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C\99 GitHub\Licitacion Reaseguro\3 Analisis\"/>
    </mc:Choice>
  </mc:AlternateContent>
  <xr:revisionPtr revIDLastSave="0" documentId="13_ncr:1_{FF085912-1351-468A-8542-06BCCE3E0539}" xr6:coauthVersionLast="47" xr6:coauthVersionMax="47" xr10:uidLastSave="{00000000-0000-0000-0000-000000000000}"/>
  <bookViews>
    <workbookView xWindow="20370" yWindow="-3765" windowWidth="29040" windowHeight="15840" tabRatio="693" firstSheet="1" activeTab="6" xr2:uid="{E581B80D-4B95-4721-83F4-03A5937FD56D}"/>
  </bookViews>
  <sheets>
    <sheet name="Asignacion Reaseguro" sheetId="6" r:id="rId1"/>
    <sheet name="Coberturas" sheetId="3" r:id="rId2"/>
    <sheet name="Productos" sheetId="8" r:id="rId3"/>
    <sheet name="Registros con Asignacion" sheetId="4" r:id="rId4"/>
    <sheet name="Registros sin Asignacion" sheetId="5" r:id="rId5"/>
    <sheet name="Resumen" sheetId="2" r:id="rId6"/>
    <sheet name="Asignacion Reaseguro Corregida" sheetId="9" r:id="rId7"/>
    <sheet name="Comparacion Coberturas" sheetId="7" r:id="rId8"/>
  </sheets>
  <externalReferences>
    <externalReference r:id="rId9"/>
  </externalReferences>
  <definedNames>
    <definedName name="_xlnm._FilterDatabase" localSheetId="0" hidden="1">'Asignacion Reaseguro'!$A$10:$H$2008</definedName>
    <definedName name="_xlnm._FilterDatabase" localSheetId="6" hidden="1">'Asignacion Reaseguro Corregida'!$A$10:$L$524</definedName>
    <definedName name="_xlnm._FilterDatabase" localSheetId="2" hidden="1">Productos!$A$1:$D$898</definedName>
    <definedName name="_xlnm._FilterDatabase" localSheetId="3" hidden="1">'Registros con Asignacion'!$U$10:$Y$163</definedName>
    <definedName name="_xlnm._FilterDatabase" localSheetId="4" hidden="1">'Registros sin Asignacion'!$I$10:$O$194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2" i="9" l="1"/>
  <c r="J532" i="9"/>
  <c r="K531" i="9"/>
  <c r="J531" i="9"/>
  <c r="K530" i="9"/>
  <c r="J530" i="9"/>
  <c r="K529" i="9"/>
  <c r="J529" i="9"/>
  <c r="K528" i="9"/>
  <c r="J528" i="9"/>
  <c r="K527" i="9"/>
  <c r="J527" i="9"/>
  <c r="K526" i="9"/>
  <c r="J526" i="9"/>
  <c r="K525" i="9"/>
  <c r="J525" i="9"/>
  <c r="P194" i="5"/>
  <c r="P193" i="5"/>
  <c r="P192" i="5"/>
  <c r="P189" i="5"/>
  <c r="P188" i="5"/>
  <c r="P187" i="5"/>
  <c r="P186" i="5"/>
  <c r="P168" i="5"/>
  <c r="P43" i="5"/>
  <c r="P24" i="5"/>
  <c r="P17" i="5"/>
  <c r="P16" i="5"/>
  <c r="P15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O8" i="5"/>
  <c r="G8" i="5"/>
  <c r="O7" i="5" s="1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V163" i="4"/>
  <c r="V162" i="4"/>
  <c r="V161" i="4"/>
  <c r="V160" i="4"/>
  <c r="X160" i="4" s="1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S8" i="4"/>
  <c r="I8" i="4"/>
  <c r="K524" i="9"/>
  <c r="J524" i="9"/>
  <c r="K523" i="9"/>
  <c r="J523" i="9"/>
  <c r="K522" i="9"/>
  <c r="J522" i="9"/>
  <c r="K521" i="9"/>
  <c r="J521" i="9"/>
  <c r="K520" i="9"/>
  <c r="J520" i="9"/>
  <c r="K519" i="9"/>
  <c r="J519" i="9"/>
  <c r="K518" i="9"/>
  <c r="J518" i="9"/>
  <c r="K517" i="9"/>
  <c r="J517" i="9"/>
  <c r="K516" i="9"/>
  <c r="J516" i="9"/>
  <c r="K515" i="9"/>
  <c r="J515" i="9"/>
  <c r="K514" i="9"/>
  <c r="J514" i="9"/>
  <c r="K513" i="9"/>
  <c r="J513" i="9"/>
  <c r="K512" i="9"/>
  <c r="J512" i="9"/>
  <c r="K511" i="9"/>
  <c r="J511" i="9"/>
  <c r="K510" i="9"/>
  <c r="J510" i="9"/>
  <c r="K509" i="9"/>
  <c r="J509" i="9"/>
  <c r="K508" i="9"/>
  <c r="J508" i="9"/>
  <c r="K507" i="9"/>
  <c r="J507" i="9"/>
  <c r="K506" i="9"/>
  <c r="J506" i="9"/>
  <c r="K505" i="9"/>
  <c r="J505" i="9"/>
  <c r="K504" i="9"/>
  <c r="J504" i="9"/>
  <c r="K503" i="9"/>
  <c r="J503" i="9"/>
  <c r="K502" i="9"/>
  <c r="J502" i="9"/>
  <c r="K501" i="9"/>
  <c r="J501" i="9"/>
  <c r="K500" i="9"/>
  <c r="J500" i="9"/>
  <c r="K499" i="9"/>
  <c r="J499" i="9"/>
  <c r="K498" i="9"/>
  <c r="J498" i="9"/>
  <c r="K497" i="9"/>
  <c r="J497" i="9"/>
  <c r="K496" i="9"/>
  <c r="J496" i="9"/>
  <c r="K495" i="9"/>
  <c r="J495" i="9"/>
  <c r="K494" i="9"/>
  <c r="J494" i="9"/>
  <c r="K493" i="9"/>
  <c r="J493" i="9"/>
  <c r="K492" i="9"/>
  <c r="J492" i="9"/>
  <c r="K491" i="9"/>
  <c r="J491" i="9"/>
  <c r="K490" i="9"/>
  <c r="J490" i="9"/>
  <c r="K489" i="9"/>
  <c r="J489" i="9"/>
  <c r="K488" i="9"/>
  <c r="J488" i="9"/>
  <c r="K487" i="9"/>
  <c r="J487" i="9"/>
  <c r="K486" i="9"/>
  <c r="J486" i="9"/>
  <c r="K485" i="9"/>
  <c r="J485" i="9"/>
  <c r="K484" i="9"/>
  <c r="J484" i="9"/>
  <c r="K483" i="9"/>
  <c r="J483" i="9"/>
  <c r="K482" i="9"/>
  <c r="J482" i="9"/>
  <c r="K481" i="9"/>
  <c r="J481" i="9"/>
  <c r="K480" i="9"/>
  <c r="J480" i="9"/>
  <c r="K479" i="9"/>
  <c r="J479" i="9"/>
  <c r="K478" i="9"/>
  <c r="J478" i="9"/>
  <c r="K477" i="9"/>
  <c r="J477" i="9"/>
  <c r="K476" i="9"/>
  <c r="J476" i="9"/>
  <c r="K475" i="9"/>
  <c r="J475" i="9"/>
  <c r="K474" i="9"/>
  <c r="J474" i="9"/>
  <c r="K473" i="9"/>
  <c r="J473" i="9"/>
  <c r="K472" i="9"/>
  <c r="J472" i="9"/>
  <c r="K471" i="9"/>
  <c r="J471" i="9"/>
  <c r="K470" i="9"/>
  <c r="J470" i="9"/>
  <c r="K469" i="9"/>
  <c r="J469" i="9"/>
  <c r="K468" i="9"/>
  <c r="J468" i="9"/>
  <c r="K467" i="9"/>
  <c r="J467" i="9"/>
  <c r="K466" i="9"/>
  <c r="J466" i="9"/>
  <c r="K465" i="9"/>
  <c r="J465" i="9"/>
  <c r="K464" i="9"/>
  <c r="J464" i="9"/>
  <c r="K463" i="9"/>
  <c r="J463" i="9"/>
  <c r="K462" i="9"/>
  <c r="J462" i="9"/>
  <c r="K461" i="9"/>
  <c r="J461" i="9"/>
  <c r="K460" i="9"/>
  <c r="J460" i="9"/>
  <c r="K459" i="9"/>
  <c r="J459" i="9"/>
  <c r="K458" i="9"/>
  <c r="J458" i="9"/>
  <c r="K457" i="9"/>
  <c r="J457" i="9"/>
  <c r="K456" i="9"/>
  <c r="J456" i="9"/>
  <c r="K455" i="9"/>
  <c r="J455" i="9"/>
  <c r="K454" i="9"/>
  <c r="J454" i="9"/>
  <c r="K453" i="9"/>
  <c r="J453" i="9"/>
  <c r="K452" i="9"/>
  <c r="J452" i="9"/>
  <c r="K451" i="9"/>
  <c r="J451" i="9"/>
  <c r="K450" i="9"/>
  <c r="J450" i="9"/>
  <c r="K449" i="9"/>
  <c r="J449" i="9"/>
  <c r="K448" i="9"/>
  <c r="J448" i="9"/>
  <c r="K447" i="9"/>
  <c r="J447" i="9"/>
  <c r="K446" i="9"/>
  <c r="J446" i="9"/>
  <c r="K445" i="9"/>
  <c r="J445" i="9"/>
  <c r="K444" i="9"/>
  <c r="J444" i="9"/>
  <c r="K443" i="9"/>
  <c r="J443" i="9"/>
  <c r="K442" i="9"/>
  <c r="J442" i="9"/>
  <c r="K441" i="9"/>
  <c r="J441" i="9"/>
  <c r="K440" i="9"/>
  <c r="J440" i="9"/>
  <c r="K439" i="9"/>
  <c r="J439" i="9"/>
  <c r="K438" i="9"/>
  <c r="J438" i="9"/>
  <c r="K437" i="9"/>
  <c r="J437" i="9"/>
  <c r="K436" i="9"/>
  <c r="J436" i="9"/>
  <c r="K435" i="9"/>
  <c r="J435" i="9"/>
  <c r="K434" i="9"/>
  <c r="J434" i="9"/>
  <c r="K433" i="9"/>
  <c r="J433" i="9"/>
  <c r="K432" i="9"/>
  <c r="J432" i="9"/>
  <c r="K431" i="9"/>
  <c r="J431" i="9"/>
  <c r="K430" i="9"/>
  <c r="J430" i="9"/>
  <c r="K429" i="9"/>
  <c r="J429" i="9"/>
  <c r="K428" i="9"/>
  <c r="J428" i="9"/>
  <c r="K427" i="9"/>
  <c r="J427" i="9"/>
  <c r="K426" i="9"/>
  <c r="J426" i="9"/>
  <c r="K425" i="9"/>
  <c r="J425" i="9"/>
  <c r="K424" i="9"/>
  <c r="J424" i="9"/>
  <c r="K423" i="9"/>
  <c r="J423" i="9"/>
  <c r="K422" i="9"/>
  <c r="J422" i="9"/>
  <c r="K421" i="9"/>
  <c r="J421" i="9"/>
  <c r="K420" i="9"/>
  <c r="J420" i="9"/>
  <c r="K419" i="9"/>
  <c r="J419" i="9"/>
  <c r="K418" i="9"/>
  <c r="J418" i="9"/>
  <c r="K417" i="9"/>
  <c r="J417" i="9"/>
  <c r="K416" i="9"/>
  <c r="J416" i="9"/>
  <c r="K415" i="9"/>
  <c r="J415" i="9"/>
  <c r="K414" i="9"/>
  <c r="J414" i="9"/>
  <c r="K413" i="9"/>
  <c r="J413" i="9"/>
  <c r="K412" i="9"/>
  <c r="J412" i="9"/>
  <c r="K411" i="9"/>
  <c r="J411" i="9"/>
  <c r="K410" i="9"/>
  <c r="J410" i="9"/>
  <c r="K409" i="9"/>
  <c r="J409" i="9"/>
  <c r="K408" i="9"/>
  <c r="J408" i="9"/>
  <c r="K407" i="9"/>
  <c r="J407" i="9"/>
  <c r="K406" i="9"/>
  <c r="J406" i="9"/>
  <c r="K405" i="9"/>
  <c r="J405" i="9"/>
  <c r="K404" i="9"/>
  <c r="J404" i="9"/>
  <c r="K403" i="9"/>
  <c r="J403" i="9"/>
  <c r="K402" i="9"/>
  <c r="J402" i="9"/>
  <c r="K401" i="9"/>
  <c r="J401" i="9"/>
  <c r="K400" i="9"/>
  <c r="J400" i="9"/>
  <c r="K399" i="9"/>
  <c r="J399" i="9"/>
  <c r="K398" i="9"/>
  <c r="J398" i="9"/>
  <c r="K397" i="9"/>
  <c r="J397" i="9"/>
  <c r="K396" i="9"/>
  <c r="J396" i="9"/>
  <c r="K395" i="9"/>
  <c r="J395" i="9"/>
  <c r="K394" i="9"/>
  <c r="J394" i="9"/>
  <c r="K393" i="9"/>
  <c r="J393" i="9"/>
  <c r="K392" i="9"/>
  <c r="J392" i="9"/>
  <c r="K391" i="9"/>
  <c r="J391" i="9"/>
  <c r="K390" i="9"/>
  <c r="J390" i="9"/>
  <c r="K389" i="9"/>
  <c r="J389" i="9"/>
  <c r="K388" i="9"/>
  <c r="J388" i="9"/>
  <c r="K387" i="9"/>
  <c r="J387" i="9"/>
  <c r="K386" i="9"/>
  <c r="J386" i="9"/>
  <c r="K385" i="9"/>
  <c r="J385" i="9"/>
  <c r="K384" i="9"/>
  <c r="J384" i="9"/>
  <c r="K383" i="9"/>
  <c r="J383" i="9"/>
  <c r="K382" i="9"/>
  <c r="J382" i="9"/>
  <c r="K381" i="9"/>
  <c r="J381" i="9"/>
  <c r="K380" i="9"/>
  <c r="J380" i="9"/>
  <c r="K379" i="9"/>
  <c r="J379" i="9"/>
  <c r="K378" i="9"/>
  <c r="J378" i="9"/>
  <c r="K377" i="9"/>
  <c r="J377" i="9"/>
  <c r="K376" i="9"/>
  <c r="J376" i="9"/>
  <c r="K375" i="9"/>
  <c r="J375" i="9"/>
  <c r="K374" i="9"/>
  <c r="J374" i="9"/>
  <c r="K373" i="9"/>
  <c r="J373" i="9"/>
  <c r="K372" i="9"/>
  <c r="J372" i="9"/>
  <c r="K371" i="9"/>
  <c r="J371" i="9"/>
  <c r="K370" i="9"/>
  <c r="J370" i="9"/>
  <c r="K369" i="9"/>
  <c r="J369" i="9"/>
  <c r="K368" i="9"/>
  <c r="J368" i="9"/>
  <c r="K367" i="9"/>
  <c r="J367" i="9"/>
  <c r="K366" i="9"/>
  <c r="J366" i="9"/>
  <c r="K365" i="9"/>
  <c r="J365" i="9"/>
  <c r="K364" i="9"/>
  <c r="J364" i="9"/>
  <c r="K363" i="9"/>
  <c r="J363" i="9"/>
  <c r="K362" i="9"/>
  <c r="J362" i="9"/>
  <c r="K361" i="9"/>
  <c r="J361" i="9"/>
  <c r="K360" i="9"/>
  <c r="J360" i="9"/>
  <c r="K359" i="9"/>
  <c r="J359" i="9"/>
  <c r="K358" i="9"/>
  <c r="J358" i="9"/>
  <c r="K357" i="9"/>
  <c r="J357" i="9"/>
  <c r="K356" i="9"/>
  <c r="J356" i="9"/>
  <c r="K355" i="9"/>
  <c r="J355" i="9"/>
  <c r="K354" i="9"/>
  <c r="J354" i="9"/>
  <c r="K353" i="9"/>
  <c r="J353" i="9"/>
  <c r="K352" i="9"/>
  <c r="J352" i="9"/>
  <c r="K351" i="9"/>
  <c r="J351" i="9"/>
  <c r="K350" i="9"/>
  <c r="J350" i="9"/>
  <c r="K349" i="9"/>
  <c r="J349" i="9"/>
  <c r="K348" i="9"/>
  <c r="J348" i="9"/>
  <c r="K347" i="9"/>
  <c r="J347" i="9"/>
  <c r="K346" i="9"/>
  <c r="J346" i="9"/>
  <c r="K345" i="9"/>
  <c r="J345" i="9"/>
  <c r="K344" i="9"/>
  <c r="J344" i="9"/>
  <c r="K343" i="9"/>
  <c r="J343" i="9"/>
  <c r="K342" i="9"/>
  <c r="J342" i="9"/>
  <c r="K341" i="9"/>
  <c r="J341" i="9"/>
  <c r="K340" i="9"/>
  <c r="J340" i="9"/>
  <c r="K339" i="9"/>
  <c r="J339" i="9"/>
  <c r="K338" i="9"/>
  <c r="J338" i="9"/>
  <c r="K337" i="9"/>
  <c r="J337" i="9"/>
  <c r="K336" i="9"/>
  <c r="J336" i="9"/>
  <c r="K335" i="9"/>
  <c r="J335" i="9"/>
  <c r="K334" i="9"/>
  <c r="J334" i="9"/>
  <c r="K333" i="9"/>
  <c r="J333" i="9"/>
  <c r="K332" i="9"/>
  <c r="J332" i="9"/>
  <c r="K331" i="9"/>
  <c r="J331" i="9"/>
  <c r="K330" i="9"/>
  <c r="J330" i="9"/>
  <c r="K329" i="9"/>
  <c r="J329" i="9"/>
  <c r="K328" i="9"/>
  <c r="J328" i="9"/>
  <c r="K327" i="9"/>
  <c r="J327" i="9"/>
  <c r="K326" i="9"/>
  <c r="J326" i="9"/>
  <c r="K325" i="9"/>
  <c r="J325" i="9"/>
  <c r="K324" i="9"/>
  <c r="J324" i="9"/>
  <c r="K323" i="9"/>
  <c r="J323" i="9"/>
  <c r="K322" i="9"/>
  <c r="J322" i="9"/>
  <c r="K321" i="9"/>
  <c r="J321" i="9"/>
  <c r="K320" i="9"/>
  <c r="J320" i="9"/>
  <c r="K319" i="9"/>
  <c r="J319" i="9"/>
  <c r="K318" i="9"/>
  <c r="J318" i="9"/>
  <c r="K317" i="9"/>
  <c r="J317" i="9"/>
  <c r="K316" i="9"/>
  <c r="J316" i="9"/>
  <c r="K315" i="9"/>
  <c r="J315" i="9"/>
  <c r="K314" i="9"/>
  <c r="J314" i="9"/>
  <c r="K313" i="9"/>
  <c r="J313" i="9"/>
  <c r="K312" i="9"/>
  <c r="J312" i="9"/>
  <c r="K311" i="9"/>
  <c r="J311" i="9"/>
  <c r="K310" i="9"/>
  <c r="J310" i="9"/>
  <c r="K309" i="9"/>
  <c r="J309" i="9"/>
  <c r="K308" i="9"/>
  <c r="J308" i="9"/>
  <c r="K307" i="9"/>
  <c r="J307" i="9"/>
  <c r="K306" i="9"/>
  <c r="J306" i="9"/>
  <c r="K305" i="9"/>
  <c r="J305" i="9"/>
  <c r="K304" i="9"/>
  <c r="J304" i="9"/>
  <c r="K303" i="9"/>
  <c r="J303" i="9"/>
  <c r="K302" i="9"/>
  <c r="J302" i="9"/>
  <c r="K301" i="9"/>
  <c r="J301" i="9"/>
  <c r="K300" i="9"/>
  <c r="J300" i="9"/>
  <c r="K299" i="9"/>
  <c r="J299" i="9"/>
  <c r="K298" i="9"/>
  <c r="J298" i="9"/>
  <c r="K297" i="9"/>
  <c r="J297" i="9"/>
  <c r="K296" i="9"/>
  <c r="J296" i="9"/>
  <c r="K295" i="9"/>
  <c r="J295" i="9"/>
  <c r="K294" i="9"/>
  <c r="J294" i="9"/>
  <c r="K293" i="9"/>
  <c r="J293" i="9"/>
  <c r="K292" i="9"/>
  <c r="J292" i="9"/>
  <c r="K291" i="9"/>
  <c r="J291" i="9"/>
  <c r="K290" i="9"/>
  <c r="J290" i="9"/>
  <c r="K289" i="9"/>
  <c r="J289" i="9"/>
  <c r="K288" i="9"/>
  <c r="J288" i="9"/>
  <c r="K287" i="9"/>
  <c r="J287" i="9"/>
  <c r="K286" i="9"/>
  <c r="J286" i="9"/>
  <c r="K285" i="9"/>
  <c r="J285" i="9"/>
  <c r="K284" i="9"/>
  <c r="J284" i="9"/>
  <c r="K283" i="9"/>
  <c r="J283" i="9"/>
  <c r="K282" i="9"/>
  <c r="J282" i="9"/>
  <c r="K281" i="9"/>
  <c r="J281" i="9"/>
  <c r="K280" i="9"/>
  <c r="J280" i="9"/>
  <c r="K279" i="9"/>
  <c r="J279" i="9"/>
  <c r="K278" i="9"/>
  <c r="J278" i="9"/>
  <c r="K277" i="9"/>
  <c r="J277" i="9"/>
  <c r="K276" i="9"/>
  <c r="J276" i="9"/>
  <c r="K275" i="9"/>
  <c r="J275" i="9"/>
  <c r="K274" i="9"/>
  <c r="J274" i="9"/>
  <c r="K273" i="9"/>
  <c r="J273" i="9"/>
  <c r="K272" i="9"/>
  <c r="J272" i="9"/>
  <c r="K271" i="9"/>
  <c r="J271" i="9"/>
  <c r="K270" i="9"/>
  <c r="J270" i="9"/>
  <c r="K269" i="9"/>
  <c r="J269" i="9"/>
  <c r="K268" i="9"/>
  <c r="J268" i="9"/>
  <c r="K267" i="9"/>
  <c r="J267" i="9"/>
  <c r="K266" i="9"/>
  <c r="J266" i="9"/>
  <c r="K265" i="9"/>
  <c r="J265" i="9"/>
  <c r="K264" i="9"/>
  <c r="J264" i="9"/>
  <c r="K263" i="9"/>
  <c r="J263" i="9"/>
  <c r="K262" i="9"/>
  <c r="J262" i="9"/>
  <c r="K261" i="9"/>
  <c r="J261" i="9"/>
  <c r="K260" i="9"/>
  <c r="J260" i="9"/>
  <c r="K259" i="9"/>
  <c r="J259" i="9"/>
  <c r="K258" i="9"/>
  <c r="J258" i="9"/>
  <c r="K257" i="9"/>
  <c r="J257" i="9"/>
  <c r="K256" i="9"/>
  <c r="J256" i="9"/>
  <c r="K255" i="9"/>
  <c r="J255" i="9"/>
  <c r="K254" i="9"/>
  <c r="J254" i="9"/>
  <c r="K253" i="9"/>
  <c r="J253" i="9"/>
  <c r="K252" i="9"/>
  <c r="J252" i="9"/>
  <c r="K251" i="9"/>
  <c r="J251" i="9"/>
  <c r="K250" i="9"/>
  <c r="J250" i="9"/>
  <c r="K249" i="9"/>
  <c r="J249" i="9"/>
  <c r="K248" i="9"/>
  <c r="J248" i="9"/>
  <c r="K247" i="9"/>
  <c r="J247" i="9"/>
  <c r="K246" i="9"/>
  <c r="J246" i="9"/>
  <c r="K245" i="9"/>
  <c r="J245" i="9"/>
  <c r="K244" i="9"/>
  <c r="J244" i="9"/>
  <c r="K243" i="9"/>
  <c r="J243" i="9"/>
  <c r="K242" i="9"/>
  <c r="J242" i="9"/>
  <c r="K241" i="9"/>
  <c r="J241" i="9"/>
  <c r="K240" i="9"/>
  <c r="J240" i="9"/>
  <c r="K239" i="9"/>
  <c r="J239" i="9"/>
  <c r="K238" i="9"/>
  <c r="J238" i="9"/>
  <c r="K237" i="9"/>
  <c r="J237" i="9"/>
  <c r="K236" i="9"/>
  <c r="J236" i="9"/>
  <c r="K235" i="9"/>
  <c r="J235" i="9"/>
  <c r="K234" i="9"/>
  <c r="J234" i="9"/>
  <c r="K233" i="9"/>
  <c r="J233" i="9"/>
  <c r="K232" i="9"/>
  <c r="J232" i="9"/>
  <c r="K231" i="9"/>
  <c r="J231" i="9"/>
  <c r="K230" i="9"/>
  <c r="J230" i="9"/>
  <c r="K229" i="9"/>
  <c r="J229" i="9"/>
  <c r="K228" i="9"/>
  <c r="J228" i="9"/>
  <c r="K227" i="9"/>
  <c r="J227" i="9"/>
  <c r="K226" i="9"/>
  <c r="J226" i="9"/>
  <c r="K225" i="9"/>
  <c r="J225" i="9"/>
  <c r="K224" i="9"/>
  <c r="J224" i="9"/>
  <c r="K223" i="9"/>
  <c r="J223" i="9"/>
  <c r="K222" i="9"/>
  <c r="J222" i="9"/>
  <c r="K221" i="9"/>
  <c r="J221" i="9"/>
  <c r="K220" i="9"/>
  <c r="J220" i="9"/>
  <c r="K219" i="9"/>
  <c r="J219" i="9"/>
  <c r="K218" i="9"/>
  <c r="J218" i="9"/>
  <c r="K217" i="9"/>
  <c r="J217" i="9"/>
  <c r="K216" i="9"/>
  <c r="J216" i="9"/>
  <c r="K215" i="9"/>
  <c r="J215" i="9"/>
  <c r="K214" i="9"/>
  <c r="J214" i="9"/>
  <c r="K213" i="9"/>
  <c r="J213" i="9"/>
  <c r="K212" i="9"/>
  <c r="J212" i="9"/>
  <c r="K211" i="9"/>
  <c r="J211" i="9"/>
  <c r="K210" i="9"/>
  <c r="J210" i="9"/>
  <c r="K209" i="9"/>
  <c r="J209" i="9"/>
  <c r="K208" i="9"/>
  <c r="J208" i="9"/>
  <c r="K207" i="9"/>
  <c r="J207" i="9"/>
  <c r="K206" i="9"/>
  <c r="J206" i="9"/>
  <c r="K205" i="9"/>
  <c r="J205" i="9"/>
  <c r="K204" i="9"/>
  <c r="J204" i="9"/>
  <c r="K203" i="9"/>
  <c r="J203" i="9"/>
  <c r="K202" i="9"/>
  <c r="J202" i="9"/>
  <c r="K201" i="9"/>
  <c r="J201" i="9"/>
  <c r="K200" i="9"/>
  <c r="J200" i="9"/>
  <c r="K199" i="9"/>
  <c r="J199" i="9"/>
  <c r="K198" i="9"/>
  <c r="J198" i="9"/>
  <c r="K197" i="9"/>
  <c r="J197" i="9"/>
  <c r="K196" i="9"/>
  <c r="J196" i="9"/>
  <c r="K195" i="9"/>
  <c r="J195" i="9"/>
  <c r="K194" i="9"/>
  <c r="J194" i="9"/>
  <c r="K193" i="9"/>
  <c r="J193" i="9"/>
  <c r="K192" i="9"/>
  <c r="J192" i="9"/>
  <c r="K191" i="9"/>
  <c r="J191" i="9"/>
  <c r="K190" i="9"/>
  <c r="J190" i="9"/>
  <c r="K189" i="9"/>
  <c r="J189" i="9"/>
  <c r="K188" i="9"/>
  <c r="J188" i="9"/>
  <c r="K187" i="9"/>
  <c r="J187" i="9"/>
  <c r="K186" i="9"/>
  <c r="J186" i="9"/>
  <c r="K185" i="9"/>
  <c r="J185" i="9"/>
  <c r="K184" i="9"/>
  <c r="J184" i="9"/>
  <c r="K183" i="9"/>
  <c r="J183" i="9"/>
  <c r="K182" i="9"/>
  <c r="J182" i="9"/>
  <c r="K181" i="9"/>
  <c r="J181" i="9"/>
  <c r="K180" i="9"/>
  <c r="J180" i="9"/>
  <c r="K179" i="9"/>
  <c r="J179" i="9"/>
  <c r="K178" i="9"/>
  <c r="J178" i="9"/>
  <c r="K177" i="9"/>
  <c r="J177" i="9"/>
  <c r="K176" i="9"/>
  <c r="J176" i="9"/>
  <c r="K175" i="9"/>
  <c r="J175" i="9"/>
  <c r="K174" i="9"/>
  <c r="J174" i="9"/>
  <c r="K173" i="9"/>
  <c r="J173" i="9"/>
  <c r="K172" i="9"/>
  <c r="J172" i="9"/>
  <c r="K171" i="9"/>
  <c r="J171" i="9"/>
  <c r="K170" i="9"/>
  <c r="J170" i="9"/>
  <c r="K169" i="9"/>
  <c r="J169" i="9"/>
  <c r="K168" i="9"/>
  <c r="J168" i="9"/>
  <c r="K167" i="9"/>
  <c r="J167" i="9"/>
  <c r="K166" i="9"/>
  <c r="J166" i="9"/>
  <c r="K165" i="9"/>
  <c r="J165" i="9"/>
  <c r="K164" i="9"/>
  <c r="J164" i="9"/>
  <c r="K163" i="9"/>
  <c r="J163" i="9"/>
  <c r="K162" i="9"/>
  <c r="J162" i="9"/>
  <c r="K161" i="9"/>
  <c r="J161" i="9"/>
  <c r="K160" i="9"/>
  <c r="J160" i="9"/>
  <c r="K159" i="9"/>
  <c r="J159" i="9"/>
  <c r="K158" i="9"/>
  <c r="J158" i="9"/>
  <c r="K157" i="9"/>
  <c r="J157" i="9"/>
  <c r="K156" i="9"/>
  <c r="J156" i="9"/>
  <c r="K155" i="9"/>
  <c r="J155" i="9"/>
  <c r="K154" i="9"/>
  <c r="J154" i="9"/>
  <c r="K153" i="9"/>
  <c r="J153" i="9"/>
  <c r="K152" i="9"/>
  <c r="J152" i="9"/>
  <c r="K151" i="9"/>
  <c r="J151" i="9"/>
  <c r="K150" i="9"/>
  <c r="J150" i="9"/>
  <c r="K149" i="9"/>
  <c r="J149" i="9"/>
  <c r="K148" i="9"/>
  <c r="J148" i="9"/>
  <c r="K147" i="9"/>
  <c r="J147" i="9"/>
  <c r="K146" i="9"/>
  <c r="J146" i="9"/>
  <c r="K145" i="9"/>
  <c r="J145" i="9"/>
  <c r="K144" i="9"/>
  <c r="J144" i="9"/>
  <c r="K143" i="9"/>
  <c r="J143" i="9"/>
  <c r="K142" i="9"/>
  <c r="J142" i="9"/>
  <c r="K141" i="9"/>
  <c r="J141" i="9"/>
  <c r="K140" i="9"/>
  <c r="J140" i="9"/>
  <c r="K139" i="9"/>
  <c r="J139" i="9"/>
  <c r="K138" i="9"/>
  <c r="J138" i="9"/>
  <c r="K137" i="9"/>
  <c r="J137" i="9"/>
  <c r="K136" i="9"/>
  <c r="J136" i="9"/>
  <c r="K135" i="9"/>
  <c r="J135" i="9"/>
  <c r="K134" i="9"/>
  <c r="J134" i="9"/>
  <c r="K133" i="9"/>
  <c r="J133" i="9"/>
  <c r="K132" i="9"/>
  <c r="J132" i="9"/>
  <c r="K131" i="9"/>
  <c r="J131" i="9"/>
  <c r="K130" i="9"/>
  <c r="J130" i="9"/>
  <c r="K129" i="9"/>
  <c r="J129" i="9"/>
  <c r="K128" i="9"/>
  <c r="J128" i="9"/>
  <c r="K127" i="9"/>
  <c r="J127" i="9"/>
  <c r="K126" i="9"/>
  <c r="J126" i="9"/>
  <c r="K125" i="9"/>
  <c r="J125" i="9"/>
  <c r="K124" i="9"/>
  <c r="J124" i="9"/>
  <c r="K123" i="9"/>
  <c r="J123" i="9"/>
  <c r="K122" i="9"/>
  <c r="J122" i="9"/>
  <c r="K121" i="9"/>
  <c r="J121" i="9"/>
  <c r="K120" i="9"/>
  <c r="J120" i="9"/>
  <c r="K119" i="9"/>
  <c r="J119" i="9"/>
  <c r="K118" i="9"/>
  <c r="J118" i="9"/>
  <c r="K117" i="9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E898" i="8"/>
  <c r="E897" i="8"/>
  <c r="E896" i="8"/>
  <c r="E895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E874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H704" i="4" l="1"/>
  <c r="G402" i="4"/>
  <c r="X36" i="4"/>
  <c r="X44" i="4"/>
  <c r="X52" i="4"/>
  <c r="X60" i="4"/>
  <c r="X68" i="4"/>
  <c r="X76" i="4"/>
  <c r="X84" i="4"/>
  <c r="X92" i="4"/>
  <c r="X100" i="4"/>
  <c r="X108" i="4"/>
  <c r="X116" i="4"/>
  <c r="X124" i="4"/>
  <c r="X132" i="4"/>
  <c r="X140" i="4"/>
  <c r="X148" i="4"/>
  <c r="X156" i="4"/>
  <c r="X37" i="4"/>
  <c r="X77" i="4"/>
  <c r="X117" i="4"/>
  <c r="X157" i="4"/>
  <c r="X22" i="4"/>
  <c r="X62" i="4"/>
  <c r="X94" i="4"/>
  <c r="X126" i="4"/>
  <c r="X142" i="4"/>
  <c r="X150" i="4"/>
  <c r="X158" i="4"/>
  <c r="X15" i="4"/>
  <c r="X23" i="4"/>
  <c r="X31" i="4"/>
  <c r="X39" i="4"/>
  <c r="X47" i="4"/>
  <c r="X55" i="4"/>
  <c r="X63" i="4"/>
  <c r="X71" i="4"/>
  <c r="X79" i="4"/>
  <c r="X87" i="4"/>
  <c r="X95" i="4"/>
  <c r="X103" i="4"/>
  <c r="X111" i="4"/>
  <c r="X119" i="4"/>
  <c r="X127" i="4"/>
  <c r="X135" i="4"/>
  <c r="X143" i="4"/>
  <c r="X151" i="4"/>
  <c r="X159" i="4"/>
  <c r="X13" i="4"/>
  <c r="X53" i="4"/>
  <c r="X93" i="4"/>
  <c r="X133" i="4"/>
  <c r="X14" i="4"/>
  <c r="X46" i="4"/>
  <c r="X78" i="4"/>
  <c r="X102" i="4"/>
  <c r="X134" i="4"/>
  <c r="X16" i="4"/>
  <c r="X24" i="4"/>
  <c r="X32" i="4"/>
  <c r="X40" i="4"/>
  <c r="X48" i="4"/>
  <c r="X56" i="4"/>
  <c r="X64" i="4"/>
  <c r="X72" i="4"/>
  <c r="X80" i="4"/>
  <c r="X88" i="4"/>
  <c r="X96" i="4"/>
  <c r="X104" i="4"/>
  <c r="X112" i="4"/>
  <c r="X120" i="4"/>
  <c r="X128" i="4"/>
  <c r="X136" i="4"/>
  <c r="X144" i="4"/>
  <c r="X152" i="4"/>
  <c r="X21" i="4"/>
  <c r="X61" i="4"/>
  <c r="X101" i="4"/>
  <c r="X141" i="4"/>
  <c r="X38" i="4"/>
  <c r="X86" i="4"/>
  <c r="X118" i="4"/>
  <c r="S7" i="4"/>
  <c r="X17" i="4"/>
  <c r="X25" i="4"/>
  <c r="X33" i="4"/>
  <c r="X41" i="4"/>
  <c r="X49" i="4"/>
  <c r="X57" i="4"/>
  <c r="X65" i="4"/>
  <c r="X73" i="4"/>
  <c r="X81" i="4"/>
  <c r="X89" i="4"/>
  <c r="X97" i="4"/>
  <c r="X105" i="4"/>
  <c r="X113" i="4"/>
  <c r="X121" i="4"/>
  <c r="X129" i="4"/>
  <c r="X137" i="4"/>
  <c r="X145" i="4"/>
  <c r="X153" i="4"/>
  <c r="X161" i="4"/>
  <c r="X29" i="4"/>
  <c r="X69" i="4"/>
  <c r="X109" i="4"/>
  <c r="X149" i="4"/>
  <c r="X54" i="4"/>
  <c r="V8" i="4"/>
  <c r="X18" i="4"/>
  <c r="X26" i="4"/>
  <c r="X34" i="4"/>
  <c r="X42" i="4"/>
  <c r="X50" i="4"/>
  <c r="X58" i="4"/>
  <c r="X66" i="4"/>
  <c r="X74" i="4"/>
  <c r="X82" i="4"/>
  <c r="X90" i="4"/>
  <c r="X98" i="4"/>
  <c r="X106" i="4"/>
  <c r="X114" i="4"/>
  <c r="X122" i="4"/>
  <c r="X130" i="4"/>
  <c r="X138" i="4"/>
  <c r="X146" i="4"/>
  <c r="X154" i="4"/>
  <c r="X162" i="4"/>
  <c r="X45" i="4"/>
  <c r="X85" i="4"/>
  <c r="X125" i="4"/>
  <c r="X30" i="4"/>
  <c r="X70" i="4"/>
  <c r="X110" i="4"/>
  <c r="X12" i="4"/>
  <c r="X20" i="4"/>
  <c r="X28" i="4"/>
  <c r="X11" i="4"/>
  <c r="X19" i="4"/>
  <c r="X27" i="4"/>
  <c r="X35" i="4"/>
  <c r="X43" i="4"/>
  <c r="X51" i="4"/>
  <c r="X59" i="4"/>
  <c r="X67" i="4"/>
  <c r="X75" i="4"/>
  <c r="X83" i="4"/>
  <c r="X91" i="4"/>
  <c r="X99" i="4"/>
  <c r="X107" i="4"/>
  <c r="X115" i="4"/>
  <c r="X123" i="4"/>
  <c r="X131" i="4"/>
  <c r="X139" i="4"/>
  <c r="X147" i="4"/>
  <c r="X155" i="4"/>
  <c r="X163" i="4"/>
  <c r="W8" i="4"/>
  <c r="G450" i="4"/>
  <c r="G452" i="4"/>
  <c r="G455" i="4"/>
  <c r="G458" i="4"/>
  <c r="G461" i="4"/>
  <c r="G464" i="4"/>
  <c r="G585" i="4"/>
  <c r="G586" i="4"/>
  <c r="G654" i="4"/>
  <c r="G646" i="4"/>
  <c r="G1030" i="4"/>
  <c r="G649" i="4"/>
  <c r="G100" i="4"/>
  <c r="G1028" i="4"/>
  <c r="H472" i="4"/>
  <c r="H476" i="4"/>
  <c r="H484" i="4"/>
  <c r="H491" i="4"/>
  <c r="G498" i="4"/>
  <c r="H601" i="4"/>
  <c r="H114" i="4"/>
  <c r="G131" i="4"/>
  <c r="H129" i="4"/>
  <c r="H664" i="4"/>
  <c r="G666" i="4"/>
  <c r="H671" i="4"/>
  <c r="H145" i="4"/>
  <c r="G1096" i="4"/>
  <c r="H510" i="4"/>
  <c r="H611" i="4"/>
  <c r="H172" i="4"/>
  <c r="H180" i="4"/>
  <c r="H188" i="4"/>
  <c r="H196" i="4"/>
  <c r="H204" i="4"/>
  <c r="H212" i="4"/>
  <c r="H220" i="4"/>
  <c r="H228" i="4"/>
  <c r="H236" i="4"/>
  <c r="H244" i="4"/>
  <c r="H252" i="4"/>
  <c r="H260" i="4"/>
  <c r="H268" i="4"/>
  <c r="G950" i="4"/>
  <c r="H961" i="4"/>
  <c r="H307" i="4"/>
  <c r="G329" i="4"/>
  <c r="G1024" i="4"/>
  <c r="G720" i="4"/>
  <c r="G810" i="4"/>
  <c r="G460" i="4"/>
  <c r="G1029" i="4"/>
  <c r="G656" i="4"/>
  <c r="G503" i="4"/>
  <c r="H665" i="4"/>
  <c r="H609" i="4"/>
  <c r="H210" i="4"/>
  <c r="H250" i="4"/>
  <c r="G976" i="4"/>
  <c r="H323" i="4"/>
  <c r="H581" i="4"/>
  <c r="H587" i="4"/>
  <c r="H101" i="4"/>
  <c r="H504" i="4"/>
  <c r="H836" i="4"/>
  <c r="G515" i="4"/>
  <c r="G884" i="4"/>
  <c r="G924" i="4"/>
  <c r="G285" i="4"/>
  <c r="H345" i="4"/>
  <c r="H829" i="4"/>
  <c r="H825" i="4"/>
  <c r="H93" i="4"/>
  <c r="H92" i="4"/>
  <c r="H408" i="4"/>
  <c r="H1049" i="4"/>
  <c r="H818" i="4"/>
  <c r="H63" i="4"/>
  <c r="H443" i="4"/>
  <c r="H60" i="4"/>
  <c r="H442" i="4"/>
  <c r="H399" i="4"/>
  <c r="H58" i="4"/>
  <c r="H396" i="4"/>
  <c r="H394" i="4"/>
  <c r="H72" i="4"/>
  <c r="H391" i="4"/>
  <c r="H389" i="4"/>
  <c r="H388" i="4"/>
  <c r="H48" i="4"/>
  <c r="H69" i="4"/>
  <c r="H384" i="4"/>
  <c r="H44" i="4"/>
  <c r="H433" i="4"/>
  <c r="H41" i="4"/>
  <c r="H444" i="4"/>
  <c r="H38" i="4"/>
  <c r="H577" i="4"/>
  <c r="H574" i="4"/>
  <c r="H571" i="4"/>
  <c r="H569" i="4"/>
  <c r="H566" i="4"/>
  <c r="H563" i="4"/>
  <c r="H560" i="4"/>
  <c r="H557" i="4"/>
  <c r="H813" i="4"/>
  <c r="H555" i="4"/>
  <c r="H553" i="4"/>
  <c r="H549" i="4"/>
  <c r="H630" i="4"/>
  <c r="H544" i="4"/>
  <c r="H627" i="4"/>
  <c r="H625" i="4"/>
  <c r="H537" i="4"/>
  <c r="H534" i="4"/>
  <c r="H530" i="4"/>
  <c r="H1136" i="4"/>
  <c r="H371" i="4"/>
  <c r="H1135" i="4"/>
  <c r="H363" i="4"/>
  <c r="H360" i="4"/>
  <c r="H358" i="4"/>
  <c r="H1129" i="4"/>
  <c r="H1127" i="4"/>
  <c r="H84" i="4"/>
  <c r="H616" i="4"/>
  <c r="H612" i="4"/>
  <c r="H34" i="4"/>
  <c r="H33" i="4"/>
  <c r="H1123" i="4"/>
  <c r="H81" i="4"/>
  <c r="H80" i="4"/>
  <c r="H1118" i="4"/>
  <c r="H1116" i="4"/>
  <c r="H1113" i="4"/>
  <c r="H161" i="4"/>
  <c r="H1108" i="4"/>
  <c r="H157" i="4"/>
  <c r="H1102" i="4"/>
  <c r="H1040" i="4"/>
  <c r="H152" i="4"/>
  <c r="H148" i="4"/>
  <c r="H146" i="4"/>
  <c r="H1141" i="4"/>
  <c r="H1084" i="4"/>
  <c r="H427" i="4"/>
  <c r="G829" i="4"/>
  <c r="G825" i="4"/>
  <c r="G93" i="4"/>
  <c r="G92" i="4"/>
  <c r="G408" i="4"/>
  <c r="G1049" i="4"/>
  <c r="G818" i="4"/>
  <c r="G63" i="4"/>
  <c r="G443" i="4"/>
  <c r="G60" i="4"/>
  <c r="G442" i="4"/>
  <c r="G399" i="4"/>
  <c r="G58" i="4"/>
  <c r="G396" i="4"/>
  <c r="G394" i="4"/>
  <c r="G72" i="4"/>
  <c r="G391" i="4"/>
  <c r="G389" i="4"/>
  <c r="G388" i="4"/>
  <c r="G48" i="4"/>
  <c r="G69" i="4"/>
  <c r="G384" i="4"/>
  <c r="G44" i="4"/>
  <c r="G433" i="4"/>
  <c r="G41" i="4"/>
  <c r="G444" i="4"/>
  <c r="G38" i="4"/>
  <c r="G577" i="4"/>
  <c r="G574" i="4"/>
  <c r="G571" i="4"/>
  <c r="G569" i="4"/>
  <c r="G566" i="4"/>
  <c r="G563" i="4"/>
  <c r="G560" i="4"/>
  <c r="G557" i="4"/>
  <c r="G813" i="4"/>
  <c r="G555" i="4"/>
  <c r="G553" i="4"/>
  <c r="G549" i="4"/>
  <c r="G630" i="4"/>
  <c r="G544" i="4"/>
  <c r="G627" i="4"/>
  <c r="G625" i="4"/>
  <c r="G537" i="4"/>
  <c r="G534" i="4"/>
  <c r="G530" i="4"/>
  <c r="G1136" i="4"/>
  <c r="G371" i="4"/>
  <c r="G1135" i="4"/>
  <c r="G363" i="4"/>
  <c r="G360" i="4"/>
  <c r="G358" i="4"/>
  <c r="G1129" i="4"/>
  <c r="G1127" i="4"/>
  <c r="G84" i="4"/>
  <c r="G616" i="4"/>
  <c r="G612" i="4"/>
  <c r="G34" i="4"/>
  <c r="G33" i="4"/>
  <c r="G1123" i="4"/>
  <c r="G81" i="4"/>
  <c r="G80" i="4"/>
  <c r="G1118" i="4"/>
  <c r="G1116" i="4"/>
  <c r="G1113" i="4"/>
  <c r="G161" i="4"/>
  <c r="G1108" i="4"/>
  <c r="G157" i="4"/>
  <c r="G1102" i="4"/>
  <c r="G1040" i="4"/>
  <c r="G152" i="4"/>
  <c r="G148" i="4"/>
  <c r="G146" i="4"/>
  <c r="G1141" i="4"/>
  <c r="G1084" i="4"/>
  <c r="G427" i="4"/>
  <c r="G1082" i="4"/>
  <c r="G1081" i="4"/>
  <c r="G30" i="4"/>
  <c r="G1079" i="4"/>
  <c r="G418" i="4"/>
  <c r="G79" i="4"/>
  <c r="H828" i="4"/>
  <c r="H94" i="4"/>
  <c r="H410" i="4"/>
  <c r="H409" i="4"/>
  <c r="H821" i="4"/>
  <c r="G828" i="4"/>
  <c r="G94" i="4"/>
  <c r="G410" i="4"/>
  <c r="G409" i="4"/>
  <c r="G821" i="4"/>
  <c r="G819" i="4"/>
  <c r="G406" i="4"/>
  <c r="G375" i="4"/>
  <c r="G403" i="4"/>
  <c r="G817" i="4"/>
  <c r="G65" i="4"/>
  <c r="G59" i="4"/>
  <c r="G397" i="4"/>
  <c r="G57" i="4"/>
  <c r="G55" i="4"/>
  <c r="G392" i="4"/>
  <c r="G52" i="4"/>
  <c r="G50" i="4"/>
  <c r="G49" i="4"/>
  <c r="G437" i="4"/>
  <c r="G385" i="4"/>
  <c r="G45" i="4"/>
  <c r="G434" i="4"/>
  <c r="G381" i="4"/>
  <c r="G432" i="4"/>
  <c r="G378" i="4"/>
  <c r="G376" i="4"/>
  <c r="G576" i="4"/>
  <c r="G642" i="4"/>
  <c r="G641" i="4"/>
  <c r="G568" i="4"/>
  <c r="G565" i="4"/>
  <c r="G562" i="4"/>
  <c r="G559" i="4"/>
  <c r="G816" i="4"/>
  <c r="G635" i="4"/>
  <c r="G633" i="4"/>
  <c r="G552" i="4"/>
  <c r="G631" i="4"/>
  <c r="G546" i="4"/>
  <c r="G628" i="4"/>
  <c r="G541" i="4"/>
  <c r="G539" i="4"/>
  <c r="G536" i="4"/>
  <c r="G533" i="4"/>
  <c r="G529" i="4"/>
  <c r="G374" i="4"/>
  <c r="G369" i="4"/>
  <c r="G365" i="4"/>
  <c r="G362" i="4"/>
  <c r="G359" i="4"/>
  <c r="G357" i="4"/>
  <c r="G431" i="4"/>
  <c r="G86" i="4"/>
  <c r="G170" i="4"/>
  <c r="G521" i="4"/>
  <c r="G517" i="4"/>
  <c r="G169" i="4"/>
  <c r="G1047" i="4"/>
  <c r="G1122" i="4"/>
  <c r="G166" i="4"/>
  <c r="G165" i="4"/>
  <c r="G1148" i="4"/>
  <c r="G1115" i="4"/>
  <c r="G1147" i="4"/>
  <c r="G1043" i="4"/>
  <c r="G1107" i="4"/>
  <c r="G1104" i="4"/>
  <c r="G1101" i="4"/>
  <c r="G1098" i="4"/>
  <c r="G1093" i="4"/>
  <c r="G1144" i="4"/>
  <c r="G1143" i="4"/>
  <c r="G1086" i="4"/>
  <c r="G428" i="4"/>
  <c r="G605" i="4"/>
  <c r="G426" i="4"/>
  <c r="G1080" i="4"/>
  <c r="G420" i="4"/>
  <c r="G1078" i="4"/>
  <c r="G127" i="4"/>
  <c r="G126" i="4"/>
  <c r="G125" i="4"/>
  <c r="G19" i="4"/>
  <c r="G1069" i="4"/>
  <c r="H827" i="4"/>
  <c r="H823" i="4"/>
  <c r="H1050" i="4"/>
  <c r="G407" i="4"/>
  <c r="G404" i="4"/>
  <c r="H817" i="4"/>
  <c r="H441" i="4"/>
  <c r="H88" i="4"/>
  <c r="G56" i="4"/>
  <c r="G53" i="4"/>
  <c r="H50" i="4"/>
  <c r="H387" i="4"/>
  <c r="H46" i="4"/>
  <c r="G383" i="4"/>
  <c r="G42" i="4"/>
  <c r="H378" i="4"/>
  <c r="H644" i="4"/>
  <c r="H573" i="4"/>
  <c r="G640" i="4"/>
  <c r="G564" i="4"/>
  <c r="H559" i="4"/>
  <c r="H814" i="4"/>
  <c r="H554" i="4"/>
  <c r="G550" i="4"/>
  <c r="G629" i="4"/>
  <c r="H541" i="4"/>
  <c r="H538" i="4"/>
  <c r="H532" i="4"/>
  <c r="G528" i="4"/>
  <c r="G367" i="4"/>
  <c r="H362" i="4"/>
  <c r="H1131" i="4"/>
  <c r="H355" i="4"/>
  <c r="G1048" i="4"/>
  <c r="G614" i="4"/>
  <c r="H169" i="4"/>
  <c r="H167" i="4"/>
  <c r="H1120" i="4"/>
  <c r="G164" i="4"/>
  <c r="G162" i="4"/>
  <c r="H1043" i="4"/>
  <c r="H1105" i="4"/>
  <c r="H1100" i="4"/>
  <c r="G1094" i="4"/>
  <c r="G1089" i="4"/>
  <c r="H1086" i="4"/>
  <c r="H32" i="4"/>
  <c r="H426" i="4"/>
  <c r="G425" i="4"/>
  <c r="G21" i="4"/>
  <c r="H127" i="4"/>
  <c r="G1076" i="4"/>
  <c r="H417" i="4"/>
  <c r="G1071" i="4"/>
  <c r="H415" i="4"/>
  <c r="H120" i="4"/>
  <c r="H1067" i="4"/>
  <c r="H1066" i="4"/>
  <c r="H78" i="4"/>
  <c r="H1139" i="4"/>
  <c r="H508" i="4"/>
  <c r="H75" i="4"/>
  <c r="H111" i="4"/>
  <c r="H110" i="4"/>
  <c r="H1054" i="4"/>
  <c r="H105" i="4"/>
  <c r="H73" i="4"/>
  <c r="H527" i="4"/>
  <c r="H368" i="4"/>
  <c r="H809" i="4"/>
  <c r="H805" i="4"/>
  <c r="H801" i="4"/>
  <c r="H797" i="4"/>
  <c r="H793" i="4"/>
  <c r="H789" i="4"/>
  <c r="H785" i="4"/>
  <c r="H781" i="4"/>
  <c r="H777" i="4"/>
  <c r="H773" i="4"/>
  <c r="H769" i="4"/>
  <c r="H765" i="4"/>
  <c r="H761" i="4"/>
  <c r="H757" i="4"/>
  <c r="H753" i="4"/>
  <c r="H749" i="4"/>
  <c r="G827" i="4"/>
  <c r="G823" i="4"/>
  <c r="G1050" i="4"/>
  <c r="H406" i="4"/>
  <c r="H62" i="4"/>
  <c r="H401" i="4"/>
  <c r="G441" i="4"/>
  <c r="G88" i="4"/>
  <c r="H55" i="4"/>
  <c r="H71" i="4"/>
  <c r="H445" i="4"/>
  <c r="G387" i="4"/>
  <c r="G46" i="4"/>
  <c r="H434" i="4"/>
  <c r="H380" i="4"/>
  <c r="H39" i="4"/>
  <c r="G644" i="4"/>
  <c r="G573" i="4"/>
  <c r="H568" i="4"/>
  <c r="H638" i="4"/>
  <c r="H636" i="4"/>
  <c r="G814" i="4"/>
  <c r="G554" i="4"/>
  <c r="H631" i="4"/>
  <c r="H545" i="4"/>
  <c r="H626" i="4"/>
  <c r="G538" i="4"/>
  <c r="G532" i="4"/>
  <c r="H374" i="4"/>
  <c r="H366" i="4"/>
  <c r="H1151" i="4"/>
  <c r="G1131" i="4"/>
  <c r="G355" i="4"/>
  <c r="H170" i="4"/>
  <c r="H519" i="4"/>
  <c r="H429" i="4"/>
  <c r="G167" i="4"/>
  <c r="G1120" i="4"/>
  <c r="H1148" i="4"/>
  <c r="H1114" i="4"/>
  <c r="H160" i="4"/>
  <c r="G1105" i="4"/>
  <c r="G1100" i="4"/>
  <c r="H1093" i="4"/>
  <c r="H147" i="4"/>
  <c r="H1085" i="4"/>
  <c r="G32" i="4"/>
  <c r="H138" i="4"/>
  <c r="H137" i="4"/>
  <c r="H1079" i="4"/>
  <c r="H20" i="4"/>
  <c r="H1075" i="4"/>
  <c r="G417" i="4"/>
  <c r="H1070" i="4"/>
  <c r="G415" i="4"/>
  <c r="G120" i="4"/>
  <c r="G1067" i="4"/>
  <c r="G1066" i="4"/>
  <c r="G78" i="4"/>
  <c r="G1139" i="4"/>
  <c r="G508" i="4"/>
  <c r="G75" i="4"/>
  <c r="G111" i="4"/>
  <c r="G110" i="4"/>
  <c r="G1054" i="4"/>
  <c r="G105" i="4"/>
  <c r="G73" i="4"/>
  <c r="G527" i="4"/>
  <c r="G368" i="4"/>
  <c r="G809" i="4"/>
  <c r="G805" i="4"/>
  <c r="G801" i="4"/>
  <c r="G797" i="4"/>
  <c r="G793" i="4"/>
  <c r="G789" i="4"/>
  <c r="H826" i="4"/>
  <c r="H1051" i="4"/>
  <c r="H820" i="4"/>
  <c r="H64" i="4"/>
  <c r="G62" i="4"/>
  <c r="G401" i="4"/>
  <c r="H59" i="4"/>
  <c r="H439" i="4"/>
  <c r="H393" i="4"/>
  <c r="G71" i="4"/>
  <c r="G445" i="4"/>
  <c r="H437" i="4"/>
  <c r="H436" i="4"/>
  <c r="H382" i="4"/>
  <c r="G380" i="4"/>
  <c r="G39" i="4"/>
  <c r="H576" i="4"/>
  <c r="H572" i="4"/>
  <c r="H567" i="4"/>
  <c r="G638" i="4"/>
  <c r="G636" i="4"/>
  <c r="H635" i="4"/>
  <c r="H632" i="4"/>
  <c r="H548" i="4"/>
  <c r="G545" i="4"/>
  <c r="G626" i="4"/>
  <c r="H536" i="4"/>
  <c r="H531" i="4"/>
  <c r="H373" i="4"/>
  <c r="G366" i="4"/>
  <c r="G1151" i="4"/>
  <c r="H357" i="4"/>
  <c r="H87" i="4"/>
  <c r="H1124" i="4"/>
  <c r="G519" i="4"/>
  <c r="G429" i="4"/>
  <c r="H1122" i="4"/>
  <c r="H1045" i="4"/>
  <c r="H163" i="4"/>
  <c r="G1114" i="4"/>
  <c r="G160" i="4"/>
  <c r="H1104" i="4"/>
  <c r="H156" i="4"/>
  <c r="H1091" i="4"/>
  <c r="G147" i="4"/>
  <c r="G1085" i="4"/>
  <c r="H605" i="4"/>
  <c r="G138" i="4"/>
  <c r="G137" i="4"/>
  <c r="H1078" i="4"/>
  <c r="G20" i="4"/>
  <c r="G1075" i="4"/>
  <c r="H124" i="4"/>
  <c r="G1070" i="4"/>
  <c r="H121" i="4"/>
  <c r="H414" i="4"/>
  <c r="H413" i="4"/>
  <c r="H15" i="4"/>
  <c r="H115" i="4"/>
  <c r="H113" i="4"/>
  <c r="H1061" i="4"/>
  <c r="H112" i="4"/>
  <c r="H1055" i="4"/>
  <c r="H1033" i="4"/>
  <c r="H13" i="4"/>
  <c r="H1053" i="4"/>
  <c r="H96" i="4"/>
  <c r="H372" i="4"/>
  <c r="H812" i="4"/>
  <c r="H808" i="4"/>
  <c r="G826" i="4"/>
  <c r="G1051" i="4"/>
  <c r="G820" i="4"/>
  <c r="G64" i="4"/>
  <c r="H403" i="4"/>
  <c r="H89" i="4"/>
  <c r="H440" i="4"/>
  <c r="G439" i="4"/>
  <c r="G393" i="4"/>
  <c r="H52" i="4"/>
  <c r="H70" i="4"/>
  <c r="H386" i="4"/>
  <c r="G436" i="4"/>
  <c r="G382" i="4"/>
  <c r="H432" i="4"/>
  <c r="H377" i="4"/>
  <c r="H575" i="4"/>
  <c r="G572" i="4"/>
  <c r="G567" i="4"/>
  <c r="H562" i="4"/>
  <c r="H558" i="4"/>
  <c r="H556" i="4"/>
  <c r="G632" i="4"/>
  <c r="G548" i="4"/>
  <c r="H628" i="4"/>
  <c r="H540" i="4"/>
  <c r="H535" i="4"/>
  <c r="G531" i="4"/>
  <c r="G373" i="4"/>
  <c r="H365" i="4"/>
  <c r="H1133" i="4"/>
  <c r="H356" i="4"/>
  <c r="G87" i="4"/>
  <c r="G1124" i="4"/>
  <c r="H517" i="4"/>
  <c r="H168" i="4"/>
  <c r="H1121" i="4"/>
  <c r="G1045" i="4"/>
  <c r="G163" i="4"/>
  <c r="H1147" i="4"/>
  <c r="H158" i="4"/>
  <c r="H1103" i="4"/>
  <c r="G156" i="4"/>
  <c r="G1091" i="4"/>
  <c r="H1143" i="4"/>
  <c r="H1038" i="4"/>
  <c r="H1083" i="4"/>
  <c r="H31" i="4"/>
  <c r="H30" i="4"/>
  <c r="H1077" i="4"/>
  <c r="H1036" i="4"/>
  <c r="H1074" i="4"/>
  <c r="G124" i="4"/>
  <c r="H1069" i="4"/>
  <c r="G121" i="4"/>
  <c r="G414" i="4"/>
  <c r="G413" i="4"/>
  <c r="G15" i="4"/>
  <c r="G115" i="4"/>
  <c r="G113" i="4"/>
  <c r="G1061" i="4"/>
  <c r="G112" i="4"/>
  <c r="G1055" i="4"/>
  <c r="G1033" i="4"/>
  <c r="G13" i="4"/>
  <c r="G1053" i="4"/>
  <c r="G96" i="4"/>
  <c r="G372" i="4"/>
  <c r="G812" i="4"/>
  <c r="G808" i="4"/>
  <c r="G804" i="4"/>
  <c r="G800" i="4"/>
  <c r="G796" i="4"/>
  <c r="G792" i="4"/>
  <c r="G788" i="4"/>
  <c r="G784" i="4"/>
  <c r="G780" i="4"/>
  <c r="G776" i="4"/>
  <c r="G772" i="4"/>
  <c r="G768" i="4"/>
  <c r="G764" i="4"/>
  <c r="G760" i="4"/>
  <c r="H95" i="4"/>
  <c r="H411" i="4"/>
  <c r="H822" i="4"/>
  <c r="H819" i="4"/>
  <c r="H405" i="4"/>
  <c r="H61" i="4"/>
  <c r="G89" i="4"/>
  <c r="G440" i="4"/>
  <c r="H57" i="4"/>
  <c r="H54" i="4"/>
  <c r="H390" i="4"/>
  <c r="G70" i="4"/>
  <c r="G386" i="4"/>
  <c r="H45" i="4"/>
  <c r="H43" i="4"/>
  <c r="H379" i="4"/>
  <c r="G377" i="4"/>
  <c r="G575" i="4"/>
  <c r="H641" i="4"/>
  <c r="H639" i="4"/>
  <c r="H561" i="4"/>
  <c r="G558" i="4"/>
  <c r="G556" i="4"/>
  <c r="H552" i="4"/>
  <c r="H547" i="4"/>
  <c r="H543" i="4"/>
  <c r="G540" i="4"/>
  <c r="G535" i="4"/>
  <c r="H529" i="4"/>
  <c r="H36" i="4"/>
  <c r="H1134" i="4"/>
  <c r="G1133" i="4"/>
  <c r="G356" i="4"/>
  <c r="H86" i="4"/>
  <c r="H523" i="4"/>
  <c r="H83" i="4"/>
  <c r="G168" i="4"/>
  <c r="G1121" i="4"/>
  <c r="H165" i="4"/>
  <c r="H1117" i="4"/>
  <c r="H1112" i="4"/>
  <c r="G158" i="4"/>
  <c r="G1103" i="4"/>
  <c r="H1098" i="4"/>
  <c r="H1039" i="4"/>
  <c r="H1142" i="4"/>
  <c r="G1038" i="4"/>
  <c r="G1083" i="4"/>
  <c r="G31" i="4"/>
  <c r="H420" i="4"/>
  <c r="G1077" i="4"/>
  <c r="G1036" i="4"/>
  <c r="G1074" i="4"/>
  <c r="H19" i="4"/>
  <c r="H122" i="4"/>
  <c r="H17" i="4"/>
  <c r="H119" i="4"/>
  <c r="H117" i="4"/>
  <c r="H116" i="4"/>
  <c r="H1065" i="4"/>
  <c r="H1062" i="4"/>
  <c r="H1059" i="4"/>
  <c r="H1056" i="4"/>
  <c r="H66" i="4"/>
  <c r="H74" i="4"/>
  <c r="H107" i="4"/>
  <c r="H11" i="4"/>
  <c r="H1052" i="4"/>
  <c r="H35" i="4"/>
  <c r="H811" i="4"/>
  <c r="H807" i="4"/>
  <c r="H803" i="4"/>
  <c r="H799" i="4"/>
  <c r="H795" i="4"/>
  <c r="H791" i="4"/>
  <c r="H787" i="4"/>
  <c r="H783" i="4"/>
  <c r="H779" i="4"/>
  <c r="H775" i="4"/>
  <c r="H771" i="4"/>
  <c r="H767" i="4"/>
  <c r="H763" i="4"/>
  <c r="H759" i="4"/>
  <c r="H755" i="4"/>
  <c r="H751" i="4"/>
  <c r="G95" i="4"/>
  <c r="G411" i="4"/>
  <c r="G822" i="4"/>
  <c r="H90" i="4"/>
  <c r="G405" i="4"/>
  <c r="G61" i="4"/>
  <c r="H65" i="4"/>
  <c r="H398" i="4"/>
  <c r="H395" i="4"/>
  <c r="G54" i="4"/>
  <c r="G390" i="4"/>
  <c r="H49" i="4"/>
  <c r="H47" i="4"/>
  <c r="H435" i="4"/>
  <c r="G43" i="4"/>
  <c r="G379" i="4"/>
  <c r="H376" i="4"/>
  <c r="H643" i="4"/>
  <c r="H570" i="4"/>
  <c r="G639" i="4"/>
  <c r="G561" i="4"/>
  <c r="H816" i="4"/>
  <c r="H634" i="4"/>
  <c r="H551" i="4"/>
  <c r="G547" i="4"/>
  <c r="G543" i="4"/>
  <c r="H539" i="4"/>
  <c r="H623" i="4"/>
  <c r="H622" i="4"/>
  <c r="G36" i="4"/>
  <c r="G1134" i="4"/>
  <c r="H359" i="4"/>
  <c r="H1130" i="4"/>
  <c r="H1126" i="4"/>
  <c r="G523" i="4"/>
  <c r="G83" i="4"/>
  <c r="H1047" i="4"/>
  <c r="H1046" i="4"/>
  <c r="H1119" i="4"/>
  <c r="G1117" i="4"/>
  <c r="G1112" i="4"/>
  <c r="H1107" i="4"/>
  <c r="H1041" i="4"/>
  <c r="H155" i="4"/>
  <c r="G1039" i="4"/>
  <c r="G1142" i="4"/>
  <c r="H428" i="4"/>
  <c r="H1037" i="4"/>
  <c r="H1081" i="4"/>
  <c r="H128" i="4"/>
  <c r="H419" i="4"/>
  <c r="H79" i="4"/>
  <c r="H125" i="4"/>
  <c r="H1072" i="4"/>
  <c r="G122" i="4"/>
  <c r="G17" i="4"/>
  <c r="G119" i="4"/>
  <c r="G117" i="4"/>
  <c r="G116" i="4"/>
  <c r="G1065" i="4"/>
  <c r="G1062" i="4"/>
  <c r="G1059" i="4"/>
  <c r="G1056" i="4"/>
  <c r="G66" i="4"/>
  <c r="G74" i="4"/>
  <c r="G107" i="4"/>
  <c r="G11" i="4"/>
  <c r="G1052" i="4"/>
  <c r="G35" i="4"/>
  <c r="G811" i="4"/>
  <c r="G807" i="4"/>
  <c r="H91" i="4"/>
  <c r="H400" i="4"/>
  <c r="H51" i="4"/>
  <c r="H381" i="4"/>
  <c r="G570" i="4"/>
  <c r="G634" i="4"/>
  <c r="H624" i="4"/>
  <c r="H364" i="4"/>
  <c r="H521" i="4"/>
  <c r="G1119" i="4"/>
  <c r="G1041" i="4"/>
  <c r="H139" i="4"/>
  <c r="G419" i="4"/>
  <c r="H1068" i="4"/>
  <c r="H1035" i="4"/>
  <c r="H1138" i="4"/>
  <c r="H104" i="4"/>
  <c r="H806" i="4"/>
  <c r="H798" i="4"/>
  <c r="H790" i="4"/>
  <c r="G783" i="4"/>
  <c r="G777" i="4"/>
  <c r="H770" i="4"/>
  <c r="H764" i="4"/>
  <c r="G758" i="4"/>
  <c r="H752" i="4"/>
  <c r="H747" i="4"/>
  <c r="H743" i="4"/>
  <c r="H739" i="4"/>
  <c r="H735" i="4"/>
  <c r="H731" i="4"/>
  <c r="H727" i="4"/>
  <c r="H723" i="4"/>
  <c r="H719" i="4"/>
  <c r="H715" i="4"/>
  <c r="H711" i="4"/>
  <c r="H707" i="4"/>
  <c r="H703" i="4"/>
  <c r="H699" i="4"/>
  <c r="H695" i="4"/>
  <c r="H691" i="4"/>
  <c r="H687" i="4"/>
  <c r="H683" i="4"/>
  <c r="H679" i="4"/>
  <c r="H1150" i="4"/>
  <c r="H1125" i="4"/>
  <c r="H1026" i="4"/>
  <c r="H1024" i="4"/>
  <c r="H1022" i="4"/>
  <c r="H1020" i="4"/>
  <c r="H1018" i="4"/>
  <c r="H1016" i="4"/>
  <c r="H1014" i="4"/>
  <c r="H1012" i="4"/>
  <c r="H1010" i="4"/>
  <c r="H1008" i="4"/>
  <c r="H1006" i="4"/>
  <c r="H1004" i="4"/>
  <c r="H1002" i="4"/>
  <c r="H1000" i="4"/>
  <c r="H998" i="4"/>
  <c r="H996" i="4"/>
  <c r="H994" i="4"/>
  <c r="H992" i="4"/>
  <c r="H990" i="4"/>
  <c r="H988" i="4"/>
  <c r="H986" i="4"/>
  <c r="H984" i="4"/>
  <c r="H982" i="4"/>
  <c r="H980" i="4"/>
  <c r="H978" i="4"/>
  <c r="H976" i="4"/>
  <c r="H974" i="4"/>
  <c r="H972" i="4"/>
  <c r="H970" i="4"/>
  <c r="H968" i="4"/>
  <c r="H966" i="4"/>
  <c r="H964" i="4"/>
  <c r="G91" i="4"/>
  <c r="G400" i="4"/>
  <c r="G51" i="4"/>
  <c r="H42" i="4"/>
  <c r="H640" i="4"/>
  <c r="H633" i="4"/>
  <c r="G624" i="4"/>
  <c r="G364" i="4"/>
  <c r="H614" i="4"/>
  <c r="H164" i="4"/>
  <c r="H1101" i="4"/>
  <c r="G139" i="4"/>
  <c r="H418" i="4"/>
  <c r="G1068" i="4"/>
  <c r="G1035" i="4"/>
  <c r="G1138" i="4"/>
  <c r="G104" i="4"/>
  <c r="G806" i="4"/>
  <c r="G798" i="4"/>
  <c r="G790" i="4"/>
  <c r="H782" i="4"/>
  <c r="H776" i="4"/>
  <c r="G770" i="4"/>
  <c r="G763" i="4"/>
  <c r="G757" i="4"/>
  <c r="G752" i="4"/>
  <c r="G747" i="4"/>
  <c r="G743" i="4"/>
  <c r="G739" i="4"/>
  <c r="G735" i="4"/>
  <c r="G731" i="4"/>
  <c r="G727" i="4"/>
  <c r="G723" i="4"/>
  <c r="G719" i="4"/>
  <c r="G715" i="4"/>
  <c r="G711" i="4"/>
  <c r="G707" i="4"/>
  <c r="G703" i="4"/>
  <c r="G699" i="4"/>
  <c r="G695" i="4"/>
  <c r="G691" i="4"/>
  <c r="G687" i="4"/>
  <c r="G683" i="4"/>
  <c r="G679" i="4"/>
  <c r="G90" i="4"/>
  <c r="G398" i="4"/>
  <c r="H438" i="4"/>
  <c r="H40" i="4"/>
  <c r="H565" i="4"/>
  <c r="G551" i="4"/>
  <c r="G623" i="4"/>
  <c r="H1149" i="4"/>
  <c r="H430" i="4"/>
  <c r="H1115" i="4"/>
  <c r="G155" i="4"/>
  <c r="G1037" i="4"/>
  <c r="H126" i="4"/>
  <c r="H1140" i="4"/>
  <c r="H1063" i="4"/>
  <c r="H14" i="4"/>
  <c r="H621" i="4"/>
  <c r="H804" i="4"/>
  <c r="H796" i="4"/>
  <c r="H788" i="4"/>
  <c r="G782" i="4"/>
  <c r="G775" i="4"/>
  <c r="G769" i="4"/>
  <c r="H762" i="4"/>
  <c r="H756" i="4"/>
  <c r="G751" i="4"/>
  <c r="H746" i="4"/>
  <c r="H742" i="4"/>
  <c r="H738" i="4"/>
  <c r="H734" i="4"/>
  <c r="H730" i="4"/>
  <c r="H726" i="4"/>
  <c r="H722" i="4"/>
  <c r="H718" i="4"/>
  <c r="H714" i="4"/>
  <c r="H710" i="4"/>
  <c r="H706" i="4"/>
  <c r="H702" i="4"/>
  <c r="H698" i="4"/>
  <c r="H694" i="4"/>
  <c r="H690" i="4"/>
  <c r="H686" i="4"/>
  <c r="H682" i="4"/>
  <c r="H678" i="4"/>
  <c r="H1132" i="4"/>
  <c r="H354" i="4"/>
  <c r="H352" i="4"/>
  <c r="H350" i="4"/>
  <c r="H348" i="4"/>
  <c r="H346" i="4"/>
  <c r="H344" i="4"/>
  <c r="H342" i="4"/>
  <c r="H340" i="4"/>
  <c r="H338" i="4"/>
  <c r="H336" i="4"/>
  <c r="H334" i="4"/>
  <c r="H332" i="4"/>
  <c r="H330" i="4"/>
  <c r="H328" i="4"/>
  <c r="H326" i="4"/>
  <c r="H324" i="4"/>
  <c r="H322" i="4"/>
  <c r="H320" i="4"/>
  <c r="H318" i="4"/>
  <c r="H316" i="4"/>
  <c r="H314" i="4"/>
  <c r="H312" i="4"/>
  <c r="H310" i="4"/>
  <c r="H308" i="4"/>
  <c r="H306" i="4"/>
  <c r="H304" i="4"/>
  <c r="H302" i="4"/>
  <c r="H300" i="4"/>
  <c r="H298" i="4"/>
  <c r="H296" i="4"/>
  <c r="H294" i="4"/>
  <c r="H292" i="4"/>
  <c r="H290" i="4"/>
  <c r="H288" i="4"/>
  <c r="H286" i="4"/>
  <c r="H284" i="4"/>
  <c r="H282" i="4"/>
  <c r="H280" i="4"/>
  <c r="H278" i="4"/>
  <c r="H276" i="4"/>
  <c r="H407" i="4"/>
  <c r="H397" i="4"/>
  <c r="G438" i="4"/>
  <c r="G40" i="4"/>
  <c r="H564" i="4"/>
  <c r="H550" i="4"/>
  <c r="H533" i="4"/>
  <c r="G1149" i="4"/>
  <c r="G430" i="4"/>
  <c r="H162" i="4"/>
  <c r="H1094" i="4"/>
  <c r="H1082" i="4"/>
  <c r="H1076" i="4"/>
  <c r="G1140" i="4"/>
  <c r="G1063" i="4"/>
  <c r="G14" i="4"/>
  <c r="G621" i="4"/>
  <c r="G803" i="4"/>
  <c r="G795" i="4"/>
  <c r="G787" i="4"/>
  <c r="G781" i="4"/>
  <c r="H774" i="4"/>
  <c r="H768" i="4"/>
  <c r="G762" i="4"/>
  <c r="G756" i="4"/>
  <c r="H750" i="4"/>
  <c r="G746" i="4"/>
  <c r="G742" i="4"/>
  <c r="G738" i="4"/>
  <c r="G734" i="4"/>
  <c r="G730" i="4"/>
  <c r="G726" i="4"/>
  <c r="G722" i="4"/>
  <c r="G718" i="4"/>
  <c r="G714" i="4"/>
  <c r="G710" i="4"/>
  <c r="G706" i="4"/>
  <c r="G702" i="4"/>
  <c r="G698" i="4"/>
  <c r="G694" i="4"/>
  <c r="G690" i="4"/>
  <c r="G686" i="4"/>
  <c r="G682" i="4"/>
  <c r="G678" i="4"/>
  <c r="G1132" i="4"/>
  <c r="G354" i="4"/>
  <c r="G352" i="4"/>
  <c r="G350" i="4"/>
  <c r="G348" i="4"/>
  <c r="G346" i="4"/>
  <c r="G344" i="4"/>
  <c r="G342" i="4"/>
  <c r="G340" i="4"/>
  <c r="G338" i="4"/>
  <c r="G336" i="4"/>
  <c r="G334" i="4"/>
  <c r="G332" i="4"/>
  <c r="G330" i="4"/>
  <c r="G328" i="4"/>
  <c r="G326" i="4"/>
  <c r="G324" i="4"/>
  <c r="G322" i="4"/>
  <c r="G320" i="4"/>
  <c r="G318" i="4"/>
  <c r="G316" i="4"/>
  <c r="G314" i="4"/>
  <c r="G312" i="4"/>
  <c r="G310" i="4"/>
  <c r="G308" i="4"/>
  <c r="G306" i="4"/>
  <c r="G304" i="4"/>
  <c r="G302" i="4"/>
  <c r="G300" i="4"/>
  <c r="G298" i="4"/>
  <c r="G296" i="4"/>
  <c r="G294" i="4"/>
  <c r="G292" i="4"/>
  <c r="G290" i="4"/>
  <c r="G288" i="4"/>
  <c r="G286" i="4"/>
  <c r="G284" i="4"/>
  <c r="H412" i="4"/>
  <c r="H375" i="4"/>
  <c r="G395" i="4"/>
  <c r="G47" i="4"/>
  <c r="H37" i="4"/>
  <c r="H637" i="4"/>
  <c r="H546" i="4"/>
  <c r="G622" i="4"/>
  <c r="G1130" i="4"/>
  <c r="H82" i="4"/>
  <c r="H1044" i="4"/>
  <c r="H1144" i="4"/>
  <c r="H1080" i="4"/>
  <c r="H1073" i="4"/>
  <c r="H118" i="4"/>
  <c r="H76" i="4"/>
  <c r="H109" i="4"/>
  <c r="H370" i="4"/>
  <c r="H802" i="4"/>
  <c r="H794" i="4"/>
  <c r="H786" i="4"/>
  <c r="H780" i="4"/>
  <c r="G774" i="4"/>
  <c r="G767" i="4"/>
  <c r="G761" i="4"/>
  <c r="G755" i="4"/>
  <c r="G750" i="4"/>
  <c r="H745" i="4"/>
  <c r="H741" i="4"/>
  <c r="H737" i="4"/>
  <c r="H733" i="4"/>
  <c r="H729" i="4"/>
  <c r="H725" i="4"/>
  <c r="H721" i="4"/>
  <c r="H717" i="4"/>
  <c r="H713" i="4"/>
  <c r="H709" i="4"/>
  <c r="H705" i="4"/>
  <c r="H701" i="4"/>
  <c r="H697" i="4"/>
  <c r="H693" i="4"/>
  <c r="H689" i="4"/>
  <c r="H685" i="4"/>
  <c r="H681" i="4"/>
  <c r="H677" i="4"/>
  <c r="H1128" i="4"/>
  <c r="H1027" i="4"/>
  <c r="H1025" i="4"/>
  <c r="H1023" i="4"/>
  <c r="H1021" i="4"/>
  <c r="H1019" i="4"/>
  <c r="H1017" i="4"/>
  <c r="H1015" i="4"/>
  <c r="H1013" i="4"/>
  <c r="H1011" i="4"/>
  <c r="H1009" i="4"/>
  <c r="H1007" i="4"/>
  <c r="H1005" i="4"/>
  <c r="H1003" i="4"/>
  <c r="H1001" i="4"/>
  <c r="H999" i="4"/>
  <c r="H997" i="4"/>
  <c r="H995" i="4"/>
  <c r="H993" i="4"/>
  <c r="H991" i="4"/>
  <c r="H989" i="4"/>
  <c r="H987" i="4"/>
  <c r="H985" i="4"/>
  <c r="H983" i="4"/>
  <c r="H981" i="4"/>
  <c r="H979" i="4"/>
  <c r="H977" i="4"/>
  <c r="H975" i="4"/>
  <c r="H973" i="4"/>
  <c r="H971" i="4"/>
  <c r="H969" i="4"/>
  <c r="H967" i="4"/>
  <c r="H965" i="4"/>
  <c r="G412" i="4"/>
  <c r="H404" i="4"/>
  <c r="H56" i="4"/>
  <c r="H385" i="4"/>
  <c r="G37" i="4"/>
  <c r="G637" i="4"/>
  <c r="H629" i="4"/>
  <c r="H528" i="4"/>
  <c r="H431" i="4"/>
  <c r="G82" i="4"/>
  <c r="G1044" i="4"/>
  <c r="H1089" i="4"/>
  <c r="H425" i="4"/>
  <c r="G1073" i="4"/>
  <c r="G118" i="4"/>
  <c r="G76" i="4"/>
  <c r="G109" i="4"/>
  <c r="G370" i="4"/>
  <c r="G802" i="4"/>
  <c r="G794" i="4"/>
  <c r="G786" i="4"/>
  <c r="G779" i="4"/>
  <c r="G773" i="4"/>
  <c r="H766" i="4"/>
  <c r="H760" i="4"/>
  <c r="H754" i="4"/>
  <c r="G749" i="4"/>
  <c r="G745" i="4"/>
  <c r="G741" i="4"/>
  <c r="G737" i="4"/>
  <c r="G733" i="4"/>
  <c r="G729" i="4"/>
  <c r="G725" i="4"/>
  <c r="G721" i="4"/>
  <c r="G717" i="4"/>
  <c r="G713" i="4"/>
  <c r="G709" i="4"/>
  <c r="G705" i="4"/>
  <c r="G701" i="4"/>
  <c r="G697" i="4"/>
  <c r="G693" i="4"/>
  <c r="G689" i="4"/>
  <c r="G685" i="4"/>
  <c r="G681" i="4"/>
  <c r="G677" i="4"/>
  <c r="G1128" i="4"/>
  <c r="G1027" i="4"/>
  <c r="G1025" i="4"/>
  <c r="G1023" i="4"/>
  <c r="G1021" i="4"/>
  <c r="G1019" i="4"/>
  <c r="G1017" i="4"/>
  <c r="G1015" i="4"/>
  <c r="G1013" i="4"/>
  <c r="G1011" i="4"/>
  <c r="G1009" i="4"/>
  <c r="G1007" i="4"/>
  <c r="G1005" i="4"/>
  <c r="G1003" i="4"/>
  <c r="G1001" i="4"/>
  <c r="G999" i="4"/>
  <c r="G997" i="4"/>
  <c r="G995" i="4"/>
  <c r="G993" i="4"/>
  <c r="G991" i="4"/>
  <c r="G989" i="4"/>
  <c r="G987" i="4"/>
  <c r="G985" i="4"/>
  <c r="G983" i="4"/>
  <c r="G981" i="4"/>
  <c r="G979" i="4"/>
  <c r="G977" i="4"/>
  <c r="G975" i="4"/>
  <c r="G973" i="4"/>
  <c r="G971" i="4"/>
  <c r="G969" i="4"/>
  <c r="G967" i="4"/>
  <c r="G965" i="4"/>
  <c r="G963" i="4"/>
  <c r="G961" i="4"/>
  <c r="G959" i="4"/>
  <c r="G957" i="4"/>
  <c r="G955" i="4"/>
  <c r="G953" i="4"/>
  <c r="G951" i="4"/>
  <c r="H392" i="4"/>
  <c r="H542" i="4"/>
  <c r="H1106" i="4"/>
  <c r="H16" i="4"/>
  <c r="H800" i="4"/>
  <c r="H772" i="4"/>
  <c r="H748" i="4"/>
  <c r="H732" i="4"/>
  <c r="H716" i="4"/>
  <c r="H700" i="4"/>
  <c r="H684" i="4"/>
  <c r="G85" i="4"/>
  <c r="H349" i="4"/>
  <c r="G1018" i="4"/>
  <c r="G339" i="4"/>
  <c r="H333" i="4"/>
  <c r="G1002" i="4"/>
  <c r="G323" i="4"/>
  <c r="H317" i="4"/>
  <c r="G986" i="4"/>
  <c r="G307" i="4"/>
  <c r="H301" i="4"/>
  <c r="G970" i="4"/>
  <c r="G291" i="4"/>
  <c r="H287" i="4"/>
  <c r="G958" i="4"/>
  <c r="H281" i="4"/>
  <c r="H952" i="4"/>
  <c r="G276" i="4"/>
  <c r="G274" i="4"/>
  <c r="G272" i="4"/>
  <c r="G270" i="4"/>
  <c r="G268" i="4"/>
  <c r="G266" i="4"/>
  <c r="G264" i="4"/>
  <c r="G262" i="4"/>
  <c r="G260" i="4"/>
  <c r="G258" i="4"/>
  <c r="G256" i="4"/>
  <c r="G254" i="4"/>
  <c r="G252" i="4"/>
  <c r="G250" i="4"/>
  <c r="G248" i="4"/>
  <c r="G246" i="4"/>
  <c r="G244" i="4"/>
  <c r="G242" i="4"/>
  <c r="G240" i="4"/>
  <c r="G238" i="4"/>
  <c r="G236" i="4"/>
  <c r="G234" i="4"/>
  <c r="G232" i="4"/>
  <c r="G230" i="4"/>
  <c r="G228" i="4"/>
  <c r="G226" i="4"/>
  <c r="G224" i="4"/>
  <c r="G222" i="4"/>
  <c r="G220" i="4"/>
  <c r="G218" i="4"/>
  <c r="G216" i="4"/>
  <c r="G214" i="4"/>
  <c r="G212" i="4"/>
  <c r="G210" i="4"/>
  <c r="G208" i="4"/>
  <c r="G206" i="4"/>
  <c r="G204" i="4"/>
  <c r="G202" i="4"/>
  <c r="G200" i="4"/>
  <c r="G198" i="4"/>
  <c r="G196" i="4"/>
  <c r="G194" i="4"/>
  <c r="G192" i="4"/>
  <c r="G190" i="4"/>
  <c r="G188" i="4"/>
  <c r="G186" i="4"/>
  <c r="G184" i="4"/>
  <c r="G182" i="4"/>
  <c r="G180" i="4"/>
  <c r="G178" i="4"/>
  <c r="G176" i="4"/>
  <c r="G174" i="4"/>
  <c r="G172" i="4"/>
  <c r="G620" i="4"/>
  <c r="G618" i="4"/>
  <c r="G615" i="4"/>
  <c r="G611" i="4"/>
  <c r="G609" i="4"/>
  <c r="G607" i="4"/>
  <c r="G510" i="4"/>
  <c r="G1110" i="4"/>
  <c r="G1099" i="4"/>
  <c r="G1095" i="4"/>
  <c r="G151" i="4"/>
  <c r="G843" i="4"/>
  <c r="G144" i="4"/>
  <c r="G674" i="4"/>
  <c r="G671" i="4"/>
  <c r="G669" i="4"/>
  <c r="G668" i="4"/>
  <c r="G836" i="4"/>
  <c r="G832" i="4"/>
  <c r="G835" i="4"/>
  <c r="G662" i="4"/>
  <c r="G28" i="4"/>
  <c r="G129" i="4"/>
  <c r="G423" i="4"/>
  <c r="G132" i="4"/>
  <c r="G23" i="4"/>
  <c r="G416" i="4"/>
  <c r="G77" i="4"/>
  <c r="G1058" i="4"/>
  <c r="G603" i="4"/>
  <c r="G601" i="4"/>
  <c r="G599" i="4"/>
  <c r="G597" i="4"/>
  <c r="G497" i="4"/>
  <c r="G494" i="4"/>
  <c r="G594" i="4"/>
  <c r="G593" i="4"/>
  <c r="G591" i="4"/>
  <c r="G484" i="4"/>
  <c r="G589" i="4"/>
  <c r="G477" i="4"/>
  <c r="G474" i="4"/>
  <c r="G658" i="4"/>
  <c r="H53" i="4"/>
  <c r="G542" i="4"/>
  <c r="G1106" i="4"/>
  <c r="G16" i="4"/>
  <c r="G799" i="4"/>
  <c r="G771" i="4"/>
  <c r="G748" i="4"/>
  <c r="G732" i="4"/>
  <c r="G716" i="4"/>
  <c r="G700" i="4"/>
  <c r="G684" i="4"/>
  <c r="G1125" i="4"/>
  <c r="G349" i="4"/>
  <c r="H343" i="4"/>
  <c r="G1012" i="4"/>
  <c r="G333" i="4"/>
  <c r="H327" i="4"/>
  <c r="G996" i="4"/>
  <c r="G317" i="4"/>
  <c r="H311" i="4"/>
  <c r="G980" i="4"/>
  <c r="G301" i="4"/>
  <c r="H295" i="4"/>
  <c r="G964" i="4"/>
  <c r="G287" i="4"/>
  <c r="H957" i="4"/>
  <c r="G281" i="4"/>
  <c r="G952" i="4"/>
  <c r="H949" i="4"/>
  <c r="H947" i="4"/>
  <c r="H945" i="4"/>
  <c r="H943" i="4"/>
  <c r="H941" i="4"/>
  <c r="H939" i="4"/>
  <c r="H937" i="4"/>
  <c r="H935" i="4"/>
  <c r="H933" i="4"/>
  <c r="H931" i="4"/>
  <c r="H929" i="4"/>
  <c r="H927" i="4"/>
  <c r="H925" i="4"/>
  <c r="H923" i="4"/>
  <c r="H921" i="4"/>
  <c r="H919" i="4"/>
  <c r="H917" i="4"/>
  <c r="H915" i="4"/>
  <c r="H913" i="4"/>
  <c r="H911" i="4"/>
  <c r="H909" i="4"/>
  <c r="H907" i="4"/>
  <c r="H905" i="4"/>
  <c r="H903" i="4"/>
  <c r="H901" i="4"/>
  <c r="H899" i="4"/>
  <c r="H897" i="4"/>
  <c r="H895" i="4"/>
  <c r="H893" i="4"/>
  <c r="H891" i="4"/>
  <c r="H889" i="4"/>
  <c r="H887" i="4"/>
  <c r="H885" i="4"/>
  <c r="H883" i="4"/>
  <c r="H881" i="4"/>
  <c r="H879" i="4"/>
  <c r="H877" i="4"/>
  <c r="H875" i="4"/>
  <c r="H873" i="4"/>
  <c r="H871" i="4"/>
  <c r="H869" i="4"/>
  <c r="H867" i="4"/>
  <c r="H865" i="4"/>
  <c r="H863" i="4"/>
  <c r="H861" i="4"/>
  <c r="H859" i="4"/>
  <c r="H857" i="4"/>
  <c r="H855" i="4"/>
  <c r="H853" i="4"/>
  <c r="H851" i="4"/>
  <c r="H849" i="4"/>
  <c r="H847" i="4"/>
  <c r="H845" i="4"/>
  <c r="H526" i="4"/>
  <c r="H524" i="4"/>
  <c r="H520" i="4"/>
  <c r="H516" i="4"/>
  <c r="G435" i="4"/>
  <c r="H369" i="4"/>
  <c r="H1087" i="4"/>
  <c r="H1057" i="4"/>
  <c r="H792" i="4"/>
  <c r="G766" i="4"/>
  <c r="H744" i="4"/>
  <c r="H728" i="4"/>
  <c r="H712" i="4"/>
  <c r="H696" i="4"/>
  <c r="H680" i="4"/>
  <c r="H353" i="4"/>
  <c r="G1022" i="4"/>
  <c r="G343" i="4"/>
  <c r="H337" i="4"/>
  <c r="G1006" i="4"/>
  <c r="G327" i="4"/>
  <c r="H321" i="4"/>
  <c r="G990" i="4"/>
  <c r="G311" i="4"/>
  <c r="H305" i="4"/>
  <c r="G974" i="4"/>
  <c r="G295" i="4"/>
  <c r="H963" i="4"/>
  <c r="H960" i="4"/>
  <c r="H283" i="4"/>
  <c r="H954" i="4"/>
  <c r="G278" i="4"/>
  <c r="G949" i="4"/>
  <c r="G947" i="4"/>
  <c r="G945" i="4"/>
  <c r="G943" i="4"/>
  <c r="G941" i="4"/>
  <c r="G939" i="4"/>
  <c r="G937" i="4"/>
  <c r="G935" i="4"/>
  <c r="G933" i="4"/>
  <c r="G931" i="4"/>
  <c r="G929" i="4"/>
  <c r="G927" i="4"/>
  <c r="G925" i="4"/>
  <c r="G923" i="4"/>
  <c r="G921" i="4"/>
  <c r="G919" i="4"/>
  <c r="G917" i="4"/>
  <c r="G915" i="4"/>
  <c r="G913" i="4"/>
  <c r="G911" i="4"/>
  <c r="G909" i="4"/>
  <c r="G907" i="4"/>
  <c r="G905" i="4"/>
  <c r="G903" i="4"/>
  <c r="G901" i="4"/>
  <c r="G899" i="4"/>
  <c r="G897" i="4"/>
  <c r="G895" i="4"/>
  <c r="G893" i="4"/>
  <c r="G891" i="4"/>
  <c r="G889" i="4"/>
  <c r="G887" i="4"/>
  <c r="G885" i="4"/>
  <c r="G883" i="4"/>
  <c r="G881" i="4"/>
  <c r="G879" i="4"/>
  <c r="G877" i="4"/>
  <c r="G875" i="4"/>
  <c r="G873" i="4"/>
  <c r="G871" i="4"/>
  <c r="G869" i="4"/>
  <c r="G867" i="4"/>
  <c r="G865" i="4"/>
  <c r="G863" i="4"/>
  <c r="G861" i="4"/>
  <c r="G859" i="4"/>
  <c r="G857" i="4"/>
  <c r="G855" i="4"/>
  <c r="G853" i="4"/>
  <c r="G851" i="4"/>
  <c r="G849" i="4"/>
  <c r="G847" i="4"/>
  <c r="G845" i="4"/>
  <c r="G526" i="4"/>
  <c r="G524" i="4"/>
  <c r="G520" i="4"/>
  <c r="G516" i="4"/>
  <c r="G514" i="4"/>
  <c r="G512" i="4"/>
  <c r="G509" i="4"/>
  <c r="G1042" i="4"/>
  <c r="G1145" i="4"/>
  <c r="G154" i="4"/>
  <c r="G1090" i="4"/>
  <c r="G145" i="4"/>
  <c r="G675" i="4"/>
  <c r="G673" i="4"/>
  <c r="G670" i="4"/>
  <c r="G838" i="4"/>
  <c r="G837" i="4"/>
  <c r="G665" i="4"/>
  <c r="G660" i="4"/>
  <c r="G664" i="4"/>
  <c r="G1088" i="4"/>
  <c r="G135" i="4"/>
  <c r="G68" i="4"/>
  <c r="G133" i="4"/>
  <c r="G24" i="4"/>
  <c r="G421" i="4"/>
  <c r="G123" i="4"/>
  <c r="G114" i="4"/>
  <c r="G108" i="4"/>
  <c r="G506" i="4"/>
  <c r="G504" i="4"/>
  <c r="G502" i="4"/>
  <c r="G500" i="4"/>
  <c r="G596" i="4"/>
  <c r="G493" i="4"/>
  <c r="G491" i="4"/>
  <c r="G488" i="4"/>
  <c r="G486" i="4"/>
  <c r="G483" i="4"/>
  <c r="G480" i="4"/>
  <c r="G588" i="4"/>
  <c r="G473" i="4"/>
  <c r="G657" i="4"/>
  <c r="G103" i="4"/>
  <c r="H383" i="4"/>
  <c r="H367" i="4"/>
  <c r="G1087" i="4"/>
  <c r="G1057" i="4"/>
  <c r="G791" i="4"/>
  <c r="G765" i="4"/>
  <c r="G744" i="4"/>
  <c r="G728" i="4"/>
  <c r="G712" i="4"/>
  <c r="G696" i="4"/>
  <c r="G680" i="4"/>
  <c r="G353" i="4"/>
  <c r="H347" i="4"/>
  <c r="G1016" i="4"/>
  <c r="G337" i="4"/>
  <c r="H331" i="4"/>
  <c r="G1000" i="4"/>
  <c r="G321" i="4"/>
  <c r="H315" i="4"/>
  <c r="G984" i="4"/>
  <c r="G305" i="4"/>
  <c r="H299" i="4"/>
  <c r="G968" i="4"/>
  <c r="H289" i="4"/>
  <c r="G960" i="4"/>
  <c r="G283" i="4"/>
  <c r="G954" i="4"/>
  <c r="H951" i="4"/>
  <c r="H275" i="4"/>
  <c r="H273" i="4"/>
  <c r="H271" i="4"/>
  <c r="H269" i="4"/>
  <c r="H267" i="4"/>
  <c r="H265" i="4"/>
  <c r="H263" i="4"/>
  <c r="H261" i="4"/>
  <c r="H259" i="4"/>
  <c r="H257" i="4"/>
  <c r="H255" i="4"/>
  <c r="H253" i="4"/>
  <c r="H251" i="4"/>
  <c r="H249" i="4"/>
  <c r="H247" i="4"/>
  <c r="H245" i="4"/>
  <c r="H243" i="4"/>
  <c r="H241" i="4"/>
  <c r="H239" i="4"/>
  <c r="H237" i="4"/>
  <c r="H235" i="4"/>
  <c r="H233" i="4"/>
  <c r="H231" i="4"/>
  <c r="H229" i="4"/>
  <c r="H227" i="4"/>
  <c r="H225" i="4"/>
  <c r="H223" i="4"/>
  <c r="H221" i="4"/>
  <c r="H219" i="4"/>
  <c r="H217" i="4"/>
  <c r="H215" i="4"/>
  <c r="H213" i="4"/>
  <c r="H211" i="4"/>
  <c r="H209" i="4"/>
  <c r="H207" i="4"/>
  <c r="H205" i="4"/>
  <c r="H203" i="4"/>
  <c r="H201" i="4"/>
  <c r="H199" i="4"/>
  <c r="H197" i="4"/>
  <c r="H195" i="4"/>
  <c r="H193" i="4"/>
  <c r="H191" i="4"/>
  <c r="H189" i="4"/>
  <c r="H187" i="4"/>
  <c r="H185" i="4"/>
  <c r="H183" i="4"/>
  <c r="H181" i="4"/>
  <c r="H179" i="4"/>
  <c r="H177" i="4"/>
  <c r="H175" i="4"/>
  <c r="H173" i="4"/>
  <c r="H171" i="4"/>
  <c r="H619" i="4"/>
  <c r="H617" i="4"/>
  <c r="H613" i="4"/>
  <c r="H610" i="4"/>
  <c r="H608" i="4"/>
  <c r="H511" i="4"/>
  <c r="H1146" i="4"/>
  <c r="H159" i="4"/>
  <c r="H1097" i="4"/>
  <c r="H153" i="4"/>
  <c r="H150" i="4"/>
  <c r="H676" i="4"/>
  <c r="H841" i="4"/>
  <c r="H840" i="4"/>
  <c r="H839" i="4"/>
  <c r="H141" i="4"/>
  <c r="H140" i="4"/>
  <c r="H833" i="4"/>
  <c r="H831" i="4"/>
  <c r="H834" i="4"/>
  <c r="H424" i="4"/>
  <c r="H27" i="4"/>
  <c r="H134" i="4"/>
  <c r="H25" i="4"/>
  <c r="H67" i="4"/>
  <c r="H130" i="4"/>
  <c r="H18" i="4"/>
  <c r="H1064" i="4"/>
  <c r="H604" i="4"/>
  <c r="H602" i="4"/>
  <c r="H600" i="4"/>
  <c r="H598" i="4"/>
  <c r="H499" i="4"/>
  <c r="H496" i="4"/>
  <c r="H595" i="4"/>
  <c r="H490" i="4"/>
  <c r="H592" i="4"/>
  <c r="H485" i="4"/>
  <c r="H482" i="4"/>
  <c r="H479" i="4"/>
  <c r="H824" i="4"/>
  <c r="G643" i="4"/>
  <c r="G1126" i="4"/>
  <c r="G128" i="4"/>
  <c r="H1137" i="4"/>
  <c r="G785" i="4"/>
  <c r="G759" i="4"/>
  <c r="H740" i="4"/>
  <c r="H724" i="4"/>
  <c r="H708" i="4"/>
  <c r="H692" i="4"/>
  <c r="H361" i="4"/>
  <c r="G1026" i="4"/>
  <c r="G347" i="4"/>
  <c r="H341" i="4"/>
  <c r="G1010" i="4"/>
  <c r="G331" i="4"/>
  <c r="H325" i="4"/>
  <c r="G994" i="4"/>
  <c r="G315" i="4"/>
  <c r="H309" i="4"/>
  <c r="G978" i="4"/>
  <c r="G299" i="4"/>
  <c r="H293" i="4"/>
  <c r="G289" i="4"/>
  <c r="H959" i="4"/>
  <c r="H956" i="4"/>
  <c r="G280" i="4"/>
  <c r="H277" i="4"/>
  <c r="G275" i="4"/>
  <c r="G273" i="4"/>
  <c r="G271" i="4"/>
  <c r="G269" i="4"/>
  <c r="G267" i="4"/>
  <c r="G265" i="4"/>
  <c r="G263" i="4"/>
  <c r="G261" i="4"/>
  <c r="G259" i="4"/>
  <c r="G257" i="4"/>
  <c r="G255" i="4"/>
  <c r="G253" i="4"/>
  <c r="G251" i="4"/>
  <c r="G249" i="4"/>
  <c r="G247" i="4"/>
  <c r="G245" i="4"/>
  <c r="G243" i="4"/>
  <c r="G241" i="4"/>
  <c r="G239" i="4"/>
  <c r="G237" i="4"/>
  <c r="G235" i="4"/>
  <c r="G233" i="4"/>
  <c r="G231" i="4"/>
  <c r="G229" i="4"/>
  <c r="G227" i="4"/>
  <c r="G225" i="4"/>
  <c r="G223" i="4"/>
  <c r="G221" i="4"/>
  <c r="G219" i="4"/>
  <c r="G217" i="4"/>
  <c r="G215" i="4"/>
  <c r="G213" i="4"/>
  <c r="G211" i="4"/>
  <c r="G209" i="4"/>
  <c r="G207" i="4"/>
  <c r="G205" i="4"/>
  <c r="G203" i="4"/>
  <c r="G201" i="4"/>
  <c r="G199" i="4"/>
  <c r="G197" i="4"/>
  <c r="G195" i="4"/>
  <c r="G193" i="4"/>
  <c r="G191" i="4"/>
  <c r="G189" i="4"/>
  <c r="G187" i="4"/>
  <c r="G185" i="4"/>
  <c r="G183" i="4"/>
  <c r="G181" i="4"/>
  <c r="G179" i="4"/>
  <c r="G177" i="4"/>
  <c r="G175" i="4"/>
  <c r="G173" i="4"/>
  <c r="G171" i="4"/>
  <c r="G619" i="4"/>
  <c r="G617" i="4"/>
  <c r="G613" i="4"/>
  <c r="G610" i="4"/>
  <c r="G608" i="4"/>
  <c r="G511" i="4"/>
  <c r="G1146" i="4"/>
  <c r="G159" i="4"/>
  <c r="G1097" i="4"/>
  <c r="G153" i="4"/>
  <c r="G150" i="4"/>
  <c r="G676" i="4"/>
  <c r="G841" i="4"/>
  <c r="G840" i="4"/>
  <c r="G839" i="4"/>
  <c r="G141" i="4"/>
  <c r="G140" i="4"/>
  <c r="G833" i="4"/>
  <c r="G831" i="4"/>
  <c r="G834" i="4"/>
  <c r="G424" i="4"/>
  <c r="G27" i="4"/>
  <c r="G134" i="4"/>
  <c r="G25" i="4"/>
  <c r="G67" i="4"/>
  <c r="G130" i="4"/>
  <c r="G18" i="4"/>
  <c r="G1064" i="4"/>
  <c r="G604" i="4"/>
  <c r="G602" i="4"/>
  <c r="G600" i="4"/>
  <c r="G598" i="4"/>
  <c r="G499" i="4"/>
  <c r="G496" i="4"/>
  <c r="G595" i="4"/>
  <c r="G490" i="4"/>
  <c r="G592" i="4"/>
  <c r="G485" i="4"/>
  <c r="G482" i="4"/>
  <c r="G479" i="4"/>
  <c r="G476" i="4"/>
  <c r="G12" i="4"/>
  <c r="G824" i="4"/>
  <c r="H642" i="4"/>
  <c r="H1048" i="4"/>
  <c r="H21" i="4"/>
  <c r="G1137" i="4"/>
  <c r="H784" i="4"/>
  <c r="H758" i="4"/>
  <c r="G740" i="4"/>
  <c r="G724" i="4"/>
  <c r="G708" i="4"/>
  <c r="G692" i="4"/>
  <c r="G361" i="4"/>
  <c r="H351" i="4"/>
  <c r="G1020" i="4"/>
  <c r="G341" i="4"/>
  <c r="H335" i="4"/>
  <c r="G1004" i="4"/>
  <c r="G325" i="4"/>
  <c r="H319" i="4"/>
  <c r="G988" i="4"/>
  <c r="G309" i="4"/>
  <c r="H303" i="4"/>
  <c r="G972" i="4"/>
  <c r="G293" i="4"/>
  <c r="H962" i="4"/>
  <c r="H285" i="4"/>
  <c r="G956" i="4"/>
  <c r="H953" i="4"/>
  <c r="G277" i="4"/>
  <c r="H948" i="4"/>
  <c r="H946" i="4"/>
  <c r="H944" i="4"/>
  <c r="H942" i="4"/>
  <c r="H940" i="4"/>
  <c r="H938" i="4"/>
  <c r="H936" i="4"/>
  <c r="H934" i="4"/>
  <c r="H932" i="4"/>
  <c r="H930" i="4"/>
  <c r="H928" i="4"/>
  <c r="H926" i="4"/>
  <c r="H924" i="4"/>
  <c r="H922" i="4"/>
  <c r="H920" i="4"/>
  <c r="H918" i="4"/>
  <c r="H916" i="4"/>
  <c r="H914" i="4"/>
  <c r="H912" i="4"/>
  <c r="H910" i="4"/>
  <c r="H908" i="4"/>
  <c r="H906" i="4"/>
  <c r="H904" i="4"/>
  <c r="H902" i="4"/>
  <c r="H900" i="4"/>
  <c r="H898" i="4"/>
  <c r="H896" i="4"/>
  <c r="H894" i="4"/>
  <c r="H892" i="4"/>
  <c r="H890" i="4"/>
  <c r="H888" i="4"/>
  <c r="H886" i="4"/>
  <c r="H884" i="4"/>
  <c r="H882" i="4"/>
  <c r="H880" i="4"/>
  <c r="H878" i="4"/>
  <c r="H876" i="4"/>
  <c r="H874" i="4"/>
  <c r="H872" i="4"/>
  <c r="H870" i="4"/>
  <c r="H868" i="4"/>
  <c r="H866" i="4"/>
  <c r="H864" i="4"/>
  <c r="H862" i="4"/>
  <c r="H860" i="4"/>
  <c r="H858" i="4"/>
  <c r="H856" i="4"/>
  <c r="H854" i="4"/>
  <c r="H852" i="4"/>
  <c r="H850" i="4"/>
  <c r="H848" i="4"/>
  <c r="H846" i="4"/>
  <c r="H844" i="4"/>
  <c r="H525" i="4"/>
  <c r="H522" i="4"/>
  <c r="H518" i="4"/>
  <c r="H515" i="4"/>
  <c r="H513" i="4"/>
  <c r="H606" i="4"/>
  <c r="H1111" i="4"/>
  <c r="H1109" i="4"/>
  <c r="H1096" i="4"/>
  <c r="H1092" i="4"/>
  <c r="H149" i="4"/>
  <c r="H842" i="4"/>
  <c r="H143" i="4"/>
  <c r="H672" i="4"/>
  <c r="H142" i="4"/>
  <c r="H667" i="4"/>
  <c r="H666" i="4"/>
  <c r="H661" i="4"/>
  <c r="H659" i="4"/>
  <c r="H663" i="4"/>
  <c r="H136" i="4"/>
  <c r="H29" i="4"/>
  <c r="H26" i="4"/>
  <c r="H422" i="4"/>
  <c r="H131" i="4"/>
  <c r="H22" i="4"/>
  <c r="H1034" i="4"/>
  <c r="H1060" i="4"/>
  <c r="H507" i="4"/>
  <c r="H505" i="4"/>
  <c r="H503" i="4"/>
  <c r="H501" i="4"/>
  <c r="H498" i="4"/>
  <c r="H495" i="4"/>
  <c r="H492" i="4"/>
  <c r="H489" i="4"/>
  <c r="H487" i="4"/>
  <c r="H590" i="4"/>
  <c r="H481" i="4"/>
  <c r="H478" i="4"/>
  <c r="H475" i="4"/>
  <c r="H106" i="4"/>
  <c r="H656" i="4"/>
  <c r="H1028" i="4"/>
  <c r="H446" i="4"/>
  <c r="H450" i="4"/>
  <c r="H452" i="4"/>
  <c r="H455" i="4"/>
  <c r="H458" i="4"/>
  <c r="H461" i="4"/>
  <c r="H464" i="4"/>
  <c r="H585" i="4"/>
  <c r="H586" i="4"/>
  <c r="H654" i="4"/>
  <c r="H646" i="4"/>
  <c r="H1030" i="4"/>
  <c r="H649" i="4"/>
  <c r="H100" i="4"/>
  <c r="G653" i="4"/>
  <c r="H657" i="4"/>
  <c r="H588" i="4"/>
  <c r="G590" i="4"/>
  <c r="H594" i="4"/>
  <c r="H500" i="4"/>
  <c r="G505" i="4"/>
  <c r="H77" i="4"/>
  <c r="H24" i="4"/>
  <c r="G29" i="4"/>
  <c r="H835" i="4"/>
  <c r="H837" i="4"/>
  <c r="G672" i="4"/>
  <c r="H843" i="4"/>
  <c r="H1145" i="4"/>
  <c r="G606" i="4"/>
  <c r="G518" i="4"/>
  <c r="G846" i="4"/>
  <c r="G854" i="4"/>
  <c r="G862" i="4"/>
  <c r="G870" i="4"/>
  <c r="G878" i="4"/>
  <c r="G886" i="4"/>
  <c r="G894" i="4"/>
  <c r="G902" i="4"/>
  <c r="G910" i="4"/>
  <c r="G918" i="4"/>
  <c r="G926" i="4"/>
  <c r="G934" i="4"/>
  <c r="G942" i="4"/>
  <c r="H950" i="4"/>
  <c r="G962" i="4"/>
  <c r="G982" i="4"/>
  <c r="H329" i="4"/>
  <c r="G351" i="4"/>
  <c r="H720" i="4"/>
  <c r="H810" i="4"/>
  <c r="H402" i="4"/>
  <c r="G581" i="4"/>
  <c r="G587" i="4"/>
  <c r="G651" i="4"/>
  <c r="H474" i="4"/>
  <c r="H1058" i="4"/>
  <c r="G142" i="4"/>
  <c r="H620" i="4"/>
  <c r="H202" i="4"/>
  <c r="H226" i="4"/>
  <c r="H258" i="4"/>
  <c r="G704" i="4"/>
  <c r="H449" i="4"/>
  <c r="H463" i="4"/>
  <c r="H98" i="4"/>
  <c r="G475" i="4"/>
  <c r="G1060" i="4"/>
  <c r="H670" i="4"/>
  <c r="H509" i="4"/>
  <c r="G852" i="4"/>
  <c r="G892" i="4"/>
  <c r="G932" i="4"/>
  <c r="G998" i="4"/>
  <c r="G446" i="4"/>
  <c r="G447" i="4"/>
  <c r="G578" i="4"/>
  <c r="G453" i="4"/>
  <c r="G456" i="4"/>
  <c r="G459" i="4"/>
  <c r="G462" i="4"/>
  <c r="G584" i="4"/>
  <c r="G467" i="4"/>
  <c r="G470" i="4"/>
  <c r="G645" i="4"/>
  <c r="G102" i="4"/>
  <c r="G648" i="4"/>
  <c r="G650" i="4"/>
  <c r="G1031" i="4"/>
  <c r="H653" i="4"/>
  <c r="H658" i="4"/>
  <c r="H477" i="4"/>
  <c r="H486" i="4"/>
  <c r="G492" i="4"/>
  <c r="H597" i="4"/>
  <c r="H506" i="4"/>
  <c r="G1034" i="4"/>
  <c r="H132" i="4"/>
  <c r="H135" i="4"/>
  <c r="G659" i="4"/>
  <c r="H668" i="4"/>
  <c r="H673" i="4"/>
  <c r="G149" i="4"/>
  <c r="H1099" i="4"/>
  <c r="H512" i="4"/>
  <c r="H615" i="4"/>
  <c r="H174" i="4"/>
  <c r="H182" i="4"/>
  <c r="H190" i="4"/>
  <c r="H198" i="4"/>
  <c r="H206" i="4"/>
  <c r="H214" i="4"/>
  <c r="H222" i="4"/>
  <c r="H230" i="4"/>
  <c r="H238" i="4"/>
  <c r="H246" i="4"/>
  <c r="H254" i="4"/>
  <c r="H262" i="4"/>
  <c r="H270" i="4"/>
  <c r="G279" i="4"/>
  <c r="H291" i="4"/>
  <c r="G313" i="4"/>
  <c r="G1008" i="4"/>
  <c r="H85" i="4"/>
  <c r="G736" i="4"/>
  <c r="H1071" i="4"/>
  <c r="G579" i="4"/>
  <c r="G466" i="4"/>
  <c r="G101" i="4"/>
  <c r="H596" i="4"/>
  <c r="G26" i="4"/>
  <c r="H154" i="4"/>
  <c r="H194" i="4"/>
  <c r="H242" i="4"/>
  <c r="H958" i="4"/>
  <c r="G345" i="4"/>
  <c r="H580" i="4"/>
  <c r="H466" i="4"/>
  <c r="H651" i="4"/>
  <c r="G489" i="4"/>
  <c r="H68" i="4"/>
  <c r="H1095" i="4"/>
  <c r="G860" i="4"/>
  <c r="G900" i="4"/>
  <c r="G948" i="4"/>
  <c r="H778" i="4"/>
  <c r="H447" i="4"/>
  <c r="H578" i="4"/>
  <c r="H453" i="4"/>
  <c r="H456" i="4"/>
  <c r="H459" i="4"/>
  <c r="H462" i="4"/>
  <c r="H584" i="4"/>
  <c r="H467" i="4"/>
  <c r="H470" i="4"/>
  <c r="H645" i="4"/>
  <c r="H102" i="4"/>
  <c r="H648" i="4"/>
  <c r="H650" i="4"/>
  <c r="H1031" i="4"/>
  <c r="H103" i="4"/>
  <c r="G106" i="4"/>
  <c r="G478" i="4"/>
  <c r="H591" i="4"/>
  <c r="H493" i="4"/>
  <c r="G501" i="4"/>
  <c r="H603" i="4"/>
  <c r="H123" i="4"/>
  <c r="G422" i="4"/>
  <c r="H28" i="4"/>
  <c r="H660" i="4"/>
  <c r="G667" i="4"/>
  <c r="H674" i="4"/>
  <c r="H1090" i="4"/>
  <c r="G1109" i="4"/>
  <c r="H607" i="4"/>
  <c r="G522" i="4"/>
  <c r="G848" i="4"/>
  <c r="G856" i="4"/>
  <c r="G864" i="4"/>
  <c r="G872" i="4"/>
  <c r="G880" i="4"/>
  <c r="G888" i="4"/>
  <c r="G896" i="4"/>
  <c r="G904" i="4"/>
  <c r="G912" i="4"/>
  <c r="G920" i="4"/>
  <c r="G928" i="4"/>
  <c r="G936" i="4"/>
  <c r="G944" i="4"/>
  <c r="H279" i="4"/>
  <c r="G966" i="4"/>
  <c r="H313" i="4"/>
  <c r="G335" i="4"/>
  <c r="G1150" i="4"/>
  <c r="H736" i="4"/>
  <c r="G1072" i="4"/>
  <c r="G580" i="4"/>
  <c r="G469" i="4"/>
  <c r="G830" i="4"/>
  <c r="H593" i="4"/>
  <c r="H662" i="4"/>
  <c r="G1111" i="4"/>
  <c r="H186" i="4"/>
  <c r="H234" i="4"/>
  <c r="H274" i="4"/>
  <c r="G778" i="4"/>
  <c r="H579" i="4"/>
  <c r="H469" i="4"/>
  <c r="H830" i="4"/>
  <c r="H483" i="4"/>
  <c r="H23" i="4"/>
  <c r="G842" i="4"/>
  <c r="G868" i="4"/>
  <c r="G908" i="4"/>
  <c r="G940" i="4"/>
  <c r="H815" i="4"/>
  <c r="G448" i="4"/>
  <c r="G451" i="4"/>
  <c r="G454" i="4"/>
  <c r="G457" i="4"/>
  <c r="G582" i="4"/>
  <c r="G583" i="4"/>
  <c r="G465" i="4"/>
  <c r="G468" i="4"/>
  <c r="G471" i="4"/>
  <c r="G97" i="4"/>
  <c r="G647" i="4"/>
  <c r="G99" i="4"/>
  <c r="G655" i="4"/>
  <c r="G652" i="4"/>
  <c r="G1032" i="4"/>
  <c r="H12" i="4"/>
  <c r="H480" i="4"/>
  <c r="G487" i="4"/>
  <c r="H494" i="4"/>
  <c r="H502" i="4"/>
  <c r="G507" i="4"/>
  <c r="H416" i="4"/>
  <c r="H133" i="4"/>
  <c r="G136" i="4"/>
  <c r="H832" i="4"/>
  <c r="H838" i="4"/>
  <c r="G143" i="4"/>
  <c r="H151" i="4"/>
  <c r="H1042" i="4"/>
  <c r="G513" i="4"/>
  <c r="H618" i="4"/>
  <c r="H176" i="4"/>
  <c r="H184" i="4"/>
  <c r="H192" i="4"/>
  <c r="H200" i="4"/>
  <c r="H208" i="4"/>
  <c r="H216" i="4"/>
  <c r="H224" i="4"/>
  <c r="H232" i="4"/>
  <c r="H240" i="4"/>
  <c r="H248" i="4"/>
  <c r="H256" i="4"/>
  <c r="H264" i="4"/>
  <c r="H272" i="4"/>
  <c r="H955" i="4"/>
  <c r="G297" i="4"/>
  <c r="G992" i="4"/>
  <c r="H339" i="4"/>
  <c r="G688" i="4"/>
  <c r="G753" i="4"/>
  <c r="H166" i="4"/>
  <c r="G449" i="4"/>
  <c r="G463" i="4"/>
  <c r="G98" i="4"/>
  <c r="G481" i="4"/>
  <c r="H421" i="4"/>
  <c r="H144" i="4"/>
  <c r="H178" i="4"/>
  <c r="H218" i="4"/>
  <c r="H266" i="4"/>
  <c r="G815" i="4"/>
  <c r="H460" i="4"/>
  <c r="H1029" i="4"/>
  <c r="G472" i="4"/>
  <c r="H497" i="4"/>
  <c r="G663" i="4"/>
  <c r="G844" i="4"/>
  <c r="G876" i="4"/>
  <c r="G916" i="4"/>
  <c r="G303" i="4"/>
  <c r="H448" i="4"/>
  <c r="H451" i="4"/>
  <c r="H454" i="4"/>
  <c r="H457" i="4"/>
  <c r="H582" i="4"/>
  <c r="H583" i="4"/>
  <c r="H465" i="4"/>
  <c r="H468" i="4"/>
  <c r="H471" i="4"/>
  <c r="H97" i="4"/>
  <c r="H647" i="4"/>
  <c r="H99" i="4"/>
  <c r="H655" i="4"/>
  <c r="H652" i="4"/>
  <c r="H1032" i="4"/>
  <c r="H473" i="4"/>
  <c r="H589" i="4"/>
  <c r="H488" i="4"/>
  <c r="G495" i="4"/>
  <c r="H599" i="4"/>
  <c r="H108" i="4"/>
  <c r="G22" i="4"/>
  <c r="H423" i="4"/>
  <c r="H1088" i="4"/>
  <c r="G661" i="4"/>
  <c r="H669" i="4"/>
  <c r="H675" i="4"/>
  <c r="G1092" i="4"/>
  <c r="H1110" i="4"/>
  <c r="H514" i="4"/>
  <c r="G525" i="4"/>
  <c r="G850" i="4"/>
  <c r="G858" i="4"/>
  <c r="G866" i="4"/>
  <c r="G874" i="4"/>
  <c r="G882" i="4"/>
  <c r="G890" i="4"/>
  <c r="G898" i="4"/>
  <c r="G906" i="4"/>
  <c r="G914" i="4"/>
  <c r="G922" i="4"/>
  <c r="G930" i="4"/>
  <c r="G938" i="4"/>
  <c r="G946" i="4"/>
  <c r="G282" i="4"/>
  <c r="H297" i="4"/>
  <c r="G319" i="4"/>
  <c r="G1014" i="4"/>
  <c r="H688" i="4"/>
  <c r="G754" i="4"/>
  <c r="G1046" i="4"/>
  <c r="M21" i="7" l="1"/>
  <c r="M20" i="7"/>
  <c r="M19" i="7"/>
  <c r="M18" i="7"/>
  <c r="J21" i="7"/>
  <c r="J20" i="7"/>
  <c r="J19" i="7"/>
  <c r="J18" i="7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6" i="2" l="1"/>
  <c r="C6" i="2"/>
  <c r="D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B24" i="2"/>
  <c r="B25" i="2"/>
  <c r="B35" i="2"/>
  <c r="B34" i="2"/>
  <c r="B33" i="2"/>
  <c r="B32" i="2"/>
  <c r="B31" i="2"/>
  <c r="B30" i="2"/>
  <c r="B29" i="2"/>
  <c r="B28" i="2"/>
  <c r="B27" i="2"/>
  <c r="B26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</calcChain>
</file>

<file path=xl/sharedStrings.xml><?xml version="1.0" encoding="utf-8"?>
<sst xmlns="http://schemas.openxmlformats.org/spreadsheetml/2006/main" count="26123" uniqueCount="1068">
  <si>
    <t>RUT_CONTRATANTE</t>
  </si>
  <si>
    <t>POLIZA</t>
  </si>
  <si>
    <t>CERTIFICADO</t>
  </si>
  <si>
    <t>PRODUCTO</t>
  </si>
  <si>
    <t>BASE</t>
  </si>
  <si>
    <t>CODIGO COBERTURA</t>
  </si>
  <si>
    <t>CONTRATO REASEGURO</t>
  </si>
  <si>
    <t>COBERTURA DEL CONTRATO</t>
  </si>
  <si>
    <t>INICIO DEL CONTRATO</t>
  </si>
  <si>
    <t>IAXIS</t>
  </si>
  <si>
    <t>C</t>
  </si>
  <si>
    <t>I</t>
  </si>
  <si>
    <t>Y</t>
  </si>
  <si>
    <t>GES</t>
  </si>
  <si>
    <t>A</t>
  </si>
  <si>
    <t>COD_COB</t>
  </si>
  <si>
    <t>COB_GES</t>
  </si>
  <si>
    <t>NOMBRE COBERTURA</t>
  </si>
  <si>
    <t>NOMBRE COBERTURA GES</t>
  </si>
  <si>
    <t>FALLECIMIENTO</t>
  </si>
  <si>
    <t>MUERTE ACCIDENTAL</t>
  </si>
  <si>
    <t>Invalidez por Accidente</t>
  </si>
  <si>
    <t>INVALIDEZ POR ACCIDENTE</t>
  </si>
  <si>
    <t>ITP 2/3</t>
  </si>
  <si>
    <t>ITP 2/3 ADELANTO DE CAPITAL</t>
  </si>
  <si>
    <t>FALLECIMIENTO CONYUGE</t>
  </si>
  <si>
    <t>SALUD ONCOLÓGICA</t>
  </si>
  <si>
    <t>ALT. B DESMEMBR. E ITP x ACC.</t>
  </si>
  <si>
    <t>REEMBOLSO GASTOS DE SALUD CATASTRÓFICOS</t>
  </si>
  <si>
    <t>ALTERN  A, MUERTE ACCIDENTAL</t>
  </si>
  <si>
    <t>Muerte Accidental</t>
  </si>
  <si>
    <t>MUERTE ACCIDENTAL-ADENT</t>
  </si>
  <si>
    <t>MUERTE ACCIDENTAL-AUMED</t>
  </si>
  <si>
    <t>ALTERN. B. DESMEMBRAMIENTO</t>
  </si>
  <si>
    <t>ASISTENCIA MEDICA EN EL EXTRANJERO</t>
  </si>
  <si>
    <t>PAGO DE ENFERMEDADES GRAVES</t>
  </si>
  <si>
    <t>PAGO POR ENFERMEDADES GRAVES</t>
  </si>
  <si>
    <t>ENFERMEDADES GRAVES (7)</t>
  </si>
  <si>
    <t>REEMB. GASTOS MEDICOS X ACC</t>
  </si>
  <si>
    <t>FALLECIMIENTO RENTA ANUAL ESCO</t>
  </si>
  <si>
    <t>ASISTENCIA MÉDICA EN EL EXTRANJERO</t>
  </si>
  <si>
    <t>TARJETA SEGURA EXTRA</t>
  </si>
  <si>
    <t>RENTA MENSUAL 120 MESES ACC.</t>
  </si>
  <si>
    <t>GASTOS CATASTROFICOS DE SALUD</t>
  </si>
  <si>
    <t>Participación beneficios o promoción</t>
  </si>
  <si>
    <t>PAGO RENTA MENSUAL ESCOLAR POR INVALIDEZ TOTAL Y PERMANENTE 2/3</t>
  </si>
  <si>
    <t>ENFERMEDADES GRAVES (5).</t>
  </si>
  <si>
    <t>PAGO RENTA ANUAL ESCOLAR POR INVALIDEZ TOTAL Y PERMANENTE 2/3</t>
  </si>
  <si>
    <t>RENTA DIA HOSP.ACC.Y/O ENF.</t>
  </si>
  <si>
    <t>RENTA DIARIA POR HOSPITALIZACIÓN EN UTI O  UCI.</t>
  </si>
  <si>
    <t>RENTA MENSUAL 12 MESES ACC.</t>
  </si>
  <si>
    <t>RENTA MENSUAL 36 MESES FALL</t>
  </si>
  <si>
    <t>RENTA MENSUAL 36 MESES ACC.</t>
  </si>
  <si>
    <t>RENTA MENSUAL 60 MESES ACC.</t>
  </si>
  <si>
    <t>RENTA MENSUAL 60 MESES FALL.</t>
  </si>
  <si>
    <t>ITP RENTA M. 60 MESES</t>
  </si>
  <si>
    <t>RENTA MENSUAL 84 MESES FALL</t>
  </si>
  <si>
    <t>ITP RENTA M. 36 MESES</t>
  </si>
  <si>
    <t>ITP RENTA M. 84 MESES</t>
  </si>
  <si>
    <t>PAGO RENTA MENSUAL POR FALLECIMIENTO POR 24 MESES.</t>
  </si>
  <si>
    <t>PAGO RENTA MENSUAL POR FALLECIMIENTO POR 12 MESES.</t>
  </si>
  <si>
    <t>PAGO RENTA MENSUAL POR FALLECIMIENTO POR 48 MESES.</t>
  </si>
  <si>
    <t>PAGO RENTA MENSUAL POR FALLECIMIENTO POR 72 MESES.</t>
  </si>
  <si>
    <t>PAGO RENTA MENSUAL POR FALLECIMIENTO POR 96 MESES.</t>
  </si>
  <si>
    <t>PAGO RENTA MENSUAL POR FALLECIMIENTO POR 108 MESES.</t>
  </si>
  <si>
    <t>RENTA MENSUAL 120 MESES FALLECIMIENTO</t>
  </si>
  <si>
    <t>ASISTENCIA CONDOMINIO</t>
  </si>
  <si>
    <t>RENTA DIARIA HOSP. EXTRANJERO.</t>
  </si>
  <si>
    <t>RENTA ESCOLAR HASTA OCTAVO BÁSICO POR FALLECIMIENTO.</t>
  </si>
  <si>
    <t>RENTA ESCOLAR HASTA OCTAVO BÁSICO POR INVALIDEZ.</t>
  </si>
  <si>
    <t>RENTA ESCOLAR HASTA CUARTO MEDIO POR FALLECIMIENTO.</t>
  </si>
  <si>
    <t>RENTA ESCOLAR HASTA CUARTO MEDIO POR INVALIDEZ.</t>
  </si>
  <si>
    <t>RENTA UNIVERSITARIA HASTA DOS AÑOS POR FALLECIMIENTO.</t>
  </si>
  <si>
    <t>RENTA UNIVERSITARIA HASTA CUATRO AÑOS POR FALLECIMIENTO.</t>
  </si>
  <si>
    <t>RENTA UNIVERSITARIA HASTA CINCO AÑOS POR FALLECIMIENTO.</t>
  </si>
  <si>
    <t>RENTA UNIVERSITARIA HASTA SEIS AÑOS POR FALECIMIENTO.</t>
  </si>
  <si>
    <t>RENTA UNIVERSITARIA HASTA DOS AÑOS POR</t>
  </si>
  <si>
    <t>RENTA UNIVERSITARIA HASTA TRES AÑOS POR INVALIDEZ.</t>
  </si>
  <si>
    <t>RENTA UNIVERSITARIA HASTA CUATRO AÑOS POR INVALIDEZ.</t>
  </si>
  <si>
    <t>RENTA UNIVERSITARIA HASTA CINCO AÑOS POR INVALIDEZ.</t>
  </si>
  <si>
    <t>RENTA UNIVERSITARIA HASTA SEIS AÑOS POR INVALIDEZ.</t>
  </si>
  <si>
    <t>INCAPACIDAD TEMPORAL</t>
  </si>
  <si>
    <t>UTIL.FORZ.TERC.TARJ.BANC.COM.</t>
  </si>
  <si>
    <t>Protec.mal uso o clonac.tarj.</t>
  </si>
  <si>
    <t>ROBO,ASAL.HURT.TALON.CH.INDIV.</t>
  </si>
  <si>
    <t>Robo Tarjeta</t>
  </si>
  <si>
    <t>FALSIFICACIÓN Y/O ADULTERACIÓN DE BANDA MAGNÉTICA</t>
  </si>
  <si>
    <t>FALLECIMIENTO POR ASALTO</t>
  </si>
  <si>
    <t>Fraude Transferencia</t>
  </si>
  <si>
    <t>COBERTURA POR IMPRESIÓN DE MÚLTIPLES DE VALES</t>
  </si>
  <si>
    <t>TRANSFERENCIAS REMOTAS</t>
  </si>
  <si>
    <t xml:space="preserve">COMPRAS NAC.FRAUDUL.INTERNET  </t>
  </si>
  <si>
    <t>Frande Internet</t>
  </si>
  <si>
    <t>COMPRAS NACIONES FRAUDULENTAS</t>
  </si>
  <si>
    <t>Util.forz.terceros tarj.cred.</t>
  </si>
  <si>
    <t>Falsificacion</t>
  </si>
  <si>
    <t>FALSIFICACIÓN Y/O ADULTERACIÓN DEL PLÁSTICO</t>
  </si>
  <si>
    <t>Muerte Accidental Generales</t>
  </si>
  <si>
    <t>Robo,hurto,extravio cheques</t>
  </si>
  <si>
    <t>PROTECCION PATRIMONIAL</t>
  </si>
  <si>
    <t xml:space="preserve">CUENTAS BANCARIAS             </t>
  </si>
  <si>
    <t xml:space="preserve">TARJETAS DE CRÉDITO           </t>
  </si>
  <si>
    <t xml:space="preserve">CTAS BANC Y TARJETAS CRÉDITO  </t>
  </si>
  <si>
    <t>ROBO Y ASALTO CONTENIDO</t>
  </si>
  <si>
    <t>CESANTÍA/INCAPACIDAD TEMPORAL</t>
  </si>
  <si>
    <t>TRASNFERENCIAS REMOTAS</t>
  </si>
  <si>
    <t>DESMEMBRAMIENTO</t>
  </si>
  <si>
    <t>ROTURA ACCIDENTAL DE CRISTALES</t>
  </si>
  <si>
    <t>RESPONSABILIDAD CIVIL FAMILIAR</t>
  </si>
  <si>
    <t>SECCIÓN A: ASISTENCIA KM.0 ALTERNATIVA A</t>
  </si>
  <si>
    <t>SECCIÓN B: ASISTENCIA EN VIAJE NACIONAL KM.80</t>
  </si>
  <si>
    <t>SECCIÓN C: ASISTENCIA EXCLUSIVA EXTRANJERO</t>
  </si>
  <si>
    <t>SECCIÓN D: ASISTENCIA EN EL HOGAR</t>
  </si>
  <si>
    <t>SECCIÓN E: SERVICIO DE CONSEJERÍA</t>
  </si>
  <si>
    <t>SECCIÓN G: ASISTENCIA KM.0 ALTERNATIVA B</t>
  </si>
  <si>
    <t>FALLECIMIENTO NO DESGRAVAMEN</t>
  </si>
  <si>
    <t>SISMO CONTENIDO</t>
  </si>
  <si>
    <t>CÁNCER MAMARIO IN SITU (CIS)</t>
  </si>
  <si>
    <t>MASTECTOMÍA TOTAL</t>
  </si>
  <si>
    <t>INCENDIO (INMUEBLE)</t>
  </si>
  <si>
    <t>INCENDIO (CONTENIDO)</t>
  </si>
  <si>
    <t>SISMO, TERREMOTO Y TSUNAMI (INMUEBLE)</t>
  </si>
  <si>
    <t>SISMO, TERREMOTO Y TSUNAMI (CONTENIDO)</t>
  </si>
  <si>
    <t>ADICIONALES A INCENDIO (INMUEBLE)</t>
  </si>
  <si>
    <t>ADICIONALES A INCENDIO (CONTENIDO)</t>
  </si>
  <si>
    <t>ADICIONALES DE LA NATURALEZA PARA INC. (INMUEBLE)</t>
  </si>
  <si>
    <t>ADICIONALES DE LA NATURALEZA PARA INC. (CONTENIDO)</t>
  </si>
  <si>
    <t>ROBO (CONTENIDO)</t>
  </si>
  <si>
    <t>INCENDIO PYME (CONTENIDO)</t>
  </si>
  <si>
    <t>ADICIONALES a INCENDIO PYME (CONTENIDO)</t>
  </si>
  <si>
    <t>ADICIONALES DE LA NATURALEZA PARA INC. PYME (CONTENIDO)</t>
  </si>
  <si>
    <t>SISMO, TERREMOTO Y TSUNAMI PYME (CONTENIDO)</t>
  </si>
  <si>
    <t>Robo y asalto a las personas</t>
  </si>
  <si>
    <t>Reembolso gastos Médicos x Accidente Generales</t>
  </si>
  <si>
    <t>INCENDIO PYME (INMUEBLE)</t>
  </si>
  <si>
    <t>ADICIONALES a INCENDIO PYME (INMUEBLE)</t>
  </si>
  <si>
    <t>ADICIONALES DE LA NATURALEZA PARA INC. PYME (INMUEBLE)</t>
  </si>
  <si>
    <t>SISMO, TERREMOTO Y TSUNAMI  PYME (INMUEBLE)</t>
  </si>
  <si>
    <t>ALT. C INCAPACIDAD TOTAL Y PERMAN. X ACCIDENTE</t>
  </si>
  <si>
    <t>CLAUSULA DE PAGO ANTICIPADO DEL CAPITAL ASEGURADO EN CASO DE INVALIDEZ PERMANENTE 80% CAD22013143</t>
  </si>
  <si>
    <t>CLAUSULA ADICIONAL CONYUGE</t>
  </si>
  <si>
    <t>GASTOS FUNERARIOS POR FALLECIMIENTO HIJO</t>
  </si>
  <si>
    <t>CLAUSULA DE BENEFICIO POR GASTOS FUNERARIOS</t>
  </si>
  <si>
    <t>EQUIPOS ELECTRÓNICOS</t>
  </si>
  <si>
    <t>RESPONSABILIDAD CIVIL</t>
  </si>
  <si>
    <t>RESPONSABILIDAD CIVIL PATRONAL</t>
  </si>
  <si>
    <t>RESPONSABILIDAD CIVIL DE EMPRESA</t>
  </si>
  <si>
    <t>CBANC CHEQUES</t>
  </si>
  <si>
    <t>CBANC GIROS en Caj. Aut./Mal uso tarj. de débito Rob/Asalt.</t>
  </si>
  <si>
    <t>TRANSF REMOTA CB</t>
  </si>
  <si>
    <t>TCRED MAL USO (rob, asalt, hurto, pérdida, extravío, falsi)</t>
  </si>
  <si>
    <t>TRANS REMOTA TC</t>
  </si>
  <si>
    <t>HOSPITALIZACIÓN</t>
  </si>
  <si>
    <t>Giro o compra por coaccion fisica</t>
  </si>
  <si>
    <t>Robo despues de giro en cajero automatico o ventanilla en sucursal bancaria</t>
  </si>
  <si>
    <t>Reembolso de honorarios de abogado en caso de usurpacion o suplantacion de identidad</t>
  </si>
  <si>
    <t>ROBO DE MERCADERIA</t>
  </si>
  <si>
    <t>Bolso protegido (indemnizacion en caso de robo con violencia en las personas)</t>
  </si>
  <si>
    <t>Sismo, terremoto y tsunami (Inmueble)</t>
  </si>
  <si>
    <t>Incendio y adicionales de incendio (Inmueble)</t>
  </si>
  <si>
    <t>Adicionales de la naturaleza (Inmueble)</t>
  </si>
  <si>
    <t>Rotura de cristales y cañería (Inmueble+contenido)</t>
  </si>
  <si>
    <t>Otros daños (Inmueble)</t>
  </si>
  <si>
    <t>Sismo, terremoto y tsunami (Contenido)</t>
  </si>
  <si>
    <t>Incendio y adicionales de incendio (Contenido)</t>
  </si>
  <si>
    <t>Adicionales de la naturaleza (Contenido)</t>
  </si>
  <si>
    <t>Otros daños (Contenido)</t>
  </si>
  <si>
    <t>Responsabilidad civil familiar</t>
  </si>
  <si>
    <t>Robo con violencia en las personas (Bolso Protegido)</t>
  </si>
  <si>
    <t>Robo con violencia</t>
  </si>
  <si>
    <t>Reembolso por daños en local u oficina</t>
  </si>
  <si>
    <t>Robo de objetos personales en lugar de alojamiento</t>
  </si>
  <si>
    <t>Robo de Contenidos para Vehículos Motorizados</t>
  </si>
  <si>
    <t>Hospitalización y rehabilitación por contagio COVID-19</t>
  </si>
  <si>
    <t>Fallecimiento por COVID-19</t>
  </si>
  <si>
    <t>DEMOLICIÓN (INMUEBLE)</t>
  </si>
  <si>
    <t>RETIRO DE ESCOMBROS (INMUEBLE)</t>
  </si>
  <si>
    <t>TRASLADO DE MUEBLES Y BODEGAJE (INMUEBLE)</t>
  </si>
  <si>
    <t>DAÑOS POR EXPLOSIÓN (INMUEBLE)</t>
  </si>
  <si>
    <t>DAÑOS E INCENDIO POR SALIDA DE MAR POR SISMO (INMUEBLE)</t>
  </si>
  <si>
    <t>INHABITABILIDAD VIVIENDA (INMUEBLE)</t>
  </si>
  <si>
    <t>Incapacidad permanente total</t>
  </si>
  <si>
    <t>Incapacidad permanente parcial</t>
  </si>
  <si>
    <t>Gastos médicos hospitalarios</t>
  </si>
  <si>
    <t>INDEMNIZACIÓN FRACTURA ACCIDENTAL DE HUESOS</t>
  </si>
  <si>
    <t>ROBO DE CICLO</t>
  </si>
  <si>
    <t>Pérdida de ingresos por incapacidad accidental por determinadas causas.</t>
  </si>
  <si>
    <t>Pérdida de ingresos por Hospitalización Accidental</t>
  </si>
  <si>
    <t>Robo del Terminal de Punto de Venta (POS)</t>
  </si>
  <si>
    <t>Robo o hurto del Terminal de Punto de Venta (POS)</t>
  </si>
  <si>
    <t>Pérdida de beneficio por daños a consecuencia de determinadas causas</t>
  </si>
  <si>
    <t>Pérdida de beneficio por luto ante fallecimiento de Socio</t>
  </si>
  <si>
    <t>Pérdida de beneficio por luto ante fallecimiento de Empleado</t>
  </si>
  <si>
    <t>Reembolso Gastos de Salud Oncologico</t>
  </si>
  <si>
    <t>DESEMPLEO INVOLUNTARIO</t>
  </si>
  <si>
    <t>HOSPITALIZACION</t>
  </si>
  <si>
    <t>CHEQUES</t>
  </si>
  <si>
    <t>GIROS EN CAJERO AUTOMÁTICOS/MAL USO DE TARJETA DE DÉBITO</t>
  </si>
  <si>
    <t>MAL USO DE TARJETA DE CRÉDITO</t>
  </si>
  <si>
    <t>REEMBOLSO DE GASTOS MÉDICOS</t>
  </si>
  <si>
    <t>POL PROD</t>
  </si>
  <si>
    <t>TIPO POLIZA LETRA</t>
  </si>
  <si>
    <t>TOTAL</t>
  </si>
  <si>
    <t>Polizas de K Fijo</t>
  </si>
  <si>
    <t>EXPLICACION IAXIS</t>
  </si>
  <si>
    <t>EXPLICACION GES</t>
  </si>
  <si>
    <t>NA</t>
  </si>
  <si>
    <t>AP + Urgencias Medicas</t>
  </si>
  <si>
    <t>Catastrofico Salud</t>
  </si>
  <si>
    <t>Reembolso Gastos Medicos</t>
  </si>
  <si>
    <t>Celular QS</t>
  </si>
  <si>
    <t xml:space="preserve">Daño Accidental </t>
  </si>
  <si>
    <t>Cesantia</t>
  </si>
  <si>
    <t>Hospitalizacion</t>
  </si>
  <si>
    <t>Incapacidad</t>
  </si>
  <si>
    <t>Cesantia (POL 280)</t>
  </si>
  <si>
    <t>Cesantia P10-P12</t>
  </si>
  <si>
    <t>Cesantia PR</t>
  </si>
  <si>
    <t>Desgravamen No Licitado</t>
  </si>
  <si>
    <t>Desg-Fallecimiento</t>
  </si>
  <si>
    <t>Desg-ITP2/3</t>
  </si>
  <si>
    <t>Vida-Colectivo-Fallecimiento</t>
  </si>
  <si>
    <t>AP-MA</t>
  </si>
  <si>
    <t>Vida-EGRA</t>
  </si>
  <si>
    <t>Vida-Colectivo-ITP2/3</t>
  </si>
  <si>
    <t>Vida-Individual-Fallecimiento</t>
  </si>
  <si>
    <t>AP-Invalidez</t>
  </si>
  <si>
    <t>AP-Desmemb+ITP</t>
  </si>
  <si>
    <t>Vida-Individual-ITP2/3</t>
  </si>
  <si>
    <t>AP-GGMM</t>
  </si>
  <si>
    <t>AP-Renta</t>
  </si>
  <si>
    <t>Digital Klare</t>
  </si>
  <si>
    <t>Vida</t>
  </si>
  <si>
    <t>Familia Protegida</t>
  </si>
  <si>
    <t>Fallecimiento</t>
  </si>
  <si>
    <t>Oncologico</t>
  </si>
  <si>
    <t>Full Oncologico</t>
  </si>
  <si>
    <t>Hospitalario 100%</t>
  </si>
  <si>
    <t>Renta Diaria Hospitalizacion</t>
  </si>
  <si>
    <t>Renta Diaria Hospitalizacion UTI/UCI</t>
  </si>
  <si>
    <t>Hospitalizacion Banefe</t>
  </si>
  <si>
    <t>Incendio y Sismo Licitado</t>
  </si>
  <si>
    <t>Sismo</t>
  </si>
  <si>
    <t>Adicionales de la Naturaleza</t>
  </si>
  <si>
    <t>Incendio y Sismo No Licitado</t>
  </si>
  <si>
    <t>Adicionales a Incendio</t>
  </si>
  <si>
    <t>Incendio</t>
  </si>
  <si>
    <t>Incendio y Sismo No Licitado RI</t>
  </si>
  <si>
    <t>Incendio y Sismo No Licitado S-C</t>
  </si>
  <si>
    <t>S/C</t>
  </si>
  <si>
    <t>S/C Contenido</t>
  </si>
  <si>
    <t>S/C Inmueble</t>
  </si>
  <si>
    <t>K-Fijo</t>
  </si>
  <si>
    <t>Multi Riesgo</t>
  </si>
  <si>
    <t>Multisocios</t>
  </si>
  <si>
    <t>Desgravamen</t>
  </si>
  <si>
    <t>Oncologico UC</t>
  </si>
  <si>
    <t>Reembolso Gastos Medicos por Cancer</t>
  </si>
  <si>
    <t>Complementario UC</t>
  </si>
  <si>
    <t>Productos 88, 101, 193. Hospitalario 100% - Debemos Reasegurar Cob MA?</t>
  </si>
  <si>
    <t>Productos 88, 101, 193. Hospitalario 100% - Debemos Reasegurar Renta Mensual 12M ACC?</t>
  </si>
  <si>
    <t>Registros sin Asignar</t>
  </si>
  <si>
    <t>Asignados</t>
  </si>
  <si>
    <t>Producto 344. Producto Vida con Inversion. Debe ir</t>
  </si>
  <si>
    <t>Producto 123. Se deberia agregar, primero chequear si es innominada</t>
  </si>
  <si>
    <t>RAMO_REASEGURO</t>
  </si>
  <si>
    <t>COBERTURA_REASEGURO</t>
  </si>
  <si>
    <t>VIDA_Y_AP_COL</t>
  </si>
  <si>
    <t>MUERTE_ACC</t>
  </si>
  <si>
    <t>FALL</t>
  </si>
  <si>
    <t>DESMEM_ACC</t>
  </si>
  <si>
    <t>RENTA_MENSUAL_ACC</t>
  </si>
  <si>
    <t>DESGRAVAMEN</t>
  </si>
  <si>
    <t>ITP_2_3_ADEL</t>
  </si>
  <si>
    <t>AP_IND</t>
  </si>
  <si>
    <t>VIDA_IND</t>
  </si>
  <si>
    <t>Desg</t>
  </si>
  <si>
    <t>ITP2/3</t>
  </si>
  <si>
    <t>Vida_Individual</t>
  </si>
  <si>
    <t>ITP80</t>
  </si>
  <si>
    <t>EGRA</t>
  </si>
  <si>
    <t>AP_Individual</t>
  </si>
  <si>
    <t>MA</t>
  </si>
  <si>
    <t>INVAL_E_ITP_ACC</t>
  </si>
  <si>
    <t>RGM_ACC</t>
  </si>
  <si>
    <t>ENF_GR_FULL</t>
  </si>
  <si>
    <t>ITP_80_ADEL</t>
  </si>
  <si>
    <t>Inv_Acc</t>
  </si>
  <si>
    <t>Ben_Acc</t>
  </si>
  <si>
    <t>Desmemb+ITP</t>
  </si>
  <si>
    <t>RGM_Acc</t>
  </si>
  <si>
    <t>Renta_Acc</t>
  </si>
  <si>
    <t>Vida+AP_Colectivo</t>
  </si>
  <si>
    <t>Version Final 2024 Dic</t>
  </si>
  <si>
    <t>Vida_Individual-Fallecimiento</t>
  </si>
  <si>
    <t>Vida_Individual-ITP2/3</t>
  </si>
  <si>
    <t>Vida_Individual-ITP80</t>
  </si>
  <si>
    <t>Vida_Individual-EGRA</t>
  </si>
  <si>
    <t>AP_Individual-MA</t>
  </si>
  <si>
    <t>AP_Individual-Ben_Acc</t>
  </si>
  <si>
    <t>AP_Individual-Desmemb+ITP</t>
  </si>
  <si>
    <t>AP_Individual-Inv_Acc</t>
  </si>
  <si>
    <t>AP_Individual-RGM_Acc</t>
  </si>
  <si>
    <t>AP_Individual-Renta_Acc</t>
  </si>
  <si>
    <t>Vida+AP_Colectivo-Fallecimiento</t>
  </si>
  <si>
    <t>Vida+AP_Colectivo-ITP2/3</t>
  </si>
  <si>
    <t>Vida+AP_Colectivo-ITP80</t>
  </si>
  <si>
    <t>Vida+AP_Colectivo-EGRA</t>
  </si>
  <si>
    <t>Vida+AP_Colectivo-MA</t>
  </si>
  <si>
    <t>Vida+AP_Colectivo-Ben_Acc</t>
  </si>
  <si>
    <t>Vida+AP_Colectivo-Desmemb+ITP</t>
  </si>
  <si>
    <t>Vida+AP_Colectivo-Inv_Acc</t>
  </si>
  <si>
    <t>Vida+AP_Colectivo-RGM_Acc</t>
  </si>
  <si>
    <t>Vida+AP_Colectivo-Renta_Acc</t>
  </si>
  <si>
    <t>NOMBRE PRODUCTO</t>
  </si>
  <si>
    <t>LOB</t>
  </si>
  <si>
    <t>2 - SVR SANTIAGO  VIDA RESPONSABLE</t>
  </si>
  <si>
    <t>OPEN MARKET</t>
  </si>
  <si>
    <t>5 - VLS SANTIAGO VIDA LIBRE SOLUCIÓN</t>
  </si>
  <si>
    <t>6 - SAF SANTIAGO ASISTENCIA FAMILIAR</t>
  </si>
  <si>
    <t>7 - SVL SANTIAGO VIDA LIBRE</t>
  </si>
  <si>
    <t>9 - SPC SANTIAGO PRIMERA CLASE ALTERNAT. II</t>
  </si>
  <si>
    <t>10 - SPC SANTIAGO PRIMERA CLASE ALTERNATIVA I</t>
  </si>
  <si>
    <t>16 - SVI SANTIAGO VIDA INTELIGENTE</t>
  </si>
  <si>
    <t>18 - SPM SANTIAGO PROTECCIÓN MAYOR</t>
  </si>
  <si>
    <t>19 - SVC SANTIAGO VIDA COMPARTIDA</t>
  </si>
  <si>
    <t>20 - SET SANTIAGO EDUCACIÓN TOTAL ALT. I</t>
  </si>
  <si>
    <t>21 - SET SANTIAGO EDUCACIÓN TOTAL ALT. II</t>
  </si>
  <si>
    <t>28 - TSS SANTIAGO TARJETA SEGURA SUPERIOR</t>
  </si>
  <si>
    <t>29 - SVM SANTIAGO VIDA MUJER</t>
  </si>
  <si>
    <t>31 - SANTIAGO VIDA INTELIGENTE SUPERIOR</t>
  </si>
  <si>
    <t>36 - EVL SANTIAGO EXPRESS VIDA LIBRE</t>
  </si>
  <si>
    <t>39 - SUPER SEGURO VIDA</t>
  </si>
  <si>
    <t>40 - SÚPER SEGURO ACCIDENTES</t>
  </si>
  <si>
    <t>41 - SÚPER SEGURO PROTECCIÓN</t>
  </si>
  <si>
    <t>42 - SÚPER SEGURO FAMILIA</t>
  </si>
  <si>
    <t>43 - PLAN SEGURO BANEFE</t>
  </si>
  <si>
    <t>44 - PLAN ESTUDIO</t>
  </si>
  <si>
    <t>45 - SUPER SEGURO SALUD</t>
  </si>
  <si>
    <t>46 - SUPER SEGURO SALUD</t>
  </si>
  <si>
    <t>47 - SUPER SEGURO SALUD</t>
  </si>
  <si>
    <t>48 - SUPER SEGURO SALUD</t>
  </si>
  <si>
    <t>50 - SÚPER SEGURO FAMILIA PLUS</t>
  </si>
  <si>
    <t>52 - SÚPER SEGURO VIDA PLUS</t>
  </si>
  <si>
    <t>53 - SÚPER SEGURO ESCOLAR I</t>
  </si>
  <si>
    <t>54 - SÚPER SEGURO ESCOLAR II</t>
  </si>
  <si>
    <t>55 - SÚPER SEGURO ESCOLAR + SUPERIOR I</t>
  </si>
  <si>
    <t>56 - SÚPER SEGURO ESCOLAR + SUPERIOR II</t>
  </si>
  <si>
    <t>57 - SÚPER SEGURO VIAJE</t>
  </si>
  <si>
    <t>59 - SÚPER SEGURO ACCIDENTES (A)</t>
  </si>
  <si>
    <t>60 - SUPER SEGURO SALUD</t>
  </si>
  <si>
    <t>61 - SUPER SEGURO SALUD</t>
  </si>
  <si>
    <t>62 - SÚPER SEGURO VIDA PLUS (A)</t>
  </si>
  <si>
    <t>63 - SÚPER SEGURO ESCOLAR + SUPERIOR I (A)</t>
  </si>
  <si>
    <t>70 - SUPER SEGURO VIDA</t>
  </si>
  <si>
    <t>71 - SÚPER SEGURO ACCIDENTES</t>
  </si>
  <si>
    <t>72 - SÚPER SEGURO VIAJE</t>
  </si>
  <si>
    <t>73 - SÚPER SEGURO SALUD  INDIVIDUAL</t>
  </si>
  <si>
    <t>74 - SÚPER SEGURO SALUD  FAMILIAR</t>
  </si>
  <si>
    <t>75 - SÚPER SEGURO ESTUDIO</t>
  </si>
  <si>
    <t>78 - SÚPER SEGURO ACCIDENTES TM</t>
  </si>
  <si>
    <t>84 - SEGURO FULL ASISTENCIA VIAJE</t>
  </si>
  <si>
    <t>85 - SÚPER SEGURO ACCIDENTES RCL</t>
  </si>
  <si>
    <t>86 - SÚPER SEGURO SALUD INDIVIDUAL</t>
  </si>
  <si>
    <t>87 - SÚPER SEGURO SALUD FAMILIAR</t>
  </si>
  <si>
    <t>88 - SUPER SEGURO  DE ACCIDENTES Y  HOSPITALIZACION</t>
  </si>
  <si>
    <t>89 - S¿PER SEGURO RENTA PROTEGIDA</t>
  </si>
  <si>
    <t>91 - SEGURO ACCIDENTES RENTA TM</t>
  </si>
  <si>
    <t>92 - DIAGNÓSTICO SEGURO</t>
  </si>
  <si>
    <t>93 - VIDA SEGURO</t>
  </si>
  <si>
    <t>94 - RENTA SEGURO</t>
  </si>
  <si>
    <t>96 - SALUD SEGURO INDIVIDUAL</t>
  </si>
  <si>
    <t>97 - SALUD SEGURO FAMILIAR</t>
  </si>
  <si>
    <t>98 - ESTUDIO SEGURO</t>
  </si>
  <si>
    <t>101 - SÚPER SEGURO ACCIDENTES Y HOSPITALIZACIÓN</t>
  </si>
  <si>
    <t>103 - SÚPER SEGURO SALUD INDIVIDUAL</t>
  </si>
  <si>
    <t>105 - SEGURO RENTA ACCIDENTE</t>
  </si>
  <si>
    <t>107 - DIAGNOSTICO SEGURO TM</t>
  </si>
  <si>
    <t>110 - SÚPER SEGURO SALUD PLUS INDIVIDUAL</t>
  </si>
  <si>
    <t>111 - SÚPER SEGURO SALUD PLUS FAMILIAR</t>
  </si>
  <si>
    <t>113 - SUPER SEGURO RENTA PROTEGIDA</t>
  </si>
  <si>
    <t>115 - SEGURO RENTA POR HOSPITALIZACIÓN TM</t>
  </si>
  <si>
    <t>121 - SÚPER SEGURO DE HOSPITALIZACIÓN</t>
  </si>
  <si>
    <t>126 - SEGURO HOSPITALIZACIÓN BANEFE</t>
  </si>
  <si>
    <t>131 - SÚPER SEGURO ALIVIO SEGURO INDIVIDUAL</t>
  </si>
  <si>
    <t>132 - SÚPER SEGURO ALIVIO SEGURO FAMILIAR</t>
  </si>
  <si>
    <t>133 - SEGURO DE ACCIDENTES HELP</t>
  </si>
  <si>
    <t>134 - SEGURO DE ACCIDENTES HELP</t>
  </si>
  <si>
    <t>135 - SÚPER SEGURO EJECUTIVO</t>
  </si>
  <si>
    <t>136 - SÚPER SEGURO ONCOLÓGICO BANEFE</t>
  </si>
  <si>
    <t>137 - SST_PARIS</t>
  </si>
  <si>
    <t>138 - DIAGNÓSTICO SEGURO TM II</t>
  </si>
  <si>
    <t>139 - MVT_FONOSALUD_PARIS</t>
  </si>
  <si>
    <t>142 - SUPER SEGURO FAMILIA PROTEGIDA</t>
  </si>
  <si>
    <t>145 - SÚPER SEGURO VIDA MÁS DEVOLUCIÓN</t>
  </si>
  <si>
    <t>146 - CVM_PARIS</t>
  </si>
  <si>
    <t>150 - SÚPER SEGURO VIDA ADULTO</t>
  </si>
  <si>
    <t>151 - SÚPER SEGURO  VIDA + DEVOLUCIÓN BANEFE</t>
  </si>
  <si>
    <t>153 - ST_PARIS</t>
  </si>
  <si>
    <t>154 - ST_PARIS</t>
  </si>
  <si>
    <t>160 - HOSPITALIZACI¿N Y MUERTE ACCIDENTAL BANEFE</t>
  </si>
  <si>
    <t>161 - HOSPITALIZACI¿N Y MUERTE ACCIDENTAL BANEFE</t>
  </si>
  <si>
    <t>163 - SUPER SEGURO VIDA CON AHORRO RENTA VARIABLE</t>
  </si>
  <si>
    <t>166 - SÚPER SEGURO ALIVIO SEGURO FAMILIAR</t>
  </si>
  <si>
    <t>169 - DIAGNÓSTICO SEGURO BANEFE</t>
  </si>
  <si>
    <t>170 - ONCOLOGICO ACCION COMERCIAL TMK BANEFE</t>
  </si>
  <si>
    <t>175 - S.S. VIDA (CANAL OPERATIVO) BCO SANTANDER</t>
  </si>
  <si>
    <t>176 - S.S. ONCOLOGICO (CANAL OPERATIVO) BCO. SANTANDER</t>
  </si>
  <si>
    <t>177 - S.S. ONCOLOGICO   VIDA (C. OPERATIVO)BCO SANTANDER</t>
  </si>
  <si>
    <t>181 - DIAGNÓSTICO SEGURO 1 TMK (BANCO)</t>
  </si>
  <si>
    <t>183 - SUPER SEGURO DE VIDA</t>
  </si>
  <si>
    <t>184 - SUPER SEGURO ONCOLÓGICO</t>
  </si>
  <si>
    <t>185 - SUPER SEGURO DE VIDA + ONCOLÓGICO</t>
  </si>
  <si>
    <t>186 - SEGURO DE MA CON ASISTENCIA (BANEFE)</t>
  </si>
  <si>
    <t>189 - SÚPER SEGURO ONCOLÓGICO + VIDA (CANAL OPERATIVO)</t>
  </si>
  <si>
    <t>190 - SUPER SEGURO DE VIDA (CANAL OPERATIVO)</t>
  </si>
  <si>
    <t>192 - SÚPER SEGURO VIAJE</t>
  </si>
  <si>
    <t>193 - SÚPER SEG ACC HOSPITALIZACIÓN (HOMOLOGO PROD 101)</t>
  </si>
  <si>
    <t>194 - SUPER SEGURO HOSPITALIZACI¿N (HOMOLOGO PROD 121)</t>
  </si>
  <si>
    <t>196 - SÚPER SEGURO VIDA + DEVOLUCIÓN</t>
  </si>
  <si>
    <t>197 - SÚPER SEGURO VIDA + DEVOLUCIÓN BANEFE</t>
  </si>
  <si>
    <t>199 - HOSP Y MUERTE ACC BANEFE (HOMOLOGO PROD 160)</t>
  </si>
  <si>
    <t>200 - HOSP Y MUERTE ACCIDENTAL  (HOMOLOGO PROD 161)</t>
  </si>
  <si>
    <t>201 - SÚPER SEGURO ALIVIO SEGURO INDIVIDUAL</t>
  </si>
  <si>
    <t>202 - SÚPER SEGURO ALIVIO SEGURO FAMILIAR</t>
  </si>
  <si>
    <t>204 - SEGURO SALUD TOTAL</t>
  </si>
  <si>
    <t>206 - SÚPER SEGURO PROTECCIÓN INTEGRAL BANEFE TMK</t>
  </si>
  <si>
    <t>207 - SUPER SEGURO FAMILIA PROTEGIDA II</t>
  </si>
  <si>
    <t>209 - SÚPER SEGURO FULL ONCOLÓGICA</t>
  </si>
  <si>
    <t>212 - SÚPER SEGURO ALIVIO SEGURO INDIVIDUAL</t>
  </si>
  <si>
    <t>213 - SÚPER SEGURO ALIVIO SEGURO FAMILIAR</t>
  </si>
  <si>
    <t>214 - SÚPER SEGURO VIDA RENTAS ALTAS</t>
  </si>
  <si>
    <t>217 - SÚPER SEGURO VIAJE RENTAS ALTAS</t>
  </si>
  <si>
    <t>218 - SÚPER SEGURO VIDA + DEVOLUCIÓN</t>
  </si>
  <si>
    <t>219 - SÚPER SEGURO VIDA + DEVOLUCIÓN BANEFE</t>
  </si>
  <si>
    <t>220 - SEGURO MUERTE ACCIDENTAL + ASISTENCIA AL PC</t>
  </si>
  <si>
    <t>222 - SUPER SEGURO DE ESTUDIO BANEFE</t>
  </si>
  <si>
    <t>223 - SÚPER SEGURO VIDA PLUS</t>
  </si>
  <si>
    <t>226 - SEGURO VIDA + ONCOLÓGICO BANEFE</t>
  </si>
  <si>
    <t>227 - SÚPER SEGURO ALIVIO INDIVIDUAL+DESCUENTO FARMACIA</t>
  </si>
  <si>
    <t>228 - SÚPER SEGURO ALIVIO FAMILIAR + DESCUENTO FARMACIA</t>
  </si>
  <si>
    <t>229 - SÚPER SEGURO ALIVIO SEGURO INDIVIDUAL RENTAS ALTAS</t>
  </si>
  <si>
    <t>231 - SÚPER SEGURO ONCOLÓGICO MUJER</t>
  </si>
  <si>
    <t>234 - SÚPER SEGURO DE VIAJE</t>
  </si>
  <si>
    <t>235 - SÚPER SEGURO VIAJE RENTAS ALTAS</t>
  </si>
  <si>
    <t>236 - SÚPER SEGURO VACACIONES SEGURAS (HOMOLOGO 198)</t>
  </si>
  <si>
    <t>237 - SÚPER SEGURO HOSPITALIZACIÓN (194)</t>
  </si>
  <si>
    <t>238 - SEGURO DE ACCIDENTE + DEVOLUCIÓN 100% BANEFE</t>
  </si>
  <si>
    <t>239 - SÚPER SEGURO VIDA (FUNCIONARIOS)</t>
  </si>
  <si>
    <t>244 - SEGURO INDIVIDUAL DESGRAVAMEN PARA CRÉDITOS HIP</t>
  </si>
  <si>
    <t>HIPOTECARIO</t>
  </si>
  <si>
    <t>245 - SEGURO INDIVIDUAL DESGRAVAMEN + IP2/3 C.H.</t>
  </si>
  <si>
    <t>250 - SEGURO INDIVIDUAL DESGRAVAMEN PARA CRÉDITOS HIP</t>
  </si>
  <si>
    <t>251 - SEGURO INDIVIDUAL DESGRAVAMEN + IP2/3 C.H.</t>
  </si>
  <si>
    <t>252 - SÚPER SEGURO VIDA (SIMI. PRO.70)</t>
  </si>
  <si>
    <t>253 - SÚPER SEGURO VIDA + DEVOLUCIÓN (SIMI.PRO218)</t>
  </si>
  <si>
    <t>254 - SUPER SEGURO VIDA   DEVOLUCI¿N BANEFE (SIMI P.219)</t>
  </si>
  <si>
    <t>255 - SEGURO INDIVIDUAL DESGRAVAMEN + IP2/3 C.H.</t>
  </si>
  <si>
    <t>256 - SEGURO IND DESGRAVAMEN + IP 2/3 BANEFE CRÉD HIP</t>
  </si>
  <si>
    <t>257 - SEGURO CATASTROFICO DE SALUD INDIVIDUAL</t>
  </si>
  <si>
    <t>258 - SEGURO CATASTROFICO SALUD FAMILIAR</t>
  </si>
  <si>
    <t>259 - SEGURO CATASTROFICO DE SALUD INDIVIDUAL RENTAS ALT</t>
  </si>
  <si>
    <t>260 - SEGURO CATASTROFICO DE SALUD FAMILIAR RENTAS ALTAS</t>
  </si>
  <si>
    <t>261 - SEGURO CATASTROFICO INDIVIDUAL FUNCIONARIO</t>
  </si>
  <si>
    <t>262 - SEGURO CATASTROFICO FAMILIAR FUNCIONARIO</t>
  </si>
  <si>
    <t>263 - SÚPER SEGURO DE VIDA</t>
  </si>
  <si>
    <t>264 -  SEGURO ACCIDENTES BANEFE</t>
  </si>
  <si>
    <t>265 - ACCIDENTES BANEFE</t>
  </si>
  <si>
    <t>270 - SEG. MUERTE ACCIDENTAL CON SALA DE URGENCIA BANCO</t>
  </si>
  <si>
    <t>271 - SEG. MUERTE ACCIDENTAL CON SALA DE URGENCIA BANEFE</t>
  </si>
  <si>
    <t>272 - FULL ONCOLÓGICO</t>
  </si>
  <si>
    <t>273 - SÚPER SEGURO DE HOSPITALIZACIÓN</t>
  </si>
  <si>
    <t>274 - S¿PER SEGURO DE HOSPITALIZACI¿N TITULARES</t>
  </si>
  <si>
    <t>275 - SEGURO INDIVIDUAL DESGRAVAMEN + IP2/3 C.H.E.</t>
  </si>
  <si>
    <t>276 - SÚPER SEGURO DE VIAJE</t>
  </si>
  <si>
    <t>277 - SEG. MUERTE ACCIDENTAL CON SALA DE URGENCIA BANCO</t>
  </si>
  <si>
    <t>278 - SEG. MUERTE ACCIDENTAL CON SALA DE URGENCIA BANEFE</t>
  </si>
  <si>
    <t>279 - SEGURO INDIVIDUAL DESGRAVAMEN + ITP 2/3 HI</t>
  </si>
  <si>
    <t xml:space="preserve">280 - SEGURO INDIVIDUAL DESGRAVAMEN + IP2/3 </t>
  </si>
  <si>
    <t xml:space="preserve">281 - SEGURO INDIVIDUAL DESGRAVAMEN + IP2/3 </t>
  </si>
  <si>
    <t>282 - SEGURO INDIVIDUAL DESGRAVAMEN</t>
  </si>
  <si>
    <t>283 - SEGURO IND DESGRAVAMEN + IP 2/3 BANEFE CRÉD HIP</t>
  </si>
  <si>
    <t>284 - SEGURO IND DESGRAVAMEN + IP 2/3 BANEFE CRÉD HIP</t>
  </si>
  <si>
    <t>285 - SEGURO IND DESGRAVAMEN + IP 2/3 BANEFE CRÉD HIP</t>
  </si>
  <si>
    <t>287 - SUPER SEGURO DE VIDA INCENTIVOS</t>
  </si>
  <si>
    <t>288 - SEGURO DE ACCIDENTES Y URGENCIAS MÉDICAS PLUS</t>
  </si>
  <si>
    <t>289 - SEGURO DE ACCIDENTES Y URGENCIAS MÉDICAS</t>
  </si>
  <si>
    <t>290 - SEGURO ACCIDENTES URGENCIAS MÉDICAS PLUS</t>
  </si>
  <si>
    <t>291 - SEGURO DE ACCIDENTES Y URGENCIAS MÉDICAS</t>
  </si>
  <si>
    <t>292 - SEGURO DE ACCIDENTES PERSONALES SANTANDER ADVANCE</t>
  </si>
  <si>
    <t>293 - SEGURO VIDA EDUCACIONAL BANCO</t>
  </si>
  <si>
    <t>294 - SEGURO VIDA EDUCACIONAL BANEFE</t>
  </si>
  <si>
    <t>295 - SEGURO CATASTROFICO DE SALUD INDIVIDUAL</t>
  </si>
  <si>
    <t>296 - SEGURO CATASTROFICO DE SALUD INDIVIDUAL</t>
  </si>
  <si>
    <t>297 - SEGURO CATASTRÓFICO DE SALUD FAMILIAR</t>
  </si>
  <si>
    <t>298 - SEGURO CATASTROFICO DE SALUD INDIVIDUAL</t>
  </si>
  <si>
    <t>299 - SEGURO CATASTROFICO DE SALUD FAMILIAR</t>
  </si>
  <si>
    <t>300 - SEGURO CATASTROFICO DE SALUD INDIVIDUAL RA</t>
  </si>
  <si>
    <t>301 - SEGURO CATASTROFICO DE SALUD FAMILIAR RA</t>
  </si>
  <si>
    <t>302 - SEGURO CATASTROFICO IND DE SALUD DF</t>
  </si>
  <si>
    <t>303 - SEGURO CATASTROFICO FAM DE SALUD DF</t>
  </si>
  <si>
    <t>304 - SEGURO CATASTROFICO DE SALUD INDIVIDUAL RA</t>
  </si>
  <si>
    <t>305 - SEGURO CATASTROFICO DE SALUD FAMILIAR RA</t>
  </si>
  <si>
    <t>306 - SEGURO CATASTROFICO DE SALUD INDIVIDUAL FUN</t>
  </si>
  <si>
    <t>307 - SEGURO CATASTROFICO DE SALUD FAMILIAR FUN</t>
  </si>
  <si>
    <t>308 - SEGURO CATASTROFICO DE SALUD INDIVIDUAL</t>
  </si>
  <si>
    <t>309 - SEGURO CATASTRÓFICO DE SALUD FAMILIAR</t>
  </si>
  <si>
    <t>310 - SEGURO DE VIAJE LARGA ESTADIA IND</t>
  </si>
  <si>
    <t>311 - SEGURO DE VIAJE LARGA ESTADIA FAM</t>
  </si>
  <si>
    <t>312 - SUPER SEGURO DE ACCIDENTES Y HOSPITALIZACION</t>
  </si>
  <si>
    <t>313 - SÚPER SEGURO DE HOSPITALIZACIÓN</t>
  </si>
  <si>
    <t>314 - SÚPER SEGURO HOSPITALIZACIÓN TITULARES</t>
  </si>
  <si>
    <t>315 - SEGURO VIDA RECOMPENSA</t>
  </si>
  <si>
    <t>316 - SÚPER SEGURO VIDA + DEVOLUCIÓN BANEFE</t>
  </si>
  <si>
    <t>317 - ANDAR SEGURO</t>
  </si>
  <si>
    <t>318 - MUERTE ACCIDENTAL MÁS ASISTENCIA DENTAL</t>
  </si>
  <si>
    <t>319 - SEGURO MUERTE ACCIDENTAL CON ASIST DENTAL FUNC</t>
  </si>
  <si>
    <t>320 - S¿PER SEGURO VIDA RENTAS ALTAS</t>
  </si>
  <si>
    <t>321 - SEGURO MUERTE ACCIDENTAL CON ASIST DENTAL TMK</t>
  </si>
  <si>
    <t>322 - SEGURO ONCOLÓGICO UC</t>
  </si>
  <si>
    <t>323 - SEGURO ONCOLÓGICO UC FUNCIONARIOS</t>
  </si>
  <si>
    <t>324 - SEGURO MUERTE ACCIDENTAL CON ASISTENCIA DENTAL</t>
  </si>
  <si>
    <t>325 - SEGURO  VACACIONES SEGURAS</t>
  </si>
  <si>
    <t>326 - SEGURO MUERTE ACCIDENTAL CON URGENCIAS MEDICAS</t>
  </si>
  <si>
    <t>327 - SEGURO COMPLEMENTARIO DE SALUD INDIVIDUAL</t>
  </si>
  <si>
    <t>328 - SEGURO MUERTE ACCIDENTAL CON URGENCIAS MEDICAS</t>
  </si>
  <si>
    <t>329 - SEGURO MUERTE ACCIDENTAL CON URGENCIAS M¿DICAS PLUS</t>
  </si>
  <si>
    <t>331 - SEGURO DE VIDA A TU MEDIDA</t>
  </si>
  <si>
    <t>332 - SEGURO MUERTE ACCIDENTAL CON ASIST DENTAL MKT</t>
  </si>
  <si>
    <t>333 - SEGURO DE VIAJE LARGO ESTADIA FAM</t>
  </si>
  <si>
    <t>334 - SEGURO DE VIAJE LARGA ESTADIA IND</t>
  </si>
  <si>
    <t>335 - SEGURO DE VIDA KLARE</t>
  </si>
  <si>
    <t>336 - SEGURO VIAJERO FRECUENTE</t>
  </si>
  <si>
    <t>337 - SEGURO DE ACCIDENTES RECOMPENSA 50%</t>
  </si>
  <si>
    <t>338 - SEGURO DE VIDA COLECTIVO EMPRESAS</t>
  </si>
  <si>
    <t>339 - SÚPER SEGURO VIAJE</t>
  </si>
  <si>
    <t>340 - SÚPER SEGURO VIAJE</t>
  </si>
  <si>
    <t>341 - SÚPER SEGURO VIAJE</t>
  </si>
  <si>
    <t>342 - SEGURO ONCOLÓGICO UC TMK</t>
  </si>
  <si>
    <t>343 - PROTECCIÓN AHORRO</t>
  </si>
  <si>
    <t>AHORRO</t>
  </si>
  <si>
    <t>PROTEGE TU SUEÑO</t>
  </si>
  <si>
    <t>351 - SEGURO VIDA TRANQUILA</t>
  </si>
  <si>
    <t>352 - ANDAR SEGURO TLMK</t>
  </si>
  <si>
    <t>353 - SEGURO DE ACCIDENTES Y URGENCIAS MEDICAS PLUS</t>
  </si>
  <si>
    <t>355 - SEGURO MUERTE ACCIDENTAL CAP. CRECIENTE + ASIST DENTAL</t>
  </si>
  <si>
    <t>356 - SPC SANTIAGO PRIMERA CLASE ALT II</t>
  </si>
  <si>
    <t>357 - SPC SANTIAGO PRIMERA CLASE ALTERNATIVA I</t>
  </si>
  <si>
    <t>358 - SEGURO FULL ASISTENCIA VIAJE</t>
  </si>
  <si>
    <t>359 - SÚPER SEGURO DE VIAJE</t>
  </si>
  <si>
    <t>360 - SEGURO MUERTE ACCIDENTAL CAP. CRECIENTE + ASIST DENTAL</t>
  </si>
  <si>
    <t>365 - SEGURO DE HOSPITALIZACIÓN</t>
  </si>
  <si>
    <t>366 - SEGURO DE HOSPITALIZACIÓN</t>
  </si>
  <si>
    <t>367 - SEGURO DE HOSPITALIZACIÓN</t>
  </si>
  <si>
    <t>368 - SEGURO DE HOSPITALIZACIÓN</t>
  </si>
  <si>
    <t>369 - SEGURO OBLIGATORIO DE SALUD ASOCIADO A COVID-19</t>
  </si>
  <si>
    <t>370 - SEGURO OBLIGATORIO DE SALUD ASOCIADO A COVID-19</t>
  </si>
  <si>
    <t>371 - SEGURO OBLIGATORIO DE SALUD ASOCIADO A COVID-19</t>
  </si>
  <si>
    <t>372 - SEGURO OBLIGATORIO DE SALUD ASOCIADO A COVID-19</t>
  </si>
  <si>
    <t>375 - SEGURO DE DESGRAVAMEN E ITP 2/3 HIPOTECARIO INDIVIDUAL</t>
  </si>
  <si>
    <t>602 - SÚPER SEGURO FRAUDE BLOQUEO TOTAL</t>
  </si>
  <si>
    <t>603 - SUPER SEGURO FRAUDE TARJETA EX 176</t>
  </si>
  <si>
    <t>605 - SÚPER SEGURO FRAUDE PYME + ASESORÍA LEGAL</t>
  </si>
  <si>
    <t>608 - SÚPER SEGURO FRAUDE PYME</t>
  </si>
  <si>
    <t>610 - SÚPER SEGURO FRAUDE</t>
  </si>
  <si>
    <t>611 - SÚPER SEGURO FRAUDE PYME TMK</t>
  </si>
  <si>
    <t>613 - SÚPER SEGURO FRAUDE FULL</t>
  </si>
  <si>
    <t>614 - SUPER SEGURO FRAUDE FULL INTERNET</t>
  </si>
  <si>
    <t>615 - SÚPER SEGURO FULL BIENES</t>
  </si>
  <si>
    <t>616 - SEGURO CESANTÍA O INCAPACIDAD LABORAL BANEFE</t>
  </si>
  <si>
    <t>617 - SÚPER SEGURO FRAUDE FULL PYME</t>
  </si>
  <si>
    <t>619 - SÚPER SEGURO FULL BIENES BANEFE</t>
  </si>
  <si>
    <t>620 - SÚPER SEGURO FRAUDE FULL BANEFE</t>
  </si>
  <si>
    <t>622 - SÚPER SEGURO ASISTENCIA SANTANDER</t>
  </si>
  <si>
    <t>623 - SÚPER SEGURO FRAUDE FULL BANEFE</t>
  </si>
  <si>
    <t>625 - SÚPER SEGURO ASISTENCIA BANEFE</t>
  </si>
  <si>
    <t>627 - CESANTIA E INCAPACIDA TEMPORAL (PPI)</t>
  </si>
  <si>
    <t>630 - SÚPER SEGURO FRAUDE FULL PYME TMK</t>
  </si>
  <si>
    <t>632 - SÚPER SEGURO FULL BIENES</t>
  </si>
  <si>
    <t>633 - DESEMPLEO E INCAPACIDAD TEMPORAL (PPI)</t>
  </si>
  <si>
    <t>635 - PPI BANCO CESANTÍA E INCAPACIDAD</t>
  </si>
  <si>
    <t>636 - SUPER SEGURO ASISTENCIA BANEFE</t>
  </si>
  <si>
    <t>637 - ASISTENCIA GEA MAS MUERTE ACCIDENTAL</t>
  </si>
  <si>
    <t>638 - MUERTE ACC. + ASIS. DECESO BANEFE</t>
  </si>
  <si>
    <t>639 - PPI PAGO MÍNIMO TARJETA CRÉDITO BANCO SANTANDER</t>
  </si>
  <si>
    <t>640 - SUPER SEGURO ASISTENCIA + M.A.(BANCO)</t>
  </si>
  <si>
    <t>641 - SUPER SEGURO ASISTENCIA + M. A (BANEFE)</t>
  </si>
  <si>
    <t>642 - PPI TARJETA DE CRÉDITO BANEFE</t>
  </si>
  <si>
    <t>644 - PPI BANCO CESANTÍA E INCAPACIDAD</t>
  </si>
  <si>
    <t>645 - PPI PAGO MÍNIMO TARJETA CRÉDITO BANCO SANTANDER</t>
  </si>
  <si>
    <t>646 - MUERTE ACC + ASIST AL DECESO BANEFE</t>
  </si>
  <si>
    <t>648 - SÚPER SEGURO FRAUDE FULL $10.000.000.-</t>
  </si>
  <si>
    <t>650 - SÚPER SEGURO FRAUDE FULL $10.000.000.-</t>
  </si>
  <si>
    <t>651 - SÚPER SEGURO FRAUDE FULL $5.000.000.-</t>
  </si>
  <si>
    <t>652 - SEGURO PAGO TOTAL</t>
  </si>
  <si>
    <t>653 - HOGAR PROTEGIDO</t>
  </si>
  <si>
    <t>654 - HOGAR PROTEGIDO</t>
  </si>
  <si>
    <t>655 - SÚPER SEGURO FRAUDE FULL RENTAS ALTAS</t>
  </si>
  <si>
    <t>656 - SÚPER SEGURO HOGAR RENTAS ALTAS</t>
  </si>
  <si>
    <t>657 - SÚPER SEGURO PAGO PROTEGIDO BANEFE</t>
  </si>
  <si>
    <t>658 - SÚPER SEGURO HOGAR RENTAS ALTAS</t>
  </si>
  <si>
    <t>659 - HOGAR FULL PROTEGIDO</t>
  </si>
  <si>
    <t>660 - SEGURO HOGAR CON DEVOLUCIÓN BANEFE</t>
  </si>
  <si>
    <t>661 - SEGURO FRAUDE FULL (FUNCIONARIO)</t>
  </si>
  <si>
    <t>662 - SEGURO FRAUDE FULL (FUNCIONARIOS)</t>
  </si>
  <si>
    <t>663 - HOGAR PROTEGIDO(FUNCIONARIO)</t>
  </si>
  <si>
    <t>664 - HOGAR PROTEGIDO</t>
  </si>
  <si>
    <t>665 - HOGAR FULL PROTEGIDO</t>
  </si>
  <si>
    <t>666 - SUPER SEGURO EMPRESA PROTEGIDA</t>
  </si>
  <si>
    <t>668 - SEGURO INDIVIDUAL INCENDIO + SISMO PARA CRÉDITO</t>
  </si>
  <si>
    <t>671 - SUPER SEGURO ANDAR SEGURO</t>
  </si>
  <si>
    <t>672 - PPI BANEFE DESEMPLEO E INC TEMPORAL</t>
  </si>
  <si>
    <t>673 - PPI BANCO CESANTIA E INC</t>
  </si>
  <si>
    <t>675 - SEGURO INDIVIDUAL INCENDIO + SISMO PARA CRÉDITO</t>
  </si>
  <si>
    <t>676 - SEGURO INDIVIDUAL INCENDIO + SISMO PARA CRÉDITO</t>
  </si>
  <si>
    <t>677 - CESANTIA  PARA CREDITOS DE CONSUMO</t>
  </si>
  <si>
    <t>678 - HOGAR PROTEGIDO</t>
  </si>
  <si>
    <t>679 - HOGAR PROTEGIDO</t>
  </si>
  <si>
    <t>680 - SEGURO INDIVIDUAL INCENDIO + SISMO</t>
  </si>
  <si>
    <t>681 - SEGURO INDIVIDUAL INCENDIO + SISMO HIPOTECARIO</t>
  </si>
  <si>
    <t>682 - SÚPER SEGURO FRAUDE FULL</t>
  </si>
  <si>
    <t>683 - SÚPER SEGURO FRAUDE FULL PYME</t>
  </si>
  <si>
    <t>684 - SÚPER SEGURO FRAUDE FULL BANEFE</t>
  </si>
  <si>
    <t>685 - SÚPER SEGURO FRAUDE FULL $10.000.000.-</t>
  </si>
  <si>
    <t>686 - SEGURO INDIVIDUAL INCENDIO + SISMO</t>
  </si>
  <si>
    <t>687 - SEGURO INDIVIDUAL INCENDIO + SISMO HIPOT BF</t>
  </si>
  <si>
    <t>688 - SÚPER SEGURO FRAUDE FULL BANEFE</t>
  </si>
  <si>
    <t>689 - SÚPER SEGURO FRAUDE FULL BANEFE</t>
  </si>
  <si>
    <t>690 - SUPER SEGURO FRAUDE FULL INTERNET TMK EX614</t>
  </si>
  <si>
    <t>692 - SÚPER SEGURO FRAUDE FULL $10.000.000 INTERNT EX650</t>
  </si>
  <si>
    <t>693 - SUPER SEGURO FRAUDE FULL ONLINE EX682</t>
  </si>
  <si>
    <t>694 - SUPER SEGURO FRAUDE FULL $10.000.000 ONLINE EX685</t>
  </si>
  <si>
    <t>695 - SÚPER SEGURO FRAUDE FULL PYME ONLINE EX683</t>
  </si>
  <si>
    <t>696 - HOGAR PROTEGIDO</t>
  </si>
  <si>
    <t>698 - SEGURO MULTIRRIESGO PYME</t>
  </si>
  <si>
    <t>699 - HOGAR PROTEGIDO</t>
  </si>
  <si>
    <t>700 - HOGAR PROTEGIDO BANEFE</t>
  </si>
  <si>
    <t>701 - HOGAR PROTEGIDO</t>
  </si>
  <si>
    <t>703 - SEGURO FRAUDE PLUS UF 476 INTERNET TMK</t>
  </si>
  <si>
    <t>704 - SUPER SEGURO FRAUDE FULL ONLINE EX693</t>
  </si>
  <si>
    <t>705 - SUPER SEGURO FRAUDE FULL $10.000.000 ONLINE EX694</t>
  </si>
  <si>
    <t>706 - FRAUDE PLUS CC+TC UF 5.400</t>
  </si>
  <si>
    <t>707 - FRAUDE PLUS CC+TC UF 476</t>
  </si>
  <si>
    <t>708 - FRAUDE PLUS CC+TC UF 55</t>
  </si>
  <si>
    <t>712 - HOGAR RENTAS ALTAS</t>
  </si>
  <si>
    <t>714 - SEGURO FRAUDE TARJETA DE CRÉDITO</t>
  </si>
  <si>
    <t>715 - SEGURO FRAUDE UF 55</t>
  </si>
  <si>
    <t>716 - SEGURO FRAUDE EMPRESA</t>
  </si>
  <si>
    <t>717 - SEGURO FRAUDE</t>
  </si>
  <si>
    <t>718 - SEGURO PROTECCIÓN BANCARIA (FUNCIONARIO)</t>
  </si>
  <si>
    <t>719 - SEGURO PROTECCIÓN BANCARIA (FUNCIONARIO)</t>
  </si>
  <si>
    <t>720 - SEGURO PROTECCIÓN BANCARIA PYME</t>
  </si>
  <si>
    <t>721 - SEGURO PROTECCIÓN BANCARIA</t>
  </si>
  <si>
    <t>722 - SEGURO PROTECCIÓN BANCARIA</t>
  </si>
  <si>
    <t>723 - SEGURO PROTECCIÓN BANCARIA</t>
  </si>
  <si>
    <t>724 - SEGURO PROTECCIÓN BANCARIA</t>
  </si>
  <si>
    <t>725 - SEGURO PROTECCIÓN BANCARIA</t>
  </si>
  <si>
    <t>726 - SEGURO DE DESEMPLEO INVOLUNTARIO</t>
  </si>
  <si>
    <t>729 - SEGURO PROTECCIÓN PERSONAL</t>
  </si>
  <si>
    <t>730 - SEGURO EMPRESA PROTEGIDA</t>
  </si>
  <si>
    <t>731 - HOGAR A TU MEDIDA</t>
  </si>
  <si>
    <t>732 - SEGURO PROTECCIÓN PERSONAL</t>
  </si>
  <si>
    <t>733 - SEGURO PROTECCIÓN PERSONAL</t>
  </si>
  <si>
    <t>734 - SEGURO DE PROTECCIÓN DE FACTURACIÓN GETNET PERSONAS</t>
  </si>
  <si>
    <t>735 - SEGURO DE PROTECCIÓN DE FACTURACIÓN GETNET PYME</t>
  </si>
  <si>
    <t>736 - SEGURO FALLECIMIENTO ACCIDENTAL KLARE</t>
  </si>
  <si>
    <t>738 - SEGURO DE CUENTA PROTEGIDA</t>
  </si>
  <si>
    <t>739 - SEGURO HOGAR A TU MEDIDA</t>
  </si>
  <si>
    <t>740 - SEGURO DE VIAJE POR CHILE</t>
  </si>
  <si>
    <t>741 - SEGURO ROBO CONTENIDO AUTO</t>
  </si>
  <si>
    <t>743 - SEGURO INDIVIDUAL INCENDIO + SISMO</t>
  </si>
  <si>
    <t>744 - SEGURO INDIVIDUAL INCENDIO + SISMO</t>
  </si>
  <si>
    <t>745 - SEGURO DE ACCIDENTES SCOOTER Y BICI</t>
  </si>
  <si>
    <t>746 - SEGURO SOAP</t>
  </si>
  <si>
    <t>10000 - CONSUMO DESGRAVAMEN</t>
  </si>
  <si>
    <t>CREDIT RELATED</t>
  </si>
  <si>
    <t>10001 - CONSUMO VIDA</t>
  </si>
  <si>
    <t>10002 - HIPOTECARIO DESGRAVAMEN</t>
  </si>
  <si>
    <t>10003 - HIPOTECARIO LICITADO</t>
  </si>
  <si>
    <t>10004 - LINEA CREDITOS</t>
  </si>
  <si>
    <t>10005 - TARJETA DE CREDITOS</t>
  </si>
  <si>
    <t>10006 - CESANTIA CONSUMO</t>
  </si>
  <si>
    <t>10007 - CESANTIA HIPOTECARIO</t>
  </si>
  <si>
    <t>10008 - FRAUDE</t>
  </si>
  <si>
    <t>10009 - HIPOTECARIO INCENDIO Y SISMO</t>
  </si>
  <si>
    <t>10010 - HIPOTECARIO INCENDIO Y SISMO LICITADO</t>
  </si>
  <si>
    <t>10011 - HOGAR</t>
  </si>
  <si>
    <t>10012 - ACCIDENTES PERSONALES SANTANDER ADVANCE</t>
  </si>
  <si>
    <t>AFFINITY</t>
  </si>
  <si>
    <t>10013 - VIDA COLECTIVO EMPRESAS</t>
  </si>
  <si>
    <t>10014 - ACCIDENTES PERSONALES COLECTIVO</t>
  </si>
  <si>
    <t>10015 - PROTECCION FAMILIAR (VIDA)</t>
  </si>
  <si>
    <t>10016 - ASISTENCIA EN VIAJE</t>
  </si>
  <si>
    <t>10017 - SALUD CATASTROFICO COLECTIVO</t>
  </si>
  <si>
    <t>10018 - ESCOLAR Y UNIVERSITARIO COLECTIVO</t>
  </si>
  <si>
    <t>10019 - VIDA COLECTIVO</t>
  </si>
  <si>
    <t>10020 - DESGRAVAMEN CRÉDITO CONSUMO</t>
  </si>
  <si>
    <t>10023 - HIPOTECARIO INCENDIO Y SISMO LICITADO</t>
  </si>
  <si>
    <t xml:space="preserve">DESGRAVAMEN HIPOTECARIO                           </t>
  </si>
  <si>
    <t>Sin Informacion</t>
  </si>
  <si>
    <t xml:space="preserve">SANTIAGO VIDA RESPONSABLE                         </t>
  </si>
  <si>
    <t xml:space="preserve">SANTIAGO PROTECCIÓN FAMILIAR 2                    </t>
  </si>
  <si>
    <t xml:space="preserve">TE COLECTIVO VIDA                                 </t>
  </si>
  <si>
    <t xml:space="preserve">SANTIAGO VIDA LIBRE SOLUCIÓN                      </t>
  </si>
  <si>
    <t xml:space="preserve">SANTIAGO ASISTENCIA FAMILIAR                      </t>
  </si>
  <si>
    <t xml:space="preserve">SANTIAGO VIDA LIBRE                               </t>
  </si>
  <si>
    <t xml:space="preserve">DESGRAVAMEN CONSUMO                               </t>
  </si>
  <si>
    <t xml:space="preserve">SANTIAGO PRIMERA CLASE ALT. II                    </t>
  </si>
  <si>
    <t xml:space="preserve">SANTIAGO PRIMERA CLASE. ALT. I                    </t>
  </si>
  <si>
    <t xml:space="preserve">COLECTIVO ACC.PERSONALES                          </t>
  </si>
  <si>
    <t xml:space="preserve">SANTIAGO ACCIDENTES PERSONALES                    </t>
  </si>
  <si>
    <t xml:space="preserve">SANTIAGO VIDA SOLUCIÓN                            </t>
  </si>
  <si>
    <t xml:space="preserve">SANTIAGO VIDA INTELIGENTE                         </t>
  </si>
  <si>
    <t xml:space="preserve">SANTIAGO PROTECCIÓN MAYOR                         </t>
  </si>
  <si>
    <t xml:space="preserve">SANTIAGO VIDA COMPARTIDA                          </t>
  </si>
  <si>
    <t xml:space="preserve">SANTIAGO EDUCACIÓN TOTAL I                        </t>
  </si>
  <si>
    <t xml:space="preserve">SANTIAGO EDUCACIÓN TOTAL II                       </t>
  </si>
  <si>
    <t xml:space="preserve">SANTIAGO SEGURO PROGRAMADO  I                     </t>
  </si>
  <si>
    <t xml:space="preserve">SANTIAGO SEGURO PROGRAMADO  II                    </t>
  </si>
  <si>
    <t xml:space="preserve">ASISTENCIA A PERSONAS EN VIAJE                    </t>
  </si>
  <si>
    <t xml:space="preserve">SANTIAGO PRIMERA CLASE II                         </t>
  </si>
  <si>
    <t xml:space="preserve">SANTIAGO PRIMERA CLASE I                          </t>
  </si>
  <si>
    <t xml:space="preserve">SANTIAGO PROTECCIÓN FAMILIAR                      </t>
  </si>
  <si>
    <t xml:space="preserve">SANTIAGO TARJETA SEGURA SUPERIOR                  </t>
  </si>
  <si>
    <t xml:space="preserve">SANTIAGO VIDA MUJER                               </t>
  </si>
  <si>
    <t xml:space="preserve">SANTIAGO VIDA INTELIGENTE SUPERIOR                </t>
  </si>
  <si>
    <t xml:space="preserve">SANTIAGO TEMPORAL DECRECIENTE                     </t>
  </si>
  <si>
    <t xml:space="preserve">SANTIAGO VIDA EXCLUSIVA                           </t>
  </si>
  <si>
    <t xml:space="preserve">STGO.EXPRESS SEGURO ACCIDENTES                    </t>
  </si>
  <si>
    <t xml:space="preserve">SANTIAGO PRIMERA CLASE                            </t>
  </si>
  <si>
    <t xml:space="preserve">SANTIAGO EXPRESS VIDA LIBRE                       </t>
  </si>
  <si>
    <t xml:space="preserve">SANTIAGO SALUD PROTEGIDA                          </t>
  </si>
  <si>
    <t xml:space="preserve">SÚPER SEGURO VIDA                                 </t>
  </si>
  <si>
    <t xml:space="preserve">SÚPER SEGURO ACCIDENTES                           </t>
  </si>
  <si>
    <t xml:space="preserve">SÚPER SEGURO PROTECCIÓN                           </t>
  </si>
  <si>
    <t xml:space="preserve">SÚPER SEGURO FAMILIA                              </t>
  </si>
  <si>
    <t xml:space="preserve">PLAN SEGURO BANEFE                                </t>
  </si>
  <si>
    <t xml:space="preserve">PLAN ESTUDIO                                      </t>
  </si>
  <si>
    <t xml:space="preserve">PLAN SEGURO SALUD  D-100                          </t>
  </si>
  <si>
    <t xml:space="preserve">PLAN SEGURO SALUD  D-50                           </t>
  </si>
  <si>
    <t xml:space="preserve">SÚPER SEGURO VIDA + DEVOLUCIÓN                    </t>
  </si>
  <si>
    <t xml:space="preserve">SÚPER SEGURO FAMILIA PLUS                         </t>
  </si>
  <si>
    <t xml:space="preserve">SÚPER SEGURO UNIVERSITARIO                        </t>
  </si>
  <si>
    <t xml:space="preserve">SÚPER SEGURO VIDA PLUS                            </t>
  </si>
  <si>
    <t xml:space="preserve">SÚPER SEGURO ESCOLAR I                            </t>
  </si>
  <si>
    <t xml:space="preserve">SÚPER SEGURO ESCOLAR II                           </t>
  </si>
  <si>
    <t xml:space="preserve">SÚPER SEGURO ESCOLAR + SUPERIOR I                 </t>
  </si>
  <si>
    <t xml:space="preserve">SÚPER SEGURO ESCOLAR + SUPERIOR II                </t>
  </si>
  <si>
    <t xml:space="preserve">SÚPER SEGURO VIAJE SUR ASISTENCIA                 </t>
  </si>
  <si>
    <t xml:space="preserve">SÚPER SEGURO AHORRO PREVISIONAL VOLUNTARIO        </t>
  </si>
  <si>
    <t xml:space="preserve">SUPER SEGURO SALUD  D-100                         </t>
  </si>
  <si>
    <t xml:space="preserve">SÚPER SEGURO ESCOLAR SUPERIOR I                   </t>
  </si>
  <si>
    <t xml:space="preserve">SANTIAGO AHORRO SEGURO PREVISIONAL (A)            </t>
  </si>
  <si>
    <t xml:space="preserve">SÚPER SEGURO  AHORRO PREVISIONAL (A)              </t>
  </si>
  <si>
    <t xml:space="preserve">BANEXPRESS                                        </t>
  </si>
  <si>
    <t xml:space="preserve">FINCREDITO                                        </t>
  </si>
  <si>
    <t xml:space="preserve">CREDITOS DE CONSUMO BANCO SANTANDER               </t>
  </si>
  <si>
    <t xml:space="preserve">SÚPER SEGURO SALUD  INDIVIDUAL                    </t>
  </si>
  <si>
    <t xml:space="preserve">SÚPER SEGURO SALUD  FAMILIAR                      </t>
  </si>
  <si>
    <t xml:space="preserve">SÚPER SEGURO ESTUDIO                              </t>
  </si>
  <si>
    <t xml:space="preserve">SEGURO ESTUDIO FAMILIAR                           </t>
  </si>
  <si>
    <t xml:space="preserve">GASTOS MÉDICOS CATASTRÓFICOS                      </t>
  </si>
  <si>
    <t xml:space="preserve">SÚPER SEGURO ACCIDENTES TM                        </t>
  </si>
  <si>
    <t xml:space="preserve">SÚPER SEGURO VIDA EMPRESA                         </t>
  </si>
  <si>
    <t xml:space="preserve">SÚPER SEGURO ACCIDENTE EMPRESA PLUS               </t>
  </si>
  <si>
    <t xml:space="preserve">SÚPER SEGURO ACCIDENTE EMPRESA                    </t>
  </si>
  <si>
    <t xml:space="preserve">SÚPER SEGURO VIAJE TM SUR ASISTENCIA              </t>
  </si>
  <si>
    <t xml:space="preserve">SEGURO COLECTIVO DE ACCIDENTES PERSONALES         </t>
  </si>
  <si>
    <t xml:space="preserve">FULL ASISTENCIA VIAJE                             </t>
  </si>
  <si>
    <t xml:space="preserve">SÚPER SEGURO ACCIDENTES RCL                       </t>
  </si>
  <si>
    <t xml:space="preserve">SÚPER SEGURO SALUD INDIVIDUAL                     </t>
  </si>
  <si>
    <t xml:space="preserve">SÚPER SEGURO SALUD FAMILIAR                       </t>
  </si>
  <si>
    <t xml:space="preserve">SÚPER SEGURO ACCIDENTE HOSPITALIZACIÓN            </t>
  </si>
  <si>
    <t xml:space="preserve">SÚPER SEGURO RENTA PROTEGIDA                      </t>
  </si>
  <si>
    <t xml:space="preserve">VIDA PARIS COLECTIVO                              </t>
  </si>
  <si>
    <t xml:space="preserve">SEGURO ACCIDENTES RENTA TM                        </t>
  </si>
  <si>
    <t xml:space="preserve">DIAGNÓSTICO SEGURO                                </t>
  </si>
  <si>
    <t xml:space="preserve">VIDA SEGURO                                       </t>
  </si>
  <si>
    <t xml:space="preserve">RENTA SEGURO                                      </t>
  </si>
  <si>
    <t xml:space="preserve">MÁS VIDA                                          </t>
  </si>
  <si>
    <t xml:space="preserve">SALUD SEGURO INDIVIDUAL                           </t>
  </si>
  <si>
    <t xml:space="preserve">SALUD SEGURO FAMILIAR                             </t>
  </si>
  <si>
    <t xml:space="preserve">ESTUDIO SEGURO                                    </t>
  </si>
  <si>
    <t xml:space="preserve">VIAJE SEGURO                                      </t>
  </si>
  <si>
    <t xml:space="preserve">AHORRO PREVISIONAL VOLUNTARIO1                    </t>
  </si>
  <si>
    <t xml:space="preserve">SÚPER SEGURO RENTA TOTAL                          </t>
  </si>
  <si>
    <t xml:space="preserve">SEGURO RENTA ACCIDENTE                            </t>
  </si>
  <si>
    <t xml:space="preserve">SÚPER SEGURO TEMPORAL                             </t>
  </si>
  <si>
    <t xml:space="preserve">DIAGNÓSTICO SEGURO TM                             </t>
  </si>
  <si>
    <t xml:space="preserve">SÚPER SEGURO ACCIDENTE FAMILIAR                   </t>
  </si>
  <si>
    <t xml:space="preserve">VIDA BANCO PARIS                                  </t>
  </si>
  <si>
    <t xml:space="preserve">SÚPER SEGURO SALUD PLUS INDIVIDUAL                </t>
  </si>
  <si>
    <t xml:space="preserve">SÚPER SEGURO SALUD PLUS FAMILIAR                  </t>
  </si>
  <si>
    <t xml:space="preserve">SANTIAGO TEMPORAL DECRECIENTE US$                 </t>
  </si>
  <si>
    <t xml:space="preserve">SEGURO RENTA POR HOSPITALIZACIÓN TM               </t>
  </si>
  <si>
    <t xml:space="preserve">FAMILIA SEGURA JUMBO                              </t>
  </si>
  <si>
    <t xml:space="preserve">ESTUDIO SUPERIOR BANEFE                           </t>
  </si>
  <si>
    <t xml:space="preserve">SEGURO RENTA                                      </t>
  </si>
  <si>
    <t xml:space="preserve">SEGURO DE VIDA                                    </t>
  </si>
  <si>
    <t xml:space="preserve">SÚPER SEGURO DE HOSPITALIZACIÓN                   </t>
  </si>
  <si>
    <t xml:space="preserve">SEGURO COLECTIVO ESCOLAR Y UNIVERSITARIO          </t>
  </si>
  <si>
    <t xml:space="preserve">SEGURO COLECTIVO DE PROTECCIÓN FAMILIAR (VIDA)    </t>
  </si>
  <si>
    <t xml:space="preserve">SEGURO COLECTIVO PROTECCIÓN FAMILIAR (ACCIDENTE)  </t>
  </si>
  <si>
    <t xml:space="preserve">SEGURO HOSPITALIZACIÓN BANEFE                     </t>
  </si>
  <si>
    <t xml:space="preserve">SEGURO COLECTIVO DE VIDA                          </t>
  </si>
  <si>
    <t xml:space="preserve">SEGURO COLECTIVO DE SALUD CATASTRÓFICO            </t>
  </si>
  <si>
    <t xml:space="preserve">COLECTIVO DE ASISTENCIA A PERSONAS EN VIAJE       </t>
  </si>
  <si>
    <t xml:space="preserve">RENTA SEGURA BANEFE                               </t>
  </si>
  <si>
    <t xml:space="preserve">SÚPER SEGURO ALIVIO SEGURO INDIVIDUAL             </t>
  </si>
  <si>
    <t xml:space="preserve">SÚPER SEGURO ALIVIO SEGURO FAMILIAR               </t>
  </si>
  <si>
    <t xml:space="preserve">SEGURO DE ACCIDENTES HELP                         </t>
  </si>
  <si>
    <t xml:space="preserve">SÚPER SEGURO EJECUTIVO                            </t>
  </si>
  <si>
    <t xml:space="preserve">SÚPER SEGURO ONCOLÓGICO BANEFE                    </t>
  </si>
  <si>
    <t xml:space="preserve">SEGURO SALUD TOTAL                                </t>
  </si>
  <si>
    <t xml:space="preserve">DIAGNÓSTICO SEGURO TM II                          </t>
  </si>
  <si>
    <t xml:space="preserve">MÁS VIDA TOTAL                                    </t>
  </si>
  <si>
    <t xml:space="preserve">PRODUCTO COLECTIVO SALUD PARIS                    </t>
  </si>
  <si>
    <t xml:space="preserve">PRIMA UNICA BANCO PARIS (CORREDORA)               </t>
  </si>
  <si>
    <t xml:space="preserve">SUPER SEGURO FAMILIA PROTEGIDA                    </t>
  </si>
  <si>
    <t xml:space="preserve">FAMILIA SEGURA PARIS                              </t>
  </si>
  <si>
    <t xml:space="preserve">SÚPER SEGURO PIP                                  </t>
  </si>
  <si>
    <t xml:space="preserve">SÚPER SEGURO VIDA MÁS DEVOLUCIÓN                  </t>
  </si>
  <si>
    <t xml:space="preserve">CROSS VIDA MASIVO                                 </t>
  </si>
  <si>
    <t xml:space="preserve">SALUD PROTEGIDA                                   </t>
  </si>
  <si>
    <t xml:space="preserve">FAMILIA SEGURA EASY                               </t>
  </si>
  <si>
    <t xml:space="preserve">DIAGNÓSTICO SEGURO BANEFE                         </t>
  </si>
  <si>
    <t xml:space="preserve">SÚPER SEGURO VIDA ADULTO                          </t>
  </si>
  <si>
    <t xml:space="preserve">SÚPER SEGURO  VIDA + DEVOLUCIÓN BANEFE            </t>
  </si>
  <si>
    <t xml:space="preserve">FAMILIA SEGURA CROSS VIDA TOTAL                   </t>
  </si>
  <si>
    <t xml:space="preserve">SALUD TOTAL                                       </t>
  </si>
  <si>
    <t xml:space="preserve">FAMILIA TRANQUILA PARIS                           </t>
  </si>
  <si>
    <t xml:space="preserve">FAMILIA TRANQUILA JUMBO                           </t>
  </si>
  <si>
    <t xml:space="preserve">VIDA SEGURA                                       </t>
  </si>
  <si>
    <t xml:space="preserve">SÚPER SEGURO VACACIONES SEGURAS                   </t>
  </si>
  <si>
    <t xml:space="preserve">SÚPER SEGURO VIDA PROTEGIDA TMK                   </t>
  </si>
  <si>
    <t xml:space="preserve">HOSPITALIZACIÓN Y MUERTE ACCIDENTAL BANEFE        </t>
  </si>
  <si>
    <t xml:space="preserve">SUPER SEGURO DE VIDA CON AHORRO RENTA FIJA        </t>
  </si>
  <si>
    <t xml:space="preserve">SÚPER SEGURO DE VIDA CON AHORRO RENTA VARIABLE    </t>
  </si>
  <si>
    <t xml:space="preserve">PROTECCION TOTAL                                  </t>
  </si>
  <si>
    <t xml:space="preserve">PROTECCIÓN TOTAL PLUS                             </t>
  </si>
  <si>
    <t xml:space="preserve">VIDA DENTAL                                       </t>
  </si>
  <si>
    <t xml:space="preserve">ONCOLOGICO TMK BANEFE ACCION COMERCIAL            </t>
  </si>
  <si>
    <t xml:space="preserve">RESERVADO CARLA (CAMBIADO POR 638)                </t>
  </si>
  <si>
    <t xml:space="preserve">ONCOLÓGICO TMK BANEFE                             </t>
  </si>
  <si>
    <t xml:space="preserve">RESERVADO CARLA                                   </t>
  </si>
  <si>
    <t xml:space="preserve">VIDA INTEGRAL                                     </t>
  </si>
  <si>
    <t xml:space="preserve">SUPER SEGURO DE VIDA                              </t>
  </si>
  <si>
    <t xml:space="preserve">SUPER SEGURO ONCOLOGICO                           </t>
  </si>
  <si>
    <t xml:space="preserve">SUPER SEGURO ONCOLÓGICO + VIDA                    </t>
  </si>
  <si>
    <t xml:space="preserve">VIDA PROTEGIDA                                    </t>
  </si>
  <si>
    <t xml:space="preserve">PROTECCIÓN TOTAL II                               </t>
  </si>
  <si>
    <t xml:space="preserve">SÚPER SEGURO LA INVERSIÓN DE TU VIDA              </t>
  </si>
  <si>
    <t xml:space="preserve">DIAGNÓSTICO SEGURO 1                              </t>
  </si>
  <si>
    <t xml:space="preserve">DIAGNÓSTICO SEGURO 2                              </t>
  </si>
  <si>
    <t xml:space="preserve">SUPER SEGURO ONCOLÓGICO                           </t>
  </si>
  <si>
    <t xml:space="preserve">SUPER SEGURO DE VIDA + ONCOLÓGICO                 </t>
  </si>
  <si>
    <t xml:space="preserve">SÚPER SEGURO DE ASISTENCIA DENTAL                 </t>
  </si>
  <si>
    <t xml:space="preserve">SÚPER SEGURO LA INVERSIÓN DE TU VIDA GLOBAL       </t>
  </si>
  <si>
    <t xml:space="preserve">PROTECCIÓN TOTAL III                              </t>
  </si>
  <si>
    <t xml:space="preserve">SÚPER SEGURO ONCOLÓGICO + VIDA                    </t>
  </si>
  <si>
    <t xml:space="preserve">SEGURO MUERTE ACCIDENTAL + ASISTENCIA AL DECESO   </t>
  </si>
  <si>
    <t xml:space="preserve">SÚPER SEGURO ACCIDENTES HOSPITALIZACIÓN           </t>
  </si>
  <si>
    <t xml:space="preserve">SÚPER SEGURO HOSPITALIZACIÓN                      </t>
  </si>
  <si>
    <t xml:space="preserve">SÚPER SEGURO VIDA + DEVOLUCIÓN BANEFE             </t>
  </si>
  <si>
    <t xml:space="preserve">MAS ASISTENCIA II                                 </t>
  </si>
  <si>
    <t xml:space="preserve">DIAGNÓSTICO TOTAL PARÍS                           </t>
  </si>
  <si>
    <t xml:space="preserve">SÚPER SEGURO PROTECCIÓN INTEGRAL BANEFE TMK       </t>
  </si>
  <si>
    <t xml:space="preserve">SUPER SEGURO FAMILIA PROTEGIDA II                 </t>
  </si>
  <si>
    <t xml:space="preserve">SEGURO HOSPITALIZACIÓN Y MUERTE ACCIDENTAL        </t>
  </si>
  <si>
    <t xml:space="preserve">SÚPER SEGURO FULL ONCOLÓGICA                      </t>
  </si>
  <si>
    <t xml:space="preserve">SÚPER SEGURO LA INVERSIÓN DE TU VIDA LOCAL        </t>
  </si>
  <si>
    <t xml:space="preserve">SÚPER SEGURO VIDA RENTAS ALTAS                    </t>
  </si>
  <si>
    <t>SÚPER SEGURO ALIVIO SEGURO INDIVIDUAL RENTAS ALTAS</t>
  </si>
  <si>
    <t xml:space="preserve">SÚPER SEGURO ALIVIO SEGURO FAMILIAR RENTAS ALTAS  </t>
  </si>
  <si>
    <t xml:space="preserve">SÚPER SEGURO VIAJE RENTAS ALTAS SUR ASISTENCIA    </t>
  </si>
  <si>
    <t xml:space="preserve">SEGURO MUERTE ACCIDENTAL + ASISTENCIA AL PC       </t>
  </si>
  <si>
    <t xml:space="preserve">INVERSIÓN SEGURA                                  </t>
  </si>
  <si>
    <t xml:space="preserve">SÚPER SEGURO DE ESTUDIO BANEFE                    </t>
  </si>
  <si>
    <t xml:space="preserve">LA INVERSION DE TU VIDA: LO MEJOR DE DOS MUNDOS   </t>
  </si>
  <si>
    <t xml:space="preserve">SEGURO VIDA + ONCOLÓGICO BANEFE                   </t>
  </si>
  <si>
    <t xml:space="preserve">SÚPER SEGURO ALIVIO INDIVIDUAL+DESCUENTO FARMACIA </t>
  </si>
  <si>
    <t xml:space="preserve">SÚPER SEGURO ALIVIO FAMILIAR + DESCUENTO FARMACIA </t>
  </si>
  <si>
    <t xml:space="preserve">SÚPER SEGURO ONCOLÓGICO MUJER                     </t>
  </si>
  <si>
    <t xml:space="preserve">SEGURO PROTECCIÓN ADULTO MAYOR BANEFE             </t>
  </si>
  <si>
    <t xml:space="preserve">LA INVERSION DE TU VIDA VI                        </t>
  </si>
  <si>
    <t xml:space="preserve">SÚPER SEGURO DE VIAJE SUR ASISTENCIA              </t>
  </si>
  <si>
    <t xml:space="preserve">SEGURO ACCIDENTE RECOMPENSA 100% BANEFE           </t>
  </si>
  <si>
    <t xml:space="preserve">SÚPER SEGURO VIDA (FUNCIONARIOS)                  </t>
  </si>
  <si>
    <t xml:space="preserve">SEGURO ALIVIO SEGURO INDIVIDUAL (FUNCIONARIOS)    </t>
  </si>
  <si>
    <t xml:space="preserve">SEGURO ALIVIO SEGURO FAMILIAR (FUNCIONARIOS)      </t>
  </si>
  <si>
    <t>SEGURO INDIVIDUAL DESGRAVAMEN PU PARA CRÉDITOS HIP</t>
  </si>
  <si>
    <t xml:space="preserve">SEGURO INDIVIDUAL DESGR. + IP 2/3 HIPOTECARIO PU  </t>
  </si>
  <si>
    <t>SEGURO INDIVIDUAL DESGRAVAMEN PR PARA CRÉDITOS HIP</t>
  </si>
  <si>
    <t xml:space="preserve">SEGURO INDIVIDUAL DESGRAVAMEN + IP2/3  PR  C.H.   </t>
  </si>
  <si>
    <t xml:space="preserve">SEGURO INDIVIDUAL DESGRAVAMEN PU BANEFE           </t>
  </si>
  <si>
    <t>SEGURO INDIVIDUAL DESGRAVAMEN + ITP 2/3 PU  BANEFE</t>
  </si>
  <si>
    <t>SEGURO INDIVIDUAL DESGRAVAMEN PR BANEFCRÉDITOS HIP</t>
  </si>
  <si>
    <t>SEGURO IND DESGRAVAMEN + IP 2/3 PR BANEFE CRÉD HIP</t>
  </si>
  <si>
    <t xml:space="preserve">SEGURO DE SALUD CATASTRÓFICO INDIVIDUAL           </t>
  </si>
  <si>
    <t xml:space="preserve">SEGURO DE SALUD CATASTROFICO FAMILIAR             </t>
  </si>
  <si>
    <t xml:space="preserve">SEGURO CATASTRÓFICO UF 50 DE SALUD INDIVIDUAL RA  </t>
  </si>
  <si>
    <t xml:space="preserve">SEGURO CATASTRÓFICO UF 50 DE SALUD FAMILIAR RA    </t>
  </si>
  <si>
    <t xml:space="preserve">SEGURO DE SALUD CATASTROFICO INDIV-FUNCIONARIOS   </t>
  </si>
  <si>
    <t>SEGURO DE SALUD CATASTROFICO FAMILIAR-FUNCIONARIOS</t>
  </si>
  <si>
    <t xml:space="preserve"> SEGURO ACCIDENTES BANEFE                         </t>
  </si>
  <si>
    <t xml:space="preserve">ACCIDENTES BANEFE                                 </t>
  </si>
  <si>
    <t xml:space="preserve">ACCIDENTES BANCO                                  </t>
  </si>
  <si>
    <t xml:space="preserve">SUPER SEGURO CATASTROFICO INDIVIDUAL              </t>
  </si>
  <si>
    <t xml:space="preserve">SUPER SEGURO CATASTROFICO  FAMILIAR               </t>
  </si>
  <si>
    <t xml:space="preserve">SEGURO INDIVIDUAL DESGRAVAMEN + IP2/3  STOCK      </t>
  </si>
  <si>
    <t xml:space="preserve">SEG. MUERTE ACCIDENTAL CON SALA DE URGENCIA BANCO </t>
  </si>
  <si>
    <t>SEG. MUERTE ACCIDENTAL CON SALA DE URGENCIA BANEFE</t>
  </si>
  <si>
    <t xml:space="preserve">FULL ONCOLÓGICO                                   </t>
  </si>
  <si>
    <t xml:space="preserve">SÚPER SEGURO DE HOSPITALIZACIÓN TITULARES         </t>
  </si>
  <si>
    <t xml:space="preserve">SEGURO INDIVIDUAL DESGRAVAMEN + IP2/3  PA  C.H.E. </t>
  </si>
  <si>
    <t xml:space="preserve">SÚPER SEGURO DE VIAJE                             </t>
  </si>
  <si>
    <t xml:space="preserve">SEGURO INDIVIDUAL DESGRAVAMEN + ITP 2/3 HI PR     </t>
  </si>
  <si>
    <t xml:space="preserve">SEGURO INDIVIDUAL DESGRAVAMEN + IP2/3  PR         </t>
  </si>
  <si>
    <t xml:space="preserve">SEGURO INDIVIDUAL DESGRAVAMEN PR                  </t>
  </si>
  <si>
    <t xml:space="preserve">SEGURO IND DESGRAVAMEN BANEFE                     </t>
  </si>
  <si>
    <t xml:space="preserve">SEGURO DE ACCIDENTES Y URGENCIAS MÉDICAS PLUS     </t>
  </si>
  <si>
    <t xml:space="preserve">SEGURO DE ACCIDENTES PERSONALES SANTANDER ADVANCE </t>
  </si>
  <si>
    <t xml:space="preserve">SEGURO VIDA EDUCACIÓN BANCO                       </t>
  </si>
  <si>
    <t xml:space="preserve">SEGURO VIDA EDUCACIÓN BANEFE                      </t>
  </si>
  <si>
    <t xml:space="preserve">SEGURO CATASTROFICO DE SALUD INDIVIDUAL           </t>
  </si>
  <si>
    <t xml:space="preserve">SEGURO CATASTROFICO DE SALUD FAMILIAR             </t>
  </si>
  <si>
    <t xml:space="preserve">SEGURO CATASTROFICO DE SALUD INDIVIDUAL RA        </t>
  </si>
  <si>
    <t xml:space="preserve">SEGURO CATASTROFICO DE SALUD FAMILIAR RA          </t>
  </si>
  <si>
    <t xml:space="preserve">SEGURO CATASTROFICO IND DE SALUD  DF              </t>
  </si>
  <si>
    <t xml:space="preserve">SEGURO CATASTROFICO FAM DE SALUD DF               </t>
  </si>
  <si>
    <t xml:space="preserve">SEGURO CATASTROFICO DE SALUD INDIVIDUAL FUN       </t>
  </si>
  <si>
    <t xml:space="preserve">SEGURO CATASTROFICO DE SALUD FAMILIAR FUN         </t>
  </si>
  <si>
    <t xml:space="preserve">SEGURO DE VIAJE LARGA ESTADIA IND                 </t>
  </si>
  <si>
    <t xml:space="preserve">SEGURO DE VIAJE LARGA ESTADIA FAM                 </t>
  </si>
  <si>
    <t xml:space="preserve">SEGURO VIDA RECOMPENSA                            </t>
  </si>
  <si>
    <t xml:space="preserve">SEGURO VIDA RECOMPENSA BANEFE                     </t>
  </si>
  <si>
    <t xml:space="preserve">MUERTE ACCIDENTAL OPERATIVOS                      </t>
  </si>
  <si>
    <t xml:space="preserve">SEGURO MUERTE ACCIDENTAL CON ASIST DENTAL SF      </t>
  </si>
  <si>
    <t xml:space="preserve">SEGURO MUERTE ACCIDENTAL CON ASIST DENTAL FUNC    </t>
  </si>
  <si>
    <t xml:space="preserve">SEGURO MUERTE ACCIDENTAL CON ASIST DENTAL TMK     </t>
  </si>
  <si>
    <t xml:space="preserve">SEGURO ONCOLÓGICO UC                              </t>
  </si>
  <si>
    <t xml:space="preserve">SEGURO ONCOLOGICO UC FUNCIONARIOS                 </t>
  </si>
  <si>
    <t xml:space="preserve">SEGURO MUERTE ACCIDENTAL CON ASIST DENTAL REDVOX  </t>
  </si>
  <si>
    <t xml:space="preserve">SEGURO  VACACIONES SEGURAS                        </t>
  </si>
  <si>
    <t xml:space="preserve">SEGURO MUERTE ACCIDENTAL CON URGENCIAS MÉDICAS    </t>
  </si>
  <si>
    <t xml:space="preserve"> SEGURO COMPLEMENTARIO DE SALUD INDIVIDUAL        </t>
  </si>
  <si>
    <t>SEGURO DE MUERTE ACCIDENTAL Y URG MÉDICAS FAMILIAR</t>
  </si>
  <si>
    <t xml:space="preserve">SEGURO DE VIDA A TU MEDIDA                        </t>
  </si>
  <si>
    <t xml:space="preserve">SEGURO DE VIAJE LARGA ESTADÍA FAMILIAR            </t>
  </si>
  <si>
    <t xml:space="preserve">SÚPER SEGURO VIDA KLARE                           </t>
  </si>
  <si>
    <t xml:space="preserve">SEGURO VIAJERO FRECUENTE                          </t>
  </si>
  <si>
    <t xml:space="preserve">SEGURO DE ACCIDENTES RECOMPENSA 50%               </t>
  </si>
  <si>
    <t xml:space="preserve">SEGURO DE VIDA COLECTIVO EMPRESAS                 </t>
  </si>
  <si>
    <t xml:space="preserve">SÚPER SEGURO VIAJE                                </t>
  </si>
  <si>
    <t xml:space="preserve">SEGURO ONCOLÓGICO UC TMK                          </t>
  </si>
  <si>
    <t xml:space="preserve">RESERV AHORRO                                     </t>
  </si>
  <si>
    <t xml:space="preserve">SEGURO VIDA TRANQUILA                             </t>
  </si>
  <si>
    <t xml:space="preserve">ANDAR SEGURO TLMK                                 </t>
  </si>
  <si>
    <t xml:space="preserve">MUERTE ACCIDENTAL KLARE                           </t>
  </si>
  <si>
    <t xml:space="preserve">SANTIAGO PRIMERA CLASE ALT II                     </t>
  </si>
  <si>
    <t xml:space="preserve">SANTIAGO PRIMERA CLASE ALT I                      </t>
  </si>
  <si>
    <t xml:space="preserve">SEGURO ONCOLÓGICO UC FUNCIONARIOS                 </t>
  </si>
  <si>
    <t xml:space="preserve">SÚPER SEGURO DE HOSPITALIZACIÓN TMK               </t>
  </si>
  <si>
    <t xml:space="preserve">SEGURO DE HOSPITALIZACIÓN                         </t>
  </si>
  <si>
    <t xml:space="preserve">SEGURO DE HOSPITALIZACIÓN TMK                     </t>
  </si>
  <si>
    <t xml:space="preserve">NUEVO PRODUCTO COVID IAXIS                        </t>
  </si>
  <si>
    <t xml:space="preserve">SEGURO  OBLIGATORIO DE SALUD ASOCIADO A COVID-19  </t>
  </si>
  <si>
    <t xml:space="preserve">SOAP                                              </t>
  </si>
  <si>
    <t xml:space="preserve">DESGRAVAMEN HIPOTECARIO INDIVIDUAL                </t>
  </si>
  <si>
    <t xml:space="preserve">SEGURO  VACACIONES SEGURAS KLARE                  </t>
  </si>
  <si>
    <t xml:space="preserve">SEGURO VIAJERO FRECUENTE KLARE                    </t>
  </si>
  <si>
    <t xml:space="preserve">SEGURO ONCOLÓGICO UC KLARE                        </t>
  </si>
  <si>
    <t xml:space="preserve">CESANTÍA                                          </t>
  </si>
  <si>
    <t xml:space="preserve">SEGURO FRAUDE TARJETA PROTEGIDA                   </t>
  </si>
  <si>
    <t xml:space="preserve">SEGURO FRAUDE BLOQUEO TOTAL                       </t>
  </si>
  <si>
    <t xml:space="preserve">SEGURO FRAUDE TARJETA TITANIO                     </t>
  </si>
  <si>
    <t xml:space="preserve">SEGURO FRAUDE ATM                                 </t>
  </si>
  <si>
    <t xml:space="preserve">SEGURO FRAUDE PYME + ASESORÍA LEGAL               </t>
  </si>
  <si>
    <t xml:space="preserve">SEGURO FRAUDE INTERNET                            </t>
  </si>
  <si>
    <t xml:space="preserve">SEGURO FRAUDE                                     </t>
  </si>
  <si>
    <t xml:space="preserve">SEGURO FRAUDE PYME                                </t>
  </si>
  <si>
    <t xml:space="preserve">SEGURO FRAUDE TMK                                 </t>
  </si>
  <si>
    <t xml:space="preserve">SEGURO FRAUDE                                     </t>
  </si>
  <si>
    <t xml:space="preserve">SEGURO FRAUDE PYME TMK                            </t>
  </si>
  <si>
    <t xml:space="preserve">SÚPER SEGURO FULL BIENES                          </t>
  </si>
  <si>
    <t xml:space="preserve">SEGURO CESANTÍA O INCAPACIDAD LABORAL BANEFE      </t>
  </si>
  <si>
    <t xml:space="preserve"> SEGURO FRAUDE PYME                               </t>
  </si>
  <si>
    <t xml:space="preserve">CESANTÍA O INCAPACIDAD LABORAL LIBRE DISPONIBILI  </t>
  </si>
  <si>
    <t xml:space="preserve">SÚPER SEGURO FULL BIENES BANEFE                   </t>
  </si>
  <si>
    <t xml:space="preserve">SEGURO FRAUDE BANEFE                              </t>
  </si>
  <si>
    <t xml:space="preserve">HOGAR                                             </t>
  </si>
  <si>
    <t xml:space="preserve">SÚPER SEGURO ASISTENCIA SANTANDER                 </t>
  </si>
  <si>
    <t xml:space="preserve">INCENDIO Y SISMO                                  </t>
  </si>
  <si>
    <t xml:space="preserve">SÚPER SEGURO ASISTENCIA BANEFE                    </t>
  </si>
  <si>
    <t xml:space="preserve">HOGAR SEGURO                                      </t>
  </si>
  <si>
    <t xml:space="preserve">CESANTIA E INCAPACIDAD TEMPORAL                   </t>
  </si>
  <si>
    <t xml:space="preserve">HOGAR ASEGURADO PARIS/EASY                        </t>
  </si>
  <si>
    <t xml:space="preserve">CESANTÍA PYME                                     </t>
  </si>
  <si>
    <t xml:space="preserve">SEGURO FRAUDE PYME TMK                            </t>
  </si>
  <si>
    <t xml:space="preserve">CESANTÍA E INCAPACIDAD TEMPORAL                   </t>
  </si>
  <si>
    <t xml:space="preserve">PPI TARJETA DE CREDITO BANEFE                     </t>
  </si>
  <si>
    <t xml:space="preserve">PPI BANCO                                         </t>
  </si>
  <si>
    <t xml:space="preserve">ASISTENCIA GEA UP GRADE BANEFE                    </t>
  </si>
  <si>
    <t xml:space="preserve">ASISTENCIA GEA + MUERTE ACCIDENTAL                </t>
  </si>
  <si>
    <t xml:space="preserve">MUERTE ACC. + ASIS. DECESO BANEFE                 </t>
  </si>
  <si>
    <t xml:space="preserve">PPI PAGO MÍNIMO TARJETA CRÉDITO BANCO SANTANDER   </t>
  </si>
  <si>
    <t xml:space="preserve">SUPER SEGURO M. ACCIDENTAL + ASISTENCIA           </t>
  </si>
  <si>
    <t xml:space="preserve">PPI TARJETA DE CRÉDITO BANEFE                     </t>
  </si>
  <si>
    <t xml:space="preserve">MUERTE ACC + ASIST AL DECESO BANEFE               </t>
  </si>
  <si>
    <t xml:space="preserve">INCENDIO                                          </t>
  </si>
  <si>
    <t xml:space="preserve">SEGURO FRAUDE $10.000.000.-                       </t>
  </si>
  <si>
    <t xml:space="preserve">SEGURO FRAUDE $5.000.000.-                        </t>
  </si>
  <si>
    <t xml:space="preserve">SEGURO PAGO TARJETA                               </t>
  </si>
  <si>
    <t xml:space="preserve">HOGAR PROTEGIDO.                                  </t>
  </si>
  <si>
    <t xml:space="preserve">SEGURO FRAUDE RENTAS ALTAS                        </t>
  </si>
  <si>
    <t xml:space="preserve">SÚPER SEGURO HOGAR RENTAS ALTAS                   </t>
  </si>
  <si>
    <t xml:space="preserve">SÚPER SEGURO PAGO PROTEGIDO BANEFE                </t>
  </si>
  <si>
    <t xml:space="preserve">HOGAR FULL PROTEGIDO                              </t>
  </si>
  <si>
    <t xml:space="preserve">SEGURO HOGAR RECOMPENSA BANEFE                    </t>
  </si>
  <si>
    <t xml:space="preserve">SEGURO FRAUDE (FUNCIONARIOS)                      </t>
  </si>
  <si>
    <t xml:space="preserve">HOGAR PROTEGIDO(FUNCIONARIO)                      </t>
  </si>
  <si>
    <t xml:space="preserve">SEGURO EMPRESA PROTEGIDA                          </t>
  </si>
  <si>
    <t>SEGURO INIDIVIDUAL INCENDIO + SISMO PU PARA CRÉDIT</t>
  </si>
  <si>
    <t>SEGURO INDIVIDUAL INCENDIO + SISMO PR PARA CRÉDITO</t>
  </si>
  <si>
    <t>SEGURO INDIVIDUAL INCENDIO + SISMO PU PARA CRÉDITO</t>
  </si>
  <si>
    <t xml:space="preserve">SUPER SEGURO ANDAR SEGURO                         </t>
  </si>
  <si>
    <t xml:space="preserve">SUPER SEGURO EMPRESA PROTEGIDA (CANALES REMOTOS)  </t>
  </si>
  <si>
    <t xml:space="preserve">CESANTIA  PARA CREDITOS DE CONSUMO                </t>
  </si>
  <si>
    <t xml:space="preserve">SEGURO INDIVIDUAL INCENDIO + SISMO PR             </t>
  </si>
  <si>
    <t xml:space="preserve">SEGURO INDIVIDUAL INCENDIO + SISMO HIPOT PR BF    </t>
  </si>
  <si>
    <t xml:space="preserve">SEGURO FRAUDE PYME                                </t>
  </si>
  <si>
    <t xml:space="preserve">HOGAR PROTEGIDO                                   </t>
  </si>
  <si>
    <t xml:space="preserve">PRODUCTO LIBRE (FUE EX662)                        </t>
  </si>
  <si>
    <t xml:space="preserve">SEGURO MULTIRRIESGO PYME                          </t>
  </si>
  <si>
    <t xml:space="preserve">HOGAR PROTEGIDO BANEFE                            </t>
  </si>
  <si>
    <t xml:space="preserve">SEGURO FRAUDE UF 476 INTERNET TMK                 </t>
  </si>
  <si>
    <t xml:space="preserve">INCENDIO LICITADO                                 </t>
  </si>
  <si>
    <t xml:space="preserve">CESANTIA - INC                                    </t>
  </si>
  <si>
    <t xml:space="preserve">SEGURO PROTECCIÓN CELULARES                       </t>
  </si>
  <si>
    <t xml:space="preserve">SEGURO FRAUDE TARJETA DE CRÉDITO UF 200           </t>
  </si>
  <si>
    <t xml:space="preserve">SEGURO FRAUDE UF 55                               </t>
  </si>
  <si>
    <t xml:space="preserve">SEGURO FRAUDE EMPRESA                             </t>
  </si>
  <si>
    <t xml:space="preserve">SEGURO FRAUDE (FUNCIONARIO)                       </t>
  </si>
  <si>
    <t xml:space="preserve">SEGURO DE DESEMPLEO O INCAPACIDAD TEMPORAL TLMK   </t>
  </si>
  <si>
    <t xml:space="preserve">SEGURO DE PROTECCION PERSONAL                     </t>
  </si>
  <si>
    <t xml:space="preserve">SEGURO HOGAR A TU MEDIDA                          </t>
  </si>
  <si>
    <t xml:space="preserve">SEGURO PROTECCION PERSONAL WEB20                  </t>
  </si>
  <si>
    <t xml:space="preserve">GETNET                                            </t>
  </si>
  <si>
    <t xml:space="preserve">SEGURO DE PROTECCIÓN DE FACTURACIÓN GETNET PYME   </t>
  </si>
  <si>
    <t xml:space="preserve">SEGURO FALLECIMIENTO ACCIDENTAL KLARE             </t>
  </si>
  <si>
    <t xml:space="preserve">SEGURO DE CUENTA PROTEGIDA                        </t>
  </si>
  <si>
    <t xml:space="preserve">SEGURO DE VIAJE NACIONAL DESCANSO TRANQUILO       </t>
  </si>
  <si>
    <t xml:space="preserve">SEGURO ROBO CONTENIDO AUTO                        </t>
  </si>
  <si>
    <t xml:space="preserve">ROBO CONTENIDO _ PROVISORIO 2                     </t>
  </si>
  <si>
    <t xml:space="preserve">SEGURO DE ACCIDENTES SCOOTER Y BICI               </t>
  </si>
  <si>
    <t>LLAVE</t>
  </si>
  <si>
    <t>COUNT</t>
  </si>
  <si>
    <t>COUNT COB</t>
  </si>
  <si>
    <t>CODIGO COBERTURA IAXIS</t>
  </si>
  <si>
    <t>COBERTURA DEL CONTRATO OLD</t>
  </si>
  <si>
    <t>COBERTURA DEL CONTRATO NEW</t>
  </si>
  <si>
    <t>ANTES</t>
  </si>
  <si>
    <t>AHORA</t>
  </si>
  <si>
    <t>DIFF</t>
  </si>
  <si>
    <t>Hosp 100%</t>
  </si>
  <si>
    <t>Revisaremos Aignacion Cob GES</t>
  </si>
  <si>
    <t>POL_PROD</t>
  </si>
  <si>
    <t>TIPO_POLIZA_LETRA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</si>
</sst>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8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8"/>
      <name val="Arial Narrow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darkGray"/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1">
    <xf numFmtId="0" fontId="0" fillId="0" borderId="0" xfId="0"/>
    <xf numFmtId="0" fontId="0" fillId="33" borderId="0" xfId="0" applyFill="1"/>
    <xf numFmtId="0" fontId="16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3" fontId="0" fillId="33" borderId="0" xfId="0" applyNumberFormat="1" applyFill="1" applyAlignment="1">
      <alignment horizontal="center"/>
    </xf>
    <xf numFmtId="3" fontId="14" fillId="33" borderId="0" xfId="0" applyNumberFormat="1" applyFont="1" applyFill="1" applyAlignment="1">
      <alignment horizontal="center"/>
    </xf>
    <xf numFmtId="0" fontId="19" fillId="35" borderId="0" xfId="42" applyFont="1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14" fontId="20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3" fontId="0" fillId="36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1" fillId="0" borderId="0" xfId="0" applyFont="1"/>
    <xf numFmtId="0" fontId="20" fillId="37" borderId="0" xfId="0" applyFont="1" applyFill="1" applyAlignment="1">
      <alignment horizontal="center"/>
    </xf>
    <xf numFmtId="0" fontId="22" fillId="35" borderId="0" xfId="42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horizontal="center"/>
    </xf>
    <xf numFmtId="0" fontId="16" fillId="0" borderId="0" xfId="0" applyFont="1" applyAlignment="1">
      <alignment horizontal="center"/>
    </xf>
    <xf numFmtId="3" fontId="0" fillId="0" borderId="0" xfId="0" applyNumberFormat="1"/>
    <xf numFmtId="0" fontId="0" fillId="38" borderId="0" xfId="0" applyFill="1" applyAlignment="1">
      <alignment horizontal="center"/>
    </xf>
    <xf numFmtId="3" fontId="0" fillId="38" borderId="0" xfId="0" applyNumberFormat="1" applyFill="1" applyAlignment="1">
      <alignment horizontal="center"/>
    </xf>
    <xf numFmtId="0" fontId="0" fillId="38" borderId="0" xfId="0" applyFill="1"/>
    <xf numFmtId="0" fontId="20" fillId="39" borderId="0" xfId="0" applyFont="1" applyFill="1" applyAlignment="1">
      <alignment horizontal="center"/>
    </xf>
    <xf numFmtId="14" fontId="20" fillId="39" borderId="0" xfId="0" applyNumberFormat="1" applyFont="1" applyFill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_RvaTotGrales_20094_20090429_15_34_Detalle Polizas" xfId="42" xr:uid="{9E2BE616-1124-4D7B-BAB4-3D548C2F3BCF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BC\99%20GitHub\Licitacion%20Reaseguro\Parametros%20Reaseguro.xlsx" TargetMode="External"/><Relationship Id="rId1" Type="http://schemas.openxmlformats.org/officeDocument/2006/relationships/externalLinkPath" Target="/BC/99%20GitHub/Licitacion%20Reaseguro/Parametros%20Reasegu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triz Contrato-Cobertura"/>
      <sheetName val="Matriz Vigencias"/>
      <sheetName val="Matriz Reaseguradores"/>
      <sheetName val="Matriz Cumulo Individual"/>
      <sheetName val="Matriz Cumulo Contrato"/>
      <sheetName val="Matriz Cumulo Excedente"/>
      <sheetName val="Matriz Cumulo Individual Sinies"/>
      <sheetName val="Matriz Cumulo Excedente Sinies"/>
      <sheetName val="Estados IAXIS"/>
      <sheetName val="Estados GES"/>
      <sheetName val="Canal Venta"/>
      <sheetName val="Quitar Reaseguro"/>
      <sheetName val="Planes GES"/>
      <sheetName val="Forma Pago"/>
      <sheetName val="Cumulos I&amp;S"/>
      <sheetName val="Coberturas GES"/>
      <sheetName val="Meses Renta"/>
      <sheetName val="Parametros Cesantia"/>
      <sheetName val="Zonas"/>
      <sheetName val="Catastrofes"/>
      <sheetName val="LOB_Siniestros_Generales"/>
      <sheetName val="LOB Generales"/>
      <sheetName val="Ocurrencias"/>
      <sheetName val="Tipos Pago"/>
      <sheetName val="Saldo Insoluto"/>
      <sheetName val="Planes Cardiff"/>
      <sheetName val="Nombres Cardiff"/>
      <sheetName val="Comisiones"/>
      <sheetName val="IVA"/>
      <sheetName val="Contratos Cesantia"/>
      <sheetName val="Tabla UF"/>
      <sheetName val="Negocio"/>
      <sheetName val="CoC Contratos"/>
      <sheetName val="CoC Reaseguradores"/>
      <sheetName val="CoC Institucion"/>
      <sheetName val="CoC Conceptos"/>
      <sheetName val="FECU Descripcion"/>
      <sheetName val="Ramo FECU CoC Vida"/>
      <sheetName val="CoC LOB GES"/>
      <sheetName val="Cobs Reas Desg NL Licitacion"/>
      <sheetName val="Prod GES Licitacion"/>
      <sheetName val="Ramo Reas Final Desg NL Licitac"/>
      <sheetName val="Nombre Productos Licitacion"/>
      <sheetName val="Cobs Reas Otros Licitacion"/>
      <sheetName val="AP Asistencia Urgencias"/>
      <sheetName val="Tasas AP"/>
      <sheetName val="Familia Protegida"/>
      <sheetName val="Hospitalizacion Banefe"/>
      <sheetName val="Full Oncologico"/>
      <sheetName val="Oncologico UC"/>
      <sheetName val="M95 Hombres"/>
      <sheetName val="M95"/>
      <sheetName val="Tasas K-Fijo"/>
      <sheetName val="Complementario UC"/>
      <sheetName val="Primas Cesantia PR"/>
      <sheetName val="Limites Contrato No Licitado"/>
      <sheetName val="Limites Contrato Licitado"/>
      <sheetName val="Retenciones Desg NL"/>
      <sheetName val="Retenciones Salud Cat"/>
      <sheetName val="Auxiliar Calculos"/>
      <sheetName val="Lim I&amp;S OK"/>
      <sheetName val="Cesantia Vigenc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COB_GES</v>
          </cell>
          <cell r="C1" t="str">
            <v>NOMBRE COBERTURA</v>
          </cell>
          <cell r="D1" t="str">
            <v>NOMBRE COBERTURA GES</v>
          </cell>
        </row>
        <row r="2">
          <cell r="B2">
            <v>408</v>
          </cell>
          <cell r="C2" t="str">
            <v>Aportación Periódica/Única</v>
          </cell>
          <cell r="D2" t="str">
            <v>Aportación Periódica/Única</v>
          </cell>
        </row>
        <row r="3">
          <cell r="B3">
            <v>1</v>
          </cell>
          <cell r="C3" t="str">
            <v>FALLECIMIENTO</v>
          </cell>
          <cell r="D3" t="str">
            <v>FALLECIMIENTO</v>
          </cell>
        </row>
        <row r="4">
          <cell r="B4">
            <v>13</v>
          </cell>
          <cell r="C4" t="str">
            <v>ALTERN. B. DESMEMBRAMIENTO</v>
          </cell>
          <cell r="D4" t="str">
            <v>ALTERN. B. DESMEMBRAMIENTO</v>
          </cell>
        </row>
        <row r="5">
          <cell r="B5">
            <v>140</v>
          </cell>
          <cell r="C5" t="str">
            <v>CLAUSULA ADICIONAL CONYUGE</v>
          </cell>
          <cell r="D5" t="str">
            <v>CLAUSULA ADICIONAL CONYUGE</v>
          </cell>
        </row>
        <row r="6">
          <cell r="B6">
            <v>141</v>
          </cell>
          <cell r="C6" t="str">
            <v>GASTOS FUNERARIOS POR FALLECIMIENTO HIJO</v>
          </cell>
          <cell r="D6" t="str">
            <v>GASTOS FUNERARIOS POR FALLECIMIENTO HIJO</v>
          </cell>
        </row>
        <row r="7">
          <cell r="B7">
            <v>15</v>
          </cell>
          <cell r="C7" t="str">
            <v>PAGO DE ENFERMEDADES GRAVES</v>
          </cell>
          <cell r="D7" t="str">
            <v>PAGO DE ENFERMEDADES GRAVES</v>
          </cell>
        </row>
        <row r="8">
          <cell r="B8">
            <v>159</v>
          </cell>
          <cell r="C8" t="str">
            <v>Giro o compra por coaccion fisica</v>
          </cell>
          <cell r="D8" t="str">
            <v>Giro o compra por coaccion fisica</v>
          </cell>
        </row>
        <row r="9">
          <cell r="B9">
            <v>160</v>
          </cell>
          <cell r="C9" t="str">
            <v>Robo despues de giro en cajero automatico o ventanilla en sucursal bancaria</v>
          </cell>
          <cell r="D9" t="str">
            <v>Robo despues de giro en cajero automatico o ventanilla en sucursal bancaria</v>
          </cell>
        </row>
        <row r="10">
          <cell r="B10">
            <v>161</v>
          </cell>
          <cell r="C10" t="str">
            <v>Reembolso de honorarios de abogado en caso de usurpacion o suplantacion de identidad</v>
          </cell>
          <cell r="D10" t="str">
            <v>Reembolso de honorarios de abogado en caso de usurpacion o suplantacion de identidad</v>
          </cell>
        </row>
        <row r="11">
          <cell r="B11">
            <v>163</v>
          </cell>
          <cell r="C11" t="str">
            <v>Bolso protegido (indemnizacion en caso de robo con violencia en las personas)</v>
          </cell>
          <cell r="D11" t="str">
            <v>Bolso protegido (indemnizacion en caso de robo con violencia en las personas)</v>
          </cell>
        </row>
        <row r="12">
          <cell r="B12">
            <v>170</v>
          </cell>
          <cell r="C12" t="str">
            <v>Sismo, terremoto y tsunami (Inmueble)</v>
          </cell>
          <cell r="D12" t="str">
            <v>Sismo, terremoto y tsunami (Inmueble)</v>
          </cell>
        </row>
        <row r="13">
          <cell r="B13">
            <v>171</v>
          </cell>
          <cell r="C13" t="str">
            <v>Incendio y adicionales de incendio (Inmueble)</v>
          </cell>
          <cell r="D13" t="str">
            <v>Incendio y adicionales de incendio (Inmueble)</v>
          </cell>
        </row>
        <row r="14">
          <cell r="B14">
            <v>172</v>
          </cell>
          <cell r="C14" t="str">
            <v>Adicionales de la naturaleza (Inmueble)</v>
          </cell>
          <cell r="D14" t="str">
            <v>Adicionales de la naturaleza (Inmueble)</v>
          </cell>
        </row>
        <row r="15">
          <cell r="B15">
            <v>173</v>
          </cell>
          <cell r="C15" t="str">
            <v>Rotura de cristales y cañería (Inmueble+contenido)</v>
          </cell>
          <cell r="D15" t="str">
            <v>Rotura de cristales y cañería (Inmueble+contenido)</v>
          </cell>
        </row>
        <row r="16">
          <cell r="B16">
            <v>174</v>
          </cell>
          <cell r="C16" t="str">
            <v>Otros daños (Inmueble)</v>
          </cell>
          <cell r="D16" t="str">
            <v>Otros daños (Inmueble)</v>
          </cell>
        </row>
        <row r="17">
          <cell r="B17">
            <v>175</v>
          </cell>
          <cell r="C17" t="str">
            <v>Sismo, terremoto y tsunami (Contenido)</v>
          </cell>
          <cell r="D17" t="str">
            <v>Sismo, terremoto y tsunami (Contenido)</v>
          </cell>
        </row>
        <row r="18">
          <cell r="B18">
            <v>176</v>
          </cell>
          <cell r="C18" t="str">
            <v>Incendio y adicionales de incendio (Contenido)</v>
          </cell>
          <cell r="D18" t="str">
            <v>Incendio y adicionales de incendio (Contenido)</v>
          </cell>
        </row>
        <row r="19">
          <cell r="B19">
            <v>177</v>
          </cell>
          <cell r="C19" t="str">
            <v>Adicionales de la naturaleza (Contenido)</v>
          </cell>
          <cell r="D19" t="str">
            <v>Adicionales de la naturaleza (Contenido)</v>
          </cell>
        </row>
        <row r="20">
          <cell r="B20">
            <v>178</v>
          </cell>
          <cell r="C20" t="str">
            <v>Rotura de cristales y cañería (Inmueble+contenido)</v>
          </cell>
          <cell r="D20" t="str">
            <v>Rotura de cristales y cañería (Inmueble+contenido)</v>
          </cell>
        </row>
        <row r="21">
          <cell r="B21">
            <v>179</v>
          </cell>
          <cell r="C21" t="str">
            <v>Otros daños (Contenido)</v>
          </cell>
          <cell r="D21" t="str">
            <v>Otros daños (Contenido)</v>
          </cell>
        </row>
        <row r="22">
          <cell r="B22">
            <v>18</v>
          </cell>
          <cell r="C22" t="str">
            <v>REEMB. GASTOS MEDICOS X ACC</v>
          </cell>
          <cell r="D22" t="str">
            <v>REEMB. GASTOS MEDICOS X ACC</v>
          </cell>
        </row>
        <row r="23">
          <cell r="B23">
            <v>181</v>
          </cell>
          <cell r="C23" t="str">
            <v>Responsabilidad civil familiar</v>
          </cell>
          <cell r="D23" t="str">
            <v>Responsabilidad civil familiar</v>
          </cell>
        </row>
        <row r="24">
          <cell r="B24">
            <v>182</v>
          </cell>
          <cell r="C24" t="str">
            <v>Robo con violencia en las personas (Bolso Protegido)</v>
          </cell>
          <cell r="D24" t="str">
            <v>Robo con violencia en las personas (Bolso Protegido)</v>
          </cell>
        </row>
        <row r="25">
          <cell r="B25">
            <v>183</v>
          </cell>
          <cell r="C25" t="str">
            <v>Robo con violencia</v>
          </cell>
          <cell r="D25" t="str">
            <v>Robo con violencia</v>
          </cell>
        </row>
        <row r="26">
          <cell r="B26">
            <v>184</v>
          </cell>
          <cell r="C26" t="str">
            <v>Reembolso por daños en local u oficina</v>
          </cell>
          <cell r="D26" t="str">
            <v>Reembolso por daños en local u oficina</v>
          </cell>
        </row>
        <row r="27">
          <cell r="B27">
            <v>185</v>
          </cell>
          <cell r="C27" t="str">
            <v>Robo de objetos personales en lugar de alojamiento</v>
          </cell>
          <cell r="D27" t="str">
            <v>Robo de objetos personales en lugar de alojamiento</v>
          </cell>
        </row>
        <row r="28">
          <cell r="B28">
            <v>186</v>
          </cell>
          <cell r="C28" t="str">
            <v>Robo de Contenidos para Vehículos Motorizados</v>
          </cell>
          <cell r="D28" t="str">
            <v>Robo de Contenidos para Vehículos Motorizados</v>
          </cell>
        </row>
        <row r="29">
          <cell r="B29">
            <v>19</v>
          </cell>
          <cell r="C29" t="str">
            <v>FALLECIMIENTO RENTA ANUAL ESCO</v>
          </cell>
          <cell r="D29" t="str">
            <v>FALLECIMIENTO RENTA ANUAL ESCO</v>
          </cell>
        </row>
        <row r="30">
          <cell r="B30">
            <v>2</v>
          </cell>
          <cell r="C30" t="str">
            <v>MUERTE ACCIDENTAL</v>
          </cell>
          <cell r="D30" t="str">
            <v>MUERTE ACCIDENTAL</v>
          </cell>
        </row>
        <row r="31">
          <cell r="B31">
            <v>21</v>
          </cell>
          <cell r="C31" t="str">
            <v>ASISTENCIA MÉDICA EN EL EXTRANJERO</v>
          </cell>
          <cell r="D31" t="str">
            <v>ASISTENCIA MÉDICA EN EL EXTRANJERO</v>
          </cell>
        </row>
        <row r="32">
          <cell r="B32">
            <v>22</v>
          </cell>
          <cell r="C32" t="str">
            <v>TARJETA SEGURA EXTRA</v>
          </cell>
          <cell r="D32" t="str">
            <v>TARJETA SEGURA EXTRA</v>
          </cell>
        </row>
        <row r="33">
          <cell r="B33">
            <v>27</v>
          </cell>
          <cell r="C33" t="str">
            <v>GASTOS CATASTROFICOS DE SALUD</v>
          </cell>
          <cell r="D33" t="str">
            <v>GASTOS CATASTROFICOS DE SALUD</v>
          </cell>
        </row>
        <row r="34">
          <cell r="B34">
            <v>29</v>
          </cell>
          <cell r="C34" t="str">
            <v>Participación beneficios o promoción</v>
          </cell>
          <cell r="D34" t="str">
            <v>Participación beneficios o promoción</v>
          </cell>
        </row>
        <row r="35">
          <cell r="B35">
            <v>4</v>
          </cell>
          <cell r="C35" t="str">
            <v>INVALIDEZ POR ACCIDENTE</v>
          </cell>
          <cell r="D35" t="str">
            <v>Invalidez por Accidente</v>
          </cell>
        </row>
        <row r="36">
          <cell r="B36">
            <v>5</v>
          </cell>
          <cell r="C36" t="str">
            <v>ITP 2/3</v>
          </cell>
          <cell r="D36" t="str">
            <v>ITP 2/3</v>
          </cell>
        </row>
        <row r="37">
          <cell r="B37">
            <v>6</v>
          </cell>
          <cell r="C37" t="str">
            <v>ITP 2/3 ADELANTO DE CAPITAL</v>
          </cell>
          <cell r="D37" t="str">
            <v>ITP 2/3 ADELANTO DE CAPITAL</v>
          </cell>
        </row>
        <row r="38">
          <cell r="B38">
            <v>8</v>
          </cell>
          <cell r="C38" t="str">
            <v>SALUD ONCOLÓGICA</v>
          </cell>
          <cell r="D38" t="str">
            <v>SALUD ONCOLÓGICA</v>
          </cell>
        </row>
        <row r="39">
          <cell r="B39">
            <v>10</v>
          </cell>
          <cell r="C39" t="str">
            <v>ALT. B DESMEMBR. E ITP x ACC.</v>
          </cell>
          <cell r="D39" t="str">
            <v>ALT. B DESMEMBR. E ITP x ACC.</v>
          </cell>
        </row>
        <row r="40">
          <cell r="B40">
            <v>100</v>
          </cell>
          <cell r="C40" t="str">
            <v>DESMEMBRAMIENTO</v>
          </cell>
          <cell r="D40" t="str">
            <v>DESMEMBRAMIENTO</v>
          </cell>
        </row>
        <row r="41">
          <cell r="B41">
            <v>60</v>
          </cell>
          <cell r="C41" t="str">
            <v>RENTA MENSUAL 120 MESES FALLECIMIENTO</v>
          </cell>
          <cell r="D41" t="str">
            <v>RENTA MENSUAL 120 MESES FALLECIMIENTO</v>
          </cell>
        </row>
        <row r="42">
          <cell r="B42">
            <v>101</v>
          </cell>
          <cell r="C42" t="str">
            <v>ROTURA ACCIDENTAL DE CRISTALES</v>
          </cell>
          <cell r="D42" t="str">
            <v>ROTURA ACCIDENTAL DE CRISTALES</v>
          </cell>
        </row>
        <row r="43">
          <cell r="B43">
            <v>102</v>
          </cell>
          <cell r="C43" t="str">
            <v>RESPONSABILIDAD CIVIL FAMILIAR</v>
          </cell>
          <cell r="D43" t="str">
            <v>RESPONSABILIDAD CIVIL FAMILIAR</v>
          </cell>
        </row>
        <row r="44">
          <cell r="B44">
            <v>103</v>
          </cell>
          <cell r="C44" t="str">
            <v>SECCIÓN A: ASISTENCIA KM.0 ALTERNATIVA A</v>
          </cell>
          <cell r="D44" t="str">
            <v>SECCIÓN A: ASISTENCIA KM.0 ALTERNATIVA A</v>
          </cell>
        </row>
        <row r="45">
          <cell r="B45">
            <v>104</v>
          </cell>
          <cell r="C45" t="str">
            <v>SECCIÓN B: ASISTENCIA EN VIAJE NACIONAL KM.80</v>
          </cell>
          <cell r="D45" t="str">
            <v>SECCIÓN B: ASISTENCIA EN VIAJE NACIONAL KM.80</v>
          </cell>
        </row>
        <row r="46">
          <cell r="B46">
            <v>105</v>
          </cell>
          <cell r="C46" t="str">
            <v>SECCIÓN C: ASISTENCIA EXCLUSIVA EXTRANJERO</v>
          </cell>
          <cell r="D46" t="str">
            <v>SECCIÓN C: ASISTENCIA EXCLUSIVA EXTRANJERO</v>
          </cell>
        </row>
        <row r="47">
          <cell r="B47">
            <v>106</v>
          </cell>
          <cell r="C47" t="str">
            <v>SECCIÓN D: ASISTENCIA EN EL HOGAR</v>
          </cell>
          <cell r="D47" t="str">
            <v>SECCIÓN D: ASISTENCIA EN EL HOGAR</v>
          </cell>
        </row>
        <row r="48">
          <cell r="B48">
            <v>107</v>
          </cell>
          <cell r="C48" t="str">
            <v>SECCIÓN E: SERVICIO DE CONSEJERÍA</v>
          </cell>
          <cell r="D48" t="str">
            <v>SECCIÓN E: SERVICIO DE CONSEJERÍA</v>
          </cell>
        </row>
        <row r="49">
          <cell r="B49">
            <v>108</v>
          </cell>
          <cell r="C49" t="str">
            <v>SECCIÓN G: ASISTENCIA KM.0 ALTERNATIVA B</v>
          </cell>
          <cell r="D49" t="str">
            <v>SECCIÓN G: ASISTENCIA KM.0 ALTERNATIVA B</v>
          </cell>
        </row>
        <row r="50">
          <cell r="B50">
            <v>11</v>
          </cell>
          <cell r="C50" t="str">
            <v>REEMBOLSO GASTOS DE SALUD CATASTRÓFICOS</v>
          </cell>
          <cell r="D50" t="str">
            <v>REEMBOLSO GASTOS DE SALUD CATASTRÓFICOS</v>
          </cell>
        </row>
        <row r="51">
          <cell r="B51">
            <v>188</v>
          </cell>
          <cell r="C51" t="str">
            <v>Fallecimiento por COVID-19</v>
          </cell>
          <cell r="D51" t="str">
            <v>Fallecimiento por COVID-19</v>
          </cell>
        </row>
        <row r="52">
          <cell r="B52">
            <v>187</v>
          </cell>
          <cell r="C52" t="str">
            <v>Hospitalización y rehabilitación por contagio COVID-19</v>
          </cell>
          <cell r="D52" t="str">
            <v>Hospitalización y rehabilitación por contagio COVID-19</v>
          </cell>
        </row>
        <row r="53">
          <cell r="B53">
            <v>112</v>
          </cell>
          <cell r="C53" t="str">
            <v>FALLECIMIENTO NO DESGRAVAMEN</v>
          </cell>
          <cell r="D53" t="str">
            <v>FALLECIMIENTO NO DESGRAVAMEN</v>
          </cell>
        </row>
        <row r="54">
          <cell r="B54">
            <v>113</v>
          </cell>
          <cell r="C54" t="str">
            <v>SISMO CONTENIDO</v>
          </cell>
          <cell r="D54" t="str">
            <v>SISMO CONTENIDO</v>
          </cell>
        </row>
        <row r="55">
          <cell r="B55">
            <v>116</v>
          </cell>
          <cell r="C55" t="str">
            <v>CÁNCER MAMARIO IN SITU (CIS)</v>
          </cell>
          <cell r="D55" t="str">
            <v>CÁNCER MAMARIO IN SITU (CIS)</v>
          </cell>
        </row>
        <row r="56">
          <cell r="B56">
            <v>117</v>
          </cell>
          <cell r="C56" t="str">
            <v>MASTECTOMÍA TOTAL</v>
          </cell>
          <cell r="D56" t="str">
            <v>MASTECTOMÍA TOTAL</v>
          </cell>
        </row>
        <row r="57">
          <cell r="B57">
            <v>118</v>
          </cell>
          <cell r="C57" t="str">
            <v>INCENDIO (INMUEBLE)</v>
          </cell>
          <cell r="D57" t="str">
            <v>INCENDIO (INMUEBLE)</v>
          </cell>
        </row>
        <row r="58">
          <cell r="B58">
            <v>119</v>
          </cell>
          <cell r="C58" t="str">
            <v>INCENDIO (CONTENIDO)</v>
          </cell>
          <cell r="D58" t="str">
            <v>INCENDIO (CONTENIDO)</v>
          </cell>
        </row>
        <row r="59">
          <cell r="B59">
            <v>12</v>
          </cell>
          <cell r="C59" t="str">
            <v>ALTERN  A, MUERTE ACCIDENTAL</v>
          </cell>
          <cell r="D59" t="str">
            <v>Muerte Accidental</v>
          </cell>
        </row>
        <row r="60">
          <cell r="B60">
            <v>12</v>
          </cell>
          <cell r="C60" t="str">
            <v>MUERTE ACCIDENTAL-ADENT</v>
          </cell>
          <cell r="D60" t="str">
            <v>Muerte Accidental</v>
          </cell>
        </row>
        <row r="61">
          <cell r="B61">
            <v>12</v>
          </cell>
          <cell r="C61" t="str">
            <v>MUERTE ACCIDENTAL-AUMED</v>
          </cell>
          <cell r="D61" t="str">
            <v>Muerte Accidental</v>
          </cell>
        </row>
        <row r="62">
          <cell r="B62">
            <v>121</v>
          </cell>
          <cell r="C62" t="str">
            <v>SISMO, TERREMOTO Y TSUNAMI (CONTENIDO)</v>
          </cell>
          <cell r="D62" t="str">
            <v>SISMO, TERREMOTO Y TSUNAMI (CONTENIDO)</v>
          </cell>
        </row>
        <row r="63">
          <cell r="B63">
            <v>122</v>
          </cell>
          <cell r="C63" t="str">
            <v>ADICIONALES A INCENDIO (INMUEBLE)</v>
          </cell>
          <cell r="D63" t="str">
            <v>ADICIONALES A INCENDIO (INMUEBLE)</v>
          </cell>
        </row>
        <row r="64">
          <cell r="B64">
            <v>123</v>
          </cell>
          <cell r="C64" t="str">
            <v>ADICIONALES A INCENDIO (CONTENIDO)</v>
          </cell>
          <cell r="D64" t="str">
            <v>ADICIONALES A INCENDIO (CONTENIDO)</v>
          </cell>
        </row>
        <row r="65">
          <cell r="B65">
            <v>124</v>
          </cell>
          <cell r="C65" t="str">
            <v>ADICIONALES DE LA NATURALEZA PARA INC. (INMUEBLE)</v>
          </cell>
          <cell r="D65" t="str">
            <v>ADICIONALES DE LA NATURALEZA PARA INC. (INMUEBLE)</v>
          </cell>
        </row>
        <row r="66">
          <cell r="B66">
            <v>125</v>
          </cell>
          <cell r="C66" t="str">
            <v>ADICIONALES DE LA NATURALEZA PARA INC. (CONTENIDO)</v>
          </cell>
          <cell r="D66" t="str">
            <v>ADICIONALES DE LA NATURALEZA PARA INC. (CONTENIDO)</v>
          </cell>
        </row>
        <row r="67">
          <cell r="B67">
            <v>126</v>
          </cell>
          <cell r="C67" t="str">
            <v>ROBO (CONTENIDO)</v>
          </cell>
          <cell r="D67" t="str">
            <v>ROBO (CONTENIDO)</v>
          </cell>
        </row>
        <row r="68">
          <cell r="B68">
            <v>128</v>
          </cell>
          <cell r="C68" t="str">
            <v>INCENDIO PYME (CONTENIDO)</v>
          </cell>
          <cell r="D68" t="str">
            <v>INCENDIO PYME (CONTENIDO)</v>
          </cell>
        </row>
        <row r="69">
          <cell r="B69">
            <v>120</v>
          </cell>
          <cell r="C69" t="str">
            <v>SISMO, TERREMOTO Y TSUNAMI (INMUEBLE)</v>
          </cell>
          <cell r="D69" t="str">
            <v>SISMO, TERREMOTO Y TSUNAMI (INMUEBLE)</v>
          </cell>
        </row>
        <row r="70">
          <cell r="B70">
            <v>193</v>
          </cell>
          <cell r="C70" t="str">
            <v>DAÑOS E INCENDIO POR SALIDA DE MAR POR SISMO (INMUEBLE)</v>
          </cell>
          <cell r="D70" t="str">
            <v>DAÑOS E INCENDIO POR SALIDA DE MAR POR SISMO (INMUEBLE)</v>
          </cell>
        </row>
        <row r="71">
          <cell r="B71">
            <v>129</v>
          </cell>
          <cell r="C71" t="str">
            <v>ADICIONALES a INCENDIO PYME (CONTENIDO)</v>
          </cell>
          <cell r="D71" t="str">
            <v>ADICIONALES a INCENDIO PYME (CONTENIDO)</v>
          </cell>
        </row>
        <row r="72">
          <cell r="B72">
            <v>130</v>
          </cell>
          <cell r="C72" t="str">
            <v>ADICIONALES DE LA NATURALEZA PARA INC. PYME (CONTENIDO)</v>
          </cell>
          <cell r="D72" t="str">
            <v>ADICIONALES DE LA NATURALEZA PARA INC. PYME (CONTENIDO)</v>
          </cell>
        </row>
        <row r="73">
          <cell r="B73">
            <v>131</v>
          </cell>
          <cell r="C73" t="str">
            <v>SISMO, TERREMOTO Y TSUNAMI PYME (CONTENIDO)</v>
          </cell>
          <cell r="D73" t="str">
            <v>SISMO, TERREMOTO Y TSUNAMI PYME (CONTENIDO)</v>
          </cell>
        </row>
        <row r="74">
          <cell r="B74">
            <v>132</v>
          </cell>
          <cell r="C74" t="str">
            <v>Robo y asalto a las personas</v>
          </cell>
          <cell r="D74" t="str">
            <v>Robo y asalto a las personas</v>
          </cell>
        </row>
        <row r="75">
          <cell r="B75">
            <v>133</v>
          </cell>
          <cell r="C75" t="str">
            <v>Reembolso gastos Médicos x Accidente Generales</v>
          </cell>
          <cell r="D75" t="str">
            <v>Reembolso gastos Médicos x Accidente Generales</v>
          </cell>
        </row>
        <row r="76">
          <cell r="B76">
            <v>134</v>
          </cell>
          <cell r="C76" t="str">
            <v>INCENDIO PYME (INMUEBLE)</v>
          </cell>
          <cell r="D76" t="str">
            <v>INCENDIO PYME (INMUEBLE)</v>
          </cell>
        </row>
        <row r="77">
          <cell r="B77">
            <v>135</v>
          </cell>
          <cell r="C77" t="str">
            <v>ADICIONALES a INCENDIO PYME (INMUEBLE)</v>
          </cell>
          <cell r="D77" t="str">
            <v>ADICIONALES a INCENDIO PYME (INMUEBLE)</v>
          </cell>
        </row>
        <row r="78">
          <cell r="B78">
            <v>136</v>
          </cell>
          <cell r="C78" t="str">
            <v>ADICIONALES DE LA NATURALEZA PARA INC. PYME (INMUEBLE)</v>
          </cell>
          <cell r="D78" t="str">
            <v>ADICIONALES DE LA NATURALEZA PARA INC. PYME (INMUEBLE)</v>
          </cell>
        </row>
        <row r="79">
          <cell r="B79">
            <v>137</v>
          </cell>
          <cell r="C79" t="str">
            <v>SISMO, TERREMOTO Y TSUNAMI  PYME (INMUEBLE)</v>
          </cell>
          <cell r="D79" t="str">
            <v>SISMO, TERREMOTO Y TSUNAMI  PYME (INMUEBLE)</v>
          </cell>
        </row>
        <row r="80">
          <cell r="B80">
            <v>138</v>
          </cell>
          <cell r="C80" t="str">
            <v>ALT. C INCAPACIDAD TOTAL Y PERMAN. X ACCIDENTE</v>
          </cell>
          <cell r="D80" t="str">
            <v>ALT. C INCAPACIDAD TOTAL Y PERMAN. X ACCIDENTE</v>
          </cell>
        </row>
        <row r="81">
          <cell r="B81">
            <v>139</v>
          </cell>
          <cell r="C81" t="str">
            <v>CLAUSULA DE PAGO ANTICIPADO DEL CAPITAL ASEGURADO EN CASO DE INVALIDEZ PERMANENTE 80% CAD22013143</v>
          </cell>
          <cell r="D81" t="str">
            <v>CLAUSULA DE PAGO ANTICIPADO DEL CAPITAL ASEGURADO EN CASO DE INVALIDEZ PERMANENTE 80% CAD22013143</v>
          </cell>
        </row>
        <row r="82">
          <cell r="B82">
            <v>14</v>
          </cell>
          <cell r="C82" t="str">
            <v>ASISTENCIA MEDICA EN EL EXTRANJERO</v>
          </cell>
          <cell r="D82" t="str">
            <v>ASISTENCIA MEDICA EN EL EXTRANJERO</v>
          </cell>
        </row>
        <row r="83">
          <cell r="B83">
            <v>142</v>
          </cell>
          <cell r="C83" t="str">
            <v>CLAUSULA DE BENEFICIO POR GASTOS FUNERARIOS</v>
          </cell>
          <cell r="D83" t="str">
            <v>CLAUSULA DE BENEFICIO POR GASTOS FUNERARIOS</v>
          </cell>
        </row>
        <row r="84">
          <cell r="B84">
            <v>143</v>
          </cell>
          <cell r="C84" t="str">
            <v>EQUIPOS ELECTRÓNICOS</v>
          </cell>
          <cell r="D84" t="str">
            <v>EQUIPOS ELECTRÓNICOS</v>
          </cell>
        </row>
        <row r="85">
          <cell r="B85">
            <v>144</v>
          </cell>
          <cell r="C85" t="str">
            <v>RESPONSABILIDAD CIVIL</v>
          </cell>
          <cell r="D85" t="str">
            <v>RESPONSABILIDAD CIVIL</v>
          </cell>
        </row>
        <row r="86">
          <cell r="B86">
            <v>145</v>
          </cell>
          <cell r="C86" t="str">
            <v>RESPONSABILIDAD CIVIL PATRONAL</v>
          </cell>
          <cell r="D86" t="str">
            <v>RESPONSABILIDAD CIVIL PATRONAL</v>
          </cell>
        </row>
        <row r="87">
          <cell r="B87">
            <v>146</v>
          </cell>
          <cell r="C87" t="str">
            <v>RESPONSABILIDAD CIVIL DE EMPRESA</v>
          </cell>
          <cell r="D87" t="str">
            <v>RESPONSABILIDAD CIVIL DE EMPRESA</v>
          </cell>
        </row>
        <row r="88">
          <cell r="B88">
            <v>149</v>
          </cell>
          <cell r="C88" t="str">
            <v>CBANC CHEQUES</v>
          </cell>
          <cell r="D88" t="str">
            <v>CBANC CHEQUES</v>
          </cell>
        </row>
        <row r="89">
          <cell r="B89">
            <v>150</v>
          </cell>
          <cell r="C89" t="str">
            <v>CBANC GIROS en Caj. Aut./Mal uso tarj. de débito Rob/Asalt.</v>
          </cell>
          <cell r="D89" t="str">
            <v>CBANC GIROS en Caj. Aut./Mal uso tarj. de débito Rob/Asalt.</v>
          </cell>
        </row>
        <row r="90">
          <cell r="B90">
            <v>151</v>
          </cell>
          <cell r="C90" t="str">
            <v>TRANSF REMOTA CB</v>
          </cell>
          <cell r="D90" t="str">
            <v>TRANSF REMOTA CB</v>
          </cell>
        </row>
        <row r="91">
          <cell r="B91">
            <v>152</v>
          </cell>
          <cell r="C91" t="str">
            <v>TCRED MAL USO (rob, asalt, hurto, pérdida, extravío, falsi)</v>
          </cell>
          <cell r="D91" t="str">
            <v>TCRED MAL USO (rob, asalt, hurto, pérdida, extravío, falsi)</v>
          </cell>
        </row>
        <row r="92">
          <cell r="B92">
            <v>153</v>
          </cell>
          <cell r="C92" t="str">
            <v>TRANS REMOTA TC</v>
          </cell>
          <cell r="D92" t="str">
            <v>TRANS REMOTA TC</v>
          </cell>
        </row>
        <row r="93">
          <cell r="B93">
            <v>192</v>
          </cell>
          <cell r="C93" t="str">
            <v>DAÑOS POR EXPLOSIÓN (INMUEBLE)</v>
          </cell>
          <cell r="D93" t="str">
            <v>DAÑOS POR EXPLOSIÓN (INMUEBLE)</v>
          </cell>
        </row>
        <row r="94">
          <cell r="B94">
            <v>194</v>
          </cell>
          <cell r="C94" t="str">
            <v>INHABITABILIDAD VIVIENDA (INMUEBLE)</v>
          </cell>
          <cell r="D94" t="str">
            <v>INHABITABILIDAD VIVIENDA (INMUEBLE)</v>
          </cell>
        </row>
        <row r="95">
          <cell r="B95">
            <v>189</v>
          </cell>
          <cell r="C95" t="str">
            <v>DEMOLICIÓN (INMUEBLE)</v>
          </cell>
          <cell r="D95" t="str">
            <v>DEMOLICIÓN (INMUEBLE)</v>
          </cell>
        </row>
        <row r="96">
          <cell r="B96">
            <v>190</v>
          </cell>
          <cell r="C96" t="str">
            <v>RETIRO DE ESCOMBROS (INMUEBLE)</v>
          </cell>
          <cell r="D96" t="str">
            <v>RETIRO DE ESCOMBROS (INMUEBLE)</v>
          </cell>
        </row>
        <row r="97">
          <cell r="B97">
            <v>191</v>
          </cell>
          <cell r="C97" t="str">
            <v>TRASLADO DE MUEBLES Y BODEGAJE (INMUEBLE)</v>
          </cell>
          <cell r="D97" t="str">
            <v>TRASLADO DE MUEBLES Y BODEGAJE (INMUEBLE)</v>
          </cell>
        </row>
        <row r="98">
          <cell r="B98">
            <v>157</v>
          </cell>
          <cell r="C98" t="str">
            <v>HOSPITALIZACIÓN</v>
          </cell>
          <cell r="D98" t="str">
            <v>HOSPITALIZACIÓN</v>
          </cell>
        </row>
        <row r="99">
          <cell r="B99">
            <v>16</v>
          </cell>
          <cell r="C99" t="str">
            <v>PAGO POR ENFERMEDADES GRAVES</v>
          </cell>
          <cell r="D99" t="str">
            <v>PAGO POR ENFERMEDADES GRAVES</v>
          </cell>
        </row>
        <row r="100">
          <cell r="B100">
            <v>162</v>
          </cell>
          <cell r="C100" t="str">
            <v>ROBO DE MERCADERIA</v>
          </cell>
          <cell r="D100" t="str">
            <v>ROBO DE MERCADERIA</v>
          </cell>
        </row>
        <row r="101">
          <cell r="B101">
            <v>17</v>
          </cell>
          <cell r="C101" t="str">
            <v>ENFERMEDADES GRAVES (7)</v>
          </cell>
          <cell r="D101" t="str">
            <v>ENFERMEDADES GRAVES (7)</v>
          </cell>
        </row>
        <row r="102">
          <cell r="B102">
            <v>2000</v>
          </cell>
          <cell r="C102" t="str">
            <v>FALLECIMIENTO</v>
          </cell>
          <cell r="D102" t="str">
            <v>FALLECIMIENTO</v>
          </cell>
        </row>
        <row r="103">
          <cell r="B103">
            <v>2001</v>
          </cell>
          <cell r="C103" t="str">
            <v>Incapacidad permanente total</v>
          </cell>
          <cell r="D103" t="str">
            <v>Incapacidad permanente total</v>
          </cell>
        </row>
        <row r="104">
          <cell r="B104">
            <v>2002</v>
          </cell>
          <cell r="C104" t="str">
            <v>Incapacidad permanente parcial</v>
          </cell>
          <cell r="D104" t="str">
            <v>Incapacidad permanente parcial</v>
          </cell>
        </row>
        <row r="105">
          <cell r="B105">
            <v>2003</v>
          </cell>
          <cell r="C105" t="str">
            <v>Gastos médicos hospitalarios</v>
          </cell>
          <cell r="D105" t="str">
            <v>Gastos médicos hospitalarios</v>
          </cell>
        </row>
        <row r="106">
          <cell r="B106">
            <v>2004</v>
          </cell>
          <cell r="C106" t="str">
            <v>INDEMNIZACIÓN FRACTURA ACCIDENTAL DE HUESOS</v>
          </cell>
          <cell r="D106" t="str">
            <v>INDEMNIZACIÓN FRACTURA ACCIDENTAL DE HUESOS</v>
          </cell>
        </row>
        <row r="107">
          <cell r="B107">
            <v>2005</v>
          </cell>
          <cell r="C107" t="str">
            <v>ROBO DE CICLO</v>
          </cell>
          <cell r="D107" t="str">
            <v>ROBO DE CICLO</v>
          </cell>
        </row>
        <row r="108">
          <cell r="B108">
            <v>2100</v>
          </cell>
          <cell r="C108" t="str">
            <v>Pérdida de ingresos por incapacidad accidental por determinadas causas.</v>
          </cell>
          <cell r="D108" t="str">
            <v>Pérdida de ingresos por incapacidad accidental por determinadas causas.</v>
          </cell>
        </row>
        <row r="109">
          <cell r="B109">
            <v>2101</v>
          </cell>
          <cell r="C109" t="str">
            <v>Pérdida de ingresos por incapacidad accidental por determinadas causas.</v>
          </cell>
          <cell r="D109" t="str">
            <v>Pérdida de ingresos por incapacidad accidental por determinadas causas.</v>
          </cell>
        </row>
        <row r="110">
          <cell r="B110">
            <v>2200</v>
          </cell>
          <cell r="C110" t="str">
            <v>Pérdida de ingresos por Hospitalización Accidental</v>
          </cell>
          <cell r="D110" t="str">
            <v>Pérdida de ingresos por Hospitalización Accidental</v>
          </cell>
        </row>
        <row r="111">
          <cell r="B111">
            <v>2202</v>
          </cell>
          <cell r="C111" t="str">
            <v>Pérdida de ingresos por Hospitalización Accidental</v>
          </cell>
          <cell r="D111" t="str">
            <v>Pérdida de ingresos por Hospitalización Accidental</v>
          </cell>
        </row>
        <row r="112">
          <cell r="B112">
            <v>2300</v>
          </cell>
          <cell r="C112" t="str">
            <v>Robo del Terminal de Punto de Venta (POS)</v>
          </cell>
          <cell r="D112" t="str">
            <v>Robo del Terminal de Punto de Venta (POS)</v>
          </cell>
        </row>
        <row r="113">
          <cell r="B113">
            <v>2303</v>
          </cell>
          <cell r="C113" t="str">
            <v>Robo o hurto del Terminal de Punto de Venta (POS)</v>
          </cell>
          <cell r="D113" t="str">
            <v>Robo o hurto del Terminal de Punto de Venta (POS)</v>
          </cell>
        </row>
        <row r="114">
          <cell r="B114">
            <v>2400</v>
          </cell>
          <cell r="C114" t="str">
            <v>Pérdida de beneficio por daños a consecuencia de determinadas causas</v>
          </cell>
          <cell r="D114" t="str">
            <v>Pérdida de beneficio por daños a consecuencia de determinadas causas</v>
          </cell>
        </row>
        <row r="115">
          <cell r="B115">
            <v>2404</v>
          </cell>
          <cell r="C115" t="str">
            <v>Pérdida de beneficio por daños a consecuencia de determinadas causas</v>
          </cell>
          <cell r="D115" t="str">
            <v>Pérdida de beneficio por daños a consecuencia de determinadas causas</v>
          </cell>
        </row>
        <row r="116">
          <cell r="B116">
            <v>2500</v>
          </cell>
          <cell r="C116" t="str">
            <v>Pérdida de beneficio por luto ante fallecimiento de Socio</v>
          </cell>
          <cell r="D116" t="str">
            <v>Pérdida de beneficio por luto ante fallecimiento de Socio</v>
          </cell>
        </row>
        <row r="117">
          <cell r="B117">
            <v>2505</v>
          </cell>
          <cell r="C117" t="str">
            <v>Pérdida de beneficio por luto ante fallecimiento de Socio</v>
          </cell>
          <cell r="D117" t="str">
            <v>Pérdida de beneficio por luto ante fallecimiento de Socio</v>
          </cell>
        </row>
        <row r="118">
          <cell r="B118">
            <v>2550</v>
          </cell>
          <cell r="C118" t="str">
            <v>Pérdida de beneficio por luto ante fallecimiento de Empleado</v>
          </cell>
          <cell r="D118" t="str">
            <v>Pérdida de beneficio por luto ante fallecimiento de Empleado</v>
          </cell>
        </row>
        <row r="119">
          <cell r="B119">
            <v>2555</v>
          </cell>
          <cell r="C119" t="str">
            <v>Pérdida de beneficio por luto ante fallecimiento de Empleado</v>
          </cell>
          <cell r="D119" t="str">
            <v>Pérdida de beneficio por luto ante fallecimiento de Empleado</v>
          </cell>
        </row>
        <row r="120">
          <cell r="B120">
            <v>26</v>
          </cell>
          <cell r="C120" t="str">
            <v>RENTA MENSUAL 120 MESES ACC.</v>
          </cell>
          <cell r="D120" t="str">
            <v>RENTA MENSUAL 120 MESES ACC.</v>
          </cell>
        </row>
        <row r="121">
          <cell r="B121">
            <v>2700</v>
          </cell>
          <cell r="C121" t="str">
            <v>Reembolso Gastos de Salud Oncologico</v>
          </cell>
          <cell r="D121" t="str">
            <v>Reembolso Gastos de Salud Oncologico</v>
          </cell>
        </row>
        <row r="122">
          <cell r="B122">
            <v>2800</v>
          </cell>
          <cell r="C122" t="str">
            <v>REEMBOLSO DE GASTOS MÉDICOS</v>
          </cell>
          <cell r="D122" t="str">
            <v>REEMBOLSO DE GASTOS MÉDICOS</v>
          </cell>
        </row>
        <row r="123">
          <cell r="B123">
            <v>30</v>
          </cell>
          <cell r="C123" t="str">
            <v>PAGO RENTA MENSUAL ESCOLAR POR INVALIDEZ TOTAL Y PERMANENTE 2/3</v>
          </cell>
          <cell r="D123" t="str">
            <v>PAGO RENTA MENSUAL ESCOLAR POR INVALIDEZ TOTAL Y PERMANENTE 2/3</v>
          </cell>
        </row>
        <row r="124">
          <cell r="B124">
            <v>31</v>
          </cell>
          <cell r="C124" t="str">
            <v>ENFERMEDADES GRAVES (5).</v>
          </cell>
          <cell r="D124" t="str">
            <v>ENFERMEDADES GRAVES (5).</v>
          </cell>
        </row>
        <row r="125">
          <cell r="B125">
            <v>32</v>
          </cell>
          <cell r="C125" t="str">
            <v>PAGO RENTA ANUAL ESCOLAR POR INVALIDEZ TOTAL Y PERMANENTE 2/3</v>
          </cell>
          <cell r="D125" t="str">
            <v>PAGO RENTA ANUAL ESCOLAR POR INVALIDEZ TOTAL Y PERMANENTE 2/3</v>
          </cell>
        </row>
        <row r="126">
          <cell r="B126">
            <v>37</v>
          </cell>
          <cell r="C126" t="str">
            <v>RENTA DIA HOSP.ACC.Y/O ENF.</v>
          </cell>
          <cell r="D126" t="str">
            <v>RENTA DIA HOSP.ACC.Y/O ENF.</v>
          </cell>
        </row>
        <row r="127">
          <cell r="B127">
            <v>38</v>
          </cell>
          <cell r="C127" t="str">
            <v>RENTA DIARIA POR HOSPITALIZACIÓN EN UTI O  UCI.</v>
          </cell>
          <cell r="D127" t="str">
            <v>RENTA DIARIA POR HOSPITALIZACIÓN EN UTI O  UCI.</v>
          </cell>
        </row>
        <row r="128">
          <cell r="B128">
            <v>39</v>
          </cell>
          <cell r="C128" t="str">
            <v>RENTA MENSUAL 12 MESES ACC.</v>
          </cell>
          <cell r="D128" t="str">
            <v>RENTA MENSUAL 12 MESES ACC.</v>
          </cell>
        </row>
        <row r="129">
          <cell r="B129">
            <v>40</v>
          </cell>
          <cell r="C129" t="str">
            <v>RENTA MENSUAL 36 MESES FALL</v>
          </cell>
          <cell r="D129" t="str">
            <v>RENTA MENSUAL 36 MESES FALL</v>
          </cell>
        </row>
        <row r="130">
          <cell r="B130">
            <v>41</v>
          </cell>
          <cell r="C130" t="str">
            <v>RENTA MENSUAL 36 MESES ACC.</v>
          </cell>
          <cell r="D130" t="str">
            <v>RENTA MENSUAL 36 MESES ACC.</v>
          </cell>
        </row>
        <row r="131">
          <cell r="B131">
            <v>42</v>
          </cell>
          <cell r="C131" t="str">
            <v>RENTA MENSUAL 60 MESES ACC.</v>
          </cell>
          <cell r="D131" t="str">
            <v>RENTA MENSUAL 60 MESES ACC.</v>
          </cell>
        </row>
        <row r="132">
          <cell r="B132">
            <v>43</v>
          </cell>
          <cell r="C132" t="str">
            <v>RENTA MENSUAL 60 MESES FALL.</v>
          </cell>
          <cell r="D132" t="str">
            <v>RENTA MENSUAL 60 MESES FALL.</v>
          </cell>
        </row>
        <row r="133">
          <cell r="B133">
            <v>44</v>
          </cell>
          <cell r="C133" t="str">
            <v>ITP RENTA M. 60 MESES</v>
          </cell>
          <cell r="D133" t="str">
            <v>ITP RENTA M. 60 MESES</v>
          </cell>
        </row>
        <row r="134">
          <cell r="B134">
            <v>45</v>
          </cell>
          <cell r="C134" t="str">
            <v>RENTA MENSUAL 84 MESES FALL</v>
          </cell>
          <cell r="D134" t="str">
            <v>RENTA MENSUAL 84 MESES FALL</v>
          </cell>
        </row>
        <row r="135">
          <cell r="B135">
            <v>46</v>
          </cell>
          <cell r="C135" t="str">
            <v>ITP RENTA M. 36 MESES</v>
          </cell>
          <cell r="D135" t="str">
            <v>ITP RENTA M. 36 MESES</v>
          </cell>
        </row>
        <row r="136">
          <cell r="B136">
            <v>47</v>
          </cell>
          <cell r="C136" t="str">
            <v>ITP RENTA M. 84 MESES</v>
          </cell>
          <cell r="D136" t="str">
            <v>ITP RENTA M. 84 MESES</v>
          </cell>
        </row>
        <row r="137">
          <cell r="B137">
            <v>49</v>
          </cell>
          <cell r="C137" t="str">
            <v>PAGO RENTA MENSUAL POR FALLECIMIENTO POR 24 MESES.</v>
          </cell>
          <cell r="D137" t="str">
            <v>PAGO RENTA MENSUAL POR FALLECIMIENTO POR 24 MESES.</v>
          </cell>
        </row>
        <row r="138">
          <cell r="B138">
            <v>50</v>
          </cell>
          <cell r="C138" t="str">
            <v>PAGO RENTA MENSUAL POR FALLECIMIENTO POR 12 MESES.</v>
          </cell>
          <cell r="D138" t="str">
            <v>PAGO RENTA MENSUAL POR FALLECIMIENTO POR 12 MESES.</v>
          </cell>
        </row>
        <row r="139">
          <cell r="B139">
            <v>52</v>
          </cell>
          <cell r="C139" t="str">
            <v>PAGO RENTA MENSUAL POR FALLECIMIENTO POR 48 MESES.</v>
          </cell>
          <cell r="D139" t="str">
            <v>PAGO RENTA MENSUAL POR FALLECIMIENTO POR 48 MESES.</v>
          </cell>
        </row>
        <row r="140">
          <cell r="B140">
            <v>54</v>
          </cell>
          <cell r="C140" t="str">
            <v>PAGO RENTA MENSUAL POR FALLECIMIENTO POR 72 MESES.</v>
          </cell>
          <cell r="D140" t="str">
            <v>PAGO RENTA MENSUAL POR FALLECIMIENTO POR 72 MESES.</v>
          </cell>
        </row>
        <row r="141">
          <cell r="B141">
            <v>56</v>
          </cell>
          <cell r="C141" t="str">
            <v>PAGO RENTA MENSUAL POR FALLECIMIENTO POR 96 MESES.</v>
          </cell>
          <cell r="D141" t="str">
            <v>PAGO RENTA MENSUAL POR FALLECIMIENTO POR 96 MESES.</v>
          </cell>
        </row>
        <row r="142">
          <cell r="B142">
            <v>58</v>
          </cell>
          <cell r="C142" t="str">
            <v>PAGO RENTA MENSUAL POR FALLECIMIENTO POR 108 MESES.</v>
          </cell>
          <cell r="D142" t="str">
            <v>PAGO RENTA MENSUAL POR FALLECIMIENTO POR 108 MESES.</v>
          </cell>
        </row>
        <row r="143">
          <cell r="B143">
            <v>60</v>
          </cell>
          <cell r="C143" t="str">
            <v>ASISTENCIA CONDOMINIO</v>
          </cell>
          <cell r="D143" t="str">
            <v>RENTA MENSUAL 120 MESES FALLECIMIENTO</v>
          </cell>
        </row>
        <row r="144">
          <cell r="B144">
            <v>63</v>
          </cell>
          <cell r="C144" t="str">
            <v>RENTA DIARIA HOSP. EXTRANJERO.</v>
          </cell>
          <cell r="D144" t="str">
            <v>RENTA DIARIA HOSP. EXTRANJERO.</v>
          </cell>
        </row>
        <row r="145">
          <cell r="B145">
            <v>64</v>
          </cell>
          <cell r="C145" t="str">
            <v>RENTA ESCOLAR HASTA OCTAVO BÁSICO POR FALLECIMIENTO.</v>
          </cell>
          <cell r="D145" t="str">
            <v>RENTA ESCOLAR HASTA OCTAVO BÁSICO POR FALLECIMIENTO.</v>
          </cell>
        </row>
        <row r="146">
          <cell r="B146">
            <v>65</v>
          </cell>
          <cell r="C146" t="str">
            <v>RENTA ESCOLAR HASTA OCTAVO BÁSICO POR INVALIDEZ.</v>
          </cell>
          <cell r="D146" t="str">
            <v>RENTA ESCOLAR HASTA OCTAVO BÁSICO POR INVALIDEZ.</v>
          </cell>
        </row>
        <row r="147">
          <cell r="B147">
            <v>66</v>
          </cell>
          <cell r="C147" t="str">
            <v>RENTA ESCOLAR HASTA CUARTO MEDIO POR FALLECIMIENTO.</v>
          </cell>
          <cell r="D147" t="str">
            <v>RENTA ESCOLAR HASTA CUARTO MEDIO POR FALLECIMIENTO.</v>
          </cell>
        </row>
        <row r="148">
          <cell r="B148">
            <v>67</v>
          </cell>
          <cell r="C148" t="str">
            <v>RENTA ESCOLAR HASTA CUARTO MEDIO POR INVALIDEZ.</v>
          </cell>
          <cell r="D148" t="str">
            <v>RENTA ESCOLAR HASTA CUARTO MEDIO POR INVALIDEZ.</v>
          </cell>
        </row>
        <row r="149">
          <cell r="B149">
            <v>68</v>
          </cell>
          <cell r="C149" t="str">
            <v>RENTA UNIVERSITARIA HASTA DOS AÑOS POR FALLECIMIENTO.</v>
          </cell>
          <cell r="D149" t="str">
            <v>RENTA UNIVERSITARIA HASTA DOS AÑOS POR FALLECIMIENTO.</v>
          </cell>
        </row>
        <row r="150">
          <cell r="B150">
            <v>70</v>
          </cell>
          <cell r="C150" t="str">
            <v>RENTA UNIVERSITARIA HASTA CUATRO AÑOS POR FALLECIMIENTO.</v>
          </cell>
          <cell r="D150" t="str">
            <v>RENTA UNIVERSITARIA HASTA CUATRO AÑOS POR FALLECIMIENTO.</v>
          </cell>
        </row>
        <row r="151">
          <cell r="B151">
            <v>7</v>
          </cell>
          <cell r="C151" t="str">
            <v>FALLECIMIENTO CONYUGE</v>
          </cell>
          <cell r="D151" t="str">
            <v>FALLECIMIENTO CONYUGE</v>
          </cell>
        </row>
        <row r="152">
          <cell r="B152">
            <v>71</v>
          </cell>
          <cell r="C152" t="str">
            <v>RENTA UNIVERSITARIA HASTA CINCO AÑOS POR FALLECIMIENTO.</v>
          </cell>
          <cell r="D152" t="str">
            <v>RENTA UNIVERSITARIA HASTA CINCO AÑOS POR FALLECIMIENTO.</v>
          </cell>
        </row>
        <row r="153">
          <cell r="B153">
            <v>72</v>
          </cell>
          <cell r="C153" t="str">
            <v>RENTA UNIVERSITARIA HASTA SEIS AÑOS POR FALECIMIENTO.</v>
          </cell>
          <cell r="D153" t="str">
            <v>RENTA UNIVERSITARIA HASTA SEIS AÑOS POR FALECIMIENTO.</v>
          </cell>
        </row>
        <row r="154">
          <cell r="B154">
            <v>73</v>
          </cell>
          <cell r="C154" t="str">
            <v>RENTA UNIVERSITARIA HASTA DOS AÑOS POR</v>
          </cell>
          <cell r="D154" t="str">
            <v>RENTA UNIVERSITARIA HASTA DOS AÑOS POR</v>
          </cell>
        </row>
        <row r="155">
          <cell r="B155">
            <v>74</v>
          </cell>
          <cell r="C155" t="str">
            <v>RENTA UNIVERSITARIA HASTA TRES AÑOS POR INVALIDEZ.</v>
          </cell>
          <cell r="D155" t="str">
            <v>RENTA UNIVERSITARIA HASTA TRES AÑOS POR INVALIDEZ.</v>
          </cell>
        </row>
        <row r="156">
          <cell r="B156">
            <v>75</v>
          </cell>
          <cell r="C156" t="str">
            <v>RENTA UNIVERSITARIA HASTA CUATRO AÑOS POR INVALIDEZ.</v>
          </cell>
          <cell r="D156" t="str">
            <v>RENTA UNIVERSITARIA HASTA CUATRO AÑOS POR INVALIDEZ.</v>
          </cell>
        </row>
        <row r="157">
          <cell r="B157">
            <v>76</v>
          </cell>
          <cell r="C157" t="str">
            <v>RENTA UNIVERSITARIA HASTA CINCO AÑOS POR INVALIDEZ.</v>
          </cell>
          <cell r="D157" t="str">
            <v>RENTA UNIVERSITARIA HASTA CINCO AÑOS POR INVALIDEZ.</v>
          </cell>
        </row>
        <row r="158">
          <cell r="B158">
            <v>77</v>
          </cell>
          <cell r="C158" t="str">
            <v>RENTA UNIVERSITARIA HASTA SEIS AÑOS POR INVALIDEZ.</v>
          </cell>
          <cell r="D158" t="str">
            <v>RENTA UNIVERSITARIA HASTA SEIS AÑOS POR INVALIDEZ.</v>
          </cell>
        </row>
        <row r="159">
          <cell r="B159">
            <v>7800</v>
          </cell>
          <cell r="C159" t="str">
            <v>DESEMPLEO INVOLUNTARIO</v>
          </cell>
          <cell r="D159" t="str">
            <v>DESEMPLEO INVOLUNTARIO</v>
          </cell>
        </row>
        <row r="160">
          <cell r="B160">
            <v>7810</v>
          </cell>
          <cell r="C160" t="str">
            <v>INCAPACIDAD TEMPORAL</v>
          </cell>
          <cell r="D160" t="str">
            <v>INCAPACIDAD TEMPORAL</v>
          </cell>
        </row>
        <row r="161">
          <cell r="B161">
            <v>7820</v>
          </cell>
          <cell r="C161" t="str">
            <v>HOSPITALIZACION</v>
          </cell>
          <cell r="D161" t="str">
            <v>HOSPITALIZACION</v>
          </cell>
        </row>
        <row r="162">
          <cell r="B162">
            <v>79</v>
          </cell>
          <cell r="C162" t="str">
            <v>INCAPACIDAD TEMPORAL</v>
          </cell>
          <cell r="D162" t="str">
            <v>INCAPACIDAD TEMPORAL</v>
          </cell>
        </row>
        <row r="163">
          <cell r="B163">
            <v>80</v>
          </cell>
          <cell r="C163" t="str">
            <v>UTIL.FORZ.TERC.TARJ.BANC.COM.</v>
          </cell>
          <cell r="D163" t="str">
            <v>UTIL.FORZ.TERC.TARJ.BANC.COM.</v>
          </cell>
        </row>
        <row r="164">
          <cell r="B164">
            <v>81</v>
          </cell>
          <cell r="C164" t="str">
            <v>Protec.mal uso o clonac.tarj.</v>
          </cell>
          <cell r="D164" t="str">
            <v>Protec.mal uso o clonac.tarj.</v>
          </cell>
        </row>
        <row r="165">
          <cell r="B165">
            <v>82</v>
          </cell>
          <cell r="C165" t="str">
            <v>ROBO,ASAL.HURT.TALON.CH.INDIV.</v>
          </cell>
          <cell r="D165" t="str">
            <v>Robo Tarjeta</v>
          </cell>
        </row>
        <row r="166">
          <cell r="B166">
            <v>83</v>
          </cell>
          <cell r="C166" t="str">
            <v>FALLECIMIENTO POR ASALTO</v>
          </cell>
          <cell r="D166" t="str">
            <v>Fraude Transferencia</v>
          </cell>
        </row>
        <row r="167">
          <cell r="B167">
            <v>84</v>
          </cell>
          <cell r="C167" t="str">
            <v xml:space="preserve">COMPRAS NAC.FRAUDUL.INTERNET  </v>
          </cell>
          <cell r="D167" t="str">
            <v>Frande Internet</v>
          </cell>
        </row>
        <row r="168">
          <cell r="B168">
            <v>84</v>
          </cell>
          <cell r="C168" t="str">
            <v>COMPRAS NACIONES FRAUDULENTAS</v>
          </cell>
          <cell r="D168" t="str">
            <v>Frande Internet</v>
          </cell>
        </row>
        <row r="169">
          <cell r="B169">
            <v>85</v>
          </cell>
          <cell r="C169" t="str">
            <v>Util.forz.terceros tarj.cred.</v>
          </cell>
          <cell r="D169" t="str">
            <v>Falsificacion</v>
          </cell>
        </row>
        <row r="170">
          <cell r="B170">
            <v>85</v>
          </cell>
          <cell r="C170" t="str">
            <v>FALSIFICACIÓN Y/O ADULTERACIÓN DEL PLÁSTICO</v>
          </cell>
          <cell r="D170" t="str">
            <v>Falsificacion</v>
          </cell>
        </row>
        <row r="171">
          <cell r="B171">
            <v>82</v>
          </cell>
          <cell r="C171" t="str">
            <v>FALSIFICACIÓN Y/O ADULTERACIÓN DE BANDA MAGNÉTICA</v>
          </cell>
          <cell r="D171" t="str">
            <v>Robo Tarjeta</v>
          </cell>
        </row>
        <row r="172">
          <cell r="B172">
            <v>83</v>
          </cell>
          <cell r="C172" t="str">
            <v>COBERTURA POR IMPRESIÓN DE MÚLTIPLES DE VALES</v>
          </cell>
          <cell r="D172" t="str">
            <v>Fraude Transferencia</v>
          </cell>
        </row>
        <row r="173">
          <cell r="B173">
            <v>86</v>
          </cell>
          <cell r="C173" t="str">
            <v>Muerte Accidental Generales</v>
          </cell>
          <cell r="D173" t="str">
            <v>Muerte Accidental Generales</v>
          </cell>
        </row>
        <row r="174">
          <cell r="B174">
            <v>87</v>
          </cell>
          <cell r="C174" t="str">
            <v>Robo,hurto,extravio cheques</v>
          </cell>
          <cell r="D174" t="str">
            <v>Robo,hurto,extravio cheques</v>
          </cell>
        </row>
        <row r="175">
          <cell r="B175">
            <v>88</v>
          </cell>
          <cell r="C175" t="str">
            <v>PROTECCION PATRIMONIAL</v>
          </cell>
          <cell r="D175" t="str">
            <v>PROTECCION PATRIMONIAL</v>
          </cell>
        </row>
        <row r="176">
          <cell r="B176">
            <v>89</v>
          </cell>
          <cell r="C176" t="str">
            <v xml:space="preserve">CUENTAS BANCARIAS             </v>
          </cell>
          <cell r="D176" t="str">
            <v xml:space="preserve">CUENTAS BANCARIAS             </v>
          </cell>
        </row>
        <row r="177">
          <cell r="B177">
            <v>8901</v>
          </cell>
          <cell r="C177" t="str">
            <v>CHEQUES</v>
          </cell>
          <cell r="D177" t="str">
            <v>CHEQUES</v>
          </cell>
        </row>
        <row r="178">
          <cell r="B178">
            <v>8902</v>
          </cell>
          <cell r="C178" t="str">
            <v>GIROS EN CAJERO AUTOMÁTICOS/MAL USO DE TARJETA DE DÉBITO</v>
          </cell>
          <cell r="D178" t="str">
            <v>GIROS EN CAJERO AUTOMÁTICOS/MAL USO DE TARJETA DE DÉBITO</v>
          </cell>
        </row>
        <row r="179">
          <cell r="B179">
            <v>83</v>
          </cell>
          <cell r="C179" t="str">
            <v>TRANSFERENCIAS REMOTAS</v>
          </cell>
          <cell r="D179" t="str">
            <v>Fraude Transferencia</v>
          </cell>
        </row>
        <row r="180">
          <cell r="B180">
            <v>90</v>
          </cell>
          <cell r="C180" t="str">
            <v xml:space="preserve">TARJETAS DE CRÉDITO           </v>
          </cell>
          <cell r="D180" t="str">
            <v xml:space="preserve">TARJETAS DE CRÉDITO           </v>
          </cell>
        </row>
        <row r="181">
          <cell r="B181">
            <v>9001</v>
          </cell>
          <cell r="C181" t="str">
            <v>MAL USO DE TARJETA DE CRÉDITO</v>
          </cell>
          <cell r="D181" t="str">
            <v>MAL USO DE TARJETA DE CRÉDITO</v>
          </cell>
        </row>
        <row r="182">
          <cell r="B182">
            <v>91</v>
          </cell>
          <cell r="C182" t="str">
            <v xml:space="preserve">CTAS BANC Y TARJETAS CRÉDITO  </v>
          </cell>
          <cell r="D182" t="str">
            <v xml:space="preserve">CTAS BANC Y TARJETAS CRÉDITO  </v>
          </cell>
        </row>
        <row r="183">
          <cell r="B183">
            <v>9101</v>
          </cell>
          <cell r="C183" t="str">
            <v>CHEQUES</v>
          </cell>
          <cell r="D183" t="str">
            <v>CHEQUES</v>
          </cell>
        </row>
        <row r="184">
          <cell r="B184">
            <v>9102</v>
          </cell>
          <cell r="C184" t="str">
            <v>GIROS EN CAJERO AUTOMÁTICOS/MAL USO DE TARJETA DE DÉBITO</v>
          </cell>
          <cell r="D184" t="str">
            <v>GIROS EN CAJERO AUTOMÁTICOS/MAL USO DE TARJETA DE DÉBITO</v>
          </cell>
        </row>
        <row r="185">
          <cell r="B185">
            <v>9103</v>
          </cell>
          <cell r="C185" t="str">
            <v>TRANSFERENCIAS REMOTAS</v>
          </cell>
          <cell r="D185" t="str">
            <v>TRANSFERENCIAS REMOTAS</v>
          </cell>
        </row>
        <row r="186">
          <cell r="B186">
            <v>9104</v>
          </cell>
          <cell r="C186" t="str">
            <v>MAL USO DE TARJETA DE CRÉDITO</v>
          </cell>
          <cell r="D186" t="str">
            <v>MAL USO DE TARJETA DE CRÉDITO</v>
          </cell>
        </row>
        <row r="187">
          <cell r="B187">
            <v>95</v>
          </cell>
          <cell r="C187" t="str">
            <v>TRASNFERENCIAS REMOTAS</v>
          </cell>
          <cell r="D187" t="str">
            <v>TRASNFERENCIAS REMOTAS</v>
          </cell>
        </row>
        <row r="188">
          <cell r="B188">
            <v>93</v>
          </cell>
          <cell r="C188" t="str">
            <v>ROBO Y ASALTO CONTENIDO</v>
          </cell>
          <cell r="D188" t="str">
            <v>ROBO Y ASALTO CONTENIDO</v>
          </cell>
        </row>
        <row r="189">
          <cell r="B189">
            <v>94</v>
          </cell>
          <cell r="C189" t="str">
            <v>CESANTÍA/INCAPACIDAD TEMPORAL</v>
          </cell>
          <cell r="D189" t="str">
            <v>CESANTÍA/INCAPACIDAD TEMPORAL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B248-B13A-4814-A9C6-565024C69F44}">
  <sheetPr filterMode="1">
    <tabColor rgb="FFFFFF00"/>
  </sheetPr>
  <dimension ref="A10:H2008"/>
  <sheetViews>
    <sheetView showGridLines="0" topLeftCell="A4" workbookViewId="0">
      <selection activeCell="G148" sqref="G148"/>
    </sheetView>
  </sheetViews>
  <sheetFormatPr baseColWidth="10" defaultRowHeight="15" x14ac:dyDescent="0.25"/>
  <cols>
    <col min="7" max="7" width="22" bestFit="1" customWidth="1"/>
    <col min="8" max="8" width="26" bestFit="1" customWidth="1"/>
  </cols>
  <sheetData>
    <row r="10" spans="1:8" ht="38.25" x14ac:dyDescent="0.25">
      <c r="A10" s="10" t="s">
        <v>1</v>
      </c>
      <c r="B10" s="10" t="s">
        <v>3</v>
      </c>
      <c r="C10" s="10" t="s">
        <v>5</v>
      </c>
      <c r="D10" s="10" t="s">
        <v>0</v>
      </c>
      <c r="E10" s="10" t="s">
        <v>2</v>
      </c>
      <c r="F10" s="10" t="s">
        <v>8</v>
      </c>
      <c r="G10" s="10" t="s">
        <v>6</v>
      </c>
      <c r="H10" s="10" t="s">
        <v>7</v>
      </c>
    </row>
    <row r="11" spans="1:8" hidden="1" x14ac:dyDescent="0.25">
      <c r="A11" s="11" t="s">
        <v>206</v>
      </c>
      <c r="B11" s="11">
        <v>270</v>
      </c>
      <c r="C11" s="11">
        <v>12</v>
      </c>
      <c r="D11" s="11" t="s">
        <v>206</v>
      </c>
      <c r="E11" s="11" t="s">
        <v>206</v>
      </c>
      <c r="F11" s="12">
        <v>44774</v>
      </c>
      <c r="G11" s="11" t="s">
        <v>207</v>
      </c>
      <c r="H11" s="11" t="s">
        <v>30</v>
      </c>
    </row>
    <row r="12" spans="1:8" hidden="1" x14ac:dyDescent="0.25">
      <c r="A12" s="11" t="s">
        <v>206</v>
      </c>
      <c r="B12" s="11">
        <v>271</v>
      </c>
      <c r="C12" s="11">
        <v>12</v>
      </c>
      <c r="D12" s="11" t="s">
        <v>206</v>
      </c>
      <c r="E12" s="11" t="s">
        <v>206</v>
      </c>
      <c r="F12" s="12">
        <v>44774</v>
      </c>
      <c r="G12" s="11" t="s">
        <v>207</v>
      </c>
      <c r="H12" s="11" t="s">
        <v>30</v>
      </c>
    </row>
    <row r="13" spans="1:8" hidden="1" x14ac:dyDescent="0.25">
      <c r="A13" s="11" t="s">
        <v>206</v>
      </c>
      <c r="B13" s="11">
        <v>277</v>
      </c>
      <c r="C13" s="11">
        <v>12</v>
      </c>
      <c r="D13" s="11" t="s">
        <v>206</v>
      </c>
      <c r="E13" s="11" t="s">
        <v>206</v>
      </c>
      <c r="F13" s="12">
        <v>44774</v>
      </c>
      <c r="G13" s="11" t="s">
        <v>207</v>
      </c>
      <c r="H13" s="11" t="s">
        <v>30</v>
      </c>
    </row>
    <row r="14" spans="1:8" hidden="1" x14ac:dyDescent="0.25">
      <c r="A14" s="11" t="s">
        <v>206</v>
      </c>
      <c r="B14" s="11">
        <v>278</v>
      </c>
      <c r="C14" s="11">
        <v>12</v>
      </c>
      <c r="D14" s="11" t="s">
        <v>206</v>
      </c>
      <c r="E14" s="11" t="s">
        <v>206</v>
      </c>
      <c r="F14" s="12">
        <v>44774</v>
      </c>
      <c r="G14" s="11" t="s">
        <v>207</v>
      </c>
      <c r="H14" s="11" t="s">
        <v>30</v>
      </c>
    </row>
    <row r="15" spans="1:8" hidden="1" x14ac:dyDescent="0.25">
      <c r="A15" s="11" t="s">
        <v>206</v>
      </c>
      <c r="B15" s="11">
        <v>288</v>
      </c>
      <c r="C15" s="11">
        <v>12</v>
      </c>
      <c r="D15" s="11" t="s">
        <v>206</v>
      </c>
      <c r="E15" s="11" t="s">
        <v>206</v>
      </c>
      <c r="F15" s="12">
        <v>44774</v>
      </c>
      <c r="G15" s="11" t="s">
        <v>207</v>
      </c>
      <c r="H15" s="11" t="s">
        <v>30</v>
      </c>
    </row>
    <row r="16" spans="1:8" hidden="1" x14ac:dyDescent="0.25">
      <c r="A16" s="11" t="s">
        <v>206</v>
      </c>
      <c r="B16" s="11">
        <v>289</v>
      </c>
      <c r="C16" s="11">
        <v>12</v>
      </c>
      <c r="D16" s="11" t="s">
        <v>206</v>
      </c>
      <c r="E16" s="11" t="s">
        <v>206</v>
      </c>
      <c r="F16" s="12">
        <v>44774</v>
      </c>
      <c r="G16" s="11" t="s">
        <v>207</v>
      </c>
      <c r="H16" s="11" t="s">
        <v>30</v>
      </c>
    </row>
    <row r="17" spans="1:8" hidden="1" x14ac:dyDescent="0.25">
      <c r="A17" s="11" t="s">
        <v>206</v>
      </c>
      <c r="B17" s="11">
        <v>290</v>
      </c>
      <c r="C17" s="11">
        <v>12</v>
      </c>
      <c r="D17" s="11" t="s">
        <v>206</v>
      </c>
      <c r="E17" s="11" t="s">
        <v>206</v>
      </c>
      <c r="F17" s="12">
        <v>44774</v>
      </c>
      <c r="G17" s="11" t="s">
        <v>207</v>
      </c>
      <c r="H17" s="11" t="s">
        <v>30</v>
      </c>
    </row>
    <row r="18" spans="1:8" hidden="1" x14ac:dyDescent="0.25">
      <c r="A18" s="11" t="s">
        <v>206</v>
      </c>
      <c r="B18" s="11">
        <v>291</v>
      </c>
      <c r="C18" s="11">
        <v>12</v>
      </c>
      <c r="D18" s="11" t="s">
        <v>206</v>
      </c>
      <c r="E18" s="11" t="s">
        <v>206</v>
      </c>
      <c r="F18" s="12">
        <v>44774</v>
      </c>
      <c r="G18" s="11" t="s">
        <v>207</v>
      </c>
      <c r="H18" s="11" t="s">
        <v>30</v>
      </c>
    </row>
    <row r="19" spans="1:8" hidden="1" x14ac:dyDescent="0.25">
      <c r="A19" s="11" t="s">
        <v>206</v>
      </c>
      <c r="B19" s="11">
        <v>326</v>
      </c>
      <c r="C19" s="11">
        <v>12</v>
      </c>
      <c r="D19" s="11" t="s">
        <v>206</v>
      </c>
      <c r="E19" s="11" t="s">
        <v>206</v>
      </c>
      <c r="F19" s="12">
        <v>44774</v>
      </c>
      <c r="G19" s="11" t="s">
        <v>207</v>
      </c>
      <c r="H19" s="11" t="s">
        <v>30</v>
      </c>
    </row>
    <row r="20" spans="1:8" hidden="1" x14ac:dyDescent="0.25">
      <c r="A20" s="11" t="s">
        <v>206</v>
      </c>
      <c r="B20" s="11">
        <v>328</v>
      </c>
      <c r="C20" s="11">
        <v>12</v>
      </c>
      <c r="D20" s="11" t="s">
        <v>206</v>
      </c>
      <c r="E20" s="11" t="s">
        <v>206</v>
      </c>
      <c r="F20" s="12">
        <v>44774</v>
      </c>
      <c r="G20" s="11" t="s">
        <v>207</v>
      </c>
      <c r="H20" s="11" t="s">
        <v>30</v>
      </c>
    </row>
    <row r="21" spans="1:8" hidden="1" x14ac:dyDescent="0.25">
      <c r="A21" s="11" t="s">
        <v>206</v>
      </c>
      <c r="B21" s="11">
        <v>329</v>
      </c>
      <c r="C21" s="11">
        <v>12</v>
      </c>
      <c r="D21" s="11" t="s">
        <v>206</v>
      </c>
      <c r="E21" s="11" t="s">
        <v>206</v>
      </c>
      <c r="F21" s="12">
        <v>44774</v>
      </c>
      <c r="G21" s="11" t="s">
        <v>207</v>
      </c>
      <c r="H21" s="11" t="s">
        <v>30</v>
      </c>
    </row>
    <row r="22" spans="1:8" hidden="1" x14ac:dyDescent="0.25">
      <c r="A22" s="11" t="s">
        <v>206</v>
      </c>
      <c r="B22" s="11">
        <v>353</v>
      </c>
      <c r="C22" s="11">
        <v>12</v>
      </c>
      <c r="D22" s="11" t="s">
        <v>206</v>
      </c>
      <c r="E22" s="11" t="s">
        <v>206</v>
      </c>
      <c r="F22" s="12">
        <v>44774</v>
      </c>
      <c r="G22" s="11" t="s">
        <v>207</v>
      </c>
      <c r="H22" s="11" t="s">
        <v>30</v>
      </c>
    </row>
    <row r="23" spans="1:8" hidden="1" x14ac:dyDescent="0.25">
      <c r="A23" s="11" t="s">
        <v>206</v>
      </c>
      <c r="B23" s="11">
        <v>45</v>
      </c>
      <c r="C23" s="11">
        <v>27</v>
      </c>
      <c r="D23" s="11" t="s">
        <v>206</v>
      </c>
      <c r="E23" s="11" t="s">
        <v>206</v>
      </c>
      <c r="F23" s="12" t="s">
        <v>206</v>
      </c>
      <c r="G23" s="11" t="s">
        <v>208</v>
      </c>
      <c r="H23" s="11" t="s">
        <v>209</v>
      </c>
    </row>
    <row r="24" spans="1:8" hidden="1" x14ac:dyDescent="0.25">
      <c r="A24" s="11" t="s">
        <v>206</v>
      </c>
      <c r="B24" s="11">
        <v>46</v>
      </c>
      <c r="C24" s="11">
        <v>27</v>
      </c>
      <c r="D24" s="11" t="s">
        <v>206</v>
      </c>
      <c r="E24" s="11" t="s">
        <v>206</v>
      </c>
      <c r="F24" s="12" t="s">
        <v>206</v>
      </c>
      <c r="G24" s="11" t="s">
        <v>208</v>
      </c>
      <c r="H24" s="11" t="s">
        <v>209</v>
      </c>
    </row>
    <row r="25" spans="1:8" hidden="1" x14ac:dyDescent="0.25">
      <c r="A25" s="11" t="s">
        <v>206</v>
      </c>
      <c r="B25" s="11">
        <v>47</v>
      </c>
      <c r="C25" s="11">
        <v>27</v>
      </c>
      <c r="D25" s="11" t="s">
        <v>206</v>
      </c>
      <c r="E25" s="11" t="s">
        <v>206</v>
      </c>
      <c r="F25" s="12" t="s">
        <v>206</v>
      </c>
      <c r="G25" s="11" t="s">
        <v>208</v>
      </c>
      <c r="H25" s="11" t="s">
        <v>209</v>
      </c>
    </row>
    <row r="26" spans="1:8" hidden="1" x14ac:dyDescent="0.25">
      <c r="A26" s="11" t="s">
        <v>206</v>
      </c>
      <c r="B26" s="11">
        <v>48</v>
      </c>
      <c r="C26" s="11">
        <v>27</v>
      </c>
      <c r="D26" s="11" t="s">
        <v>206</v>
      </c>
      <c r="E26" s="11" t="s">
        <v>206</v>
      </c>
      <c r="F26" s="12" t="s">
        <v>206</v>
      </c>
      <c r="G26" s="11" t="s">
        <v>208</v>
      </c>
      <c r="H26" s="11" t="s">
        <v>209</v>
      </c>
    </row>
    <row r="27" spans="1:8" hidden="1" x14ac:dyDescent="0.25">
      <c r="A27" s="11" t="s">
        <v>206</v>
      </c>
      <c r="B27" s="11">
        <v>60</v>
      </c>
      <c r="C27" s="11">
        <v>27</v>
      </c>
      <c r="D27" s="11" t="s">
        <v>206</v>
      </c>
      <c r="E27" s="11" t="s">
        <v>206</v>
      </c>
      <c r="F27" s="12" t="s">
        <v>206</v>
      </c>
      <c r="G27" s="11" t="s">
        <v>208</v>
      </c>
      <c r="H27" s="11" t="s">
        <v>209</v>
      </c>
    </row>
    <row r="28" spans="1:8" hidden="1" x14ac:dyDescent="0.25">
      <c r="A28" s="11" t="s">
        <v>206</v>
      </c>
      <c r="B28" s="11">
        <v>61</v>
      </c>
      <c r="C28" s="11">
        <v>27</v>
      </c>
      <c r="D28" s="11" t="s">
        <v>206</v>
      </c>
      <c r="E28" s="11" t="s">
        <v>206</v>
      </c>
      <c r="F28" s="12" t="s">
        <v>206</v>
      </c>
      <c r="G28" s="11" t="s">
        <v>208</v>
      </c>
      <c r="H28" s="11" t="s">
        <v>209</v>
      </c>
    </row>
    <row r="29" spans="1:8" hidden="1" x14ac:dyDescent="0.25">
      <c r="A29" s="11" t="s">
        <v>206</v>
      </c>
      <c r="B29" s="11">
        <v>73</v>
      </c>
      <c r="C29" s="11">
        <v>27</v>
      </c>
      <c r="D29" s="11" t="s">
        <v>206</v>
      </c>
      <c r="E29" s="11" t="s">
        <v>206</v>
      </c>
      <c r="F29" s="12" t="s">
        <v>206</v>
      </c>
      <c r="G29" s="11" t="s">
        <v>208</v>
      </c>
      <c r="H29" s="11" t="s">
        <v>209</v>
      </c>
    </row>
    <row r="30" spans="1:8" hidden="1" x14ac:dyDescent="0.25">
      <c r="A30" s="11" t="s">
        <v>206</v>
      </c>
      <c r="B30" s="11">
        <v>74</v>
      </c>
      <c r="C30" s="11">
        <v>27</v>
      </c>
      <c r="D30" s="11" t="s">
        <v>206</v>
      </c>
      <c r="E30" s="11" t="s">
        <v>206</v>
      </c>
      <c r="F30" s="12" t="s">
        <v>206</v>
      </c>
      <c r="G30" s="11" t="s">
        <v>208</v>
      </c>
      <c r="H30" s="11" t="s">
        <v>209</v>
      </c>
    </row>
    <row r="31" spans="1:8" hidden="1" x14ac:dyDescent="0.25">
      <c r="A31" s="11" t="s">
        <v>206</v>
      </c>
      <c r="B31" s="11">
        <v>86</v>
      </c>
      <c r="C31" s="11">
        <v>27</v>
      </c>
      <c r="D31" s="11" t="s">
        <v>206</v>
      </c>
      <c r="E31" s="11" t="s">
        <v>206</v>
      </c>
      <c r="F31" s="12" t="s">
        <v>206</v>
      </c>
      <c r="G31" s="11" t="s">
        <v>208</v>
      </c>
      <c r="H31" s="11" t="s">
        <v>209</v>
      </c>
    </row>
    <row r="32" spans="1:8" hidden="1" x14ac:dyDescent="0.25">
      <c r="A32" s="11" t="s">
        <v>206</v>
      </c>
      <c r="B32" s="11">
        <v>87</v>
      </c>
      <c r="C32" s="11">
        <v>27</v>
      </c>
      <c r="D32" s="11" t="s">
        <v>206</v>
      </c>
      <c r="E32" s="11" t="s">
        <v>206</v>
      </c>
      <c r="F32" s="12" t="s">
        <v>206</v>
      </c>
      <c r="G32" s="11" t="s">
        <v>208</v>
      </c>
      <c r="H32" s="11" t="s">
        <v>209</v>
      </c>
    </row>
    <row r="33" spans="1:8" hidden="1" x14ac:dyDescent="0.25">
      <c r="A33" s="11" t="s">
        <v>206</v>
      </c>
      <c r="B33" s="11">
        <v>110</v>
      </c>
      <c r="C33" s="11">
        <v>27</v>
      </c>
      <c r="D33" s="11" t="s">
        <v>206</v>
      </c>
      <c r="E33" s="11" t="s">
        <v>206</v>
      </c>
      <c r="F33" s="12" t="s">
        <v>206</v>
      </c>
      <c r="G33" s="11" t="s">
        <v>208</v>
      </c>
      <c r="H33" s="11" t="s">
        <v>209</v>
      </c>
    </row>
    <row r="34" spans="1:8" hidden="1" x14ac:dyDescent="0.25">
      <c r="A34" s="11" t="s">
        <v>206</v>
      </c>
      <c r="B34" s="11">
        <v>111</v>
      </c>
      <c r="C34" s="11">
        <v>27</v>
      </c>
      <c r="D34" s="11" t="s">
        <v>206</v>
      </c>
      <c r="E34" s="11" t="s">
        <v>206</v>
      </c>
      <c r="F34" s="12" t="s">
        <v>206</v>
      </c>
      <c r="G34" s="11" t="s">
        <v>208</v>
      </c>
      <c r="H34" s="11" t="s">
        <v>209</v>
      </c>
    </row>
    <row r="35" spans="1:8" hidden="1" x14ac:dyDescent="0.25">
      <c r="A35" s="11" t="s">
        <v>206</v>
      </c>
      <c r="B35" s="11">
        <v>128</v>
      </c>
      <c r="C35" s="11">
        <v>27</v>
      </c>
      <c r="D35" s="11" t="s">
        <v>206</v>
      </c>
      <c r="E35" s="11" t="s">
        <v>206</v>
      </c>
      <c r="F35" s="12" t="s">
        <v>206</v>
      </c>
      <c r="G35" s="11" t="s">
        <v>208</v>
      </c>
      <c r="H35" s="11" t="s">
        <v>209</v>
      </c>
    </row>
    <row r="36" spans="1:8" hidden="1" x14ac:dyDescent="0.25">
      <c r="A36" s="11" t="s">
        <v>206</v>
      </c>
      <c r="B36" s="11">
        <v>131</v>
      </c>
      <c r="C36" s="11">
        <v>27</v>
      </c>
      <c r="D36" s="11" t="s">
        <v>206</v>
      </c>
      <c r="E36" s="11" t="s">
        <v>206</v>
      </c>
      <c r="F36" s="12" t="s">
        <v>206</v>
      </c>
      <c r="G36" s="11" t="s">
        <v>208</v>
      </c>
      <c r="H36" s="11" t="s">
        <v>209</v>
      </c>
    </row>
    <row r="37" spans="1:8" hidden="1" x14ac:dyDescent="0.25">
      <c r="A37" s="11" t="s">
        <v>206</v>
      </c>
      <c r="B37" s="11">
        <v>132</v>
      </c>
      <c r="C37" s="11">
        <v>27</v>
      </c>
      <c r="D37" s="11" t="s">
        <v>206</v>
      </c>
      <c r="E37" s="11" t="s">
        <v>206</v>
      </c>
      <c r="F37" s="12" t="s">
        <v>206</v>
      </c>
      <c r="G37" s="11" t="s">
        <v>208</v>
      </c>
      <c r="H37" s="11" t="s">
        <v>209</v>
      </c>
    </row>
    <row r="38" spans="1:8" hidden="1" x14ac:dyDescent="0.25">
      <c r="A38" s="11" t="s">
        <v>206</v>
      </c>
      <c r="B38" s="11">
        <v>165</v>
      </c>
      <c r="C38" s="11">
        <v>27</v>
      </c>
      <c r="D38" s="11" t="s">
        <v>206</v>
      </c>
      <c r="E38" s="11" t="s">
        <v>206</v>
      </c>
      <c r="F38" s="12" t="s">
        <v>206</v>
      </c>
      <c r="G38" s="11" t="s">
        <v>208</v>
      </c>
      <c r="H38" s="11" t="s">
        <v>209</v>
      </c>
    </row>
    <row r="39" spans="1:8" hidden="1" x14ac:dyDescent="0.25">
      <c r="A39" s="11" t="s">
        <v>206</v>
      </c>
      <c r="B39" s="11">
        <v>166</v>
      </c>
      <c r="C39" s="11">
        <v>27</v>
      </c>
      <c r="D39" s="11" t="s">
        <v>206</v>
      </c>
      <c r="E39" s="11" t="s">
        <v>206</v>
      </c>
      <c r="F39" s="12" t="s">
        <v>206</v>
      </c>
      <c r="G39" s="11" t="s">
        <v>208</v>
      </c>
      <c r="H39" s="11" t="s">
        <v>209</v>
      </c>
    </row>
    <row r="40" spans="1:8" hidden="1" x14ac:dyDescent="0.25">
      <c r="A40" s="11" t="s">
        <v>206</v>
      </c>
      <c r="B40" s="11">
        <v>201</v>
      </c>
      <c r="C40" s="11">
        <v>27</v>
      </c>
      <c r="D40" s="11" t="s">
        <v>206</v>
      </c>
      <c r="E40" s="11" t="s">
        <v>206</v>
      </c>
      <c r="F40" s="12" t="s">
        <v>206</v>
      </c>
      <c r="G40" s="11" t="s">
        <v>208</v>
      </c>
      <c r="H40" s="11" t="s">
        <v>209</v>
      </c>
    </row>
    <row r="41" spans="1:8" hidden="1" x14ac:dyDescent="0.25">
      <c r="A41" s="11" t="s">
        <v>206</v>
      </c>
      <c r="B41" s="11">
        <v>202</v>
      </c>
      <c r="C41" s="11">
        <v>27</v>
      </c>
      <c r="D41" s="11" t="s">
        <v>206</v>
      </c>
      <c r="E41" s="11" t="s">
        <v>206</v>
      </c>
      <c r="F41" s="12" t="s">
        <v>206</v>
      </c>
      <c r="G41" s="11" t="s">
        <v>208</v>
      </c>
      <c r="H41" s="11" t="s">
        <v>209</v>
      </c>
    </row>
    <row r="42" spans="1:8" hidden="1" x14ac:dyDescent="0.25">
      <c r="A42" s="11" t="s">
        <v>206</v>
      </c>
      <c r="B42" s="11">
        <v>212</v>
      </c>
      <c r="C42" s="11">
        <v>27</v>
      </c>
      <c r="D42" s="11" t="s">
        <v>206</v>
      </c>
      <c r="E42" s="11" t="s">
        <v>206</v>
      </c>
      <c r="F42" s="12" t="s">
        <v>206</v>
      </c>
      <c r="G42" s="11" t="s">
        <v>208</v>
      </c>
      <c r="H42" s="11" t="s">
        <v>209</v>
      </c>
    </row>
    <row r="43" spans="1:8" hidden="1" x14ac:dyDescent="0.25">
      <c r="A43" s="11" t="s">
        <v>206</v>
      </c>
      <c r="B43" s="11">
        <v>213</v>
      </c>
      <c r="C43" s="11">
        <v>27</v>
      </c>
      <c r="D43" s="11" t="s">
        <v>206</v>
      </c>
      <c r="E43" s="11" t="s">
        <v>206</v>
      </c>
      <c r="F43" s="12" t="s">
        <v>206</v>
      </c>
      <c r="G43" s="11" t="s">
        <v>208</v>
      </c>
      <c r="H43" s="11" t="s">
        <v>209</v>
      </c>
    </row>
    <row r="44" spans="1:8" hidden="1" x14ac:dyDescent="0.25">
      <c r="A44" s="11" t="s">
        <v>206</v>
      </c>
      <c r="B44" s="11">
        <v>215</v>
      </c>
      <c r="C44" s="11">
        <v>27</v>
      </c>
      <c r="D44" s="11" t="s">
        <v>206</v>
      </c>
      <c r="E44" s="11" t="s">
        <v>206</v>
      </c>
      <c r="F44" s="12" t="s">
        <v>206</v>
      </c>
      <c r="G44" s="11" t="s">
        <v>208</v>
      </c>
      <c r="H44" s="11" t="s">
        <v>209</v>
      </c>
    </row>
    <row r="45" spans="1:8" hidden="1" x14ac:dyDescent="0.25">
      <c r="A45" s="11" t="s">
        <v>206</v>
      </c>
      <c r="B45" s="11">
        <v>216</v>
      </c>
      <c r="C45" s="11">
        <v>27</v>
      </c>
      <c r="D45" s="11" t="s">
        <v>206</v>
      </c>
      <c r="E45" s="11" t="s">
        <v>206</v>
      </c>
      <c r="F45" s="12" t="s">
        <v>206</v>
      </c>
      <c r="G45" s="11" t="s">
        <v>208</v>
      </c>
      <c r="H45" s="11" t="s">
        <v>209</v>
      </c>
    </row>
    <row r="46" spans="1:8" hidden="1" x14ac:dyDescent="0.25">
      <c r="A46" s="11" t="s">
        <v>206</v>
      </c>
      <c r="B46" s="11">
        <v>227</v>
      </c>
      <c r="C46" s="11">
        <v>27</v>
      </c>
      <c r="D46" s="11" t="s">
        <v>206</v>
      </c>
      <c r="E46" s="11" t="s">
        <v>206</v>
      </c>
      <c r="F46" s="12" t="s">
        <v>206</v>
      </c>
      <c r="G46" s="11" t="s">
        <v>208</v>
      </c>
      <c r="H46" s="11" t="s">
        <v>209</v>
      </c>
    </row>
    <row r="47" spans="1:8" hidden="1" x14ac:dyDescent="0.25">
      <c r="A47" s="11" t="s">
        <v>206</v>
      </c>
      <c r="B47" s="11">
        <v>228</v>
      </c>
      <c r="C47" s="11">
        <v>27</v>
      </c>
      <c r="D47" s="11" t="s">
        <v>206</v>
      </c>
      <c r="E47" s="11" t="s">
        <v>206</v>
      </c>
      <c r="F47" s="12" t="s">
        <v>206</v>
      </c>
      <c r="G47" s="11" t="s">
        <v>208</v>
      </c>
      <c r="H47" s="11" t="s">
        <v>209</v>
      </c>
    </row>
    <row r="48" spans="1:8" hidden="1" x14ac:dyDescent="0.25">
      <c r="A48" s="11" t="s">
        <v>206</v>
      </c>
      <c r="B48" s="11">
        <v>229</v>
      </c>
      <c r="C48" s="11">
        <v>27</v>
      </c>
      <c r="D48" s="11" t="s">
        <v>206</v>
      </c>
      <c r="E48" s="11" t="s">
        <v>206</v>
      </c>
      <c r="F48" s="12" t="s">
        <v>206</v>
      </c>
      <c r="G48" s="11" t="s">
        <v>208</v>
      </c>
      <c r="H48" s="11" t="s">
        <v>209</v>
      </c>
    </row>
    <row r="49" spans="1:8" hidden="1" x14ac:dyDescent="0.25">
      <c r="A49" s="11" t="s">
        <v>206</v>
      </c>
      <c r="B49" s="11">
        <v>230</v>
      </c>
      <c r="C49" s="11">
        <v>27</v>
      </c>
      <c r="D49" s="11" t="s">
        <v>206</v>
      </c>
      <c r="E49" s="11" t="s">
        <v>206</v>
      </c>
      <c r="F49" s="12" t="s">
        <v>206</v>
      </c>
      <c r="G49" s="11" t="s">
        <v>208</v>
      </c>
      <c r="H49" s="11" t="s">
        <v>209</v>
      </c>
    </row>
    <row r="50" spans="1:8" hidden="1" x14ac:dyDescent="0.25">
      <c r="A50" s="11" t="s">
        <v>206</v>
      </c>
      <c r="B50" s="11">
        <v>240</v>
      </c>
      <c r="C50" s="11">
        <v>27</v>
      </c>
      <c r="D50" s="11" t="s">
        <v>206</v>
      </c>
      <c r="E50" s="11" t="s">
        <v>206</v>
      </c>
      <c r="F50" s="12" t="s">
        <v>206</v>
      </c>
      <c r="G50" s="11" t="s">
        <v>208</v>
      </c>
      <c r="H50" s="11" t="s">
        <v>209</v>
      </c>
    </row>
    <row r="51" spans="1:8" hidden="1" x14ac:dyDescent="0.25">
      <c r="A51" s="11" t="s">
        <v>206</v>
      </c>
      <c r="B51" s="11">
        <v>241</v>
      </c>
      <c r="C51" s="11">
        <v>27</v>
      </c>
      <c r="D51" s="11" t="s">
        <v>206</v>
      </c>
      <c r="E51" s="11" t="s">
        <v>206</v>
      </c>
      <c r="F51" s="12" t="s">
        <v>206</v>
      </c>
      <c r="G51" s="11" t="s">
        <v>208</v>
      </c>
      <c r="H51" s="11" t="s">
        <v>209</v>
      </c>
    </row>
    <row r="52" spans="1:8" hidden="1" x14ac:dyDescent="0.25">
      <c r="A52" s="11" t="s">
        <v>206</v>
      </c>
      <c r="B52" s="11">
        <v>257</v>
      </c>
      <c r="C52" s="11">
        <v>27</v>
      </c>
      <c r="D52" s="11" t="s">
        <v>206</v>
      </c>
      <c r="E52" s="11" t="s">
        <v>206</v>
      </c>
      <c r="F52" s="12" t="s">
        <v>206</v>
      </c>
      <c r="G52" s="11" t="s">
        <v>208</v>
      </c>
      <c r="H52" s="11" t="s">
        <v>209</v>
      </c>
    </row>
    <row r="53" spans="1:8" hidden="1" x14ac:dyDescent="0.25">
      <c r="A53" s="11" t="s">
        <v>206</v>
      </c>
      <c r="B53" s="11">
        <v>258</v>
      </c>
      <c r="C53" s="11">
        <v>27</v>
      </c>
      <c r="D53" s="11" t="s">
        <v>206</v>
      </c>
      <c r="E53" s="11" t="s">
        <v>206</v>
      </c>
      <c r="F53" s="12" t="s">
        <v>206</v>
      </c>
      <c r="G53" s="11" t="s">
        <v>208</v>
      </c>
      <c r="H53" s="11" t="s">
        <v>209</v>
      </c>
    </row>
    <row r="54" spans="1:8" hidden="1" x14ac:dyDescent="0.25">
      <c r="A54" s="11" t="s">
        <v>206</v>
      </c>
      <c r="B54" s="11">
        <v>259</v>
      </c>
      <c r="C54" s="11">
        <v>27</v>
      </c>
      <c r="D54" s="11" t="s">
        <v>206</v>
      </c>
      <c r="E54" s="11" t="s">
        <v>206</v>
      </c>
      <c r="F54" s="12" t="s">
        <v>206</v>
      </c>
      <c r="G54" s="11" t="s">
        <v>208</v>
      </c>
      <c r="H54" s="11" t="s">
        <v>209</v>
      </c>
    </row>
    <row r="55" spans="1:8" hidden="1" x14ac:dyDescent="0.25">
      <c r="A55" s="11" t="s">
        <v>206</v>
      </c>
      <c r="B55" s="11">
        <v>260</v>
      </c>
      <c r="C55" s="11">
        <v>27</v>
      </c>
      <c r="D55" s="11" t="s">
        <v>206</v>
      </c>
      <c r="E55" s="11" t="s">
        <v>206</v>
      </c>
      <c r="F55" s="12" t="s">
        <v>206</v>
      </c>
      <c r="G55" s="11" t="s">
        <v>208</v>
      </c>
      <c r="H55" s="11" t="s">
        <v>209</v>
      </c>
    </row>
    <row r="56" spans="1:8" hidden="1" x14ac:dyDescent="0.25">
      <c r="A56" s="11" t="s">
        <v>206</v>
      </c>
      <c r="B56" s="11">
        <v>261</v>
      </c>
      <c r="C56" s="11">
        <v>27</v>
      </c>
      <c r="D56" s="11" t="s">
        <v>206</v>
      </c>
      <c r="E56" s="11" t="s">
        <v>206</v>
      </c>
      <c r="F56" s="12" t="s">
        <v>206</v>
      </c>
      <c r="G56" s="11" t="s">
        <v>208</v>
      </c>
      <c r="H56" s="11" t="s">
        <v>209</v>
      </c>
    </row>
    <row r="57" spans="1:8" hidden="1" x14ac:dyDescent="0.25">
      <c r="A57" s="11" t="s">
        <v>206</v>
      </c>
      <c r="B57" s="11">
        <v>262</v>
      </c>
      <c r="C57" s="11">
        <v>27</v>
      </c>
      <c r="D57" s="11" t="s">
        <v>206</v>
      </c>
      <c r="E57" s="11" t="s">
        <v>206</v>
      </c>
      <c r="F57" s="12" t="s">
        <v>206</v>
      </c>
      <c r="G57" s="11" t="s">
        <v>208</v>
      </c>
      <c r="H57" s="11" t="s">
        <v>209</v>
      </c>
    </row>
    <row r="58" spans="1:8" hidden="1" x14ac:dyDescent="0.25">
      <c r="A58" s="11" t="s">
        <v>206</v>
      </c>
      <c r="B58" s="11">
        <v>295</v>
      </c>
      <c r="C58" s="11">
        <v>27</v>
      </c>
      <c r="D58" s="11" t="s">
        <v>206</v>
      </c>
      <c r="E58" s="11" t="s">
        <v>206</v>
      </c>
      <c r="F58" s="12" t="s">
        <v>206</v>
      </c>
      <c r="G58" s="11" t="s">
        <v>208</v>
      </c>
      <c r="H58" s="11" t="s">
        <v>209</v>
      </c>
    </row>
    <row r="59" spans="1:8" hidden="1" x14ac:dyDescent="0.25">
      <c r="A59" s="11" t="s">
        <v>206</v>
      </c>
      <c r="B59" s="11">
        <v>296</v>
      </c>
      <c r="C59" s="11">
        <v>27</v>
      </c>
      <c r="D59" s="11" t="s">
        <v>206</v>
      </c>
      <c r="E59" s="11" t="s">
        <v>206</v>
      </c>
      <c r="F59" s="12" t="s">
        <v>206</v>
      </c>
      <c r="G59" s="11" t="s">
        <v>208</v>
      </c>
      <c r="H59" s="11" t="s">
        <v>209</v>
      </c>
    </row>
    <row r="60" spans="1:8" hidden="1" x14ac:dyDescent="0.25">
      <c r="A60" s="11" t="s">
        <v>206</v>
      </c>
      <c r="B60" s="11">
        <v>297</v>
      </c>
      <c r="C60" s="11">
        <v>27</v>
      </c>
      <c r="D60" s="11" t="s">
        <v>206</v>
      </c>
      <c r="E60" s="11" t="s">
        <v>206</v>
      </c>
      <c r="F60" s="12" t="s">
        <v>206</v>
      </c>
      <c r="G60" s="11" t="s">
        <v>208</v>
      </c>
      <c r="H60" s="11" t="s">
        <v>209</v>
      </c>
    </row>
    <row r="61" spans="1:8" hidden="1" x14ac:dyDescent="0.25">
      <c r="A61" s="11" t="s">
        <v>206</v>
      </c>
      <c r="B61" s="11">
        <v>298</v>
      </c>
      <c r="C61" s="11">
        <v>27</v>
      </c>
      <c r="D61" s="11" t="s">
        <v>206</v>
      </c>
      <c r="E61" s="11" t="s">
        <v>206</v>
      </c>
      <c r="F61" s="12" t="s">
        <v>206</v>
      </c>
      <c r="G61" s="11" t="s">
        <v>208</v>
      </c>
      <c r="H61" s="11" t="s">
        <v>209</v>
      </c>
    </row>
    <row r="62" spans="1:8" hidden="1" x14ac:dyDescent="0.25">
      <c r="A62" s="11" t="s">
        <v>206</v>
      </c>
      <c r="B62" s="11">
        <v>299</v>
      </c>
      <c r="C62" s="11">
        <v>27</v>
      </c>
      <c r="D62" s="11" t="s">
        <v>206</v>
      </c>
      <c r="E62" s="11" t="s">
        <v>206</v>
      </c>
      <c r="F62" s="12" t="s">
        <v>206</v>
      </c>
      <c r="G62" s="11" t="s">
        <v>208</v>
      </c>
      <c r="H62" s="11" t="s">
        <v>209</v>
      </c>
    </row>
    <row r="63" spans="1:8" hidden="1" x14ac:dyDescent="0.25">
      <c r="A63" s="11" t="s">
        <v>206</v>
      </c>
      <c r="B63" s="11">
        <v>300</v>
      </c>
      <c r="C63" s="11">
        <v>27</v>
      </c>
      <c r="D63" s="11" t="s">
        <v>206</v>
      </c>
      <c r="E63" s="11" t="s">
        <v>206</v>
      </c>
      <c r="F63" s="12" t="s">
        <v>206</v>
      </c>
      <c r="G63" s="11" t="s">
        <v>208</v>
      </c>
      <c r="H63" s="11" t="s">
        <v>209</v>
      </c>
    </row>
    <row r="64" spans="1:8" hidden="1" x14ac:dyDescent="0.25">
      <c r="A64" s="11" t="s">
        <v>206</v>
      </c>
      <c r="B64" s="11">
        <v>301</v>
      </c>
      <c r="C64" s="11">
        <v>27</v>
      </c>
      <c r="D64" s="11" t="s">
        <v>206</v>
      </c>
      <c r="E64" s="11" t="s">
        <v>206</v>
      </c>
      <c r="F64" s="12" t="s">
        <v>206</v>
      </c>
      <c r="G64" s="11" t="s">
        <v>208</v>
      </c>
      <c r="H64" s="11" t="s">
        <v>209</v>
      </c>
    </row>
    <row r="65" spans="1:8" hidden="1" x14ac:dyDescent="0.25">
      <c r="A65" s="11" t="s">
        <v>206</v>
      </c>
      <c r="B65" s="11">
        <v>302</v>
      </c>
      <c r="C65" s="11">
        <v>27</v>
      </c>
      <c r="D65" s="11" t="s">
        <v>206</v>
      </c>
      <c r="E65" s="11" t="s">
        <v>206</v>
      </c>
      <c r="F65" s="12" t="s">
        <v>206</v>
      </c>
      <c r="G65" s="11" t="s">
        <v>208</v>
      </c>
      <c r="H65" s="11" t="s">
        <v>209</v>
      </c>
    </row>
    <row r="66" spans="1:8" hidden="1" x14ac:dyDescent="0.25">
      <c r="A66" s="11" t="s">
        <v>206</v>
      </c>
      <c r="B66" s="11">
        <v>303</v>
      </c>
      <c r="C66" s="11">
        <v>27</v>
      </c>
      <c r="D66" s="11" t="s">
        <v>206</v>
      </c>
      <c r="E66" s="11" t="s">
        <v>206</v>
      </c>
      <c r="F66" s="12" t="s">
        <v>206</v>
      </c>
      <c r="G66" s="11" t="s">
        <v>208</v>
      </c>
      <c r="H66" s="11" t="s">
        <v>209</v>
      </c>
    </row>
    <row r="67" spans="1:8" hidden="1" x14ac:dyDescent="0.25">
      <c r="A67" s="11" t="s">
        <v>206</v>
      </c>
      <c r="B67" s="11">
        <v>304</v>
      </c>
      <c r="C67" s="11">
        <v>27</v>
      </c>
      <c r="D67" s="11" t="s">
        <v>206</v>
      </c>
      <c r="E67" s="11" t="s">
        <v>206</v>
      </c>
      <c r="F67" s="12" t="s">
        <v>206</v>
      </c>
      <c r="G67" s="11" t="s">
        <v>208</v>
      </c>
      <c r="H67" s="11" t="s">
        <v>209</v>
      </c>
    </row>
    <row r="68" spans="1:8" hidden="1" x14ac:dyDescent="0.25">
      <c r="A68" s="11" t="s">
        <v>206</v>
      </c>
      <c r="B68" s="11">
        <v>305</v>
      </c>
      <c r="C68" s="11">
        <v>27</v>
      </c>
      <c r="D68" s="11" t="s">
        <v>206</v>
      </c>
      <c r="E68" s="11" t="s">
        <v>206</v>
      </c>
      <c r="F68" s="12" t="s">
        <v>206</v>
      </c>
      <c r="G68" s="11" t="s">
        <v>208</v>
      </c>
      <c r="H68" s="11" t="s">
        <v>209</v>
      </c>
    </row>
    <row r="69" spans="1:8" hidden="1" x14ac:dyDescent="0.25">
      <c r="A69" s="11" t="s">
        <v>206</v>
      </c>
      <c r="B69" s="11">
        <v>306</v>
      </c>
      <c r="C69" s="11">
        <v>27</v>
      </c>
      <c r="D69" s="11" t="s">
        <v>206</v>
      </c>
      <c r="E69" s="11" t="s">
        <v>206</v>
      </c>
      <c r="F69" s="12" t="s">
        <v>206</v>
      </c>
      <c r="G69" s="11" t="s">
        <v>208</v>
      </c>
      <c r="H69" s="11" t="s">
        <v>209</v>
      </c>
    </row>
    <row r="70" spans="1:8" hidden="1" x14ac:dyDescent="0.25">
      <c r="A70" s="11" t="s">
        <v>206</v>
      </c>
      <c r="B70" s="11">
        <v>307</v>
      </c>
      <c r="C70" s="11">
        <v>27</v>
      </c>
      <c r="D70" s="11" t="s">
        <v>206</v>
      </c>
      <c r="E70" s="11" t="s">
        <v>206</v>
      </c>
      <c r="F70" s="12" t="s">
        <v>206</v>
      </c>
      <c r="G70" s="11" t="s">
        <v>208</v>
      </c>
      <c r="H70" s="11" t="s">
        <v>209</v>
      </c>
    </row>
    <row r="71" spans="1:8" hidden="1" x14ac:dyDescent="0.25">
      <c r="A71" s="11" t="s">
        <v>206</v>
      </c>
      <c r="B71" s="11">
        <v>308</v>
      </c>
      <c r="C71" s="11">
        <v>27</v>
      </c>
      <c r="D71" s="11" t="s">
        <v>206</v>
      </c>
      <c r="E71" s="11" t="s">
        <v>206</v>
      </c>
      <c r="F71" s="12" t="s">
        <v>206</v>
      </c>
      <c r="G71" s="11" t="s">
        <v>208</v>
      </c>
      <c r="H71" s="11" t="s">
        <v>209</v>
      </c>
    </row>
    <row r="72" spans="1:8" hidden="1" x14ac:dyDescent="0.25">
      <c r="A72" s="11" t="s">
        <v>206</v>
      </c>
      <c r="B72" s="11">
        <v>309</v>
      </c>
      <c r="C72" s="11">
        <v>27</v>
      </c>
      <c r="D72" s="11" t="s">
        <v>206</v>
      </c>
      <c r="E72" s="11" t="s">
        <v>206</v>
      </c>
      <c r="F72" s="12" t="s">
        <v>206</v>
      </c>
      <c r="G72" s="11" t="s">
        <v>208</v>
      </c>
      <c r="H72" s="11" t="s">
        <v>209</v>
      </c>
    </row>
    <row r="73" spans="1:8" hidden="1" x14ac:dyDescent="0.25">
      <c r="A73" s="11" t="s">
        <v>206</v>
      </c>
      <c r="B73" s="11">
        <v>711</v>
      </c>
      <c r="C73" s="11">
        <v>147</v>
      </c>
      <c r="D73" s="11" t="s">
        <v>206</v>
      </c>
      <c r="E73" s="11" t="s">
        <v>206</v>
      </c>
      <c r="F73" s="12" t="s">
        <v>206</v>
      </c>
      <c r="G73" s="11" t="s">
        <v>210</v>
      </c>
      <c r="H73" s="11" t="s">
        <v>211</v>
      </c>
    </row>
    <row r="74" spans="1:8" hidden="1" x14ac:dyDescent="0.25">
      <c r="A74" s="11">
        <v>5000000226</v>
      </c>
      <c r="B74" s="11" t="s">
        <v>206</v>
      </c>
      <c r="C74" s="11">
        <v>94</v>
      </c>
      <c r="D74" s="11" t="s">
        <v>206</v>
      </c>
      <c r="E74" s="11" t="s">
        <v>206</v>
      </c>
      <c r="F74" s="12" t="s">
        <v>206</v>
      </c>
      <c r="G74" s="11" t="s">
        <v>212</v>
      </c>
      <c r="H74" s="11" t="s">
        <v>212</v>
      </c>
    </row>
    <row r="75" spans="1:8" hidden="1" x14ac:dyDescent="0.25">
      <c r="A75" s="11">
        <v>5000000227</v>
      </c>
      <c r="B75" s="11" t="s">
        <v>206</v>
      </c>
      <c r="C75" s="11">
        <v>94</v>
      </c>
      <c r="D75" s="11" t="s">
        <v>206</v>
      </c>
      <c r="E75" s="11" t="s">
        <v>206</v>
      </c>
      <c r="F75" s="12" t="s">
        <v>206</v>
      </c>
      <c r="G75" s="11" t="s">
        <v>212</v>
      </c>
      <c r="H75" s="11" t="s">
        <v>212</v>
      </c>
    </row>
    <row r="76" spans="1:8" hidden="1" x14ac:dyDescent="0.25">
      <c r="A76" s="11">
        <v>5000000229</v>
      </c>
      <c r="B76" s="11" t="s">
        <v>206</v>
      </c>
      <c r="C76" s="11">
        <v>94</v>
      </c>
      <c r="D76" s="11" t="s">
        <v>206</v>
      </c>
      <c r="E76" s="11" t="s">
        <v>206</v>
      </c>
      <c r="F76" s="12" t="s">
        <v>206</v>
      </c>
      <c r="G76" s="11" t="s">
        <v>212</v>
      </c>
      <c r="H76" s="11" t="s">
        <v>212</v>
      </c>
    </row>
    <row r="77" spans="1:8" hidden="1" x14ac:dyDescent="0.25">
      <c r="A77" s="11">
        <v>5000000230</v>
      </c>
      <c r="B77" s="11" t="s">
        <v>206</v>
      </c>
      <c r="C77" s="11">
        <v>94</v>
      </c>
      <c r="D77" s="11" t="s">
        <v>206</v>
      </c>
      <c r="E77" s="11" t="s">
        <v>206</v>
      </c>
      <c r="F77" s="12" t="s">
        <v>206</v>
      </c>
      <c r="G77" s="11" t="s">
        <v>212</v>
      </c>
      <c r="H77" s="11" t="s">
        <v>212</v>
      </c>
    </row>
    <row r="78" spans="1:8" hidden="1" x14ac:dyDescent="0.25">
      <c r="A78" s="11">
        <v>5000000231</v>
      </c>
      <c r="B78" s="11" t="s">
        <v>206</v>
      </c>
      <c r="C78" s="11">
        <v>94</v>
      </c>
      <c r="D78" s="11" t="s">
        <v>206</v>
      </c>
      <c r="E78" s="11" t="s">
        <v>206</v>
      </c>
      <c r="F78" s="12" t="s">
        <v>206</v>
      </c>
      <c r="G78" s="11" t="s">
        <v>212</v>
      </c>
      <c r="H78" s="11" t="s">
        <v>212</v>
      </c>
    </row>
    <row r="79" spans="1:8" hidden="1" x14ac:dyDescent="0.25">
      <c r="A79" s="11">
        <v>5000000269</v>
      </c>
      <c r="B79" s="11" t="s">
        <v>206</v>
      </c>
      <c r="C79" s="11">
        <v>94</v>
      </c>
      <c r="D79" s="11" t="s">
        <v>206</v>
      </c>
      <c r="E79" s="11" t="s">
        <v>206</v>
      </c>
      <c r="F79" s="12" t="s">
        <v>206</v>
      </c>
      <c r="G79" s="11" t="s">
        <v>212</v>
      </c>
      <c r="H79" s="11" t="s">
        <v>212</v>
      </c>
    </row>
    <row r="80" spans="1:8" hidden="1" x14ac:dyDescent="0.25">
      <c r="A80" s="11">
        <v>5000000270</v>
      </c>
      <c r="B80" s="11" t="s">
        <v>206</v>
      </c>
      <c r="C80" s="11">
        <v>94</v>
      </c>
      <c r="D80" s="11" t="s">
        <v>206</v>
      </c>
      <c r="E80" s="11" t="s">
        <v>206</v>
      </c>
      <c r="F80" s="12" t="s">
        <v>206</v>
      </c>
      <c r="G80" s="11" t="s">
        <v>212</v>
      </c>
      <c r="H80" s="11" t="s">
        <v>212</v>
      </c>
    </row>
    <row r="81" spans="1:8" hidden="1" x14ac:dyDescent="0.25">
      <c r="A81" s="11">
        <v>5000000272</v>
      </c>
      <c r="B81" s="11" t="s">
        <v>206</v>
      </c>
      <c r="C81" s="11">
        <v>94</v>
      </c>
      <c r="D81" s="11" t="s">
        <v>206</v>
      </c>
      <c r="E81" s="11" t="s">
        <v>206</v>
      </c>
      <c r="F81" s="12" t="s">
        <v>206</v>
      </c>
      <c r="G81" s="11" t="s">
        <v>212</v>
      </c>
      <c r="H81" s="11" t="s">
        <v>212</v>
      </c>
    </row>
    <row r="82" spans="1:8" hidden="1" x14ac:dyDescent="0.25">
      <c r="A82" s="11">
        <v>5000000273</v>
      </c>
      <c r="B82" s="11" t="s">
        <v>206</v>
      </c>
      <c r="C82" s="11">
        <v>94</v>
      </c>
      <c r="D82" s="11" t="s">
        <v>206</v>
      </c>
      <c r="E82" s="11" t="s">
        <v>206</v>
      </c>
      <c r="F82" s="12" t="s">
        <v>206</v>
      </c>
      <c r="G82" s="11" t="s">
        <v>212</v>
      </c>
      <c r="H82" s="11" t="s">
        <v>212</v>
      </c>
    </row>
    <row r="83" spans="1:8" hidden="1" x14ac:dyDescent="0.25">
      <c r="A83" s="11">
        <v>5000000274</v>
      </c>
      <c r="B83" s="11" t="s">
        <v>206</v>
      </c>
      <c r="C83" s="11">
        <v>94</v>
      </c>
      <c r="D83" s="11" t="s">
        <v>206</v>
      </c>
      <c r="E83" s="11" t="s">
        <v>206</v>
      </c>
      <c r="F83" s="12" t="s">
        <v>206</v>
      </c>
      <c r="G83" s="11" t="s">
        <v>212</v>
      </c>
      <c r="H83" s="11" t="s">
        <v>212</v>
      </c>
    </row>
    <row r="84" spans="1:8" hidden="1" x14ac:dyDescent="0.25">
      <c r="A84" s="11">
        <v>5000000280</v>
      </c>
      <c r="B84" s="11" t="s">
        <v>206</v>
      </c>
      <c r="C84" s="11">
        <v>94</v>
      </c>
      <c r="D84" s="11" t="s">
        <v>206</v>
      </c>
      <c r="E84" s="11" t="s">
        <v>206</v>
      </c>
      <c r="F84" s="12">
        <v>43405</v>
      </c>
      <c r="G84" s="11" t="s">
        <v>212</v>
      </c>
      <c r="H84" s="11" t="s">
        <v>212</v>
      </c>
    </row>
    <row r="85" spans="1:8" hidden="1" x14ac:dyDescent="0.25">
      <c r="A85" s="11">
        <v>5000000287</v>
      </c>
      <c r="B85" s="11" t="s">
        <v>206</v>
      </c>
      <c r="C85" s="11">
        <v>94</v>
      </c>
      <c r="D85" s="11" t="s">
        <v>206</v>
      </c>
      <c r="E85" s="11" t="s">
        <v>206</v>
      </c>
      <c r="F85" s="12" t="s">
        <v>206</v>
      </c>
      <c r="G85" s="11" t="s">
        <v>212</v>
      </c>
      <c r="H85" s="11" t="s">
        <v>212</v>
      </c>
    </row>
    <row r="86" spans="1:8" hidden="1" x14ac:dyDescent="0.25">
      <c r="A86" s="11">
        <v>5000000319</v>
      </c>
      <c r="B86" s="11" t="s">
        <v>206</v>
      </c>
      <c r="C86" s="11">
        <v>94</v>
      </c>
      <c r="D86" s="11" t="s">
        <v>206</v>
      </c>
      <c r="E86" s="11" t="s">
        <v>206</v>
      </c>
      <c r="F86" s="12" t="s">
        <v>206</v>
      </c>
      <c r="G86" s="11" t="s">
        <v>212</v>
      </c>
      <c r="H86" s="11" t="s">
        <v>212</v>
      </c>
    </row>
    <row r="87" spans="1:8" hidden="1" x14ac:dyDescent="0.25">
      <c r="A87" s="11">
        <v>5000000328</v>
      </c>
      <c r="B87" s="11" t="s">
        <v>206</v>
      </c>
      <c r="C87" s="11">
        <v>7800</v>
      </c>
      <c r="D87" s="11" t="s">
        <v>206</v>
      </c>
      <c r="E87" s="11" t="s">
        <v>206</v>
      </c>
      <c r="F87" s="12" t="s">
        <v>206</v>
      </c>
      <c r="G87" s="11" t="s">
        <v>212</v>
      </c>
      <c r="H87" s="11" t="s">
        <v>212</v>
      </c>
    </row>
    <row r="88" spans="1:8" hidden="1" x14ac:dyDescent="0.25">
      <c r="A88" s="11">
        <v>5000000329</v>
      </c>
      <c r="B88" s="11" t="s">
        <v>206</v>
      </c>
      <c r="C88" s="11">
        <v>7800</v>
      </c>
      <c r="D88" s="11" t="s">
        <v>206</v>
      </c>
      <c r="E88" s="11" t="s">
        <v>206</v>
      </c>
      <c r="F88" s="12" t="s">
        <v>206</v>
      </c>
      <c r="G88" s="11" t="s">
        <v>212</v>
      </c>
      <c r="H88" s="11" t="s">
        <v>212</v>
      </c>
    </row>
    <row r="89" spans="1:8" hidden="1" x14ac:dyDescent="0.25">
      <c r="A89" s="11">
        <v>5000000329</v>
      </c>
      <c r="B89" s="11" t="s">
        <v>206</v>
      </c>
      <c r="C89" s="11">
        <v>7820</v>
      </c>
      <c r="D89" s="11" t="s">
        <v>206</v>
      </c>
      <c r="E89" s="11" t="s">
        <v>206</v>
      </c>
      <c r="F89" s="12" t="s">
        <v>206</v>
      </c>
      <c r="G89" s="11" t="s">
        <v>212</v>
      </c>
      <c r="H89" s="11" t="s">
        <v>213</v>
      </c>
    </row>
    <row r="90" spans="1:8" hidden="1" x14ac:dyDescent="0.25">
      <c r="A90" s="11">
        <v>5000000331</v>
      </c>
      <c r="B90" s="11" t="s">
        <v>206</v>
      </c>
      <c r="C90" s="11">
        <v>7810</v>
      </c>
      <c r="D90" s="11" t="s">
        <v>206</v>
      </c>
      <c r="E90" s="11" t="s">
        <v>206</v>
      </c>
      <c r="F90" s="12" t="s">
        <v>206</v>
      </c>
      <c r="G90" s="11" t="s">
        <v>212</v>
      </c>
      <c r="H90" s="11" t="s">
        <v>214</v>
      </c>
    </row>
    <row r="91" spans="1:8" hidden="1" x14ac:dyDescent="0.25">
      <c r="A91" s="11">
        <v>5000000331</v>
      </c>
      <c r="B91" s="11" t="s">
        <v>206</v>
      </c>
      <c r="C91" s="11">
        <v>7820</v>
      </c>
      <c r="D91" s="11" t="s">
        <v>206</v>
      </c>
      <c r="E91" s="11" t="s">
        <v>206</v>
      </c>
      <c r="F91" s="12" t="s">
        <v>206</v>
      </c>
      <c r="G91" s="11" t="s">
        <v>212</v>
      </c>
      <c r="H91" s="11" t="s">
        <v>213</v>
      </c>
    </row>
    <row r="92" spans="1:8" hidden="1" x14ac:dyDescent="0.25">
      <c r="A92" s="11">
        <v>5000000280</v>
      </c>
      <c r="B92" s="11" t="s">
        <v>206</v>
      </c>
      <c r="C92" s="11">
        <v>94</v>
      </c>
      <c r="D92" s="11" t="s">
        <v>206</v>
      </c>
      <c r="E92" s="11" t="s">
        <v>206</v>
      </c>
      <c r="F92" s="12">
        <v>42695</v>
      </c>
      <c r="G92" s="11" t="s">
        <v>215</v>
      </c>
      <c r="H92" s="11" t="s">
        <v>212</v>
      </c>
    </row>
    <row r="93" spans="1:8" hidden="1" x14ac:dyDescent="0.25">
      <c r="A93" s="11">
        <v>5000000100</v>
      </c>
      <c r="B93" s="11" t="s">
        <v>206</v>
      </c>
      <c r="C93" s="11">
        <v>94</v>
      </c>
      <c r="D93" s="11" t="s">
        <v>206</v>
      </c>
      <c r="E93" s="11" t="s">
        <v>206</v>
      </c>
      <c r="F93" s="12" t="s">
        <v>206</v>
      </c>
      <c r="G93" s="11" t="s">
        <v>216</v>
      </c>
      <c r="H93" s="11" t="s">
        <v>212</v>
      </c>
    </row>
    <row r="94" spans="1:8" hidden="1" x14ac:dyDescent="0.25">
      <c r="A94" s="11">
        <v>5000000102</v>
      </c>
      <c r="B94" s="11" t="s">
        <v>206</v>
      </c>
      <c r="C94" s="11">
        <v>94</v>
      </c>
      <c r="D94" s="11" t="s">
        <v>206</v>
      </c>
      <c r="E94" s="11" t="s">
        <v>206</v>
      </c>
      <c r="F94" s="12" t="s">
        <v>206</v>
      </c>
      <c r="G94" s="11" t="s">
        <v>216</v>
      </c>
      <c r="H94" s="11" t="s">
        <v>212</v>
      </c>
    </row>
    <row r="95" spans="1:8" hidden="1" x14ac:dyDescent="0.25">
      <c r="A95" s="11">
        <v>5000000106</v>
      </c>
      <c r="B95" s="11" t="s">
        <v>206</v>
      </c>
      <c r="C95" s="11">
        <v>94</v>
      </c>
      <c r="D95" s="11" t="s">
        <v>206</v>
      </c>
      <c r="E95" s="11" t="s">
        <v>206</v>
      </c>
      <c r="F95" s="12" t="s">
        <v>206</v>
      </c>
      <c r="G95" s="11" t="s">
        <v>216</v>
      </c>
      <c r="H95" s="11" t="s">
        <v>212</v>
      </c>
    </row>
    <row r="96" spans="1:8" hidden="1" x14ac:dyDescent="0.25">
      <c r="A96" s="11">
        <v>5000000111</v>
      </c>
      <c r="B96" s="11" t="s">
        <v>206</v>
      </c>
      <c r="C96" s="11">
        <v>94</v>
      </c>
      <c r="D96" s="11" t="s">
        <v>206</v>
      </c>
      <c r="E96" s="11" t="s">
        <v>206</v>
      </c>
      <c r="F96" s="12" t="s">
        <v>206</v>
      </c>
      <c r="G96" s="11" t="s">
        <v>216</v>
      </c>
      <c r="H96" s="11" t="s">
        <v>212</v>
      </c>
    </row>
    <row r="97" spans="1:8" hidden="1" x14ac:dyDescent="0.25">
      <c r="A97" s="11">
        <v>5000000114</v>
      </c>
      <c r="B97" s="11" t="s">
        <v>206</v>
      </c>
      <c r="C97" s="11">
        <v>94</v>
      </c>
      <c r="D97" s="11" t="s">
        <v>206</v>
      </c>
      <c r="E97" s="11" t="s">
        <v>206</v>
      </c>
      <c r="F97" s="12" t="s">
        <v>206</v>
      </c>
      <c r="G97" s="11" t="s">
        <v>216</v>
      </c>
      <c r="H97" s="11" t="s">
        <v>212</v>
      </c>
    </row>
    <row r="98" spans="1:8" hidden="1" x14ac:dyDescent="0.25">
      <c r="A98" s="11">
        <v>5000000120</v>
      </c>
      <c r="B98" s="11" t="s">
        <v>206</v>
      </c>
      <c r="C98" s="11">
        <v>94</v>
      </c>
      <c r="D98" s="11" t="s">
        <v>206</v>
      </c>
      <c r="E98" s="11" t="s">
        <v>206</v>
      </c>
      <c r="F98" s="12" t="s">
        <v>206</v>
      </c>
      <c r="G98" s="11" t="s">
        <v>216</v>
      </c>
      <c r="H98" s="11" t="s">
        <v>212</v>
      </c>
    </row>
    <row r="99" spans="1:8" hidden="1" x14ac:dyDescent="0.25">
      <c r="A99" s="11">
        <v>5000000123</v>
      </c>
      <c r="B99" s="11" t="s">
        <v>206</v>
      </c>
      <c r="C99" s="11">
        <v>94</v>
      </c>
      <c r="D99" s="11" t="s">
        <v>206</v>
      </c>
      <c r="E99" s="11" t="s">
        <v>206</v>
      </c>
      <c r="F99" s="12" t="s">
        <v>206</v>
      </c>
      <c r="G99" s="11" t="s">
        <v>216</v>
      </c>
      <c r="H99" s="11" t="s">
        <v>212</v>
      </c>
    </row>
    <row r="100" spans="1:8" hidden="1" x14ac:dyDescent="0.25">
      <c r="A100" s="11">
        <v>5000000124</v>
      </c>
      <c r="B100" s="11" t="s">
        <v>206</v>
      </c>
      <c r="C100" s="11">
        <v>94</v>
      </c>
      <c r="D100" s="11" t="s">
        <v>206</v>
      </c>
      <c r="E100" s="11" t="s">
        <v>206</v>
      </c>
      <c r="F100" s="12" t="s">
        <v>206</v>
      </c>
      <c r="G100" s="11" t="s">
        <v>216</v>
      </c>
      <c r="H100" s="11" t="s">
        <v>212</v>
      </c>
    </row>
    <row r="101" spans="1:8" hidden="1" x14ac:dyDescent="0.25">
      <c r="A101" s="11">
        <v>5000000125</v>
      </c>
      <c r="B101" s="11" t="s">
        <v>206</v>
      </c>
      <c r="C101" s="11">
        <v>94</v>
      </c>
      <c r="D101" s="11" t="s">
        <v>206</v>
      </c>
      <c r="E101" s="11" t="s">
        <v>206</v>
      </c>
      <c r="F101" s="12" t="s">
        <v>206</v>
      </c>
      <c r="G101" s="11" t="s">
        <v>216</v>
      </c>
      <c r="H101" s="11" t="s">
        <v>212</v>
      </c>
    </row>
    <row r="102" spans="1:8" hidden="1" x14ac:dyDescent="0.25">
      <c r="A102" s="11">
        <v>5000000126</v>
      </c>
      <c r="B102" s="11" t="s">
        <v>206</v>
      </c>
      <c r="C102" s="11">
        <v>94</v>
      </c>
      <c r="D102" s="11" t="s">
        <v>206</v>
      </c>
      <c r="E102" s="11" t="s">
        <v>206</v>
      </c>
      <c r="F102" s="12" t="s">
        <v>206</v>
      </c>
      <c r="G102" s="11" t="s">
        <v>216</v>
      </c>
      <c r="H102" s="11" t="s">
        <v>212</v>
      </c>
    </row>
    <row r="103" spans="1:8" hidden="1" x14ac:dyDescent="0.25">
      <c r="A103" s="11">
        <v>5000000127</v>
      </c>
      <c r="B103" s="11" t="s">
        <v>206</v>
      </c>
      <c r="C103" s="11">
        <v>94</v>
      </c>
      <c r="D103" s="11" t="s">
        <v>206</v>
      </c>
      <c r="E103" s="11" t="s">
        <v>206</v>
      </c>
      <c r="F103" s="12" t="s">
        <v>206</v>
      </c>
      <c r="G103" s="11" t="s">
        <v>216</v>
      </c>
      <c r="H103" s="11" t="s">
        <v>212</v>
      </c>
    </row>
    <row r="104" spans="1:8" hidden="1" x14ac:dyDescent="0.25">
      <c r="A104" s="11">
        <v>5000000128</v>
      </c>
      <c r="B104" s="11" t="s">
        <v>206</v>
      </c>
      <c r="C104" s="11">
        <v>94</v>
      </c>
      <c r="D104" s="11" t="s">
        <v>206</v>
      </c>
      <c r="E104" s="11" t="s">
        <v>206</v>
      </c>
      <c r="F104" s="12" t="s">
        <v>206</v>
      </c>
      <c r="G104" s="11" t="s">
        <v>216</v>
      </c>
      <c r="H104" s="11" t="s">
        <v>212</v>
      </c>
    </row>
    <row r="105" spans="1:8" hidden="1" x14ac:dyDescent="0.25">
      <c r="A105" s="11">
        <v>5000000143</v>
      </c>
      <c r="B105" s="11" t="s">
        <v>206</v>
      </c>
      <c r="C105" s="11">
        <v>94</v>
      </c>
      <c r="D105" s="11" t="s">
        <v>206</v>
      </c>
      <c r="E105" s="11" t="s">
        <v>206</v>
      </c>
      <c r="F105" s="12" t="s">
        <v>206</v>
      </c>
      <c r="G105" s="11" t="s">
        <v>216</v>
      </c>
      <c r="H105" s="11" t="s">
        <v>212</v>
      </c>
    </row>
    <row r="106" spans="1:8" hidden="1" x14ac:dyDescent="0.25">
      <c r="A106" s="11">
        <v>5000000144</v>
      </c>
      <c r="B106" s="11" t="s">
        <v>206</v>
      </c>
      <c r="C106" s="11">
        <v>94</v>
      </c>
      <c r="D106" s="11" t="s">
        <v>206</v>
      </c>
      <c r="E106" s="11" t="s">
        <v>206</v>
      </c>
      <c r="F106" s="12" t="s">
        <v>206</v>
      </c>
      <c r="G106" s="11" t="s">
        <v>216</v>
      </c>
      <c r="H106" s="11" t="s">
        <v>212</v>
      </c>
    </row>
    <row r="107" spans="1:8" hidden="1" x14ac:dyDescent="0.25">
      <c r="A107" s="11">
        <v>5000000145</v>
      </c>
      <c r="B107" s="11" t="s">
        <v>206</v>
      </c>
      <c r="C107" s="11">
        <v>94</v>
      </c>
      <c r="D107" s="11" t="s">
        <v>206</v>
      </c>
      <c r="E107" s="11" t="s">
        <v>206</v>
      </c>
      <c r="F107" s="12" t="s">
        <v>206</v>
      </c>
      <c r="G107" s="11" t="s">
        <v>216</v>
      </c>
      <c r="H107" s="11" t="s">
        <v>212</v>
      </c>
    </row>
    <row r="108" spans="1:8" hidden="1" x14ac:dyDescent="0.25">
      <c r="A108" s="11">
        <v>5000000150</v>
      </c>
      <c r="B108" s="11" t="s">
        <v>206</v>
      </c>
      <c r="C108" s="11">
        <v>94</v>
      </c>
      <c r="D108" s="11" t="s">
        <v>206</v>
      </c>
      <c r="E108" s="11" t="s">
        <v>206</v>
      </c>
      <c r="F108" s="12" t="s">
        <v>206</v>
      </c>
      <c r="G108" s="11" t="s">
        <v>216</v>
      </c>
      <c r="H108" s="11" t="s">
        <v>212</v>
      </c>
    </row>
    <row r="109" spans="1:8" hidden="1" x14ac:dyDescent="0.25">
      <c r="A109" s="11">
        <v>5000000151</v>
      </c>
      <c r="B109" s="11" t="s">
        <v>206</v>
      </c>
      <c r="C109" s="11">
        <v>94</v>
      </c>
      <c r="D109" s="11" t="s">
        <v>206</v>
      </c>
      <c r="E109" s="11" t="s">
        <v>206</v>
      </c>
      <c r="F109" s="12" t="s">
        <v>206</v>
      </c>
      <c r="G109" s="11" t="s">
        <v>216</v>
      </c>
      <c r="H109" s="11" t="s">
        <v>212</v>
      </c>
    </row>
    <row r="110" spans="1:8" hidden="1" x14ac:dyDescent="0.25">
      <c r="A110" s="11">
        <v>5000000152</v>
      </c>
      <c r="B110" s="11" t="s">
        <v>206</v>
      </c>
      <c r="C110" s="11">
        <v>94</v>
      </c>
      <c r="D110" s="11" t="s">
        <v>206</v>
      </c>
      <c r="E110" s="11" t="s">
        <v>206</v>
      </c>
      <c r="F110" s="12" t="s">
        <v>206</v>
      </c>
      <c r="G110" s="11" t="s">
        <v>216</v>
      </c>
      <c r="H110" s="11" t="s">
        <v>212</v>
      </c>
    </row>
    <row r="111" spans="1:8" hidden="1" x14ac:dyDescent="0.25">
      <c r="A111" s="11">
        <v>5000000153</v>
      </c>
      <c r="B111" s="11" t="s">
        <v>206</v>
      </c>
      <c r="C111" s="11">
        <v>94</v>
      </c>
      <c r="D111" s="11" t="s">
        <v>206</v>
      </c>
      <c r="E111" s="11" t="s">
        <v>206</v>
      </c>
      <c r="F111" s="12" t="s">
        <v>206</v>
      </c>
      <c r="G111" s="11" t="s">
        <v>216</v>
      </c>
      <c r="H111" s="11" t="s">
        <v>212</v>
      </c>
    </row>
    <row r="112" spans="1:8" hidden="1" x14ac:dyDescent="0.25">
      <c r="A112" s="11">
        <v>5000000180</v>
      </c>
      <c r="B112" s="11" t="s">
        <v>206</v>
      </c>
      <c r="C112" s="11">
        <v>94</v>
      </c>
      <c r="D112" s="11" t="s">
        <v>206</v>
      </c>
      <c r="E112" s="11" t="s">
        <v>206</v>
      </c>
      <c r="F112" s="12" t="s">
        <v>206</v>
      </c>
      <c r="G112" s="11" t="s">
        <v>216</v>
      </c>
      <c r="H112" s="11" t="s">
        <v>212</v>
      </c>
    </row>
    <row r="113" spans="1:8" hidden="1" x14ac:dyDescent="0.25">
      <c r="A113" s="11">
        <v>5000000181</v>
      </c>
      <c r="B113" s="11" t="s">
        <v>206</v>
      </c>
      <c r="C113" s="11">
        <v>94</v>
      </c>
      <c r="D113" s="11" t="s">
        <v>206</v>
      </c>
      <c r="E113" s="11" t="s">
        <v>206</v>
      </c>
      <c r="F113" s="12" t="s">
        <v>206</v>
      </c>
      <c r="G113" s="11" t="s">
        <v>216</v>
      </c>
      <c r="H113" s="11" t="s">
        <v>212</v>
      </c>
    </row>
    <row r="114" spans="1:8" hidden="1" x14ac:dyDescent="0.25">
      <c r="A114" s="11">
        <v>5000000183</v>
      </c>
      <c r="B114" s="11" t="s">
        <v>206</v>
      </c>
      <c r="C114" s="11">
        <v>94</v>
      </c>
      <c r="D114" s="11" t="s">
        <v>206</v>
      </c>
      <c r="E114" s="11" t="s">
        <v>206</v>
      </c>
      <c r="F114" s="12" t="s">
        <v>206</v>
      </c>
      <c r="G114" s="11" t="s">
        <v>216</v>
      </c>
      <c r="H114" s="11" t="s">
        <v>212</v>
      </c>
    </row>
    <row r="115" spans="1:8" hidden="1" x14ac:dyDescent="0.25">
      <c r="A115" s="11">
        <v>5000000184</v>
      </c>
      <c r="B115" s="11" t="s">
        <v>206</v>
      </c>
      <c r="C115" s="11">
        <v>94</v>
      </c>
      <c r="D115" s="11" t="s">
        <v>206</v>
      </c>
      <c r="E115" s="11" t="s">
        <v>206</v>
      </c>
      <c r="F115" s="12" t="s">
        <v>206</v>
      </c>
      <c r="G115" s="11" t="s">
        <v>216</v>
      </c>
      <c r="H115" s="11" t="s">
        <v>212</v>
      </c>
    </row>
    <row r="116" spans="1:8" hidden="1" x14ac:dyDescent="0.25">
      <c r="A116" s="11">
        <v>5000000185</v>
      </c>
      <c r="B116" s="11" t="s">
        <v>206</v>
      </c>
      <c r="C116" s="11">
        <v>94</v>
      </c>
      <c r="D116" s="11" t="s">
        <v>206</v>
      </c>
      <c r="E116" s="11" t="s">
        <v>206</v>
      </c>
      <c r="F116" s="12" t="s">
        <v>206</v>
      </c>
      <c r="G116" s="11" t="s">
        <v>216</v>
      </c>
      <c r="H116" s="11" t="s">
        <v>212</v>
      </c>
    </row>
    <row r="117" spans="1:8" hidden="1" x14ac:dyDescent="0.25">
      <c r="A117" s="11">
        <v>5000000186</v>
      </c>
      <c r="B117" s="11" t="s">
        <v>206</v>
      </c>
      <c r="C117" s="11">
        <v>94</v>
      </c>
      <c r="D117" s="11" t="s">
        <v>206</v>
      </c>
      <c r="E117" s="11" t="s">
        <v>206</v>
      </c>
      <c r="F117" s="12" t="s">
        <v>206</v>
      </c>
      <c r="G117" s="11" t="s">
        <v>216</v>
      </c>
      <c r="H117" s="11" t="s">
        <v>212</v>
      </c>
    </row>
    <row r="118" spans="1:8" hidden="1" x14ac:dyDescent="0.25">
      <c r="A118" s="11">
        <v>5000000188</v>
      </c>
      <c r="B118" s="11" t="s">
        <v>206</v>
      </c>
      <c r="C118" s="11">
        <v>94</v>
      </c>
      <c r="D118" s="11" t="s">
        <v>206</v>
      </c>
      <c r="E118" s="11" t="s">
        <v>206</v>
      </c>
      <c r="F118" s="12" t="s">
        <v>206</v>
      </c>
      <c r="G118" s="11" t="s">
        <v>216</v>
      </c>
      <c r="H118" s="11" t="s">
        <v>212</v>
      </c>
    </row>
    <row r="119" spans="1:8" hidden="1" x14ac:dyDescent="0.25">
      <c r="A119" s="11" t="s">
        <v>206</v>
      </c>
      <c r="B119" s="11">
        <v>726</v>
      </c>
      <c r="C119" s="11">
        <v>7800</v>
      </c>
      <c r="D119" s="11" t="s">
        <v>206</v>
      </c>
      <c r="E119" s="11" t="s">
        <v>206</v>
      </c>
      <c r="F119" s="12" t="s">
        <v>206</v>
      </c>
      <c r="G119" s="11" t="s">
        <v>217</v>
      </c>
      <c r="H119" s="11" t="s">
        <v>212</v>
      </c>
    </row>
    <row r="120" spans="1:8" hidden="1" x14ac:dyDescent="0.25">
      <c r="A120" s="11">
        <v>36</v>
      </c>
      <c r="B120" s="11" t="s">
        <v>206</v>
      </c>
      <c r="C120" s="11">
        <v>1</v>
      </c>
      <c r="D120" s="11" t="s">
        <v>206</v>
      </c>
      <c r="E120" s="11" t="s">
        <v>206</v>
      </c>
      <c r="F120" s="12" t="s">
        <v>206</v>
      </c>
      <c r="G120" s="11" t="s">
        <v>218</v>
      </c>
      <c r="H120" s="11" t="s">
        <v>219</v>
      </c>
    </row>
    <row r="121" spans="1:8" x14ac:dyDescent="0.25">
      <c r="A121" s="11">
        <v>36</v>
      </c>
      <c r="B121" s="11" t="s">
        <v>206</v>
      </c>
      <c r="C121" s="11">
        <v>6</v>
      </c>
      <c r="D121" s="11" t="s">
        <v>206</v>
      </c>
      <c r="E121" s="11" t="s">
        <v>206</v>
      </c>
      <c r="F121" s="12" t="s">
        <v>206</v>
      </c>
      <c r="G121" s="11" t="s">
        <v>218</v>
      </c>
      <c r="H121" s="11" t="s">
        <v>220</v>
      </c>
    </row>
    <row r="122" spans="1:8" hidden="1" x14ac:dyDescent="0.25">
      <c r="A122" s="11">
        <v>44</v>
      </c>
      <c r="B122" s="11" t="s">
        <v>206</v>
      </c>
      <c r="C122" s="11">
        <v>1</v>
      </c>
      <c r="D122" s="11" t="s">
        <v>206</v>
      </c>
      <c r="E122" s="11" t="s">
        <v>206</v>
      </c>
      <c r="F122" s="12" t="s">
        <v>206</v>
      </c>
      <c r="G122" s="11" t="s">
        <v>218</v>
      </c>
      <c r="H122" s="11" t="s">
        <v>219</v>
      </c>
    </row>
    <row r="123" spans="1:8" x14ac:dyDescent="0.25">
      <c r="A123" s="11">
        <v>44</v>
      </c>
      <c r="B123" s="11" t="s">
        <v>206</v>
      </c>
      <c r="C123" s="11">
        <v>6</v>
      </c>
      <c r="D123" s="11" t="s">
        <v>206</v>
      </c>
      <c r="E123" s="11" t="s">
        <v>206</v>
      </c>
      <c r="F123" s="12" t="s">
        <v>206</v>
      </c>
      <c r="G123" s="11" t="s">
        <v>218</v>
      </c>
      <c r="H123" s="11" t="s">
        <v>220</v>
      </c>
    </row>
    <row r="124" spans="1:8" hidden="1" x14ac:dyDescent="0.25">
      <c r="A124" s="11">
        <v>44</v>
      </c>
      <c r="B124" s="11" t="s">
        <v>206</v>
      </c>
      <c r="C124" s="11">
        <v>112</v>
      </c>
      <c r="D124" s="11" t="s">
        <v>206</v>
      </c>
      <c r="E124" s="11" t="s">
        <v>206</v>
      </c>
      <c r="F124" s="12" t="s">
        <v>206</v>
      </c>
      <c r="G124" s="11" t="s">
        <v>218</v>
      </c>
      <c r="H124" s="11" t="s">
        <v>221</v>
      </c>
    </row>
    <row r="125" spans="1:8" hidden="1" x14ac:dyDescent="0.25">
      <c r="A125" s="11">
        <v>45</v>
      </c>
      <c r="B125" s="11" t="s">
        <v>206</v>
      </c>
      <c r="C125" s="11">
        <v>1</v>
      </c>
      <c r="D125" s="11" t="s">
        <v>206</v>
      </c>
      <c r="E125" s="11" t="s">
        <v>206</v>
      </c>
      <c r="F125" s="12" t="s">
        <v>206</v>
      </c>
      <c r="G125" s="11" t="s">
        <v>218</v>
      </c>
      <c r="H125" s="11" t="s">
        <v>219</v>
      </c>
    </row>
    <row r="126" spans="1:8" x14ac:dyDescent="0.25">
      <c r="A126" s="11">
        <v>45</v>
      </c>
      <c r="B126" s="11" t="s">
        <v>206</v>
      </c>
      <c r="C126" s="11">
        <v>6</v>
      </c>
      <c r="D126" s="11" t="s">
        <v>206</v>
      </c>
      <c r="E126" s="11" t="s">
        <v>206</v>
      </c>
      <c r="F126" s="12" t="s">
        <v>206</v>
      </c>
      <c r="G126" s="11" t="s">
        <v>218</v>
      </c>
      <c r="H126" s="11" t="s">
        <v>220</v>
      </c>
    </row>
    <row r="127" spans="1:8" hidden="1" x14ac:dyDescent="0.25">
      <c r="A127" s="11">
        <v>63</v>
      </c>
      <c r="B127" s="11" t="s">
        <v>206</v>
      </c>
      <c r="C127" s="11">
        <v>1</v>
      </c>
      <c r="D127" s="11" t="s">
        <v>206</v>
      </c>
      <c r="E127" s="11" t="s">
        <v>206</v>
      </c>
      <c r="F127" s="12" t="s">
        <v>206</v>
      </c>
      <c r="G127" s="11" t="s">
        <v>218</v>
      </c>
      <c r="H127" s="11" t="s">
        <v>219</v>
      </c>
    </row>
    <row r="128" spans="1:8" x14ac:dyDescent="0.25">
      <c r="A128" s="11">
        <v>63</v>
      </c>
      <c r="B128" s="11" t="s">
        <v>206</v>
      </c>
      <c r="C128" s="11">
        <v>6</v>
      </c>
      <c r="D128" s="11" t="s">
        <v>206</v>
      </c>
      <c r="E128" s="11" t="s">
        <v>206</v>
      </c>
      <c r="F128" s="12" t="s">
        <v>206</v>
      </c>
      <c r="G128" s="11" t="s">
        <v>218</v>
      </c>
      <c r="H128" s="11" t="s">
        <v>220</v>
      </c>
    </row>
    <row r="129" spans="1:8" hidden="1" x14ac:dyDescent="0.25">
      <c r="A129" s="11">
        <v>72</v>
      </c>
      <c r="B129" s="11" t="s">
        <v>206</v>
      </c>
      <c r="C129" s="11">
        <v>1</v>
      </c>
      <c r="D129" s="11" t="s">
        <v>206</v>
      </c>
      <c r="E129" s="11" t="s">
        <v>206</v>
      </c>
      <c r="F129" s="12" t="s">
        <v>206</v>
      </c>
      <c r="G129" s="11" t="s">
        <v>218</v>
      </c>
      <c r="H129" s="11" t="s">
        <v>219</v>
      </c>
    </row>
    <row r="130" spans="1:8" x14ac:dyDescent="0.25">
      <c r="A130" s="11">
        <v>72</v>
      </c>
      <c r="B130" s="11" t="s">
        <v>206</v>
      </c>
      <c r="C130" s="11">
        <v>6</v>
      </c>
      <c r="D130" s="11" t="s">
        <v>206</v>
      </c>
      <c r="E130" s="11" t="s">
        <v>206</v>
      </c>
      <c r="F130" s="12" t="s">
        <v>206</v>
      </c>
      <c r="G130" s="11" t="s">
        <v>218</v>
      </c>
      <c r="H130" s="11" t="s">
        <v>220</v>
      </c>
    </row>
    <row r="131" spans="1:8" hidden="1" x14ac:dyDescent="0.25">
      <c r="A131" s="11">
        <v>109</v>
      </c>
      <c r="B131" s="11" t="s">
        <v>206</v>
      </c>
      <c r="C131" s="11">
        <v>1</v>
      </c>
      <c r="D131" s="11" t="s">
        <v>206</v>
      </c>
      <c r="E131" s="11" t="s">
        <v>206</v>
      </c>
      <c r="F131" s="12" t="s">
        <v>206</v>
      </c>
      <c r="G131" s="11" t="s">
        <v>218</v>
      </c>
      <c r="H131" s="11" t="s">
        <v>219</v>
      </c>
    </row>
    <row r="132" spans="1:8" x14ac:dyDescent="0.25">
      <c r="A132" s="11">
        <v>109</v>
      </c>
      <c r="B132" s="11" t="s">
        <v>206</v>
      </c>
      <c r="C132" s="11">
        <v>6</v>
      </c>
      <c r="D132" s="11" t="s">
        <v>206</v>
      </c>
      <c r="E132" s="11" t="s">
        <v>206</v>
      </c>
      <c r="F132" s="12" t="s">
        <v>206</v>
      </c>
      <c r="G132" s="11" t="s">
        <v>218</v>
      </c>
      <c r="H132" s="11" t="s">
        <v>220</v>
      </c>
    </row>
    <row r="133" spans="1:8" hidden="1" x14ac:dyDescent="0.25">
      <c r="A133" s="11">
        <v>110</v>
      </c>
      <c r="B133" s="11" t="s">
        <v>206</v>
      </c>
      <c r="C133" s="11">
        <v>1</v>
      </c>
      <c r="D133" s="11" t="s">
        <v>206</v>
      </c>
      <c r="E133" s="11" t="s">
        <v>206</v>
      </c>
      <c r="F133" s="12" t="s">
        <v>206</v>
      </c>
      <c r="G133" s="11" t="s">
        <v>218</v>
      </c>
      <c r="H133" s="11" t="s">
        <v>219</v>
      </c>
    </row>
    <row r="134" spans="1:8" x14ac:dyDescent="0.25">
      <c r="A134" s="11">
        <v>110</v>
      </c>
      <c r="B134" s="11" t="s">
        <v>206</v>
      </c>
      <c r="C134" s="11">
        <v>6</v>
      </c>
      <c r="D134" s="11" t="s">
        <v>206</v>
      </c>
      <c r="E134" s="11" t="s">
        <v>206</v>
      </c>
      <c r="F134" s="12" t="s">
        <v>206</v>
      </c>
      <c r="G134" s="11" t="s">
        <v>218</v>
      </c>
      <c r="H134" s="11" t="s">
        <v>220</v>
      </c>
    </row>
    <row r="135" spans="1:8" hidden="1" x14ac:dyDescent="0.25">
      <c r="A135" s="11">
        <v>111</v>
      </c>
      <c r="B135" s="11" t="s">
        <v>206</v>
      </c>
      <c r="C135" s="11">
        <v>1</v>
      </c>
      <c r="D135" s="11" t="s">
        <v>206</v>
      </c>
      <c r="E135" s="11" t="s">
        <v>206</v>
      </c>
      <c r="F135" s="12" t="s">
        <v>206</v>
      </c>
      <c r="G135" s="11" t="s">
        <v>218</v>
      </c>
      <c r="H135" s="11" t="s">
        <v>219</v>
      </c>
    </row>
    <row r="136" spans="1:8" x14ac:dyDescent="0.25">
      <c r="A136" s="11">
        <v>111</v>
      </c>
      <c r="B136" s="11" t="s">
        <v>206</v>
      </c>
      <c r="C136" s="11">
        <v>6</v>
      </c>
      <c r="D136" s="11" t="s">
        <v>206</v>
      </c>
      <c r="E136" s="11" t="s">
        <v>206</v>
      </c>
      <c r="F136" s="12" t="s">
        <v>206</v>
      </c>
      <c r="G136" s="11" t="s">
        <v>218</v>
      </c>
      <c r="H136" s="11" t="s">
        <v>220</v>
      </c>
    </row>
    <row r="137" spans="1:8" hidden="1" x14ac:dyDescent="0.25">
      <c r="A137" s="11">
        <v>142</v>
      </c>
      <c r="B137" s="11" t="s">
        <v>206</v>
      </c>
      <c r="C137" s="11">
        <v>1</v>
      </c>
      <c r="D137" s="11" t="s">
        <v>206</v>
      </c>
      <c r="E137" s="11" t="s">
        <v>206</v>
      </c>
      <c r="F137" s="12" t="s">
        <v>206</v>
      </c>
      <c r="G137" s="11" t="s">
        <v>218</v>
      </c>
      <c r="H137" s="11" t="s">
        <v>219</v>
      </c>
    </row>
    <row r="138" spans="1:8" x14ac:dyDescent="0.25">
      <c r="A138" s="11">
        <v>142</v>
      </c>
      <c r="B138" s="11" t="s">
        <v>206</v>
      </c>
      <c r="C138" s="11">
        <v>6</v>
      </c>
      <c r="D138" s="11" t="s">
        <v>206</v>
      </c>
      <c r="E138" s="11" t="s">
        <v>206</v>
      </c>
      <c r="F138" s="12" t="s">
        <v>206</v>
      </c>
      <c r="G138" s="11" t="s">
        <v>218</v>
      </c>
      <c r="H138" s="11" t="s">
        <v>220</v>
      </c>
    </row>
    <row r="139" spans="1:8" hidden="1" x14ac:dyDescent="0.25">
      <c r="A139" s="11">
        <v>143</v>
      </c>
      <c r="B139" s="11" t="s">
        <v>206</v>
      </c>
      <c r="C139" s="11">
        <v>1</v>
      </c>
      <c r="D139" s="11" t="s">
        <v>206</v>
      </c>
      <c r="E139" s="11" t="s">
        <v>206</v>
      </c>
      <c r="F139" s="12" t="s">
        <v>206</v>
      </c>
      <c r="G139" s="11" t="s">
        <v>218</v>
      </c>
      <c r="H139" s="11" t="s">
        <v>219</v>
      </c>
    </row>
    <row r="140" spans="1:8" x14ac:dyDescent="0.25">
      <c r="A140" s="11">
        <v>143</v>
      </c>
      <c r="B140" s="11" t="s">
        <v>206</v>
      </c>
      <c r="C140" s="11">
        <v>6</v>
      </c>
      <c r="D140" s="11" t="s">
        <v>206</v>
      </c>
      <c r="E140" s="11" t="s">
        <v>206</v>
      </c>
      <c r="F140" s="12" t="s">
        <v>206</v>
      </c>
      <c r="G140" s="11" t="s">
        <v>218</v>
      </c>
      <c r="H140" s="11" t="s">
        <v>220</v>
      </c>
    </row>
    <row r="141" spans="1:8" hidden="1" x14ac:dyDescent="0.25">
      <c r="A141" s="11">
        <v>144</v>
      </c>
      <c r="B141" s="11" t="s">
        <v>206</v>
      </c>
      <c r="C141" s="11">
        <v>1</v>
      </c>
      <c r="D141" s="11" t="s">
        <v>206</v>
      </c>
      <c r="E141" s="11" t="s">
        <v>206</v>
      </c>
      <c r="F141" s="12" t="s">
        <v>206</v>
      </c>
      <c r="G141" s="11" t="s">
        <v>218</v>
      </c>
      <c r="H141" s="11" t="s">
        <v>219</v>
      </c>
    </row>
    <row r="142" spans="1:8" x14ac:dyDescent="0.25">
      <c r="A142" s="11">
        <v>144</v>
      </c>
      <c r="B142" s="11" t="s">
        <v>206</v>
      </c>
      <c r="C142" s="11">
        <v>6</v>
      </c>
      <c r="D142" s="11" t="s">
        <v>206</v>
      </c>
      <c r="E142" s="11" t="s">
        <v>206</v>
      </c>
      <c r="F142" s="12" t="s">
        <v>206</v>
      </c>
      <c r="G142" s="11" t="s">
        <v>218</v>
      </c>
      <c r="H142" s="11" t="s">
        <v>220</v>
      </c>
    </row>
    <row r="143" spans="1:8" hidden="1" x14ac:dyDescent="0.25">
      <c r="A143" s="11">
        <v>213</v>
      </c>
      <c r="B143" s="11" t="s">
        <v>206</v>
      </c>
      <c r="C143" s="11">
        <v>1</v>
      </c>
      <c r="D143" s="11" t="s">
        <v>206</v>
      </c>
      <c r="E143" s="11" t="s">
        <v>206</v>
      </c>
      <c r="F143" s="12" t="s">
        <v>206</v>
      </c>
      <c r="G143" s="11" t="s">
        <v>218</v>
      </c>
      <c r="H143" s="11" t="s">
        <v>219</v>
      </c>
    </row>
    <row r="144" spans="1:8" x14ac:dyDescent="0.25">
      <c r="A144" s="11">
        <v>213</v>
      </c>
      <c r="B144" s="11" t="s">
        <v>206</v>
      </c>
      <c r="C144" s="11">
        <v>6</v>
      </c>
      <c r="D144" s="11" t="s">
        <v>206</v>
      </c>
      <c r="E144" s="11" t="s">
        <v>206</v>
      </c>
      <c r="F144" s="12" t="s">
        <v>206</v>
      </c>
      <c r="G144" s="11" t="s">
        <v>218</v>
      </c>
      <c r="H144" s="11" t="s">
        <v>220</v>
      </c>
    </row>
    <row r="145" spans="1:8" hidden="1" x14ac:dyDescent="0.25">
      <c r="A145" s="11">
        <v>230</v>
      </c>
      <c r="B145" s="11" t="s">
        <v>206</v>
      </c>
      <c r="C145" s="11">
        <v>1</v>
      </c>
      <c r="D145" s="11" t="s">
        <v>206</v>
      </c>
      <c r="E145" s="11" t="s">
        <v>206</v>
      </c>
      <c r="F145" s="12" t="s">
        <v>206</v>
      </c>
      <c r="G145" s="11" t="s">
        <v>218</v>
      </c>
      <c r="H145" s="11" t="s">
        <v>219</v>
      </c>
    </row>
    <row r="146" spans="1:8" x14ac:dyDescent="0.25">
      <c r="A146" s="11">
        <v>230</v>
      </c>
      <c r="B146" s="11" t="s">
        <v>206</v>
      </c>
      <c r="C146" s="11">
        <v>6</v>
      </c>
      <c r="D146" s="11" t="s">
        <v>206</v>
      </c>
      <c r="E146" s="11" t="s">
        <v>206</v>
      </c>
      <c r="F146" s="12" t="s">
        <v>206</v>
      </c>
      <c r="G146" s="11" t="s">
        <v>218</v>
      </c>
      <c r="H146" s="11" t="s">
        <v>220</v>
      </c>
    </row>
    <row r="147" spans="1:8" hidden="1" x14ac:dyDescent="0.25">
      <c r="A147" s="11">
        <v>300</v>
      </c>
      <c r="B147" s="11" t="s">
        <v>206</v>
      </c>
      <c r="C147" s="11">
        <v>1</v>
      </c>
      <c r="D147" s="11" t="s">
        <v>206</v>
      </c>
      <c r="E147" s="11" t="s">
        <v>206</v>
      </c>
      <c r="F147" s="12" t="s">
        <v>206</v>
      </c>
      <c r="G147" s="11" t="s">
        <v>218</v>
      </c>
      <c r="H147" s="11" t="s">
        <v>219</v>
      </c>
    </row>
    <row r="148" spans="1:8" x14ac:dyDescent="0.25">
      <c r="A148" s="11">
        <v>300</v>
      </c>
      <c r="B148" s="11" t="s">
        <v>206</v>
      </c>
      <c r="C148" s="11">
        <v>6</v>
      </c>
      <c r="D148" s="11" t="s">
        <v>206</v>
      </c>
      <c r="E148" s="11" t="s">
        <v>206</v>
      </c>
      <c r="F148" s="12" t="s">
        <v>206</v>
      </c>
      <c r="G148" s="11" t="s">
        <v>218</v>
      </c>
      <c r="H148" s="11" t="s">
        <v>220</v>
      </c>
    </row>
    <row r="149" spans="1:8" hidden="1" x14ac:dyDescent="0.25">
      <c r="A149" s="11">
        <v>300</v>
      </c>
      <c r="B149" s="11" t="s">
        <v>206</v>
      </c>
      <c r="C149" s="11">
        <v>112</v>
      </c>
      <c r="D149" s="11" t="s">
        <v>206</v>
      </c>
      <c r="E149" s="11" t="s">
        <v>206</v>
      </c>
      <c r="F149" s="12" t="s">
        <v>206</v>
      </c>
      <c r="G149" s="11" t="s">
        <v>218</v>
      </c>
      <c r="H149" s="11" t="s">
        <v>221</v>
      </c>
    </row>
    <row r="150" spans="1:8" hidden="1" x14ac:dyDescent="0.25">
      <c r="A150" s="11">
        <v>302</v>
      </c>
      <c r="B150" s="11" t="s">
        <v>206</v>
      </c>
      <c r="C150" s="11">
        <v>1</v>
      </c>
      <c r="D150" s="11" t="s">
        <v>206</v>
      </c>
      <c r="E150" s="11" t="s">
        <v>206</v>
      </c>
      <c r="F150" s="12" t="s">
        <v>206</v>
      </c>
      <c r="G150" s="11" t="s">
        <v>218</v>
      </c>
      <c r="H150" s="11" t="s">
        <v>219</v>
      </c>
    </row>
    <row r="151" spans="1:8" x14ac:dyDescent="0.25">
      <c r="A151" s="11">
        <v>302</v>
      </c>
      <c r="B151" s="11" t="s">
        <v>206</v>
      </c>
      <c r="C151" s="11">
        <v>6</v>
      </c>
      <c r="D151" s="11" t="s">
        <v>206</v>
      </c>
      <c r="E151" s="11" t="s">
        <v>206</v>
      </c>
      <c r="F151" s="12" t="s">
        <v>206</v>
      </c>
      <c r="G151" s="11" t="s">
        <v>218</v>
      </c>
      <c r="H151" s="11" t="s">
        <v>220</v>
      </c>
    </row>
    <row r="152" spans="1:8" hidden="1" x14ac:dyDescent="0.25">
      <c r="A152" s="11">
        <v>302</v>
      </c>
      <c r="B152" s="11" t="s">
        <v>206</v>
      </c>
      <c r="C152" s="11">
        <v>112</v>
      </c>
      <c r="D152" s="11" t="s">
        <v>206</v>
      </c>
      <c r="E152" s="11" t="s">
        <v>206</v>
      </c>
      <c r="F152" s="12" t="s">
        <v>206</v>
      </c>
      <c r="G152" s="11" t="s">
        <v>218</v>
      </c>
      <c r="H152" s="11" t="s">
        <v>221</v>
      </c>
    </row>
    <row r="153" spans="1:8" hidden="1" x14ac:dyDescent="0.25">
      <c r="A153" s="11">
        <v>306</v>
      </c>
      <c r="B153" s="11" t="s">
        <v>206</v>
      </c>
      <c r="C153" s="11">
        <v>1</v>
      </c>
      <c r="D153" s="11" t="s">
        <v>206</v>
      </c>
      <c r="E153" s="11" t="s">
        <v>206</v>
      </c>
      <c r="F153" s="12" t="s">
        <v>206</v>
      </c>
      <c r="G153" s="11" t="s">
        <v>218</v>
      </c>
      <c r="H153" s="11" t="s">
        <v>219</v>
      </c>
    </row>
    <row r="154" spans="1:8" x14ac:dyDescent="0.25">
      <c r="A154" s="11">
        <v>306</v>
      </c>
      <c r="B154" s="11" t="s">
        <v>206</v>
      </c>
      <c r="C154" s="11">
        <v>6</v>
      </c>
      <c r="D154" s="11" t="s">
        <v>206</v>
      </c>
      <c r="E154" s="11" t="s">
        <v>206</v>
      </c>
      <c r="F154" s="12" t="s">
        <v>206</v>
      </c>
      <c r="G154" s="11" t="s">
        <v>218</v>
      </c>
      <c r="H154" s="11" t="s">
        <v>220</v>
      </c>
    </row>
    <row r="155" spans="1:8" hidden="1" x14ac:dyDescent="0.25">
      <c r="A155" s="11">
        <v>306</v>
      </c>
      <c r="B155" s="11" t="s">
        <v>206</v>
      </c>
      <c r="C155" s="11">
        <v>112</v>
      </c>
      <c r="D155" s="11" t="s">
        <v>206</v>
      </c>
      <c r="E155" s="11" t="s">
        <v>206</v>
      </c>
      <c r="F155" s="12" t="s">
        <v>206</v>
      </c>
      <c r="G155" s="11" t="s">
        <v>218</v>
      </c>
      <c r="H155" s="11" t="s">
        <v>221</v>
      </c>
    </row>
    <row r="156" spans="1:8" hidden="1" x14ac:dyDescent="0.25">
      <c r="A156" s="11">
        <v>308</v>
      </c>
      <c r="B156" s="11" t="s">
        <v>206</v>
      </c>
      <c r="C156" s="11">
        <v>1</v>
      </c>
      <c r="D156" s="11" t="s">
        <v>206</v>
      </c>
      <c r="E156" s="11" t="s">
        <v>206</v>
      </c>
      <c r="F156" s="12" t="s">
        <v>206</v>
      </c>
      <c r="G156" s="11" t="s">
        <v>218</v>
      </c>
      <c r="H156" s="11" t="s">
        <v>219</v>
      </c>
    </row>
    <row r="157" spans="1:8" x14ac:dyDescent="0.25">
      <c r="A157" s="11">
        <v>308</v>
      </c>
      <c r="B157" s="11" t="s">
        <v>206</v>
      </c>
      <c r="C157" s="11">
        <v>6</v>
      </c>
      <c r="D157" s="11" t="s">
        <v>206</v>
      </c>
      <c r="E157" s="11" t="s">
        <v>206</v>
      </c>
      <c r="F157" s="12" t="s">
        <v>206</v>
      </c>
      <c r="G157" s="11" t="s">
        <v>218</v>
      </c>
      <c r="H157" s="11" t="s">
        <v>220</v>
      </c>
    </row>
    <row r="158" spans="1:8" hidden="1" x14ac:dyDescent="0.25">
      <c r="A158" s="11">
        <v>308</v>
      </c>
      <c r="B158" s="11" t="s">
        <v>206</v>
      </c>
      <c r="C158" s="11">
        <v>112</v>
      </c>
      <c r="D158" s="11" t="s">
        <v>206</v>
      </c>
      <c r="E158" s="11" t="s">
        <v>206</v>
      </c>
      <c r="F158" s="12" t="s">
        <v>206</v>
      </c>
      <c r="G158" s="11" t="s">
        <v>218</v>
      </c>
      <c r="H158" s="11" t="s">
        <v>221</v>
      </c>
    </row>
    <row r="159" spans="1:8" hidden="1" x14ac:dyDescent="0.25">
      <c r="A159" s="11">
        <v>310</v>
      </c>
      <c r="B159" s="11" t="s">
        <v>206</v>
      </c>
      <c r="C159" s="11">
        <v>1</v>
      </c>
      <c r="D159" s="11" t="s">
        <v>206</v>
      </c>
      <c r="E159" s="11" t="s">
        <v>206</v>
      </c>
      <c r="F159" s="12" t="s">
        <v>206</v>
      </c>
      <c r="G159" s="11" t="s">
        <v>218</v>
      </c>
      <c r="H159" s="11" t="s">
        <v>219</v>
      </c>
    </row>
    <row r="160" spans="1:8" x14ac:dyDescent="0.25">
      <c r="A160" s="11">
        <v>310</v>
      </c>
      <c r="B160" s="11" t="s">
        <v>206</v>
      </c>
      <c r="C160" s="11">
        <v>6</v>
      </c>
      <c r="D160" s="11" t="s">
        <v>206</v>
      </c>
      <c r="E160" s="11" t="s">
        <v>206</v>
      </c>
      <c r="F160" s="12" t="s">
        <v>206</v>
      </c>
      <c r="G160" s="11" t="s">
        <v>218</v>
      </c>
      <c r="H160" s="11" t="s">
        <v>220</v>
      </c>
    </row>
    <row r="161" spans="1:8" hidden="1" x14ac:dyDescent="0.25">
      <c r="A161" s="11">
        <v>310</v>
      </c>
      <c r="B161" s="11" t="s">
        <v>206</v>
      </c>
      <c r="C161" s="11">
        <v>112</v>
      </c>
      <c r="D161" s="11" t="s">
        <v>206</v>
      </c>
      <c r="E161" s="11" t="s">
        <v>206</v>
      </c>
      <c r="F161" s="12" t="s">
        <v>206</v>
      </c>
      <c r="G161" s="11" t="s">
        <v>218</v>
      </c>
      <c r="H161" s="11" t="s">
        <v>221</v>
      </c>
    </row>
    <row r="162" spans="1:8" hidden="1" x14ac:dyDescent="0.25">
      <c r="A162" s="11">
        <v>312</v>
      </c>
      <c r="B162" s="11" t="s">
        <v>206</v>
      </c>
      <c r="C162" s="11">
        <v>2</v>
      </c>
      <c r="D162" s="11" t="s">
        <v>206</v>
      </c>
      <c r="E162" s="11" t="s">
        <v>206</v>
      </c>
      <c r="F162" s="12" t="s">
        <v>206</v>
      </c>
      <c r="G162" s="11" t="s">
        <v>218</v>
      </c>
      <c r="H162" s="11" t="s">
        <v>222</v>
      </c>
    </row>
    <row r="163" spans="1:8" hidden="1" x14ac:dyDescent="0.25">
      <c r="A163" s="11">
        <v>312</v>
      </c>
      <c r="B163" s="11" t="s">
        <v>206</v>
      </c>
      <c r="C163" s="11">
        <v>12</v>
      </c>
      <c r="D163" s="11" t="s">
        <v>206</v>
      </c>
      <c r="E163" s="11" t="s">
        <v>206</v>
      </c>
      <c r="F163" s="12" t="s">
        <v>206</v>
      </c>
      <c r="G163" s="11" t="s">
        <v>218</v>
      </c>
      <c r="H163" s="11" t="s">
        <v>222</v>
      </c>
    </row>
    <row r="164" spans="1:8" hidden="1" x14ac:dyDescent="0.25">
      <c r="A164" s="11">
        <v>312</v>
      </c>
      <c r="B164" s="11" t="s">
        <v>206</v>
      </c>
      <c r="C164" s="11">
        <v>112</v>
      </c>
      <c r="D164" s="11" t="s">
        <v>206</v>
      </c>
      <c r="E164" s="11" t="s">
        <v>206</v>
      </c>
      <c r="F164" s="12" t="s">
        <v>206</v>
      </c>
      <c r="G164" s="11" t="s">
        <v>218</v>
      </c>
      <c r="H164" s="11" t="s">
        <v>221</v>
      </c>
    </row>
    <row r="165" spans="1:8" hidden="1" x14ac:dyDescent="0.25">
      <c r="A165" s="11">
        <v>327</v>
      </c>
      <c r="B165" s="11" t="s">
        <v>206</v>
      </c>
      <c r="C165" s="11">
        <v>1</v>
      </c>
      <c r="D165" s="11" t="s">
        <v>206</v>
      </c>
      <c r="E165" s="11" t="s">
        <v>206</v>
      </c>
      <c r="F165" s="12" t="s">
        <v>206</v>
      </c>
      <c r="G165" s="11" t="s">
        <v>218</v>
      </c>
      <c r="H165" s="11" t="s">
        <v>219</v>
      </c>
    </row>
    <row r="166" spans="1:8" x14ac:dyDescent="0.25">
      <c r="A166" s="11">
        <v>327</v>
      </c>
      <c r="B166" s="11" t="s">
        <v>206</v>
      </c>
      <c r="C166" s="11">
        <v>6</v>
      </c>
      <c r="D166" s="11" t="s">
        <v>206</v>
      </c>
      <c r="E166" s="11" t="s">
        <v>206</v>
      </c>
      <c r="F166" s="12" t="s">
        <v>206</v>
      </c>
      <c r="G166" s="11" t="s">
        <v>218</v>
      </c>
      <c r="H166" s="11" t="s">
        <v>220</v>
      </c>
    </row>
    <row r="167" spans="1:8" hidden="1" x14ac:dyDescent="0.25">
      <c r="A167" s="11">
        <v>327</v>
      </c>
      <c r="B167" s="11" t="s">
        <v>206</v>
      </c>
      <c r="C167" s="11">
        <v>112</v>
      </c>
      <c r="D167" s="11" t="s">
        <v>206</v>
      </c>
      <c r="E167" s="11" t="s">
        <v>206</v>
      </c>
      <c r="F167" s="12" t="s">
        <v>206</v>
      </c>
      <c r="G167" s="11" t="s">
        <v>218</v>
      </c>
      <c r="H167" s="11" t="s">
        <v>221</v>
      </c>
    </row>
    <row r="168" spans="1:8" hidden="1" x14ac:dyDescent="0.25">
      <c r="A168" s="11">
        <v>330</v>
      </c>
      <c r="B168" s="11" t="s">
        <v>206</v>
      </c>
      <c r="C168" s="11">
        <v>1</v>
      </c>
      <c r="D168" s="11" t="s">
        <v>206</v>
      </c>
      <c r="E168" s="11" t="s">
        <v>206</v>
      </c>
      <c r="F168" s="12" t="s">
        <v>206</v>
      </c>
      <c r="G168" s="11" t="s">
        <v>218</v>
      </c>
      <c r="H168" s="11" t="s">
        <v>219</v>
      </c>
    </row>
    <row r="169" spans="1:8" hidden="1" x14ac:dyDescent="0.25">
      <c r="A169" s="11">
        <v>330</v>
      </c>
      <c r="B169" s="11" t="s">
        <v>206</v>
      </c>
      <c r="C169" s="11">
        <v>2</v>
      </c>
      <c r="D169" s="11" t="s">
        <v>206</v>
      </c>
      <c r="E169" s="11" t="s">
        <v>206</v>
      </c>
      <c r="F169" s="12" t="s">
        <v>206</v>
      </c>
      <c r="G169" s="11" t="s">
        <v>218</v>
      </c>
      <c r="H169" s="11" t="s">
        <v>222</v>
      </c>
    </row>
    <row r="170" spans="1:8" hidden="1" x14ac:dyDescent="0.25">
      <c r="A170" s="11">
        <v>330</v>
      </c>
      <c r="B170" s="11" t="s">
        <v>206</v>
      </c>
      <c r="C170" s="11">
        <v>12</v>
      </c>
      <c r="D170" s="11" t="s">
        <v>206</v>
      </c>
      <c r="E170" s="11" t="s">
        <v>206</v>
      </c>
      <c r="F170" s="12" t="s">
        <v>206</v>
      </c>
      <c r="G170" s="11" t="s">
        <v>218</v>
      </c>
      <c r="H170" s="11" t="s">
        <v>222</v>
      </c>
    </row>
    <row r="171" spans="1:8" hidden="1" x14ac:dyDescent="0.25">
      <c r="A171" s="11">
        <v>330</v>
      </c>
      <c r="B171" s="11" t="s">
        <v>206</v>
      </c>
      <c r="C171" s="11">
        <v>17</v>
      </c>
      <c r="D171" s="11" t="s">
        <v>206</v>
      </c>
      <c r="E171" s="11" t="s">
        <v>206</v>
      </c>
      <c r="F171" s="12" t="s">
        <v>206</v>
      </c>
      <c r="G171" s="11" t="s">
        <v>218</v>
      </c>
      <c r="H171" s="11" t="s">
        <v>223</v>
      </c>
    </row>
    <row r="172" spans="1:8" hidden="1" x14ac:dyDescent="0.25">
      <c r="A172" s="11">
        <v>332</v>
      </c>
      <c r="B172" s="11" t="s">
        <v>206</v>
      </c>
      <c r="C172" s="11">
        <v>2</v>
      </c>
      <c r="D172" s="11" t="s">
        <v>206</v>
      </c>
      <c r="E172" s="11" t="s">
        <v>206</v>
      </c>
      <c r="F172" s="12" t="s">
        <v>206</v>
      </c>
      <c r="G172" s="11" t="s">
        <v>218</v>
      </c>
      <c r="H172" s="11" t="s">
        <v>222</v>
      </c>
    </row>
    <row r="173" spans="1:8" hidden="1" x14ac:dyDescent="0.25">
      <c r="A173" s="11">
        <v>332</v>
      </c>
      <c r="B173" s="11" t="s">
        <v>206</v>
      </c>
      <c r="C173" s="11">
        <v>12</v>
      </c>
      <c r="D173" s="11" t="s">
        <v>206</v>
      </c>
      <c r="E173" s="11" t="s">
        <v>206</v>
      </c>
      <c r="F173" s="12" t="s">
        <v>206</v>
      </c>
      <c r="G173" s="11" t="s">
        <v>218</v>
      </c>
      <c r="H173" s="11" t="s">
        <v>222</v>
      </c>
    </row>
    <row r="174" spans="1:8" hidden="1" x14ac:dyDescent="0.25">
      <c r="A174" s="11">
        <v>332</v>
      </c>
      <c r="B174" s="11" t="s">
        <v>206</v>
      </c>
      <c r="C174" s="11">
        <v>112</v>
      </c>
      <c r="D174" s="11" t="s">
        <v>206</v>
      </c>
      <c r="E174" s="11" t="s">
        <v>206</v>
      </c>
      <c r="F174" s="12" t="s">
        <v>206</v>
      </c>
      <c r="G174" s="11" t="s">
        <v>218</v>
      </c>
      <c r="H174" s="11" t="s">
        <v>221</v>
      </c>
    </row>
    <row r="175" spans="1:8" hidden="1" x14ac:dyDescent="0.25">
      <c r="A175" s="11">
        <v>339</v>
      </c>
      <c r="B175" s="11" t="s">
        <v>206</v>
      </c>
      <c r="C175" s="11">
        <v>1</v>
      </c>
      <c r="D175" s="11" t="s">
        <v>206</v>
      </c>
      <c r="E175" s="11" t="s">
        <v>206</v>
      </c>
      <c r="F175" s="12" t="s">
        <v>206</v>
      </c>
      <c r="G175" s="11" t="s">
        <v>218</v>
      </c>
      <c r="H175" s="11" t="s">
        <v>219</v>
      </c>
    </row>
    <row r="176" spans="1:8" x14ac:dyDescent="0.25">
      <c r="A176" s="11">
        <v>339</v>
      </c>
      <c r="B176" s="11" t="s">
        <v>206</v>
      </c>
      <c r="C176" s="11">
        <v>6</v>
      </c>
      <c r="D176" s="11" t="s">
        <v>206</v>
      </c>
      <c r="E176" s="11" t="s">
        <v>206</v>
      </c>
      <c r="F176" s="12" t="s">
        <v>206</v>
      </c>
      <c r="G176" s="11" t="s">
        <v>218</v>
      </c>
      <c r="H176" s="11" t="s">
        <v>220</v>
      </c>
    </row>
    <row r="177" spans="1:8" hidden="1" x14ac:dyDescent="0.25">
      <c r="A177" s="11">
        <v>340</v>
      </c>
      <c r="B177" s="11" t="s">
        <v>206</v>
      </c>
      <c r="C177" s="11">
        <v>1</v>
      </c>
      <c r="D177" s="11" t="s">
        <v>206</v>
      </c>
      <c r="E177" s="11" t="s">
        <v>206</v>
      </c>
      <c r="F177" s="12" t="s">
        <v>206</v>
      </c>
      <c r="G177" s="11" t="s">
        <v>218</v>
      </c>
      <c r="H177" s="11" t="s">
        <v>219</v>
      </c>
    </row>
    <row r="178" spans="1:8" x14ac:dyDescent="0.25">
      <c r="A178" s="11">
        <v>340</v>
      </c>
      <c r="B178" s="11" t="s">
        <v>206</v>
      </c>
      <c r="C178" s="11">
        <v>6</v>
      </c>
      <c r="D178" s="11" t="s">
        <v>206</v>
      </c>
      <c r="E178" s="11" t="s">
        <v>206</v>
      </c>
      <c r="F178" s="12" t="s">
        <v>206</v>
      </c>
      <c r="G178" s="11" t="s">
        <v>218</v>
      </c>
      <c r="H178" s="11" t="s">
        <v>220</v>
      </c>
    </row>
    <row r="179" spans="1:8" hidden="1" x14ac:dyDescent="0.25">
      <c r="A179" s="11">
        <v>340</v>
      </c>
      <c r="B179" s="11" t="s">
        <v>206</v>
      </c>
      <c r="C179" s="11">
        <v>112</v>
      </c>
      <c r="D179" s="11" t="s">
        <v>206</v>
      </c>
      <c r="E179" s="11" t="s">
        <v>206</v>
      </c>
      <c r="F179" s="12" t="s">
        <v>206</v>
      </c>
      <c r="G179" s="11" t="s">
        <v>218</v>
      </c>
      <c r="H179" s="11" t="s">
        <v>221</v>
      </c>
    </row>
    <row r="180" spans="1:8" hidden="1" x14ac:dyDescent="0.25">
      <c r="A180" s="11">
        <v>341</v>
      </c>
      <c r="B180" s="11" t="s">
        <v>206</v>
      </c>
      <c r="C180" s="11">
        <v>2</v>
      </c>
      <c r="D180" s="11" t="s">
        <v>206</v>
      </c>
      <c r="E180" s="11" t="s">
        <v>206</v>
      </c>
      <c r="F180" s="12" t="s">
        <v>206</v>
      </c>
      <c r="G180" s="11" t="s">
        <v>218</v>
      </c>
      <c r="H180" s="11" t="s">
        <v>222</v>
      </c>
    </row>
    <row r="181" spans="1:8" hidden="1" x14ac:dyDescent="0.25">
      <c r="A181" s="11">
        <v>341</v>
      </c>
      <c r="B181" s="11" t="s">
        <v>206</v>
      </c>
      <c r="C181" s="11">
        <v>12</v>
      </c>
      <c r="D181" s="11" t="s">
        <v>206</v>
      </c>
      <c r="E181" s="11" t="s">
        <v>206</v>
      </c>
      <c r="F181" s="12" t="s">
        <v>206</v>
      </c>
      <c r="G181" s="11" t="s">
        <v>218</v>
      </c>
      <c r="H181" s="11" t="s">
        <v>222</v>
      </c>
    </row>
    <row r="182" spans="1:8" hidden="1" x14ac:dyDescent="0.25">
      <c r="A182" s="11">
        <v>341</v>
      </c>
      <c r="B182" s="11" t="s">
        <v>206</v>
      </c>
      <c r="C182" s="11">
        <v>112</v>
      </c>
      <c r="D182" s="11" t="s">
        <v>206</v>
      </c>
      <c r="E182" s="11" t="s">
        <v>206</v>
      </c>
      <c r="F182" s="12" t="s">
        <v>206</v>
      </c>
      <c r="G182" s="11" t="s">
        <v>218</v>
      </c>
      <c r="H182" s="11" t="s">
        <v>221</v>
      </c>
    </row>
    <row r="183" spans="1:8" hidden="1" x14ac:dyDescent="0.25">
      <c r="A183" s="11">
        <v>344</v>
      </c>
      <c r="B183" s="11" t="s">
        <v>206</v>
      </c>
      <c r="C183" s="11">
        <v>1</v>
      </c>
      <c r="D183" s="11" t="s">
        <v>206</v>
      </c>
      <c r="E183" s="11" t="s">
        <v>206</v>
      </c>
      <c r="F183" s="12" t="s">
        <v>206</v>
      </c>
      <c r="G183" s="11" t="s">
        <v>218</v>
      </c>
      <c r="H183" s="11" t="s">
        <v>219</v>
      </c>
    </row>
    <row r="184" spans="1:8" x14ac:dyDescent="0.25">
      <c r="A184" s="11">
        <v>344</v>
      </c>
      <c r="B184" s="11" t="s">
        <v>206</v>
      </c>
      <c r="C184" s="11">
        <v>6</v>
      </c>
      <c r="D184" s="11" t="s">
        <v>206</v>
      </c>
      <c r="E184" s="11" t="s">
        <v>206</v>
      </c>
      <c r="F184" s="12" t="s">
        <v>206</v>
      </c>
      <c r="G184" s="11" t="s">
        <v>218</v>
      </c>
      <c r="H184" s="11" t="s">
        <v>220</v>
      </c>
    </row>
    <row r="185" spans="1:8" hidden="1" x14ac:dyDescent="0.25">
      <c r="A185" s="11">
        <v>345</v>
      </c>
      <c r="B185" s="11" t="s">
        <v>206</v>
      </c>
      <c r="C185" s="11">
        <v>1</v>
      </c>
      <c r="D185" s="11" t="s">
        <v>206</v>
      </c>
      <c r="E185" s="11" t="s">
        <v>206</v>
      </c>
      <c r="F185" s="12" t="s">
        <v>206</v>
      </c>
      <c r="G185" s="11" t="s">
        <v>218</v>
      </c>
      <c r="H185" s="11" t="s">
        <v>219</v>
      </c>
    </row>
    <row r="186" spans="1:8" x14ac:dyDescent="0.25">
      <c r="A186" s="11">
        <v>345</v>
      </c>
      <c r="B186" s="11" t="s">
        <v>206</v>
      </c>
      <c r="C186" s="11">
        <v>6</v>
      </c>
      <c r="D186" s="11" t="s">
        <v>206</v>
      </c>
      <c r="E186" s="11" t="s">
        <v>206</v>
      </c>
      <c r="F186" s="12" t="s">
        <v>206</v>
      </c>
      <c r="G186" s="11" t="s">
        <v>218</v>
      </c>
      <c r="H186" s="11" t="s">
        <v>220</v>
      </c>
    </row>
    <row r="187" spans="1:8" hidden="1" x14ac:dyDescent="0.25">
      <c r="A187" s="11">
        <v>348</v>
      </c>
      <c r="B187" s="11" t="s">
        <v>206</v>
      </c>
      <c r="C187" s="11">
        <v>1</v>
      </c>
      <c r="D187" s="11" t="s">
        <v>206</v>
      </c>
      <c r="E187" s="11" t="s">
        <v>206</v>
      </c>
      <c r="F187" s="12" t="s">
        <v>206</v>
      </c>
      <c r="G187" s="11" t="s">
        <v>218</v>
      </c>
      <c r="H187" s="11" t="s">
        <v>219</v>
      </c>
    </row>
    <row r="188" spans="1:8" x14ac:dyDescent="0.25">
      <c r="A188" s="11">
        <v>348</v>
      </c>
      <c r="B188" s="11" t="s">
        <v>206</v>
      </c>
      <c r="C188" s="11">
        <v>6</v>
      </c>
      <c r="D188" s="11" t="s">
        <v>206</v>
      </c>
      <c r="E188" s="11" t="s">
        <v>206</v>
      </c>
      <c r="F188" s="12" t="s">
        <v>206</v>
      </c>
      <c r="G188" s="11" t="s">
        <v>218</v>
      </c>
      <c r="H188" s="11" t="s">
        <v>220</v>
      </c>
    </row>
    <row r="189" spans="1:8" hidden="1" x14ac:dyDescent="0.25">
      <c r="A189" s="11">
        <v>348</v>
      </c>
      <c r="B189" s="11" t="s">
        <v>206</v>
      </c>
      <c r="C189" s="11">
        <v>112</v>
      </c>
      <c r="D189" s="11" t="s">
        <v>206</v>
      </c>
      <c r="E189" s="11" t="s">
        <v>206</v>
      </c>
      <c r="F189" s="12" t="s">
        <v>206</v>
      </c>
      <c r="G189" s="11" t="s">
        <v>218</v>
      </c>
      <c r="H189" s="11" t="s">
        <v>221</v>
      </c>
    </row>
    <row r="190" spans="1:8" hidden="1" x14ac:dyDescent="0.25">
      <c r="A190" s="11">
        <v>349</v>
      </c>
      <c r="B190" s="11" t="s">
        <v>206</v>
      </c>
      <c r="C190" s="11">
        <v>1</v>
      </c>
      <c r="D190" s="11" t="s">
        <v>206</v>
      </c>
      <c r="E190" s="11" t="s">
        <v>206</v>
      </c>
      <c r="F190" s="12" t="s">
        <v>206</v>
      </c>
      <c r="G190" s="11" t="s">
        <v>218</v>
      </c>
      <c r="H190" s="11" t="s">
        <v>219</v>
      </c>
    </row>
    <row r="191" spans="1:8" x14ac:dyDescent="0.25">
      <c r="A191" s="11">
        <v>349</v>
      </c>
      <c r="B191" s="11" t="s">
        <v>206</v>
      </c>
      <c r="C191" s="11">
        <v>6</v>
      </c>
      <c r="D191" s="11" t="s">
        <v>206</v>
      </c>
      <c r="E191" s="11" t="s">
        <v>206</v>
      </c>
      <c r="F191" s="12" t="s">
        <v>206</v>
      </c>
      <c r="G191" s="11" t="s">
        <v>218</v>
      </c>
      <c r="H191" s="11" t="s">
        <v>220</v>
      </c>
    </row>
    <row r="192" spans="1:8" hidden="1" x14ac:dyDescent="0.25">
      <c r="A192" s="11">
        <v>349</v>
      </c>
      <c r="B192" s="11" t="s">
        <v>206</v>
      </c>
      <c r="C192" s="11">
        <v>112</v>
      </c>
      <c r="D192" s="11" t="s">
        <v>206</v>
      </c>
      <c r="E192" s="11" t="s">
        <v>206</v>
      </c>
      <c r="F192" s="12" t="s">
        <v>206</v>
      </c>
      <c r="G192" s="11" t="s">
        <v>218</v>
      </c>
      <c r="H192" s="11" t="s">
        <v>221</v>
      </c>
    </row>
    <row r="193" spans="1:8" hidden="1" x14ac:dyDescent="0.25">
      <c r="A193" s="11">
        <v>351</v>
      </c>
      <c r="B193" s="11" t="s">
        <v>206</v>
      </c>
      <c r="C193" s="11">
        <v>1</v>
      </c>
      <c r="D193" s="11" t="s">
        <v>206</v>
      </c>
      <c r="E193" s="11" t="s">
        <v>206</v>
      </c>
      <c r="F193" s="12" t="s">
        <v>206</v>
      </c>
      <c r="G193" s="11" t="s">
        <v>218</v>
      </c>
      <c r="H193" s="11" t="s">
        <v>219</v>
      </c>
    </row>
    <row r="194" spans="1:8" x14ac:dyDescent="0.25">
      <c r="A194" s="11">
        <v>351</v>
      </c>
      <c r="B194" s="11" t="s">
        <v>206</v>
      </c>
      <c r="C194" s="11">
        <v>6</v>
      </c>
      <c r="D194" s="11" t="s">
        <v>206</v>
      </c>
      <c r="E194" s="11" t="s">
        <v>206</v>
      </c>
      <c r="F194" s="12" t="s">
        <v>206</v>
      </c>
      <c r="G194" s="11" t="s">
        <v>218</v>
      </c>
      <c r="H194" s="11" t="s">
        <v>220</v>
      </c>
    </row>
    <row r="195" spans="1:8" hidden="1" x14ac:dyDescent="0.25">
      <c r="A195" s="11">
        <v>351</v>
      </c>
      <c r="B195" s="11" t="s">
        <v>206</v>
      </c>
      <c r="C195" s="11">
        <v>112</v>
      </c>
      <c r="D195" s="11" t="s">
        <v>206</v>
      </c>
      <c r="E195" s="11" t="s">
        <v>206</v>
      </c>
      <c r="F195" s="12" t="s">
        <v>206</v>
      </c>
      <c r="G195" s="11" t="s">
        <v>218</v>
      </c>
      <c r="H195" s="11" t="s">
        <v>221</v>
      </c>
    </row>
    <row r="196" spans="1:8" hidden="1" x14ac:dyDescent="0.25">
      <c r="A196" s="11">
        <v>359</v>
      </c>
      <c r="B196" s="11" t="s">
        <v>206</v>
      </c>
      <c r="C196" s="11">
        <v>1</v>
      </c>
      <c r="D196" s="11" t="s">
        <v>206</v>
      </c>
      <c r="E196" s="11" t="s">
        <v>206</v>
      </c>
      <c r="F196" s="12" t="s">
        <v>206</v>
      </c>
      <c r="G196" s="11" t="s">
        <v>218</v>
      </c>
      <c r="H196" s="11" t="s">
        <v>219</v>
      </c>
    </row>
    <row r="197" spans="1:8" x14ac:dyDescent="0.25">
      <c r="A197" s="11">
        <v>359</v>
      </c>
      <c r="B197" s="11" t="s">
        <v>206</v>
      </c>
      <c r="C197" s="11">
        <v>6</v>
      </c>
      <c r="D197" s="11" t="s">
        <v>206</v>
      </c>
      <c r="E197" s="11" t="s">
        <v>206</v>
      </c>
      <c r="F197" s="12" t="s">
        <v>206</v>
      </c>
      <c r="G197" s="11" t="s">
        <v>218</v>
      </c>
      <c r="H197" s="11" t="s">
        <v>220</v>
      </c>
    </row>
    <row r="198" spans="1:8" hidden="1" x14ac:dyDescent="0.25">
      <c r="A198" s="11">
        <v>359</v>
      </c>
      <c r="B198" s="11" t="s">
        <v>206</v>
      </c>
      <c r="C198" s="11">
        <v>112</v>
      </c>
      <c r="D198" s="11" t="s">
        <v>206</v>
      </c>
      <c r="E198" s="11" t="s">
        <v>206</v>
      </c>
      <c r="F198" s="12" t="s">
        <v>206</v>
      </c>
      <c r="G198" s="11" t="s">
        <v>218</v>
      </c>
      <c r="H198" s="11" t="s">
        <v>221</v>
      </c>
    </row>
    <row r="199" spans="1:8" hidden="1" x14ac:dyDescent="0.25">
      <c r="A199" s="11">
        <v>363</v>
      </c>
      <c r="B199" s="11" t="s">
        <v>206</v>
      </c>
      <c r="C199" s="11">
        <v>1</v>
      </c>
      <c r="D199" s="11" t="s">
        <v>206</v>
      </c>
      <c r="E199" s="11" t="s">
        <v>206</v>
      </c>
      <c r="F199" s="12" t="s">
        <v>206</v>
      </c>
      <c r="G199" s="11" t="s">
        <v>218</v>
      </c>
      <c r="H199" s="11" t="s">
        <v>219</v>
      </c>
    </row>
    <row r="200" spans="1:8" x14ac:dyDescent="0.25">
      <c r="A200" s="11">
        <v>363</v>
      </c>
      <c r="B200" s="11" t="s">
        <v>206</v>
      </c>
      <c r="C200" s="11">
        <v>6</v>
      </c>
      <c r="D200" s="11" t="s">
        <v>206</v>
      </c>
      <c r="E200" s="11" t="s">
        <v>206</v>
      </c>
      <c r="F200" s="12" t="s">
        <v>206</v>
      </c>
      <c r="G200" s="11" t="s">
        <v>218</v>
      </c>
      <c r="H200" s="11" t="s">
        <v>220</v>
      </c>
    </row>
    <row r="201" spans="1:8" hidden="1" x14ac:dyDescent="0.25">
      <c r="A201" s="11">
        <v>364</v>
      </c>
      <c r="B201" s="11" t="s">
        <v>206</v>
      </c>
      <c r="C201" s="11">
        <v>1</v>
      </c>
      <c r="D201" s="11" t="s">
        <v>206</v>
      </c>
      <c r="E201" s="11" t="s">
        <v>206</v>
      </c>
      <c r="F201" s="12" t="s">
        <v>206</v>
      </c>
      <c r="G201" s="11" t="s">
        <v>218</v>
      </c>
      <c r="H201" s="11" t="s">
        <v>219</v>
      </c>
    </row>
    <row r="202" spans="1:8" x14ac:dyDescent="0.25">
      <c r="A202" s="11">
        <v>364</v>
      </c>
      <c r="B202" s="11" t="s">
        <v>206</v>
      </c>
      <c r="C202" s="11">
        <v>6</v>
      </c>
      <c r="D202" s="11" t="s">
        <v>206</v>
      </c>
      <c r="E202" s="11" t="s">
        <v>206</v>
      </c>
      <c r="F202" s="12" t="s">
        <v>206</v>
      </c>
      <c r="G202" s="11" t="s">
        <v>218</v>
      </c>
      <c r="H202" s="11" t="s">
        <v>220</v>
      </c>
    </row>
    <row r="203" spans="1:8" hidden="1" x14ac:dyDescent="0.25">
      <c r="A203" s="11">
        <v>377</v>
      </c>
      <c r="B203" s="11" t="s">
        <v>206</v>
      </c>
      <c r="C203" s="11">
        <v>1</v>
      </c>
      <c r="D203" s="11" t="s">
        <v>206</v>
      </c>
      <c r="E203" s="11" t="s">
        <v>206</v>
      </c>
      <c r="F203" s="12" t="s">
        <v>206</v>
      </c>
      <c r="G203" s="11" t="s">
        <v>218</v>
      </c>
      <c r="H203" s="11" t="s">
        <v>219</v>
      </c>
    </row>
    <row r="204" spans="1:8" x14ac:dyDescent="0.25">
      <c r="A204" s="11">
        <v>377</v>
      </c>
      <c r="B204" s="11" t="s">
        <v>206</v>
      </c>
      <c r="C204" s="11">
        <v>6</v>
      </c>
      <c r="D204" s="11" t="s">
        <v>206</v>
      </c>
      <c r="E204" s="11" t="s">
        <v>206</v>
      </c>
      <c r="F204" s="12" t="s">
        <v>206</v>
      </c>
      <c r="G204" s="11" t="s">
        <v>218</v>
      </c>
      <c r="H204" s="11" t="s">
        <v>220</v>
      </c>
    </row>
    <row r="205" spans="1:8" hidden="1" x14ac:dyDescent="0.25">
      <c r="A205" s="11">
        <v>377</v>
      </c>
      <c r="B205" s="11" t="s">
        <v>206</v>
      </c>
      <c r="C205" s="11">
        <v>112</v>
      </c>
      <c r="D205" s="11" t="s">
        <v>206</v>
      </c>
      <c r="E205" s="11" t="s">
        <v>206</v>
      </c>
      <c r="F205" s="12" t="s">
        <v>206</v>
      </c>
      <c r="G205" s="11" t="s">
        <v>218</v>
      </c>
      <c r="H205" s="11" t="s">
        <v>221</v>
      </c>
    </row>
    <row r="206" spans="1:8" hidden="1" x14ac:dyDescent="0.25">
      <c r="A206" s="11">
        <v>378</v>
      </c>
      <c r="B206" s="11" t="s">
        <v>206</v>
      </c>
      <c r="C206" s="11">
        <v>1</v>
      </c>
      <c r="D206" s="11" t="s">
        <v>206</v>
      </c>
      <c r="E206" s="11" t="s">
        <v>206</v>
      </c>
      <c r="F206" s="12" t="s">
        <v>206</v>
      </c>
      <c r="G206" s="11" t="s">
        <v>218</v>
      </c>
      <c r="H206" s="11" t="s">
        <v>219</v>
      </c>
    </row>
    <row r="207" spans="1:8" x14ac:dyDescent="0.25">
      <c r="A207" s="11">
        <v>378</v>
      </c>
      <c r="B207" s="11" t="s">
        <v>206</v>
      </c>
      <c r="C207" s="11">
        <v>6</v>
      </c>
      <c r="D207" s="11" t="s">
        <v>206</v>
      </c>
      <c r="E207" s="11" t="s">
        <v>206</v>
      </c>
      <c r="F207" s="12" t="s">
        <v>206</v>
      </c>
      <c r="G207" s="11" t="s">
        <v>218</v>
      </c>
      <c r="H207" s="11" t="s">
        <v>220</v>
      </c>
    </row>
    <row r="208" spans="1:8" hidden="1" x14ac:dyDescent="0.25">
      <c r="A208" s="11">
        <v>378</v>
      </c>
      <c r="B208" s="11" t="s">
        <v>206</v>
      </c>
      <c r="C208" s="11">
        <v>112</v>
      </c>
      <c r="D208" s="11" t="s">
        <v>206</v>
      </c>
      <c r="E208" s="11" t="s">
        <v>206</v>
      </c>
      <c r="F208" s="12" t="s">
        <v>206</v>
      </c>
      <c r="G208" s="11" t="s">
        <v>218</v>
      </c>
      <c r="H208" s="11" t="s">
        <v>221</v>
      </c>
    </row>
    <row r="209" spans="1:8" hidden="1" x14ac:dyDescent="0.25">
      <c r="A209" s="11">
        <v>380</v>
      </c>
      <c r="B209" s="11" t="s">
        <v>206</v>
      </c>
      <c r="C209" s="11">
        <v>1</v>
      </c>
      <c r="D209" s="11" t="s">
        <v>206</v>
      </c>
      <c r="E209" s="11" t="s">
        <v>206</v>
      </c>
      <c r="F209" s="12" t="s">
        <v>206</v>
      </c>
      <c r="G209" s="11" t="s">
        <v>218</v>
      </c>
      <c r="H209" s="11" t="s">
        <v>219</v>
      </c>
    </row>
    <row r="210" spans="1:8" x14ac:dyDescent="0.25">
      <c r="A210" s="11">
        <v>380</v>
      </c>
      <c r="B210" s="11" t="s">
        <v>206</v>
      </c>
      <c r="C210" s="11">
        <v>6</v>
      </c>
      <c r="D210" s="11" t="s">
        <v>206</v>
      </c>
      <c r="E210" s="11" t="s">
        <v>206</v>
      </c>
      <c r="F210" s="12" t="s">
        <v>206</v>
      </c>
      <c r="G210" s="11" t="s">
        <v>218</v>
      </c>
      <c r="H210" s="11" t="s">
        <v>220</v>
      </c>
    </row>
    <row r="211" spans="1:8" hidden="1" x14ac:dyDescent="0.25">
      <c r="A211" s="11">
        <v>380</v>
      </c>
      <c r="B211" s="11" t="s">
        <v>206</v>
      </c>
      <c r="C211" s="11">
        <v>112</v>
      </c>
      <c r="D211" s="11" t="s">
        <v>206</v>
      </c>
      <c r="E211" s="11" t="s">
        <v>206</v>
      </c>
      <c r="F211" s="12" t="s">
        <v>206</v>
      </c>
      <c r="G211" s="11" t="s">
        <v>218</v>
      </c>
      <c r="H211" s="11" t="s">
        <v>221</v>
      </c>
    </row>
    <row r="212" spans="1:8" hidden="1" x14ac:dyDescent="0.25">
      <c r="A212" s="11">
        <v>381</v>
      </c>
      <c r="B212" s="11" t="s">
        <v>206</v>
      </c>
      <c r="C212" s="11">
        <v>1</v>
      </c>
      <c r="D212" s="11" t="s">
        <v>206</v>
      </c>
      <c r="E212" s="11" t="s">
        <v>206</v>
      </c>
      <c r="F212" s="12" t="s">
        <v>206</v>
      </c>
      <c r="G212" s="11" t="s">
        <v>218</v>
      </c>
      <c r="H212" s="11" t="s">
        <v>219</v>
      </c>
    </row>
    <row r="213" spans="1:8" x14ac:dyDescent="0.25">
      <c r="A213" s="11">
        <v>381</v>
      </c>
      <c r="B213" s="11" t="s">
        <v>206</v>
      </c>
      <c r="C213" s="11">
        <v>6</v>
      </c>
      <c r="D213" s="11" t="s">
        <v>206</v>
      </c>
      <c r="E213" s="11" t="s">
        <v>206</v>
      </c>
      <c r="F213" s="12" t="s">
        <v>206</v>
      </c>
      <c r="G213" s="11" t="s">
        <v>218</v>
      </c>
      <c r="H213" s="11" t="s">
        <v>220</v>
      </c>
    </row>
    <row r="214" spans="1:8" hidden="1" x14ac:dyDescent="0.25">
      <c r="A214" s="11">
        <v>381</v>
      </c>
      <c r="B214" s="11" t="s">
        <v>206</v>
      </c>
      <c r="C214" s="11">
        <v>112</v>
      </c>
      <c r="D214" s="11" t="s">
        <v>206</v>
      </c>
      <c r="E214" s="11" t="s">
        <v>206</v>
      </c>
      <c r="F214" s="12" t="s">
        <v>206</v>
      </c>
      <c r="G214" s="11" t="s">
        <v>218</v>
      </c>
      <c r="H214" s="11" t="s">
        <v>221</v>
      </c>
    </row>
    <row r="215" spans="1:8" hidden="1" x14ac:dyDescent="0.25">
      <c r="A215" s="11">
        <v>384</v>
      </c>
      <c r="B215" s="11" t="s">
        <v>206</v>
      </c>
      <c r="C215" s="11">
        <v>1</v>
      </c>
      <c r="D215" s="11" t="s">
        <v>206</v>
      </c>
      <c r="E215" s="11" t="s">
        <v>206</v>
      </c>
      <c r="F215" s="12" t="s">
        <v>206</v>
      </c>
      <c r="G215" s="11" t="s">
        <v>218</v>
      </c>
      <c r="H215" s="11" t="s">
        <v>219</v>
      </c>
    </row>
    <row r="216" spans="1:8" x14ac:dyDescent="0.25">
      <c r="A216" s="11">
        <v>384</v>
      </c>
      <c r="B216" s="11" t="s">
        <v>206</v>
      </c>
      <c r="C216" s="11">
        <v>6</v>
      </c>
      <c r="D216" s="11" t="s">
        <v>206</v>
      </c>
      <c r="E216" s="11" t="s">
        <v>206</v>
      </c>
      <c r="F216" s="12" t="s">
        <v>206</v>
      </c>
      <c r="G216" s="11" t="s">
        <v>218</v>
      </c>
      <c r="H216" s="11" t="s">
        <v>220</v>
      </c>
    </row>
    <row r="217" spans="1:8" hidden="1" x14ac:dyDescent="0.25">
      <c r="A217" s="11">
        <v>385</v>
      </c>
      <c r="B217" s="11" t="s">
        <v>206</v>
      </c>
      <c r="C217" s="11">
        <v>1</v>
      </c>
      <c r="D217" s="11" t="s">
        <v>206</v>
      </c>
      <c r="E217" s="11" t="s">
        <v>206</v>
      </c>
      <c r="F217" s="12" t="s">
        <v>206</v>
      </c>
      <c r="G217" s="11" t="s">
        <v>218</v>
      </c>
      <c r="H217" s="11" t="s">
        <v>219</v>
      </c>
    </row>
    <row r="218" spans="1:8" x14ac:dyDescent="0.25">
      <c r="A218" s="11">
        <v>385</v>
      </c>
      <c r="B218" s="11" t="s">
        <v>206</v>
      </c>
      <c r="C218" s="11">
        <v>6</v>
      </c>
      <c r="D218" s="11" t="s">
        <v>206</v>
      </c>
      <c r="E218" s="11" t="s">
        <v>206</v>
      </c>
      <c r="F218" s="12" t="s">
        <v>206</v>
      </c>
      <c r="G218" s="11" t="s">
        <v>218</v>
      </c>
      <c r="H218" s="11" t="s">
        <v>220</v>
      </c>
    </row>
    <row r="219" spans="1:8" hidden="1" x14ac:dyDescent="0.25">
      <c r="A219" s="11">
        <v>386</v>
      </c>
      <c r="B219" s="11" t="s">
        <v>206</v>
      </c>
      <c r="C219" s="11">
        <v>1</v>
      </c>
      <c r="D219" s="11" t="s">
        <v>206</v>
      </c>
      <c r="E219" s="11" t="s">
        <v>206</v>
      </c>
      <c r="F219" s="12" t="s">
        <v>206</v>
      </c>
      <c r="G219" s="11" t="s">
        <v>218</v>
      </c>
      <c r="H219" s="11" t="s">
        <v>219</v>
      </c>
    </row>
    <row r="220" spans="1:8" x14ac:dyDescent="0.25">
      <c r="A220" s="11">
        <v>386</v>
      </c>
      <c r="B220" s="11" t="s">
        <v>206</v>
      </c>
      <c r="C220" s="11">
        <v>6</v>
      </c>
      <c r="D220" s="11" t="s">
        <v>206</v>
      </c>
      <c r="E220" s="11" t="s">
        <v>206</v>
      </c>
      <c r="F220" s="12" t="s">
        <v>206</v>
      </c>
      <c r="G220" s="11" t="s">
        <v>218</v>
      </c>
      <c r="H220" s="11" t="s">
        <v>220</v>
      </c>
    </row>
    <row r="221" spans="1:8" hidden="1" x14ac:dyDescent="0.25">
      <c r="A221" s="11">
        <v>387</v>
      </c>
      <c r="B221" s="11" t="s">
        <v>206</v>
      </c>
      <c r="C221" s="11">
        <v>1</v>
      </c>
      <c r="D221" s="11" t="s">
        <v>206</v>
      </c>
      <c r="E221" s="11" t="s">
        <v>206</v>
      </c>
      <c r="F221" s="12" t="s">
        <v>206</v>
      </c>
      <c r="G221" s="11" t="s">
        <v>218</v>
      </c>
      <c r="H221" s="11" t="s">
        <v>219</v>
      </c>
    </row>
    <row r="222" spans="1:8" x14ac:dyDescent="0.25">
      <c r="A222" s="11">
        <v>387</v>
      </c>
      <c r="B222" s="11" t="s">
        <v>206</v>
      </c>
      <c r="C222" s="11">
        <v>6</v>
      </c>
      <c r="D222" s="11" t="s">
        <v>206</v>
      </c>
      <c r="E222" s="11" t="s">
        <v>206</v>
      </c>
      <c r="F222" s="12" t="s">
        <v>206</v>
      </c>
      <c r="G222" s="11" t="s">
        <v>218</v>
      </c>
      <c r="H222" s="11" t="s">
        <v>220</v>
      </c>
    </row>
    <row r="223" spans="1:8" hidden="1" x14ac:dyDescent="0.25">
      <c r="A223" s="11">
        <v>392</v>
      </c>
      <c r="B223" s="11" t="s">
        <v>206</v>
      </c>
      <c r="C223" s="11">
        <v>1</v>
      </c>
      <c r="D223" s="11" t="s">
        <v>206</v>
      </c>
      <c r="E223" s="11" t="s">
        <v>206</v>
      </c>
      <c r="F223" s="12" t="s">
        <v>206</v>
      </c>
      <c r="G223" s="11" t="s">
        <v>218</v>
      </c>
      <c r="H223" s="11" t="s">
        <v>219</v>
      </c>
    </row>
    <row r="224" spans="1:8" x14ac:dyDescent="0.25">
      <c r="A224" s="11">
        <v>392</v>
      </c>
      <c r="B224" s="11" t="s">
        <v>206</v>
      </c>
      <c r="C224" s="11">
        <v>6</v>
      </c>
      <c r="D224" s="11" t="s">
        <v>206</v>
      </c>
      <c r="E224" s="11" t="s">
        <v>206</v>
      </c>
      <c r="F224" s="12" t="s">
        <v>206</v>
      </c>
      <c r="G224" s="11" t="s">
        <v>218</v>
      </c>
      <c r="H224" s="11" t="s">
        <v>220</v>
      </c>
    </row>
    <row r="225" spans="1:8" hidden="1" x14ac:dyDescent="0.25">
      <c r="A225" s="11">
        <v>393</v>
      </c>
      <c r="B225" s="11" t="s">
        <v>206</v>
      </c>
      <c r="C225" s="11">
        <v>1</v>
      </c>
      <c r="D225" s="11" t="s">
        <v>206</v>
      </c>
      <c r="E225" s="11" t="s">
        <v>206</v>
      </c>
      <c r="F225" s="12" t="s">
        <v>206</v>
      </c>
      <c r="G225" s="11" t="s">
        <v>218</v>
      </c>
      <c r="H225" s="11" t="s">
        <v>219</v>
      </c>
    </row>
    <row r="226" spans="1:8" x14ac:dyDescent="0.25">
      <c r="A226" s="11">
        <v>393</v>
      </c>
      <c r="B226" s="11" t="s">
        <v>206</v>
      </c>
      <c r="C226" s="11">
        <v>6</v>
      </c>
      <c r="D226" s="11" t="s">
        <v>206</v>
      </c>
      <c r="E226" s="11" t="s">
        <v>206</v>
      </c>
      <c r="F226" s="12" t="s">
        <v>206</v>
      </c>
      <c r="G226" s="11" t="s">
        <v>218</v>
      </c>
      <c r="H226" s="11" t="s">
        <v>220</v>
      </c>
    </row>
    <row r="227" spans="1:8" hidden="1" x14ac:dyDescent="0.25">
      <c r="A227" s="11">
        <v>395</v>
      </c>
      <c r="B227" s="11" t="s">
        <v>206</v>
      </c>
      <c r="C227" s="11">
        <v>1</v>
      </c>
      <c r="D227" s="11" t="s">
        <v>206</v>
      </c>
      <c r="E227" s="11" t="s">
        <v>206</v>
      </c>
      <c r="F227" s="12" t="s">
        <v>206</v>
      </c>
      <c r="G227" s="11" t="s">
        <v>218</v>
      </c>
      <c r="H227" s="11" t="s">
        <v>219</v>
      </c>
    </row>
    <row r="228" spans="1:8" x14ac:dyDescent="0.25">
      <c r="A228" s="11">
        <v>395</v>
      </c>
      <c r="B228" s="11" t="s">
        <v>206</v>
      </c>
      <c r="C228" s="11">
        <v>6</v>
      </c>
      <c r="D228" s="11" t="s">
        <v>206</v>
      </c>
      <c r="E228" s="11" t="s">
        <v>206</v>
      </c>
      <c r="F228" s="12" t="s">
        <v>206</v>
      </c>
      <c r="G228" s="11" t="s">
        <v>218</v>
      </c>
      <c r="H228" s="11" t="s">
        <v>220</v>
      </c>
    </row>
    <row r="229" spans="1:8" hidden="1" x14ac:dyDescent="0.25">
      <c r="A229" s="11">
        <v>397</v>
      </c>
      <c r="B229" s="11" t="s">
        <v>206</v>
      </c>
      <c r="C229" s="11">
        <v>1</v>
      </c>
      <c r="D229" s="11" t="s">
        <v>206</v>
      </c>
      <c r="E229" s="11" t="s">
        <v>206</v>
      </c>
      <c r="F229" s="12" t="s">
        <v>206</v>
      </c>
      <c r="G229" s="11" t="s">
        <v>218</v>
      </c>
      <c r="H229" s="11" t="s">
        <v>219</v>
      </c>
    </row>
    <row r="230" spans="1:8" x14ac:dyDescent="0.25">
      <c r="A230" s="11">
        <v>397</v>
      </c>
      <c r="B230" s="11" t="s">
        <v>206</v>
      </c>
      <c r="C230" s="11">
        <v>6</v>
      </c>
      <c r="D230" s="11" t="s">
        <v>206</v>
      </c>
      <c r="E230" s="11" t="s">
        <v>206</v>
      </c>
      <c r="F230" s="12" t="s">
        <v>206</v>
      </c>
      <c r="G230" s="11" t="s">
        <v>218</v>
      </c>
      <c r="H230" s="11" t="s">
        <v>220</v>
      </c>
    </row>
    <row r="231" spans="1:8" hidden="1" x14ac:dyDescent="0.25">
      <c r="A231" s="11">
        <v>398</v>
      </c>
      <c r="B231" s="11" t="s">
        <v>206</v>
      </c>
      <c r="C231" s="11">
        <v>1</v>
      </c>
      <c r="D231" s="11" t="s">
        <v>206</v>
      </c>
      <c r="E231" s="11" t="s">
        <v>206</v>
      </c>
      <c r="F231" s="12" t="s">
        <v>206</v>
      </c>
      <c r="G231" s="11" t="s">
        <v>218</v>
      </c>
      <c r="H231" s="11" t="s">
        <v>219</v>
      </c>
    </row>
    <row r="232" spans="1:8" x14ac:dyDescent="0.25">
      <c r="A232" s="11">
        <v>398</v>
      </c>
      <c r="B232" s="11" t="s">
        <v>206</v>
      </c>
      <c r="C232" s="11">
        <v>6</v>
      </c>
      <c r="D232" s="11" t="s">
        <v>206</v>
      </c>
      <c r="E232" s="11" t="s">
        <v>206</v>
      </c>
      <c r="F232" s="12" t="s">
        <v>206</v>
      </c>
      <c r="G232" s="11" t="s">
        <v>218</v>
      </c>
      <c r="H232" s="11" t="s">
        <v>220</v>
      </c>
    </row>
    <row r="233" spans="1:8" hidden="1" x14ac:dyDescent="0.25">
      <c r="A233" s="11">
        <v>399</v>
      </c>
      <c r="B233" s="11" t="s">
        <v>206</v>
      </c>
      <c r="C233" s="11">
        <v>1</v>
      </c>
      <c r="D233" s="11" t="s">
        <v>206</v>
      </c>
      <c r="E233" s="11" t="s">
        <v>206</v>
      </c>
      <c r="F233" s="12" t="s">
        <v>206</v>
      </c>
      <c r="G233" s="11" t="s">
        <v>218</v>
      </c>
      <c r="H233" s="11" t="s">
        <v>219</v>
      </c>
    </row>
    <row r="234" spans="1:8" x14ac:dyDescent="0.25">
      <c r="A234" s="11">
        <v>399</v>
      </c>
      <c r="B234" s="11" t="s">
        <v>206</v>
      </c>
      <c r="C234" s="11">
        <v>6</v>
      </c>
      <c r="D234" s="11" t="s">
        <v>206</v>
      </c>
      <c r="E234" s="11" t="s">
        <v>206</v>
      </c>
      <c r="F234" s="12" t="s">
        <v>206</v>
      </c>
      <c r="G234" s="11" t="s">
        <v>218</v>
      </c>
      <c r="H234" s="11" t="s">
        <v>220</v>
      </c>
    </row>
    <row r="235" spans="1:8" hidden="1" x14ac:dyDescent="0.25">
      <c r="A235" s="11">
        <v>399</v>
      </c>
      <c r="B235" s="11" t="s">
        <v>206</v>
      </c>
      <c r="C235" s="11">
        <v>112</v>
      </c>
      <c r="D235" s="11" t="s">
        <v>206</v>
      </c>
      <c r="E235" s="11" t="s">
        <v>206</v>
      </c>
      <c r="F235" s="12" t="s">
        <v>206</v>
      </c>
      <c r="G235" s="11" t="s">
        <v>218</v>
      </c>
      <c r="H235" s="11" t="s">
        <v>221</v>
      </c>
    </row>
    <row r="236" spans="1:8" hidden="1" x14ac:dyDescent="0.25">
      <c r="A236" s="11">
        <v>400</v>
      </c>
      <c r="B236" s="11" t="s">
        <v>206</v>
      </c>
      <c r="C236" s="11">
        <v>1</v>
      </c>
      <c r="D236" s="11" t="s">
        <v>206</v>
      </c>
      <c r="E236" s="11" t="s">
        <v>206</v>
      </c>
      <c r="F236" s="12" t="s">
        <v>206</v>
      </c>
      <c r="G236" s="11" t="s">
        <v>218</v>
      </c>
      <c r="H236" s="11" t="s">
        <v>219</v>
      </c>
    </row>
    <row r="237" spans="1:8" x14ac:dyDescent="0.25">
      <c r="A237" s="11">
        <v>400</v>
      </c>
      <c r="B237" s="11" t="s">
        <v>206</v>
      </c>
      <c r="C237" s="11">
        <v>6</v>
      </c>
      <c r="D237" s="11" t="s">
        <v>206</v>
      </c>
      <c r="E237" s="11" t="s">
        <v>206</v>
      </c>
      <c r="F237" s="12" t="s">
        <v>206</v>
      </c>
      <c r="G237" s="11" t="s">
        <v>218</v>
      </c>
      <c r="H237" s="11" t="s">
        <v>220</v>
      </c>
    </row>
    <row r="238" spans="1:8" hidden="1" x14ac:dyDescent="0.25">
      <c r="A238" s="11">
        <v>401</v>
      </c>
      <c r="B238" s="11" t="s">
        <v>206</v>
      </c>
      <c r="C238" s="11">
        <v>1</v>
      </c>
      <c r="D238" s="11" t="s">
        <v>206</v>
      </c>
      <c r="E238" s="11" t="s">
        <v>206</v>
      </c>
      <c r="F238" s="12" t="s">
        <v>206</v>
      </c>
      <c r="G238" s="11" t="s">
        <v>218</v>
      </c>
      <c r="H238" s="11" t="s">
        <v>219</v>
      </c>
    </row>
    <row r="239" spans="1:8" x14ac:dyDescent="0.25">
      <c r="A239" s="11">
        <v>401</v>
      </c>
      <c r="B239" s="11" t="s">
        <v>206</v>
      </c>
      <c r="C239" s="11">
        <v>6</v>
      </c>
      <c r="D239" s="11" t="s">
        <v>206</v>
      </c>
      <c r="E239" s="11" t="s">
        <v>206</v>
      </c>
      <c r="F239" s="12" t="s">
        <v>206</v>
      </c>
      <c r="G239" s="11" t="s">
        <v>218</v>
      </c>
      <c r="H239" s="11" t="s">
        <v>220</v>
      </c>
    </row>
    <row r="240" spans="1:8" hidden="1" x14ac:dyDescent="0.25">
      <c r="A240" s="11">
        <v>404</v>
      </c>
      <c r="B240" s="11" t="s">
        <v>206</v>
      </c>
      <c r="C240" s="11">
        <v>1</v>
      </c>
      <c r="D240" s="11" t="s">
        <v>206</v>
      </c>
      <c r="E240" s="11" t="s">
        <v>206</v>
      </c>
      <c r="F240" s="12" t="s">
        <v>206</v>
      </c>
      <c r="G240" s="11" t="s">
        <v>218</v>
      </c>
      <c r="H240" s="11" t="s">
        <v>219</v>
      </c>
    </row>
    <row r="241" spans="1:8" x14ac:dyDescent="0.25">
      <c r="A241" s="11">
        <v>404</v>
      </c>
      <c r="B241" s="11" t="s">
        <v>206</v>
      </c>
      <c r="C241" s="11">
        <v>6</v>
      </c>
      <c r="D241" s="11" t="s">
        <v>206</v>
      </c>
      <c r="E241" s="11" t="s">
        <v>206</v>
      </c>
      <c r="F241" s="12" t="s">
        <v>206</v>
      </c>
      <c r="G241" s="11" t="s">
        <v>218</v>
      </c>
      <c r="H241" s="11" t="s">
        <v>220</v>
      </c>
    </row>
    <row r="242" spans="1:8" hidden="1" x14ac:dyDescent="0.25">
      <c r="A242" s="11">
        <v>405</v>
      </c>
      <c r="B242" s="11" t="s">
        <v>206</v>
      </c>
      <c r="C242" s="11">
        <v>1</v>
      </c>
      <c r="D242" s="11" t="s">
        <v>206</v>
      </c>
      <c r="E242" s="11" t="s">
        <v>206</v>
      </c>
      <c r="F242" s="12" t="s">
        <v>206</v>
      </c>
      <c r="G242" s="11" t="s">
        <v>218</v>
      </c>
      <c r="H242" s="11" t="s">
        <v>219</v>
      </c>
    </row>
    <row r="243" spans="1:8" x14ac:dyDescent="0.25">
      <c r="A243" s="11">
        <v>405</v>
      </c>
      <c r="B243" s="11" t="s">
        <v>206</v>
      </c>
      <c r="C243" s="11">
        <v>6</v>
      </c>
      <c r="D243" s="11" t="s">
        <v>206</v>
      </c>
      <c r="E243" s="11" t="s">
        <v>206</v>
      </c>
      <c r="F243" s="12" t="s">
        <v>206</v>
      </c>
      <c r="G243" s="11" t="s">
        <v>218</v>
      </c>
      <c r="H243" s="11" t="s">
        <v>220</v>
      </c>
    </row>
    <row r="244" spans="1:8" hidden="1" x14ac:dyDescent="0.25">
      <c r="A244" s="11">
        <v>407</v>
      </c>
      <c r="B244" s="11" t="s">
        <v>206</v>
      </c>
      <c r="C244" s="11">
        <v>1</v>
      </c>
      <c r="D244" s="11" t="s">
        <v>206</v>
      </c>
      <c r="E244" s="11" t="s">
        <v>206</v>
      </c>
      <c r="F244" s="12" t="s">
        <v>206</v>
      </c>
      <c r="G244" s="11" t="s">
        <v>218</v>
      </c>
      <c r="H244" s="11" t="s">
        <v>219</v>
      </c>
    </row>
    <row r="245" spans="1:8" x14ac:dyDescent="0.25">
      <c r="A245" s="11">
        <v>407</v>
      </c>
      <c r="B245" s="11" t="s">
        <v>206</v>
      </c>
      <c r="C245" s="11">
        <v>6</v>
      </c>
      <c r="D245" s="11" t="s">
        <v>206</v>
      </c>
      <c r="E245" s="11" t="s">
        <v>206</v>
      </c>
      <c r="F245" s="12" t="s">
        <v>206</v>
      </c>
      <c r="G245" s="11" t="s">
        <v>218</v>
      </c>
      <c r="H245" s="11" t="s">
        <v>220</v>
      </c>
    </row>
    <row r="246" spans="1:8" hidden="1" x14ac:dyDescent="0.25">
      <c r="A246" s="11">
        <v>410</v>
      </c>
      <c r="B246" s="11" t="s">
        <v>206</v>
      </c>
      <c r="C246" s="11">
        <v>1</v>
      </c>
      <c r="D246" s="11" t="s">
        <v>206</v>
      </c>
      <c r="E246" s="11" t="s">
        <v>206</v>
      </c>
      <c r="F246" s="12" t="s">
        <v>206</v>
      </c>
      <c r="G246" s="11" t="s">
        <v>218</v>
      </c>
      <c r="H246" s="11" t="s">
        <v>219</v>
      </c>
    </row>
    <row r="247" spans="1:8" x14ac:dyDescent="0.25">
      <c r="A247" s="11">
        <v>410</v>
      </c>
      <c r="B247" s="11" t="s">
        <v>206</v>
      </c>
      <c r="C247" s="11">
        <v>6</v>
      </c>
      <c r="D247" s="11" t="s">
        <v>206</v>
      </c>
      <c r="E247" s="11" t="s">
        <v>206</v>
      </c>
      <c r="F247" s="12" t="s">
        <v>206</v>
      </c>
      <c r="G247" s="11" t="s">
        <v>218</v>
      </c>
      <c r="H247" s="11" t="s">
        <v>220</v>
      </c>
    </row>
    <row r="248" spans="1:8" hidden="1" x14ac:dyDescent="0.25">
      <c r="A248" s="11">
        <v>411</v>
      </c>
      <c r="B248" s="11" t="s">
        <v>206</v>
      </c>
      <c r="C248" s="11">
        <v>1</v>
      </c>
      <c r="D248" s="11" t="s">
        <v>206</v>
      </c>
      <c r="E248" s="11" t="s">
        <v>206</v>
      </c>
      <c r="F248" s="12" t="s">
        <v>206</v>
      </c>
      <c r="G248" s="11" t="s">
        <v>218</v>
      </c>
      <c r="H248" s="11" t="s">
        <v>219</v>
      </c>
    </row>
    <row r="249" spans="1:8" x14ac:dyDescent="0.25">
      <c r="A249" s="11">
        <v>411</v>
      </c>
      <c r="B249" s="11" t="s">
        <v>206</v>
      </c>
      <c r="C249" s="11">
        <v>6</v>
      </c>
      <c r="D249" s="11" t="s">
        <v>206</v>
      </c>
      <c r="E249" s="11" t="s">
        <v>206</v>
      </c>
      <c r="F249" s="12" t="s">
        <v>206</v>
      </c>
      <c r="G249" s="11" t="s">
        <v>218</v>
      </c>
      <c r="H249" s="11" t="s">
        <v>220</v>
      </c>
    </row>
    <row r="250" spans="1:8" hidden="1" x14ac:dyDescent="0.25">
      <c r="A250" s="11">
        <v>417</v>
      </c>
      <c r="B250" s="11" t="s">
        <v>206</v>
      </c>
      <c r="C250" s="11">
        <v>1</v>
      </c>
      <c r="D250" s="11" t="s">
        <v>206</v>
      </c>
      <c r="E250" s="11" t="s">
        <v>206</v>
      </c>
      <c r="F250" s="12" t="s">
        <v>206</v>
      </c>
      <c r="G250" s="11" t="s">
        <v>218</v>
      </c>
      <c r="H250" s="11" t="s">
        <v>219</v>
      </c>
    </row>
    <row r="251" spans="1:8" x14ac:dyDescent="0.25">
      <c r="A251" s="11">
        <v>417</v>
      </c>
      <c r="B251" s="11" t="s">
        <v>206</v>
      </c>
      <c r="C251" s="11">
        <v>6</v>
      </c>
      <c r="D251" s="11" t="s">
        <v>206</v>
      </c>
      <c r="E251" s="11" t="s">
        <v>206</v>
      </c>
      <c r="F251" s="12" t="s">
        <v>206</v>
      </c>
      <c r="G251" s="11" t="s">
        <v>218</v>
      </c>
      <c r="H251" s="11" t="s">
        <v>220</v>
      </c>
    </row>
    <row r="252" spans="1:8" hidden="1" x14ac:dyDescent="0.25">
      <c r="A252" s="11">
        <v>417</v>
      </c>
      <c r="B252" s="11" t="s">
        <v>206</v>
      </c>
      <c r="C252" s="11">
        <v>112</v>
      </c>
      <c r="D252" s="11" t="s">
        <v>206</v>
      </c>
      <c r="E252" s="11" t="s">
        <v>206</v>
      </c>
      <c r="F252" s="12" t="s">
        <v>206</v>
      </c>
      <c r="G252" s="11" t="s">
        <v>218</v>
      </c>
      <c r="H252" s="11" t="s">
        <v>221</v>
      </c>
    </row>
    <row r="253" spans="1:8" hidden="1" x14ac:dyDescent="0.25">
      <c r="A253" s="11">
        <v>431</v>
      </c>
      <c r="B253" s="11" t="s">
        <v>206</v>
      </c>
      <c r="C253" s="11">
        <v>1</v>
      </c>
      <c r="D253" s="11" t="s">
        <v>206</v>
      </c>
      <c r="E253" s="11" t="s">
        <v>206</v>
      </c>
      <c r="F253" s="12" t="s">
        <v>206</v>
      </c>
      <c r="G253" s="11" t="s">
        <v>218</v>
      </c>
      <c r="H253" s="11" t="s">
        <v>219</v>
      </c>
    </row>
    <row r="254" spans="1:8" x14ac:dyDescent="0.25">
      <c r="A254" s="11">
        <v>431</v>
      </c>
      <c r="B254" s="11" t="s">
        <v>206</v>
      </c>
      <c r="C254" s="11">
        <v>6</v>
      </c>
      <c r="D254" s="11" t="s">
        <v>206</v>
      </c>
      <c r="E254" s="11" t="s">
        <v>206</v>
      </c>
      <c r="F254" s="12" t="s">
        <v>206</v>
      </c>
      <c r="G254" s="11" t="s">
        <v>218</v>
      </c>
      <c r="H254" s="11" t="s">
        <v>220</v>
      </c>
    </row>
    <row r="255" spans="1:8" hidden="1" x14ac:dyDescent="0.25">
      <c r="A255" s="11">
        <v>434</v>
      </c>
      <c r="B255" s="11" t="s">
        <v>206</v>
      </c>
      <c r="C255" s="11">
        <v>1</v>
      </c>
      <c r="D255" s="11" t="s">
        <v>206</v>
      </c>
      <c r="E255" s="11" t="s">
        <v>206</v>
      </c>
      <c r="F255" s="12" t="s">
        <v>206</v>
      </c>
      <c r="G255" s="11" t="s">
        <v>218</v>
      </c>
      <c r="H255" s="11" t="s">
        <v>219</v>
      </c>
    </row>
    <row r="256" spans="1:8" x14ac:dyDescent="0.25">
      <c r="A256" s="11">
        <v>434</v>
      </c>
      <c r="B256" s="11" t="s">
        <v>206</v>
      </c>
      <c r="C256" s="11">
        <v>6</v>
      </c>
      <c r="D256" s="11" t="s">
        <v>206</v>
      </c>
      <c r="E256" s="11" t="s">
        <v>206</v>
      </c>
      <c r="F256" s="12" t="s">
        <v>206</v>
      </c>
      <c r="G256" s="11" t="s">
        <v>218</v>
      </c>
      <c r="H256" s="11" t="s">
        <v>220</v>
      </c>
    </row>
    <row r="257" spans="1:8" hidden="1" x14ac:dyDescent="0.25">
      <c r="A257" s="11">
        <v>434</v>
      </c>
      <c r="B257" s="11" t="s">
        <v>206</v>
      </c>
      <c r="C257" s="11">
        <v>112</v>
      </c>
      <c r="D257" s="11" t="s">
        <v>206</v>
      </c>
      <c r="E257" s="11" t="s">
        <v>206</v>
      </c>
      <c r="F257" s="12" t="s">
        <v>206</v>
      </c>
      <c r="G257" s="11" t="s">
        <v>218</v>
      </c>
      <c r="H257" s="11" t="s">
        <v>221</v>
      </c>
    </row>
    <row r="258" spans="1:8" hidden="1" x14ac:dyDescent="0.25">
      <c r="A258" s="11">
        <v>442</v>
      </c>
      <c r="B258" s="11" t="s">
        <v>206</v>
      </c>
      <c r="C258" s="11">
        <v>1</v>
      </c>
      <c r="D258" s="11" t="s">
        <v>206</v>
      </c>
      <c r="E258" s="11" t="s">
        <v>206</v>
      </c>
      <c r="F258" s="12" t="s">
        <v>206</v>
      </c>
      <c r="G258" s="11" t="s">
        <v>218</v>
      </c>
      <c r="H258" s="11" t="s">
        <v>219</v>
      </c>
    </row>
    <row r="259" spans="1:8" x14ac:dyDescent="0.25">
      <c r="A259" s="11">
        <v>442</v>
      </c>
      <c r="B259" s="11" t="s">
        <v>206</v>
      </c>
      <c r="C259" s="11">
        <v>6</v>
      </c>
      <c r="D259" s="11" t="s">
        <v>206</v>
      </c>
      <c r="E259" s="11" t="s">
        <v>206</v>
      </c>
      <c r="F259" s="12" t="s">
        <v>206</v>
      </c>
      <c r="G259" s="11" t="s">
        <v>218</v>
      </c>
      <c r="H259" s="11" t="s">
        <v>220</v>
      </c>
    </row>
    <row r="260" spans="1:8" hidden="1" x14ac:dyDescent="0.25">
      <c r="A260" s="11">
        <v>442</v>
      </c>
      <c r="B260" s="11" t="s">
        <v>206</v>
      </c>
      <c r="C260" s="11">
        <v>112</v>
      </c>
      <c r="D260" s="11" t="s">
        <v>206</v>
      </c>
      <c r="E260" s="11" t="s">
        <v>206</v>
      </c>
      <c r="F260" s="12" t="s">
        <v>206</v>
      </c>
      <c r="G260" s="11" t="s">
        <v>218</v>
      </c>
      <c r="H260" s="11" t="s">
        <v>221</v>
      </c>
    </row>
    <row r="261" spans="1:8" hidden="1" x14ac:dyDescent="0.25">
      <c r="A261" s="11">
        <v>443</v>
      </c>
      <c r="B261" s="11" t="s">
        <v>206</v>
      </c>
      <c r="C261" s="11">
        <v>1</v>
      </c>
      <c r="D261" s="11" t="s">
        <v>206</v>
      </c>
      <c r="E261" s="11" t="s">
        <v>206</v>
      </c>
      <c r="F261" s="12" t="s">
        <v>206</v>
      </c>
      <c r="G261" s="11" t="s">
        <v>218</v>
      </c>
      <c r="H261" s="11" t="s">
        <v>219</v>
      </c>
    </row>
    <row r="262" spans="1:8" x14ac:dyDescent="0.25">
      <c r="A262" s="11">
        <v>443</v>
      </c>
      <c r="B262" s="11" t="s">
        <v>206</v>
      </c>
      <c r="C262" s="11">
        <v>6</v>
      </c>
      <c r="D262" s="11" t="s">
        <v>206</v>
      </c>
      <c r="E262" s="11" t="s">
        <v>206</v>
      </c>
      <c r="F262" s="12" t="s">
        <v>206</v>
      </c>
      <c r="G262" s="11" t="s">
        <v>218</v>
      </c>
      <c r="H262" s="11" t="s">
        <v>220</v>
      </c>
    </row>
    <row r="263" spans="1:8" hidden="1" x14ac:dyDescent="0.25">
      <c r="A263" s="11">
        <v>443</v>
      </c>
      <c r="B263" s="11" t="s">
        <v>206</v>
      </c>
      <c r="C263" s="11">
        <v>112</v>
      </c>
      <c r="D263" s="11" t="s">
        <v>206</v>
      </c>
      <c r="E263" s="11" t="s">
        <v>206</v>
      </c>
      <c r="F263" s="12" t="s">
        <v>206</v>
      </c>
      <c r="G263" s="11" t="s">
        <v>218</v>
      </c>
      <c r="H263" s="11" t="s">
        <v>221</v>
      </c>
    </row>
    <row r="264" spans="1:8" hidden="1" x14ac:dyDescent="0.25">
      <c r="A264" s="11">
        <v>446</v>
      </c>
      <c r="B264" s="11" t="s">
        <v>206</v>
      </c>
      <c r="C264" s="11">
        <v>1</v>
      </c>
      <c r="D264" s="11" t="s">
        <v>206</v>
      </c>
      <c r="E264" s="11" t="s">
        <v>206</v>
      </c>
      <c r="F264" s="12" t="s">
        <v>206</v>
      </c>
      <c r="G264" s="11" t="s">
        <v>218</v>
      </c>
      <c r="H264" s="11" t="s">
        <v>219</v>
      </c>
    </row>
    <row r="265" spans="1:8" x14ac:dyDescent="0.25">
      <c r="A265" s="11">
        <v>446</v>
      </c>
      <c r="B265" s="11" t="s">
        <v>206</v>
      </c>
      <c r="C265" s="11">
        <v>6</v>
      </c>
      <c r="D265" s="11" t="s">
        <v>206</v>
      </c>
      <c r="E265" s="11" t="s">
        <v>206</v>
      </c>
      <c r="F265" s="12" t="s">
        <v>206</v>
      </c>
      <c r="G265" s="11" t="s">
        <v>218</v>
      </c>
      <c r="H265" s="11" t="s">
        <v>220</v>
      </c>
    </row>
    <row r="266" spans="1:8" hidden="1" x14ac:dyDescent="0.25">
      <c r="A266" s="11">
        <v>446</v>
      </c>
      <c r="B266" s="11" t="s">
        <v>206</v>
      </c>
      <c r="C266" s="11">
        <v>112</v>
      </c>
      <c r="D266" s="11" t="s">
        <v>206</v>
      </c>
      <c r="E266" s="11" t="s">
        <v>206</v>
      </c>
      <c r="F266" s="12" t="s">
        <v>206</v>
      </c>
      <c r="G266" s="11" t="s">
        <v>218</v>
      </c>
      <c r="H266" s="11" t="s">
        <v>221</v>
      </c>
    </row>
    <row r="267" spans="1:8" hidden="1" x14ac:dyDescent="0.25">
      <c r="A267" s="11">
        <v>449</v>
      </c>
      <c r="B267" s="11" t="s">
        <v>206</v>
      </c>
      <c r="C267" s="11">
        <v>2</v>
      </c>
      <c r="D267" s="11" t="s">
        <v>206</v>
      </c>
      <c r="E267" s="11" t="s">
        <v>206</v>
      </c>
      <c r="F267" s="12" t="s">
        <v>206</v>
      </c>
      <c r="G267" s="11" t="s">
        <v>218</v>
      </c>
      <c r="H267" s="11" t="s">
        <v>222</v>
      </c>
    </row>
    <row r="268" spans="1:8" hidden="1" x14ac:dyDescent="0.25">
      <c r="A268" s="11">
        <v>449</v>
      </c>
      <c r="B268" s="11" t="s">
        <v>206</v>
      </c>
      <c r="C268" s="11">
        <v>12</v>
      </c>
      <c r="D268" s="11" t="s">
        <v>206</v>
      </c>
      <c r="E268" s="11" t="s">
        <v>206</v>
      </c>
      <c r="F268" s="12" t="s">
        <v>206</v>
      </c>
      <c r="G268" s="11" t="s">
        <v>218</v>
      </c>
      <c r="H268" s="11" t="s">
        <v>222</v>
      </c>
    </row>
    <row r="269" spans="1:8" hidden="1" x14ac:dyDescent="0.25">
      <c r="A269" s="11">
        <v>449</v>
      </c>
      <c r="B269" s="11" t="s">
        <v>206</v>
      </c>
      <c r="C269" s="11">
        <v>112</v>
      </c>
      <c r="D269" s="11" t="s">
        <v>206</v>
      </c>
      <c r="E269" s="11" t="s">
        <v>206</v>
      </c>
      <c r="F269" s="12" t="s">
        <v>206</v>
      </c>
      <c r="G269" s="11" t="s">
        <v>218</v>
      </c>
      <c r="H269" s="11" t="s">
        <v>221</v>
      </c>
    </row>
    <row r="270" spans="1:8" hidden="1" x14ac:dyDescent="0.25">
      <c r="A270" s="11">
        <v>453</v>
      </c>
      <c r="B270" s="11" t="s">
        <v>206</v>
      </c>
      <c r="C270" s="11">
        <v>1</v>
      </c>
      <c r="D270" s="11" t="s">
        <v>206</v>
      </c>
      <c r="E270" s="11" t="s">
        <v>206</v>
      </c>
      <c r="F270" s="12" t="s">
        <v>206</v>
      </c>
      <c r="G270" s="11" t="s">
        <v>218</v>
      </c>
      <c r="H270" s="11" t="s">
        <v>219</v>
      </c>
    </row>
    <row r="271" spans="1:8" x14ac:dyDescent="0.25">
      <c r="A271" s="11">
        <v>453</v>
      </c>
      <c r="B271" s="11" t="s">
        <v>206</v>
      </c>
      <c r="C271" s="11">
        <v>6</v>
      </c>
      <c r="D271" s="11" t="s">
        <v>206</v>
      </c>
      <c r="E271" s="11" t="s">
        <v>206</v>
      </c>
      <c r="F271" s="12" t="s">
        <v>206</v>
      </c>
      <c r="G271" s="11" t="s">
        <v>218</v>
      </c>
      <c r="H271" s="11" t="s">
        <v>220</v>
      </c>
    </row>
    <row r="272" spans="1:8" hidden="1" x14ac:dyDescent="0.25">
      <c r="A272" s="11">
        <v>453</v>
      </c>
      <c r="B272" s="11" t="s">
        <v>206</v>
      </c>
      <c r="C272" s="11">
        <v>112</v>
      </c>
      <c r="D272" s="11" t="s">
        <v>206</v>
      </c>
      <c r="E272" s="11" t="s">
        <v>206</v>
      </c>
      <c r="F272" s="12" t="s">
        <v>206</v>
      </c>
      <c r="G272" s="11" t="s">
        <v>218</v>
      </c>
      <c r="H272" s="11" t="s">
        <v>221</v>
      </c>
    </row>
    <row r="273" spans="1:8" hidden="1" x14ac:dyDescent="0.25">
      <c r="A273" s="11">
        <v>454</v>
      </c>
      <c r="B273" s="11" t="s">
        <v>206</v>
      </c>
      <c r="C273" s="11">
        <v>1</v>
      </c>
      <c r="D273" s="11" t="s">
        <v>206</v>
      </c>
      <c r="E273" s="11" t="s">
        <v>206</v>
      </c>
      <c r="F273" s="12" t="s">
        <v>206</v>
      </c>
      <c r="G273" s="11" t="s">
        <v>218</v>
      </c>
      <c r="H273" s="11" t="s">
        <v>219</v>
      </c>
    </row>
    <row r="274" spans="1:8" x14ac:dyDescent="0.25">
      <c r="A274" s="11">
        <v>454</v>
      </c>
      <c r="B274" s="11" t="s">
        <v>206</v>
      </c>
      <c r="C274" s="11">
        <v>6</v>
      </c>
      <c r="D274" s="11" t="s">
        <v>206</v>
      </c>
      <c r="E274" s="11" t="s">
        <v>206</v>
      </c>
      <c r="F274" s="12" t="s">
        <v>206</v>
      </c>
      <c r="G274" s="11" t="s">
        <v>218</v>
      </c>
      <c r="H274" s="11" t="s">
        <v>220</v>
      </c>
    </row>
    <row r="275" spans="1:8" hidden="1" x14ac:dyDescent="0.25">
      <c r="A275" s="11">
        <v>454</v>
      </c>
      <c r="B275" s="11" t="s">
        <v>206</v>
      </c>
      <c r="C275" s="11">
        <v>112</v>
      </c>
      <c r="D275" s="11" t="s">
        <v>206</v>
      </c>
      <c r="E275" s="11" t="s">
        <v>206</v>
      </c>
      <c r="F275" s="12" t="s">
        <v>206</v>
      </c>
      <c r="G275" s="11" t="s">
        <v>218</v>
      </c>
      <c r="H275" s="11" t="s">
        <v>221</v>
      </c>
    </row>
    <row r="276" spans="1:8" hidden="1" x14ac:dyDescent="0.25">
      <c r="A276" s="11">
        <v>455</v>
      </c>
      <c r="B276" s="11" t="s">
        <v>206</v>
      </c>
      <c r="C276" s="11">
        <v>1</v>
      </c>
      <c r="D276" s="11" t="s">
        <v>206</v>
      </c>
      <c r="E276" s="11" t="s">
        <v>206</v>
      </c>
      <c r="F276" s="12" t="s">
        <v>206</v>
      </c>
      <c r="G276" s="11" t="s">
        <v>218</v>
      </c>
      <c r="H276" s="11" t="s">
        <v>219</v>
      </c>
    </row>
    <row r="277" spans="1:8" x14ac:dyDescent="0.25">
      <c r="A277" s="11">
        <v>455</v>
      </c>
      <c r="B277" s="11" t="s">
        <v>206</v>
      </c>
      <c r="C277" s="11">
        <v>6</v>
      </c>
      <c r="D277" s="11" t="s">
        <v>206</v>
      </c>
      <c r="E277" s="11" t="s">
        <v>206</v>
      </c>
      <c r="F277" s="12" t="s">
        <v>206</v>
      </c>
      <c r="G277" s="11" t="s">
        <v>218</v>
      </c>
      <c r="H277" s="11" t="s">
        <v>220</v>
      </c>
    </row>
    <row r="278" spans="1:8" hidden="1" x14ac:dyDescent="0.25">
      <c r="A278" s="11">
        <v>455</v>
      </c>
      <c r="B278" s="11" t="s">
        <v>206</v>
      </c>
      <c r="C278" s="11">
        <v>112</v>
      </c>
      <c r="D278" s="11" t="s">
        <v>206</v>
      </c>
      <c r="E278" s="11" t="s">
        <v>206</v>
      </c>
      <c r="F278" s="12" t="s">
        <v>206</v>
      </c>
      <c r="G278" s="11" t="s">
        <v>218</v>
      </c>
      <c r="H278" s="11" t="s">
        <v>221</v>
      </c>
    </row>
    <row r="279" spans="1:8" hidden="1" x14ac:dyDescent="0.25">
      <c r="A279" s="11">
        <v>459</v>
      </c>
      <c r="B279" s="11" t="s">
        <v>206</v>
      </c>
      <c r="C279" s="11">
        <v>1</v>
      </c>
      <c r="D279" s="11" t="s">
        <v>206</v>
      </c>
      <c r="E279" s="11" t="s">
        <v>206</v>
      </c>
      <c r="F279" s="12" t="s">
        <v>206</v>
      </c>
      <c r="G279" s="11" t="s">
        <v>218</v>
      </c>
      <c r="H279" s="11" t="s">
        <v>219</v>
      </c>
    </row>
    <row r="280" spans="1:8" hidden="1" x14ac:dyDescent="0.25">
      <c r="A280" s="11">
        <v>460</v>
      </c>
      <c r="B280" s="11" t="s">
        <v>206</v>
      </c>
      <c r="C280" s="11">
        <v>1</v>
      </c>
      <c r="D280" s="11" t="s">
        <v>206</v>
      </c>
      <c r="E280" s="11" t="s">
        <v>206</v>
      </c>
      <c r="F280" s="12" t="s">
        <v>206</v>
      </c>
      <c r="G280" s="11" t="s">
        <v>218</v>
      </c>
      <c r="H280" s="11" t="s">
        <v>219</v>
      </c>
    </row>
    <row r="281" spans="1:8" x14ac:dyDescent="0.25">
      <c r="A281" s="11">
        <v>460</v>
      </c>
      <c r="B281" s="11" t="s">
        <v>206</v>
      </c>
      <c r="C281" s="11">
        <v>6</v>
      </c>
      <c r="D281" s="11" t="s">
        <v>206</v>
      </c>
      <c r="E281" s="11" t="s">
        <v>206</v>
      </c>
      <c r="F281" s="12" t="s">
        <v>206</v>
      </c>
      <c r="G281" s="11" t="s">
        <v>218</v>
      </c>
      <c r="H281" s="11" t="s">
        <v>220</v>
      </c>
    </row>
    <row r="282" spans="1:8" hidden="1" x14ac:dyDescent="0.25">
      <c r="A282" s="11">
        <v>473</v>
      </c>
      <c r="B282" s="11" t="s">
        <v>206</v>
      </c>
      <c r="C282" s="11">
        <v>1</v>
      </c>
      <c r="D282" s="11" t="s">
        <v>206</v>
      </c>
      <c r="E282" s="11" t="s">
        <v>206</v>
      </c>
      <c r="F282" s="12" t="s">
        <v>206</v>
      </c>
      <c r="G282" s="11" t="s">
        <v>218</v>
      </c>
      <c r="H282" s="11" t="s">
        <v>219</v>
      </c>
    </row>
    <row r="283" spans="1:8" hidden="1" x14ac:dyDescent="0.25">
      <c r="A283" s="11">
        <v>474</v>
      </c>
      <c r="B283" s="11" t="s">
        <v>206</v>
      </c>
      <c r="C283" s="11">
        <v>1</v>
      </c>
      <c r="D283" s="11" t="s">
        <v>206</v>
      </c>
      <c r="E283" s="11" t="s">
        <v>206</v>
      </c>
      <c r="F283" s="12" t="s">
        <v>206</v>
      </c>
      <c r="G283" s="11" t="s">
        <v>218</v>
      </c>
      <c r="H283" s="11" t="s">
        <v>219</v>
      </c>
    </row>
    <row r="284" spans="1:8" x14ac:dyDescent="0.25">
      <c r="A284" s="11">
        <v>474</v>
      </c>
      <c r="B284" s="11" t="s">
        <v>206</v>
      </c>
      <c r="C284" s="11">
        <v>6</v>
      </c>
      <c r="D284" s="11" t="s">
        <v>206</v>
      </c>
      <c r="E284" s="11" t="s">
        <v>206</v>
      </c>
      <c r="F284" s="12" t="s">
        <v>206</v>
      </c>
      <c r="G284" s="11" t="s">
        <v>218</v>
      </c>
      <c r="H284" s="11" t="s">
        <v>220</v>
      </c>
    </row>
    <row r="285" spans="1:8" hidden="1" x14ac:dyDescent="0.25">
      <c r="A285" s="11">
        <v>481</v>
      </c>
      <c r="B285" s="11" t="s">
        <v>206</v>
      </c>
      <c r="C285" s="11">
        <v>1</v>
      </c>
      <c r="D285" s="11" t="s">
        <v>206</v>
      </c>
      <c r="E285" s="11" t="s">
        <v>206</v>
      </c>
      <c r="F285" s="12" t="s">
        <v>206</v>
      </c>
      <c r="G285" s="11" t="s">
        <v>218</v>
      </c>
      <c r="H285" s="11" t="s">
        <v>219</v>
      </c>
    </row>
    <row r="286" spans="1:8" x14ac:dyDescent="0.25">
      <c r="A286" s="11">
        <v>481</v>
      </c>
      <c r="B286" s="11" t="s">
        <v>206</v>
      </c>
      <c r="C286" s="11">
        <v>6</v>
      </c>
      <c r="D286" s="11" t="s">
        <v>206</v>
      </c>
      <c r="E286" s="11" t="s">
        <v>206</v>
      </c>
      <c r="F286" s="12" t="s">
        <v>206</v>
      </c>
      <c r="G286" s="11" t="s">
        <v>218</v>
      </c>
      <c r="H286" s="11" t="s">
        <v>220</v>
      </c>
    </row>
    <row r="287" spans="1:8" hidden="1" x14ac:dyDescent="0.25">
      <c r="A287" s="11">
        <v>482</v>
      </c>
      <c r="B287" s="11" t="s">
        <v>206</v>
      </c>
      <c r="C287" s="11">
        <v>1</v>
      </c>
      <c r="D287" s="11" t="s">
        <v>206</v>
      </c>
      <c r="E287" s="11" t="s">
        <v>206</v>
      </c>
      <c r="F287" s="12" t="s">
        <v>206</v>
      </c>
      <c r="G287" s="11" t="s">
        <v>218</v>
      </c>
      <c r="H287" s="11" t="s">
        <v>219</v>
      </c>
    </row>
    <row r="288" spans="1:8" x14ac:dyDescent="0.25">
      <c r="A288" s="11">
        <v>482</v>
      </c>
      <c r="B288" s="11" t="s">
        <v>206</v>
      </c>
      <c r="C288" s="11">
        <v>6</v>
      </c>
      <c r="D288" s="11" t="s">
        <v>206</v>
      </c>
      <c r="E288" s="11" t="s">
        <v>206</v>
      </c>
      <c r="F288" s="12" t="s">
        <v>206</v>
      </c>
      <c r="G288" s="11" t="s">
        <v>218</v>
      </c>
      <c r="H288" s="11" t="s">
        <v>220</v>
      </c>
    </row>
    <row r="289" spans="1:8" hidden="1" x14ac:dyDescent="0.25">
      <c r="A289" s="11">
        <v>483</v>
      </c>
      <c r="B289" s="11" t="s">
        <v>206</v>
      </c>
      <c r="C289" s="11">
        <v>1</v>
      </c>
      <c r="D289" s="11" t="s">
        <v>206</v>
      </c>
      <c r="E289" s="11" t="s">
        <v>206</v>
      </c>
      <c r="F289" s="12" t="s">
        <v>206</v>
      </c>
      <c r="G289" s="11" t="s">
        <v>218</v>
      </c>
      <c r="H289" s="11" t="s">
        <v>219</v>
      </c>
    </row>
    <row r="290" spans="1:8" x14ac:dyDescent="0.25">
      <c r="A290" s="11">
        <v>483</v>
      </c>
      <c r="B290" s="11" t="s">
        <v>206</v>
      </c>
      <c r="C290" s="11">
        <v>6</v>
      </c>
      <c r="D290" s="11" t="s">
        <v>206</v>
      </c>
      <c r="E290" s="11" t="s">
        <v>206</v>
      </c>
      <c r="F290" s="12" t="s">
        <v>206</v>
      </c>
      <c r="G290" s="11" t="s">
        <v>218</v>
      </c>
      <c r="H290" s="11" t="s">
        <v>220</v>
      </c>
    </row>
    <row r="291" spans="1:8" hidden="1" x14ac:dyDescent="0.25">
      <c r="A291" s="11">
        <v>484</v>
      </c>
      <c r="B291" s="11" t="s">
        <v>206</v>
      </c>
      <c r="C291" s="11">
        <v>1</v>
      </c>
      <c r="D291" s="11" t="s">
        <v>206</v>
      </c>
      <c r="E291" s="11" t="s">
        <v>206</v>
      </c>
      <c r="F291" s="12" t="s">
        <v>206</v>
      </c>
      <c r="G291" s="11" t="s">
        <v>218</v>
      </c>
      <c r="H291" s="11" t="s">
        <v>219</v>
      </c>
    </row>
    <row r="292" spans="1:8" hidden="1" x14ac:dyDescent="0.25">
      <c r="A292" s="11">
        <v>484</v>
      </c>
      <c r="B292" s="11" t="s">
        <v>206</v>
      </c>
      <c r="C292" s="11">
        <v>2</v>
      </c>
      <c r="D292" s="11" t="s">
        <v>206</v>
      </c>
      <c r="E292" s="11" t="s">
        <v>206</v>
      </c>
      <c r="F292" s="12" t="s">
        <v>206</v>
      </c>
      <c r="G292" s="11" t="s">
        <v>218</v>
      </c>
      <c r="H292" s="11" t="s">
        <v>222</v>
      </c>
    </row>
    <row r="293" spans="1:8" hidden="1" x14ac:dyDescent="0.25">
      <c r="A293" s="11">
        <v>484</v>
      </c>
      <c r="B293" s="11" t="s">
        <v>206</v>
      </c>
      <c r="C293" s="11">
        <v>12</v>
      </c>
      <c r="D293" s="11" t="s">
        <v>206</v>
      </c>
      <c r="E293" s="11" t="s">
        <v>206</v>
      </c>
      <c r="F293" s="12" t="s">
        <v>206</v>
      </c>
      <c r="G293" s="11" t="s">
        <v>218</v>
      </c>
      <c r="H293" s="11" t="s">
        <v>222</v>
      </c>
    </row>
    <row r="294" spans="1:8" hidden="1" x14ac:dyDescent="0.25">
      <c r="A294" s="11">
        <v>484</v>
      </c>
      <c r="B294" s="11" t="s">
        <v>206</v>
      </c>
      <c r="C294" s="11">
        <v>17</v>
      </c>
      <c r="D294" s="11" t="s">
        <v>206</v>
      </c>
      <c r="E294" s="11" t="s">
        <v>206</v>
      </c>
      <c r="F294" s="12" t="s">
        <v>206</v>
      </c>
      <c r="G294" s="11" t="s">
        <v>218</v>
      </c>
      <c r="H294" s="11" t="s">
        <v>223</v>
      </c>
    </row>
    <row r="295" spans="1:8" hidden="1" x14ac:dyDescent="0.25">
      <c r="A295" s="11">
        <v>485</v>
      </c>
      <c r="B295" s="11" t="s">
        <v>206</v>
      </c>
      <c r="C295" s="11">
        <v>1</v>
      </c>
      <c r="D295" s="11" t="s">
        <v>206</v>
      </c>
      <c r="E295" s="11" t="s">
        <v>206</v>
      </c>
      <c r="F295" s="12" t="s">
        <v>206</v>
      </c>
      <c r="G295" s="11" t="s">
        <v>218</v>
      </c>
      <c r="H295" s="11" t="s">
        <v>219</v>
      </c>
    </row>
    <row r="296" spans="1:8" x14ac:dyDescent="0.25">
      <c r="A296" s="11">
        <v>485</v>
      </c>
      <c r="B296" s="11" t="s">
        <v>206</v>
      </c>
      <c r="C296" s="11">
        <v>6</v>
      </c>
      <c r="D296" s="11" t="s">
        <v>206</v>
      </c>
      <c r="E296" s="11" t="s">
        <v>206</v>
      </c>
      <c r="F296" s="12" t="s">
        <v>206</v>
      </c>
      <c r="G296" s="11" t="s">
        <v>218</v>
      </c>
      <c r="H296" s="11" t="s">
        <v>220</v>
      </c>
    </row>
    <row r="297" spans="1:8" hidden="1" x14ac:dyDescent="0.25">
      <c r="A297" s="11">
        <v>485</v>
      </c>
      <c r="B297" s="11" t="s">
        <v>206</v>
      </c>
      <c r="C297" s="11">
        <v>112</v>
      </c>
      <c r="D297" s="11" t="s">
        <v>206</v>
      </c>
      <c r="E297" s="11" t="s">
        <v>206</v>
      </c>
      <c r="F297" s="12" t="s">
        <v>206</v>
      </c>
      <c r="G297" s="11" t="s">
        <v>218</v>
      </c>
      <c r="H297" s="11" t="s">
        <v>221</v>
      </c>
    </row>
    <row r="298" spans="1:8" hidden="1" x14ac:dyDescent="0.25">
      <c r="A298" s="11">
        <v>486</v>
      </c>
      <c r="B298" s="11" t="s">
        <v>206</v>
      </c>
      <c r="C298" s="11">
        <v>2</v>
      </c>
      <c r="D298" s="11" t="s">
        <v>206</v>
      </c>
      <c r="E298" s="11" t="s">
        <v>206</v>
      </c>
      <c r="F298" s="12" t="s">
        <v>206</v>
      </c>
      <c r="G298" s="11" t="s">
        <v>218</v>
      </c>
      <c r="H298" s="11" t="s">
        <v>222</v>
      </c>
    </row>
    <row r="299" spans="1:8" hidden="1" x14ac:dyDescent="0.25">
      <c r="A299" s="11">
        <v>486</v>
      </c>
      <c r="B299" s="11" t="s">
        <v>206</v>
      </c>
      <c r="C299" s="11">
        <v>12</v>
      </c>
      <c r="D299" s="11" t="s">
        <v>206</v>
      </c>
      <c r="E299" s="11" t="s">
        <v>206</v>
      </c>
      <c r="F299" s="12" t="s">
        <v>206</v>
      </c>
      <c r="G299" s="11" t="s">
        <v>218</v>
      </c>
      <c r="H299" s="11" t="s">
        <v>222</v>
      </c>
    </row>
    <row r="300" spans="1:8" hidden="1" x14ac:dyDescent="0.25">
      <c r="A300" s="11">
        <v>486</v>
      </c>
      <c r="B300" s="11" t="s">
        <v>206</v>
      </c>
      <c r="C300" s="11">
        <v>112</v>
      </c>
      <c r="D300" s="11" t="s">
        <v>206</v>
      </c>
      <c r="E300" s="11" t="s">
        <v>206</v>
      </c>
      <c r="F300" s="12" t="s">
        <v>206</v>
      </c>
      <c r="G300" s="11" t="s">
        <v>218</v>
      </c>
      <c r="H300" s="11" t="s">
        <v>221</v>
      </c>
    </row>
    <row r="301" spans="1:8" hidden="1" x14ac:dyDescent="0.25">
      <c r="A301" s="11">
        <v>487</v>
      </c>
      <c r="B301" s="11" t="s">
        <v>206</v>
      </c>
      <c r="C301" s="11">
        <v>1</v>
      </c>
      <c r="D301" s="11" t="s">
        <v>206</v>
      </c>
      <c r="E301" s="11" t="s">
        <v>206</v>
      </c>
      <c r="F301" s="12" t="s">
        <v>206</v>
      </c>
      <c r="G301" s="11" t="s">
        <v>218</v>
      </c>
      <c r="H301" s="11" t="s">
        <v>219</v>
      </c>
    </row>
    <row r="302" spans="1:8" x14ac:dyDescent="0.25">
      <c r="A302" s="11">
        <v>487</v>
      </c>
      <c r="B302" s="11" t="s">
        <v>206</v>
      </c>
      <c r="C302" s="11">
        <v>6</v>
      </c>
      <c r="D302" s="11" t="s">
        <v>206</v>
      </c>
      <c r="E302" s="11" t="s">
        <v>206</v>
      </c>
      <c r="F302" s="12" t="s">
        <v>206</v>
      </c>
      <c r="G302" s="11" t="s">
        <v>218</v>
      </c>
      <c r="H302" s="11" t="s">
        <v>220</v>
      </c>
    </row>
    <row r="303" spans="1:8" hidden="1" x14ac:dyDescent="0.25">
      <c r="A303" s="11">
        <v>487</v>
      </c>
      <c r="B303" s="11" t="s">
        <v>206</v>
      </c>
      <c r="C303" s="11">
        <v>112</v>
      </c>
      <c r="D303" s="11" t="s">
        <v>206</v>
      </c>
      <c r="E303" s="11" t="s">
        <v>206</v>
      </c>
      <c r="F303" s="12" t="s">
        <v>206</v>
      </c>
      <c r="G303" s="11" t="s">
        <v>218</v>
      </c>
      <c r="H303" s="11" t="s">
        <v>221</v>
      </c>
    </row>
    <row r="304" spans="1:8" hidden="1" x14ac:dyDescent="0.25">
      <c r="A304" s="11">
        <v>488</v>
      </c>
      <c r="B304" s="11" t="s">
        <v>206</v>
      </c>
      <c r="C304" s="11">
        <v>1</v>
      </c>
      <c r="D304" s="11" t="s">
        <v>206</v>
      </c>
      <c r="E304" s="11" t="s">
        <v>206</v>
      </c>
      <c r="F304" s="12" t="s">
        <v>206</v>
      </c>
      <c r="G304" s="11" t="s">
        <v>218</v>
      </c>
      <c r="H304" s="11" t="s">
        <v>219</v>
      </c>
    </row>
    <row r="305" spans="1:8" x14ac:dyDescent="0.25">
      <c r="A305" s="11">
        <v>488</v>
      </c>
      <c r="B305" s="11" t="s">
        <v>206</v>
      </c>
      <c r="C305" s="11">
        <v>6</v>
      </c>
      <c r="D305" s="11" t="s">
        <v>206</v>
      </c>
      <c r="E305" s="11" t="s">
        <v>206</v>
      </c>
      <c r="F305" s="12" t="s">
        <v>206</v>
      </c>
      <c r="G305" s="11" t="s">
        <v>218</v>
      </c>
      <c r="H305" s="11" t="s">
        <v>220</v>
      </c>
    </row>
    <row r="306" spans="1:8" hidden="1" x14ac:dyDescent="0.25">
      <c r="A306" s="11">
        <v>488</v>
      </c>
      <c r="B306" s="11" t="s">
        <v>206</v>
      </c>
      <c r="C306" s="11">
        <v>112</v>
      </c>
      <c r="D306" s="11" t="s">
        <v>206</v>
      </c>
      <c r="E306" s="11" t="s">
        <v>206</v>
      </c>
      <c r="F306" s="12" t="s">
        <v>206</v>
      </c>
      <c r="G306" s="11" t="s">
        <v>218</v>
      </c>
      <c r="H306" s="11" t="s">
        <v>221</v>
      </c>
    </row>
    <row r="307" spans="1:8" hidden="1" x14ac:dyDescent="0.25">
      <c r="A307" s="11">
        <v>489</v>
      </c>
      <c r="B307" s="11" t="s">
        <v>206</v>
      </c>
      <c r="C307" s="11">
        <v>2</v>
      </c>
      <c r="D307" s="11" t="s">
        <v>206</v>
      </c>
      <c r="E307" s="11" t="s">
        <v>206</v>
      </c>
      <c r="F307" s="12" t="s">
        <v>206</v>
      </c>
      <c r="G307" s="11" t="s">
        <v>218</v>
      </c>
      <c r="H307" s="11" t="s">
        <v>222</v>
      </c>
    </row>
    <row r="308" spans="1:8" hidden="1" x14ac:dyDescent="0.25">
      <c r="A308" s="11">
        <v>489</v>
      </c>
      <c r="B308" s="11" t="s">
        <v>206</v>
      </c>
      <c r="C308" s="11">
        <v>12</v>
      </c>
      <c r="D308" s="11" t="s">
        <v>206</v>
      </c>
      <c r="E308" s="11" t="s">
        <v>206</v>
      </c>
      <c r="F308" s="12" t="s">
        <v>206</v>
      </c>
      <c r="G308" s="11" t="s">
        <v>218</v>
      </c>
      <c r="H308" s="11" t="s">
        <v>222</v>
      </c>
    </row>
    <row r="309" spans="1:8" hidden="1" x14ac:dyDescent="0.25">
      <c r="A309" s="11">
        <v>489</v>
      </c>
      <c r="B309" s="11" t="s">
        <v>206</v>
      </c>
      <c r="C309" s="11">
        <v>112</v>
      </c>
      <c r="D309" s="11" t="s">
        <v>206</v>
      </c>
      <c r="E309" s="11" t="s">
        <v>206</v>
      </c>
      <c r="F309" s="12" t="s">
        <v>206</v>
      </c>
      <c r="G309" s="11" t="s">
        <v>218</v>
      </c>
      <c r="H309" s="11" t="s">
        <v>221</v>
      </c>
    </row>
    <row r="310" spans="1:8" hidden="1" x14ac:dyDescent="0.25">
      <c r="A310" s="11">
        <v>490</v>
      </c>
      <c r="B310" s="11" t="s">
        <v>206</v>
      </c>
      <c r="C310" s="11">
        <v>2</v>
      </c>
      <c r="D310" s="11" t="s">
        <v>206</v>
      </c>
      <c r="E310" s="11" t="s">
        <v>206</v>
      </c>
      <c r="F310" s="12" t="s">
        <v>206</v>
      </c>
      <c r="G310" s="11" t="s">
        <v>218</v>
      </c>
      <c r="H310" s="11" t="s">
        <v>222</v>
      </c>
    </row>
    <row r="311" spans="1:8" hidden="1" x14ac:dyDescent="0.25">
      <c r="A311" s="11">
        <v>490</v>
      </c>
      <c r="B311" s="11" t="s">
        <v>206</v>
      </c>
      <c r="C311" s="11">
        <v>12</v>
      </c>
      <c r="D311" s="11" t="s">
        <v>206</v>
      </c>
      <c r="E311" s="11" t="s">
        <v>206</v>
      </c>
      <c r="F311" s="12" t="s">
        <v>206</v>
      </c>
      <c r="G311" s="11" t="s">
        <v>218</v>
      </c>
      <c r="H311" s="11" t="s">
        <v>222</v>
      </c>
    </row>
    <row r="312" spans="1:8" hidden="1" x14ac:dyDescent="0.25">
      <c r="A312" s="11">
        <v>490</v>
      </c>
      <c r="B312" s="11" t="s">
        <v>206</v>
      </c>
      <c r="C312" s="11">
        <v>112</v>
      </c>
      <c r="D312" s="11" t="s">
        <v>206</v>
      </c>
      <c r="E312" s="11" t="s">
        <v>206</v>
      </c>
      <c r="F312" s="12" t="s">
        <v>206</v>
      </c>
      <c r="G312" s="11" t="s">
        <v>218</v>
      </c>
      <c r="H312" s="11" t="s">
        <v>221</v>
      </c>
    </row>
    <row r="313" spans="1:8" hidden="1" x14ac:dyDescent="0.25">
      <c r="A313" s="11">
        <v>491</v>
      </c>
      <c r="B313" s="11" t="s">
        <v>206</v>
      </c>
      <c r="C313" s="11">
        <v>1</v>
      </c>
      <c r="D313" s="11" t="s">
        <v>206</v>
      </c>
      <c r="E313" s="11" t="s">
        <v>206</v>
      </c>
      <c r="F313" s="12" t="s">
        <v>206</v>
      </c>
      <c r="G313" s="11" t="s">
        <v>218</v>
      </c>
      <c r="H313" s="11" t="s">
        <v>219</v>
      </c>
    </row>
    <row r="314" spans="1:8" x14ac:dyDescent="0.25">
      <c r="A314" s="11">
        <v>491</v>
      </c>
      <c r="B314" s="11" t="s">
        <v>206</v>
      </c>
      <c r="C314" s="11">
        <v>6</v>
      </c>
      <c r="D314" s="11" t="s">
        <v>206</v>
      </c>
      <c r="E314" s="11" t="s">
        <v>206</v>
      </c>
      <c r="F314" s="12" t="s">
        <v>206</v>
      </c>
      <c r="G314" s="11" t="s">
        <v>218</v>
      </c>
      <c r="H314" s="11" t="s">
        <v>220</v>
      </c>
    </row>
    <row r="315" spans="1:8" hidden="1" x14ac:dyDescent="0.25">
      <c r="A315" s="11">
        <v>491</v>
      </c>
      <c r="B315" s="11" t="s">
        <v>206</v>
      </c>
      <c r="C315" s="11">
        <v>112</v>
      </c>
      <c r="D315" s="11" t="s">
        <v>206</v>
      </c>
      <c r="E315" s="11" t="s">
        <v>206</v>
      </c>
      <c r="F315" s="12" t="s">
        <v>206</v>
      </c>
      <c r="G315" s="11" t="s">
        <v>218</v>
      </c>
      <c r="H315" s="11" t="s">
        <v>221</v>
      </c>
    </row>
    <row r="316" spans="1:8" hidden="1" x14ac:dyDescent="0.25">
      <c r="A316" s="11">
        <v>492</v>
      </c>
      <c r="B316" s="11" t="s">
        <v>206</v>
      </c>
      <c r="C316" s="11">
        <v>1</v>
      </c>
      <c r="D316" s="11" t="s">
        <v>206</v>
      </c>
      <c r="E316" s="11" t="s">
        <v>206</v>
      </c>
      <c r="F316" s="12" t="s">
        <v>206</v>
      </c>
      <c r="G316" s="11" t="s">
        <v>218</v>
      </c>
      <c r="H316" s="11" t="s">
        <v>219</v>
      </c>
    </row>
    <row r="317" spans="1:8" x14ac:dyDescent="0.25">
      <c r="A317" s="11">
        <v>492</v>
      </c>
      <c r="B317" s="11" t="s">
        <v>206</v>
      </c>
      <c r="C317" s="11">
        <v>6</v>
      </c>
      <c r="D317" s="11" t="s">
        <v>206</v>
      </c>
      <c r="E317" s="11" t="s">
        <v>206</v>
      </c>
      <c r="F317" s="12" t="s">
        <v>206</v>
      </c>
      <c r="G317" s="11" t="s">
        <v>218</v>
      </c>
      <c r="H317" s="11" t="s">
        <v>220</v>
      </c>
    </row>
    <row r="318" spans="1:8" hidden="1" x14ac:dyDescent="0.25">
      <c r="A318" s="11">
        <v>492</v>
      </c>
      <c r="B318" s="11" t="s">
        <v>206</v>
      </c>
      <c r="C318" s="11">
        <v>112</v>
      </c>
      <c r="D318" s="11" t="s">
        <v>206</v>
      </c>
      <c r="E318" s="11" t="s">
        <v>206</v>
      </c>
      <c r="F318" s="12" t="s">
        <v>206</v>
      </c>
      <c r="G318" s="11" t="s">
        <v>218</v>
      </c>
      <c r="H318" s="11" t="s">
        <v>221</v>
      </c>
    </row>
    <row r="319" spans="1:8" hidden="1" x14ac:dyDescent="0.25">
      <c r="A319" s="11">
        <v>493</v>
      </c>
      <c r="B319" s="11" t="s">
        <v>206</v>
      </c>
      <c r="C319" s="11">
        <v>1</v>
      </c>
      <c r="D319" s="11" t="s">
        <v>206</v>
      </c>
      <c r="E319" s="11" t="s">
        <v>206</v>
      </c>
      <c r="F319" s="12" t="s">
        <v>206</v>
      </c>
      <c r="G319" s="11" t="s">
        <v>218</v>
      </c>
      <c r="H319" s="11" t="s">
        <v>219</v>
      </c>
    </row>
    <row r="320" spans="1:8" x14ac:dyDescent="0.25">
      <c r="A320" s="11">
        <v>493</v>
      </c>
      <c r="B320" s="11" t="s">
        <v>206</v>
      </c>
      <c r="C320" s="11">
        <v>6</v>
      </c>
      <c r="D320" s="11" t="s">
        <v>206</v>
      </c>
      <c r="E320" s="11" t="s">
        <v>206</v>
      </c>
      <c r="F320" s="12" t="s">
        <v>206</v>
      </c>
      <c r="G320" s="11" t="s">
        <v>218</v>
      </c>
      <c r="H320" s="11" t="s">
        <v>220</v>
      </c>
    </row>
    <row r="321" spans="1:8" hidden="1" x14ac:dyDescent="0.25">
      <c r="A321" s="11">
        <v>493</v>
      </c>
      <c r="B321" s="11" t="s">
        <v>206</v>
      </c>
      <c r="C321" s="11">
        <v>112</v>
      </c>
      <c r="D321" s="11" t="s">
        <v>206</v>
      </c>
      <c r="E321" s="11" t="s">
        <v>206</v>
      </c>
      <c r="F321" s="12" t="s">
        <v>206</v>
      </c>
      <c r="G321" s="11" t="s">
        <v>218</v>
      </c>
      <c r="H321" s="11" t="s">
        <v>221</v>
      </c>
    </row>
    <row r="322" spans="1:8" hidden="1" x14ac:dyDescent="0.25">
      <c r="A322" s="11">
        <v>494</v>
      </c>
      <c r="B322" s="11" t="s">
        <v>206</v>
      </c>
      <c r="C322" s="11">
        <v>2</v>
      </c>
      <c r="D322" s="11" t="s">
        <v>206</v>
      </c>
      <c r="E322" s="11" t="s">
        <v>206</v>
      </c>
      <c r="F322" s="12" t="s">
        <v>206</v>
      </c>
      <c r="G322" s="11" t="s">
        <v>218</v>
      </c>
      <c r="H322" s="11" t="s">
        <v>222</v>
      </c>
    </row>
    <row r="323" spans="1:8" hidden="1" x14ac:dyDescent="0.25">
      <c r="A323" s="11">
        <v>494</v>
      </c>
      <c r="B323" s="11" t="s">
        <v>206</v>
      </c>
      <c r="C323" s="11">
        <v>12</v>
      </c>
      <c r="D323" s="11" t="s">
        <v>206</v>
      </c>
      <c r="E323" s="11" t="s">
        <v>206</v>
      </c>
      <c r="F323" s="12" t="s">
        <v>206</v>
      </c>
      <c r="G323" s="11" t="s">
        <v>218</v>
      </c>
      <c r="H323" s="11" t="s">
        <v>222</v>
      </c>
    </row>
    <row r="324" spans="1:8" hidden="1" x14ac:dyDescent="0.25">
      <c r="A324" s="11">
        <v>494</v>
      </c>
      <c r="B324" s="11" t="s">
        <v>206</v>
      </c>
      <c r="C324" s="11">
        <v>112</v>
      </c>
      <c r="D324" s="11" t="s">
        <v>206</v>
      </c>
      <c r="E324" s="11" t="s">
        <v>206</v>
      </c>
      <c r="F324" s="12" t="s">
        <v>206</v>
      </c>
      <c r="G324" s="11" t="s">
        <v>218</v>
      </c>
      <c r="H324" s="11" t="s">
        <v>221</v>
      </c>
    </row>
    <row r="325" spans="1:8" hidden="1" x14ac:dyDescent="0.25">
      <c r="A325" s="11">
        <v>495</v>
      </c>
      <c r="B325" s="11" t="s">
        <v>206</v>
      </c>
      <c r="C325" s="11">
        <v>2</v>
      </c>
      <c r="D325" s="11" t="s">
        <v>206</v>
      </c>
      <c r="E325" s="11" t="s">
        <v>206</v>
      </c>
      <c r="F325" s="12" t="s">
        <v>206</v>
      </c>
      <c r="G325" s="11" t="s">
        <v>218</v>
      </c>
      <c r="H325" s="11" t="s">
        <v>222</v>
      </c>
    </row>
    <row r="326" spans="1:8" hidden="1" x14ac:dyDescent="0.25">
      <c r="A326" s="11">
        <v>495</v>
      </c>
      <c r="B326" s="11" t="s">
        <v>206</v>
      </c>
      <c r="C326" s="11">
        <v>12</v>
      </c>
      <c r="D326" s="11" t="s">
        <v>206</v>
      </c>
      <c r="E326" s="11" t="s">
        <v>206</v>
      </c>
      <c r="F326" s="12" t="s">
        <v>206</v>
      </c>
      <c r="G326" s="11" t="s">
        <v>218</v>
      </c>
      <c r="H326" s="11" t="s">
        <v>222</v>
      </c>
    </row>
    <row r="327" spans="1:8" hidden="1" x14ac:dyDescent="0.25">
      <c r="A327" s="11">
        <v>495</v>
      </c>
      <c r="B327" s="11" t="s">
        <v>206</v>
      </c>
      <c r="C327" s="11">
        <v>112</v>
      </c>
      <c r="D327" s="11" t="s">
        <v>206</v>
      </c>
      <c r="E327" s="11" t="s">
        <v>206</v>
      </c>
      <c r="F327" s="12" t="s">
        <v>206</v>
      </c>
      <c r="G327" s="11" t="s">
        <v>218</v>
      </c>
      <c r="H327" s="11" t="s">
        <v>221</v>
      </c>
    </row>
    <row r="328" spans="1:8" hidden="1" x14ac:dyDescent="0.25">
      <c r="A328" s="11">
        <v>496</v>
      </c>
      <c r="B328" s="11" t="s">
        <v>206</v>
      </c>
      <c r="C328" s="11">
        <v>1</v>
      </c>
      <c r="D328" s="11" t="s">
        <v>206</v>
      </c>
      <c r="E328" s="11" t="s">
        <v>206</v>
      </c>
      <c r="F328" s="12" t="s">
        <v>206</v>
      </c>
      <c r="G328" s="11" t="s">
        <v>218</v>
      </c>
      <c r="H328" s="11" t="s">
        <v>219</v>
      </c>
    </row>
    <row r="329" spans="1:8" x14ac:dyDescent="0.25">
      <c r="A329" s="11">
        <v>496</v>
      </c>
      <c r="B329" s="11" t="s">
        <v>206</v>
      </c>
      <c r="C329" s="11">
        <v>6</v>
      </c>
      <c r="D329" s="11" t="s">
        <v>206</v>
      </c>
      <c r="E329" s="11" t="s">
        <v>206</v>
      </c>
      <c r="F329" s="12" t="s">
        <v>206</v>
      </c>
      <c r="G329" s="11" t="s">
        <v>218</v>
      </c>
      <c r="H329" s="11" t="s">
        <v>220</v>
      </c>
    </row>
    <row r="330" spans="1:8" hidden="1" x14ac:dyDescent="0.25">
      <c r="A330" s="11">
        <v>496</v>
      </c>
      <c r="B330" s="11" t="s">
        <v>206</v>
      </c>
      <c r="C330" s="11">
        <v>112</v>
      </c>
      <c r="D330" s="11" t="s">
        <v>206</v>
      </c>
      <c r="E330" s="11" t="s">
        <v>206</v>
      </c>
      <c r="F330" s="12" t="s">
        <v>206</v>
      </c>
      <c r="G330" s="11" t="s">
        <v>218</v>
      </c>
      <c r="H330" s="11" t="s">
        <v>221</v>
      </c>
    </row>
    <row r="331" spans="1:8" hidden="1" x14ac:dyDescent="0.25">
      <c r="A331" s="11">
        <v>497</v>
      </c>
      <c r="B331" s="11" t="s">
        <v>206</v>
      </c>
      <c r="C331" s="11">
        <v>1</v>
      </c>
      <c r="D331" s="11" t="s">
        <v>206</v>
      </c>
      <c r="E331" s="11" t="s">
        <v>206</v>
      </c>
      <c r="F331" s="12" t="s">
        <v>206</v>
      </c>
      <c r="G331" s="11" t="s">
        <v>218</v>
      </c>
      <c r="H331" s="11" t="s">
        <v>219</v>
      </c>
    </row>
    <row r="332" spans="1:8" x14ac:dyDescent="0.25">
      <c r="A332" s="11">
        <v>497</v>
      </c>
      <c r="B332" s="11" t="s">
        <v>206</v>
      </c>
      <c r="C332" s="11">
        <v>6</v>
      </c>
      <c r="D332" s="11" t="s">
        <v>206</v>
      </c>
      <c r="E332" s="11" t="s">
        <v>206</v>
      </c>
      <c r="F332" s="12" t="s">
        <v>206</v>
      </c>
      <c r="G332" s="11" t="s">
        <v>218</v>
      </c>
      <c r="H332" s="11" t="s">
        <v>220</v>
      </c>
    </row>
    <row r="333" spans="1:8" hidden="1" x14ac:dyDescent="0.25">
      <c r="A333" s="11">
        <v>497</v>
      </c>
      <c r="B333" s="11" t="s">
        <v>206</v>
      </c>
      <c r="C333" s="11">
        <v>112</v>
      </c>
      <c r="D333" s="11" t="s">
        <v>206</v>
      </c>
      <c r="E333" s="11" t="s">
        <v>206</v>
      </c>
      <c r="F333" s="12" t="s">
        <v>206</v>
      </c>
      <c r="G333" s="11" t="s">
        <v>218</v>
      </c>
      <c r="H333" s="11" t="s">
        <v>221</v>
      </c>
    </row>
    <row r="334" spans="1:8" hidden="1" x14ac:dyDescent="0.25">
      <c r="A334" s="11">
        <v>501</v>
      </c>
      <c r="B334" s="11" t="s">
        <v>206</v>
      </c>
      <c r="C334" s="11">
        <v>1</v>
      </c>
      <c r="D334" s="11" t="s">
        <v>206</v>
      </c>
      <c r="E334" s="11" t="s">
        <v>206</v>
      </c>
      <c r="F334" s="12" t="s">
        <v>206</v>
      </c>
      <c r="G334" s="11" t="s">
        <v>218</v>
      </c>
      <c r="H334" s="11" t="s">
        <v>219</v>
      </c>
    </row>
    <row r="335" spans="1:8" x14ac:dyDescent="0.25">
      <c r="A335" s="11">
        <v>501</v>
      </c>
      <c r="B335" s="11" t="s">
        <v>206</v>
      </c>
      <c r="C335" s="11">
        <v>6</v>
      </c>
      <c r="D335" s="11" t="s">
        <v>206</v>
      </c>
      <c r="E335" s="11" t="s">
        <v>206</v>
      </c>
      <c r="F335" s="12" t="s">
        <v>206</v>
      </c>
      <c r="G335" s="11" t="s">
        <v>218</v>
      </c>
      <c r="H335" s="11" t="s">
        <v>220</v>
      </c>
    </row>
    <row r="336" spans="1:8" hidden="1" x14ac:dyDescent="0.25">
      <c r="A336" s="11">
        <v>502</v>
      </c>
      <c r="B336" s="11" t="s">
        <v>206</v>
      </c>
      <c r="C336" s="11">
        <v>1</v>
      </c>
      <c r="D336" s="11" t="s">
        <v>206</v>
      </c>
      <c r="E336" s="11" t="s">
        <v>206</v>
      </c>
      <c r="F336" s="12" t="s">
        <v>206</v>
      </c>
      <c r="G336" s="11" t="s">
        <v>218</v>
      </c>
      <c r="H336" s="11" t="s">
        <v>219</v>
      </c>
    </row>
    <row r="337" spans="1:8" x14ac:dyDescent="0.25">
      <c r="A337" s="11">
        <v>502</v>
      </c>
      <c r="B337" s="11" t="s">
        <v>206</v>
      </c>
      <c r="C337" s="11">
        <v>6</v>
      </c>
      <c r="D337" s="11" t="s">
        <v>206</v>
      </c>
      <c r="E337" s="11" t="s">
        <v>206</v>
      </c>
      <c r="F337" s="12" t="s">
        <v>206</v>
      </c>
      <c r="G337" s="11" t="s">
        <v>218</v>
      </c>
      <c r="H337" s="11" t="s">
        <v>220</v>
      </c>
    </row>
    <row r="338" spans="1:8" hidden="1" x14ac:dyDescent="0.25">
      <c r="A338" s="11">
        <v>503</v>
      </c>
      <c r="B338" s="11" t="s">
        <v>206</v>
      </c>
      <c r="C338" s="11">
        <v>1</v>
      </c>
      <c r="D338" s="11" t="s">
        <v>206</v>
      </c>
      <c r="E338" s="11" t="s">
        <v>206</v>
      </c>
      <c r="F338" s="12" t="s">
        <v>206</v>
      </c>
      <c r="G338" s="11" t="s">
        <v>218</v>
      </c>
      <c r="H338" s="11" t="s">
        <v>219</v>
      </c>
    </row>
    <row r="339" spans="1:8" x14ac:dyDescent="0.25">
      <c r="A339" s="11">
        <v>503</v>
      </c>
      <c r="B339" s="11" t="s">
        <v>206</v>
      </c>
      <c r="C339" s="11">
        <v>6</v>
      </c>
      <c r="D339" s="11" t="s">
        <v>206</v>
      </c>
      <c r="E339" s="11" t="s">
        <v>206</v>
      </c>
      <c r="F339" s="12" t="s">
        <v>206</v>
      </c>
      <c r="G339" s="11" t="s">
        <v>218</v>
      </c>
      <c r="H339" s="11" t="s">
        <v>220</v>
      </c>
    </row>
    <row r="340" spans="1:8" hidden="1" x14ac:dyDescent="0.25">
      <c r="A340" s="11">
        <v>505</v>
      </c>
      <c r="B340" s="11" t="s">
        <v>206</v>
      </c>
      <c r="C340" s="11">
        <v>1</v>
      </c>
      <c r="D340" s="11" t="s">
        <v>206</v>
      </c>
      <c r="E340" s="11" t="s">
        <v>206</v>
      </c>
      <c r="F340" s="12" t="s">
        <v>206</v>
      </c>
      <c r="G340" s="11" t="s">
        <v>218</v>
      </c>
      <c r="H340" s="11" t="s">
        <v>219</v>
      </c>
    </row>
    <row r="341" spans="1:8" hidden="1" x14ac:dyDescent="0.25">
      <c r="A341" s="11">
        <v>505</v>
      </c>
      <c r="B341" s="11" t="s">
        <v>206</v>
      </c>
      <c r="C341" s="11">
        <v>2</v>
      </c>
      <c r="D341" s="11" t="s">
        <v>206</v>
      </c>
      <c r="E341" s="11" t="s">
        <v>206</v>
      </c>
      <c r="F341" s="12" t="s">
        <v>206</v>
      </c>
      <c r="G341" s="11" t="s">
        <v>218</v>
      </c>
      <c r="H341" s="11" t="s">
        <v>222</v>
      </c>
    </row>
    <row r="342" spans="1:8" hidden="1" x14ac:dyDescent="0.25">
      <c r="A342" s="11">
        <v>505</v>
      </c>
      <c r="B342" s="11" t="s">
        <v>206</v>
      </c>
      <c r="C342" s="11">
        <v>12</v>
      </c>
      <c r="D342" s="11" t="s">
        <v>206</v>
      </c>
      <c r="E342" s="11" t="s">
        <v>206</v>
      </c>
      <c r="F342" s="12" t="s">
        <v>206</v>
      </c>
      <c r="G342" s="11" t="s">
        <v>218</v>
      </c>
      <c r="H342" s="11" t="s">
        <v>222</v>
      </c>
    </row>
    <row r="343" spans="1:8" hidden="1" x14ac:dyDescent="0.25">
      <c r="A343" s="11">
        <v>505</v>
      </c>
      <c r="B343" s="11" t="s">
        <v>206</v>
      </c>
      <c r="C343" s="11">
        <v>17</v>
      </c>
      <c r="D343" s="11" t="s">
        <v>206</v>
      </c>
      <c r="E343" s="11" t="s">
        <v>206</v>
      </c>
      <c r="F343" s="12" t="s">
        <v>206</v>
      </c>
      <c r="G343" s="11" t="s">
        <v>218</v>
      </c>
      <c r="H343" s="11" t="s">
        <v>223</v>
      </c>
    </row>
    <row r="344" spans="1:8" hidden="1" x14ac:dyDescent="0.25">
      <c r="A344" s="11">
        <v>507</v>
      </c>
      <c r="B344" s="11" t="s">
        <v>206</v>
      </c>
      <c r="C344" s="11">
        <v>1</v>
      </c>
      <c r="D344" s="11" t="s">
        <v>206</v>
      </c>
      <c r="E344" s="11" t="s">
        <v>206</v>
      </c>
      <c r="F344" s="12" t="s">
        <v>206</v>
      </c>
      <c r="G344" s="11" t="s">
        <v>218</v>
      </c>
      <c r="H344" s="11" t="s">
        <v>219</v>
      </c>
    </row>
    <row r="345" spans="1:8" x14ac:dyDescent="0.25">
      <c r="A345" s="11">
        <v>507</v>
      </c>
      <c r="B345" s="11" t="s">
        <v>206</v>
      </c>
      <c r="C345" s="11">
        <v>6</v>
      </c>
      <c r="D345" s="11" t="s">
        <v>206</v>
      </c>
      <c r="E345" s="11" t="s">
        <v>206</v>
      </c>
      <c r="F345" s="12" t="s">
        <v>206</v>
      </c>
      <c r="G345" s="11" t="s">
        <v>218</v>
      </c>
      <c r="H345" s="11" t="s">
        <v>220</v>
      </c>
    </row>
    <row r="346" spans="1:8" hidden="1" x14ac:dyDescent="0.25">
      <c r="A346" s="11">
        <v>508</v>
      </c>
      <c r="B346" s="11" t="s">
        <v>206</v>
      </c>
      <c r="C346" s="11">
        <v>1</v>
      </c>
      <c r="D346" s="11" t="s">
        <v>206</v>
      </c>
      <c r="E346" s="11" t="s">
        <v>206</v>
      </c>
      <c r="F346" s="12" t="s">
        <v>206</v>
      </c>
      <c r="G346" s="11" t="s">
        <v>218</v>
      </c>
      <c r="H346" s="11" t="s">
        <v>219</v>
      </c>
    </row>
    <row r="347" spans="1:8" x14ac:dyDescent="0.25">
      <c r="A347" s="11">
        <v>508</v>
      </c>
      <c r="B347" s="11" t="s">
        <v>206</v>
      </c>
      <c r="C347" s="11">
        <v>6</v>
      </c>
      <c r="D347" s="11" t="s">
        <v>206</v>
      </c>
      <c r="E347" s="11" t="s">
        <v>206</v>
      </c>
      <c r="F347" s="12" t="s">
        <v>206</v>
      </c>
      <c r="G347" s="11" t="s">
        <v>218</v>
      </c>
      <c r="H347" s="11" t="s">
        <v>220</v>
      </c>
    </row>
    <row r="348" spans="1:8" hidden="1" x14ac:dyDescent="0.25">
      <c r="A348" s="11">
        <v>509</v>
      </c>
      <c r="B348" s="11" t="s">
        <v>206</v>
      </c>
      <c r="C348" s="11">
        <v>1</v>
      </c>
      <c r="D348" s="11" t="s">
        <v>206</v>
      </c>
      <c r="E348" s="11" t="s">
        <v>206</v>
      </c>
      <c r="F348" s="12" t="s">
        <v>206</v>
      </c>
      <c r="G348" s="11" t="s">
        <v>218</v>
      </c>
      <c r="H348" s="11" t="s">
        <v>219</v>
      </c>
    </row>
    <row r="349" spans="1:8" x14ac:dyDescent="0.25">
      <c r="A349" s="11">
        <v>509</v>
      </c>
      <c r="B349" s="11" t="s">
        <v>206</v>
      </c>
      <c r="C349" s="11">
        <v>6</v>
      </c>
      <c r="D349" s="11" t="s">
        <v>206</v>
      </c>
      <c r="E349" s="11" t="s">
        <v>206</v>
      </c>
      <c r="F349" s="12" t="s">
        <v>206</v>
      </c>
      <c r="G349" s="11" t="s">
        <v>218</v>
      </c>
      <c r="H349" s="11" t="s">
        <v>220</v>
      </c>
    </row>
    <row r="350" spans="1:8" hidden="1" x14ac:dyDescent="0.25">
      <c r="A350" s="11">
        <v>510</v>
      </c>
      <c r="B350" s="11" t="s">
        <v>206</v>
      </c>
      <c r="C350" s="11">
        <v>1</v>
      </c>
      <c r="D350" s="11" t="s">
        <v>206</v>
      </c>
      <c r="E350" s="11" t="s">
        <v>206</v>
      </c>
      <c r="F350" s="12" t="s">
        <v>206</v>
      </c>
      <c r="G350" s="11" t="s">
        <v>218</v>
      </c>
      <c r="H350" s="11" t="s">
        <v>219</v>
      </c>
    </row>
    <row r="351" spans="1:8" hidden="1" x14ac:dyDescent="0.25">
      <c r="A351" s="11">
        <v>510</v>
      </c>
      <c r="B351" s="11" t="s">
        <v>206</v>
      </c>
      <c r="C351" s="11">
        <v>2</v>
      </c>
      <c r="D351" s="11" t="s">
        <v>206</v>
      </c>
      <c r="E351" s="11" t="s">
        <v>206</v>
      </c>
      <c r="F351" s="12" t="s">
        <v>206</v>
      </c>
      <c r="G351" s="11" t="s">
        <v>218</v>
      </c>
      <c r="H351" s="11" t="s">
        <v>222</v>
      </c>
    </row>
    <row r="352" spans="1:8" hidden="1" x14ac:dyDescent="0.25">
      <c r="A352" s="11">
        <v>510</v>
      </c>
      <c r="B352" s="11" t="s">
        <v>206</v>
      </c>
      <c r="C352" s="11">
        <v>12</v>
      </c>
      <c r="D352" s="11" t="s">
        <v>206</v>
      </c>
      <c r="E352" s="11" t="s">
        <v>206</v>
      </c>
      <c r="F352" s="12" t="s">
        <v>206</v>
      </c>
      <c r="G352" s="11" t="s">
        <v>218</v>
      </c>
      <c r="H352" s="11" t="s">
        <v>222</v>
      </c>
    </row>
    <row r="353" spans="1:8" hidden="1" x14ac:dyDescent="0.25">
      <c r="A353" s="11">
        <v>510</v>
      </c>
      <c r="B353" s="11" t="s">
        <v>206</v>
      </c>
      <c r="C353" s="11">
        <v>17</v>
      </c>
      <c r="D353" s="11" t="s">
        <v>206</v>
      </c>
      <c r="E353" s="11" t="s">
        <v>206</v>
      </c>
      <c r="F353" s="12" t="s">
        <v>206</v>
      </c>
      <c r="G353" s="11" t="s">
        <v>218</v>
      </c>
      <c r="H353" s="11" t="s">
        <v>223</v>
      </c>
    </row>
    <row r="354" spans="1:8" hidden="1" x14ac:dyDescent="0.25">
      <c r="A354" s="11">
        <v>511</v>
      </c>
      <c r="B354" s="11" t="s">
        <v>206</v>
      </c>
      <c r="C354" s="11">
        <v>1</v>
      </c>
      <c r="D354" s="11" t="s">
        <v>206</v>
      </c>
      <c r="E354" s="11" t="s">
        <v>206</v>
      </c>
      <c r="F354" s="12" t="s">
        <v>206</v>
      </c>
      <c r="G354" s="11" t="s">
        <v>218</v>
      </c>
      <c r="H354" s="11" t="s">
        <v>219</v>
      </c>
    </row>
    <row r="355" spans="1:8" x14ac:dyDescent="0.25">
      <c r="A355" s="11">
        <v>511</v>
      </c>
      <c r="B355" s="11" t="s">
        <v>206</v>
      </c>
      <c r="C355" s="11">
        <v>6</v>
      </c>
      <c r="D355" s="11" t="s">
        <v>206</v>
      </c>
      <c r="E355" s="11" t="s">
        <v>206</v>
      </c>
      <c r="F355" s="12" t="s">
        <v>206</v>
      </c>
      <c r="G355" s="11" t="s">
        <v>218</v>
      </c>
      <c r="H355" s="11" t="s">
        <v>220</v>
      </c>
    </row>
    <row r="356" spans="1:8" hidden="1" x14ac:dyDescent="0.25">
      <c r="A356" s="11">
        <v>514</v>
      </c>
      <c r="B356" s="11" t="s">
        <v>206</v>
      </c>
      <c r="C356" s="11">
        <v>1</v>
      </c>
      <c r="D356" s="11" t="s">
        <v>206</v>
      </c>
      <c r="E356" s="11" t="s">
        <v>206</v>
      </c>
      <c r="F356" s="12" t="s">
        <v>206</v>
      </c>
      <c r="G356" s="11" t="s">
        <v>218</v>
      </c>
      <c r="H356" s="11" t="s">
        <v>219</v>
      </c>
    </row>
    <row r="357" spans="1:8" x14ac:dyDescent="0.25">
      <c r="A357" s="11">
        <v>514</v>
      </c>
      <c r="B357" s="11" t="s">
        <v>206</v>
      </c>
      <c r="C357" s="11">
        <v>6</v>
      </c>
      <c r="D357" s="11" t="s">
        <v>206</v>
      </c>
      <c r="E357" s="11" t="s">
        <v>206</v>
      </c>
      <c r="F357" s="12" t="s">
        <v>206</v>
      </c>
      <c r="G357" s="11" t="s">
        <v>218</v>
      </c>
      <c r="H357" s="11" t="s">
        <v>220</v>
      </c>
    </row>
    <row r="358" spans="1:8" hidden="1" x14ac:dyDescent="0.25">
      <c r="A358" s="11">
        <v>515</v>
      </c>
      <c r="B358" s="11" t="s">
        <v>206</v>
      </c>
      <c r="C358" s="11">
        <v>1</v>
      </c>
      <c r="D358" s="11" t="s">
        <v>206</v>
      </c>
      <c r="E358" s="11" t="s">
        <v>206</v>
      </c>
      <c r="F358" s="12" t="s">
        <v>206</v>
      </c>
      <c r="G358" s="11" t="s">
        <v>218</v>
      </c>
      <c r="H358" s="11" t="s">
        <v>219</v>
      </c>
    </row>
    <row r="359" spans="1:8" x14ac:dyDescent="0.25">
      <c r="A359" s="11">
        <v>515</v>
      </c>
      <c r="B359" s="11" t="s">
        <v>206</v>
      </c>
      <c r="C359" s="11">
        <v>6</v>
      </c>
      <c r="D359" s="11" t="s">
        <v>206</v>
      </c>
      <c r="E359" s="11" t="s">
        <v>206</v>
      </c>
      <c r="F359" s="12" t="s">
        <v>206</v>
      </c>
      <c r="G359" s="11" t="s">
        <v>218</v>
      </c>
      <c r="H359" s="11" t="s">
        <v>220</v>
      </c>
    </row>
    <row r="360" spans="1:8" hidden="1" x14ac:dyDescent="0.25">
      <c r="A360" s="11">
        <v>516</v>
      </c>
      <c r="B360" s="11" t="s">
        <v>206</v>
      </c>
      <c r="C360" s="11">
        <v>1</v>
      </c>
      <c r="D360" s="11" t="s">
        <v>206</v>
      </c>
      <c r="E360" s="11" t="s">
        <v>206</v>
      </c>
      <c r="F360" s="12" t="s">
        <v>206</v>
      </c>
      <c r="G360" s="11" t="s">
        <v>218</v>
      </c>
      <c r="H360" s="11" t="s">
        <v>219</v>
      </c>
    </row>
    <row r="361" spans="1:8" x14ac:dyDescent="0.25">
      <c r="A361" s="11">
        <v>516</v>
      </c>
      <c r="B361" s="11" t="s">
        <v>206</v>
      </c>
      <c r="C361" s="11">
        <v>6</v>
      </c>
      <c r="D361" s="11" t="s">
        <v>206</v>
      </c>
      <c r="E361" s="11" t="s">
        <v>206</v>
      </c>
      <c r="F361" s="12" t="s">
        <v>206</v>
      </c>
      <c r="G361" s="11" t="s">
        <v>218</v>
      </c>
      <c r="H361" s="11" t="s">
        <v>220</v>
      </c>
    </row>
    <row r="362" spans="1:8" hidden="1" x14ac:dyDescent="0.25">
      <c r="A362" s="11">
        <v>517</v>
      </c>
      <c r="B362" s="11" t="s">
        <v>206</v>
      </c>
      <c r="C362" s="11">
        <v>1</v>
      </c>
      <c r="D362" s="11" t="s">
        <v>206</v>
      </c>
      <c r="E362" s="11" t="s">
        <v>206</v>
      </c>
      <c r="F362" s="12" t="s">
        <v>206</v>
      </c>
      <c r="G362" s="11" t="s">
        <v>218</v>
      </c>
      <c r="H362" s="11" t="s">
        <v>219</v>
      </c>
    </row>
    <row r="363" spans="1:8" x14ac:dyDescent="0.25">
      <c r="A363" s="11">
        <v>517</v>
      </c>
      <c r="B363" s="11" t="s">
        <v>206</v>
      </c>
      <c r="C363" s="11">
        <v>6</v>
      </c>
      <c r="D363" s="11" t="s">
        <v>206</v>
      </c>
      <c r="E363" s="11" t="s">
        <v>206</v>
      </c>
      <c r="F363" s="12" t="s">
        <v>206</v>
      </c>
      <c r="G363" s="11" t="s">
        <v>218</v>
      </c>
      <c r="H363" s="11" t="s">
        <v>220</v>
      </c>
    </row>
    <row r="364" spans="1:8" hidden="1" x14ac:dyDescent="0.25">
      <c r="A364" s="11">
        <v>523</v>
      </c>
      <c r="B364" s="11" t="s">
        <v>206</v>
      </c>
      <c r="C364" s="11">
        <v>1</v>
      </c>
      <c r="D364" s="11" t="s">
        <v>206</v>
      </c>
      <c r="E364" s="11" t="s">
        <v>206</v>
      </c>
      <c r="F364" s="12" t="s">
        <v>206</v>
      </c>
      <c r="G364" s="11" t="s">
        <v>218</v>
      </c>
      <c r="H364" s="11" t="s">
        <v>219</v>
      </c>
    </row>
    <row r="365" spans="1:8" x14ac:dyDescent="0.25">
      <c r="A365" s="11">
        <v>523</v>
      </c>
      <c r="B365" s="11" t="s">
        <v>206</v>
      </c>
      <c r="C365" s="11">
        <v>6</v>
      </c>
      <c r="D365" s="11" t="s">
        <v>206</v>
      </c>
      <c r="E365" s="11" t="s">
        <v>206</v>
      </c>
      <c r="F365" s="12" t="s">
        <v>206</v>
      </c>
      <c r="G365" s="11" t="s">
        <v>218</v>
      </c>
      <c r="H365" s="11" t="s">
        <v>220</v>
      </c>
    </row>
    <row r="366" spans="1:8" hidden="1" x14ac:dyDescent="0.25">
      <c r="A366" s="11">
        <v>525</v>
      </c>
      <c r="B366" s="11" t="s">
        <v>206</v>
      </c>
      <c r="C366" s="11">
        <v>1</v>
      </c>
      <c r="D366" s="11" t="s">
        <v>206</v>
      </c>
      <c r="E366" s="11" t="s">
        <v>206</v>
      </c>
      <c r="F366" s="12" t="s">
        <v>206</v>
      </c>
      <c r="G366" s="11" t="s">
        <v>218</v>
      </c>
      <c r="H366" s="11" t="s">
        <v>219</v>
      </c>
    </row>
    <row r="367" spans="1:8" x14ac:dyDescent="0.25">
      <c r="A367" s="11">
        <v>525</v>
      </c>
      <c r="B367" s="11" t="s">
        <v>206</v>
      </c>
      <c r="C367" s="11">
        <v>6</v>
      </c>
      <c r="D367" s="11" t="s">
        <v>206</v>
      </c>
      <c r="E367" s="11" t="s">
        <v>206</v>
      </c>
      <c r="F367" s="12" t="s">
        <v>206</v>
      </c>
      <c r="G367" s="11" t="s">
        <v>218</v>
      </c>
      <c r="H367" s="11" t="s">
        <v>220</v>
      </c>
    </row>
    <row r="368" spans="1:8" hidden="1" x14ac:dyDescent="0.25">
      <c r="A368" s="11">
        <v>527</v>
      </c>
      <c r="B368" s="11" t="s">
        <v>206</v>
      </c>
      <c r="C368" s="11">
        <v>1</v>
      </c>
      <c r="D368" s="11" t="s">
        <v>206</v>
      </c>
      <c r="E368" s="11" t="s">
        <v>206</v>
      </c>
      <c r="F368" s="12" t="s">
        <v>206</v>
      </c>
      <c r="G368" s="11" t="s">
        <v>218</v>
      </c>
      <c r="H368" s="11" t="s">
        <v>219</v>
      </c>
    </row>
    <row r="369" spans="1:8" x14ac:dyDescent="0.25">
      <c r="A369" s="11">
        <v>527</v>
      </c>
      <c r="B369" s="11" t="s">
        <v>206</v>
      </c>
      <c r="C369" s="11">
        <v>6</v>
      </c>
      <c r="D369" s="11" t="s">
        <v>206</v>
      </c>
      <c r="E369" s="11" t="s">
        <v>206</v>
      </c>
      <c r="F369" s="12" t="s">
        <v>206</v>
      </c>
      <c r="G369" s="11" t="s">
        <v>218</v>
      </c>
      <c r="H369" s="11" t="s">
        <v>220</v>
      </c>
    </row>
    <row r="370" spans="1:8" hidden="1" x14ac:dyDescent="0.25">
      <c r="A370" s="11">
        <v>527</v>
      </c>
      <c r="B370" s="11" t="s">
        <v>206</v>
      </c>
      <c r="C370" s="11">
        <v>112</v>
      </c>
      <c r="D370" s="11" t="s">
        <v>206</v>
      </c>
      <c r="E370" s="11" t="s">
        <v>206</v>
      </c>
      <c r="F370" s="12" t="s">
        <v>206</v>
      </c>
      <c r="G370" s="11" t="s">
        <v>218</v>
      </c>
      <c r="H370" s="11" t="s">
        <v>221</v>
      </c>
    </row>
    <row r="371" spans="1:8" hidden="1" x14ac:dyDescent="0.25">
      <c r="A371" s="11">
        <v>528</v>
      </c>
      <c r="B371" s="11" t="s">
        <v>206</v>
      </c>
      <c r="C371" s="11">
        <v>1</v>
      </c>
      <c r="D371" s="11" t="s">
        <v>206</v>
      </c>
      <c r="E371" s="11" t="s">
        <v>206</v>
      </c>
      <c r="F371" s="12" t="s">
        <v>206</v>
      </c>
      <c r="G371" s="11" t="s">
        <v>218</v>
      </c>
      <c r="H371" s="11" t="s">
        <v>219</v>
      </c>
    </row>
    <row r="372" spans="1:8" x14ac:dyDescent="0.25">
      <c r="A372" s="11">
        <v>528</v>
      </c>
      <c r="B372" s="11" t="s">
        <v>206</v>
      </c>
      <c r="C372" s="11">
        <v>6</v>
      </c>
      <c r="D372" s="11" t="s">
        <v>206</v>
      </c>
      <c r="E372" s="11" t="s">
        <v>206</v>
      </c>
      <c r="F372" s="12" t="s">
        <v>206</v>
      </c>
      <c r="G372" s="11" t="s">
        <v>218</v>
      </c>
      <c r="H372" s="11" t="s">
        <v>220</v>
      </c>
    </row>
    <row r="373" spans="1:8" hidden="1" x14ac:dyDescent="0.25">
      <c r="A373" s="11">
        <v>529</v>
      </c>
      <c r="B373" s="11" t="s">
        <v>206</v>
      </c>
      <c r="C373" s="11">
        <v>1</v>
      </c>
      <c r="D373" s="11" t="s">
        <v>206</v>
      </c>
      <c r="E373" s="11" t="s">
        <v>206</v>
      </c>
      <c r="F373" s="12" t="s">
        <v>206</v>
      </c>
      <c r="G373" s="11" t="s">
        <v>218</v>
      </c>
      <c r="H373" s="11" t="s">
        <v>219</v>
      </c>
    </row>
    <row r="374" spans="1:8" x14ac:dyDescent="0.25">
      <c r="A374" s="11">
        <v>529</v>
      </c>
      <c r="B374" s="11" t="s">
        <v>206</v>
      </c>
      <c r="C374" s="11">
        <v>6</v>
      </c>
      <c r="D374" s="11" t="s">
        <v>206</v>
      </c>
      <c r="E374" s="11" t="s">
        <v>206</v>
      </c>
      <c r="F374" s="12" t="s">
        <v>206</v>
      </c>
      <c r="G374" s="11" t="s">
        <v>218</v>
      </c>
      <c r="H374" s="11" t="s">
        <v>220</v>
      </c>
    </row>
    <row r="375" spans="1:8" hidden="1" x14ac:dyDescent="0.25">
      <c r="A375" s="11">
        <v>530</v>
      </c>
      <c r="B375" s="11" t="s">
        <v>206</v>
      </c>
      <c r="C375" s="11">
        <v>1</v>
      </c>
      <c r="D375" s="11" t="s">
        <v>206</v>
      </c>
      <c r="E375" s="11" t="s">
        <v>206</v>
      </c>
      <c r="F375" s="12" t="s">
        <v>206</v>
      </c>
      <c r="G375" s="11" t="s">
        <v>218</v>
      </c>
      <c r="H375" s="11" t="s">
        <v>219</v>
      </c>
    </row>
    <row r="376" spans="1:8" x14ac:dyDescent="0.25">
      <c r="A376" s="11">
        <v>530</v>
      </c>
      <c r="B376" s="11" t="s">
        <v>206</v>
      </c>
      <c r="C376" s="11">
        <v>6</v>
      </c>
      <c r="D376" s="11" t="s">
        <v>206</v>
      </c>
      <c r="E376" s="11" t="s">
        <v>206</v>
      </c>
      <c r="F376" s="12" t="s">
        <v>206</v>
      </c>
      <c r="G376" s="11" t="s">
        <v>218</v>
      </c>
      <c r="H376" s="11" t="s">
        <v>220</v>
      </c>
    </row>
    <row r="377" spans="1:8" hidden="1" x14ac:dyDescent="0.25">
      <c r="A377" s="11">
        <v>531</v>
      </c>
      <c r="B377" s="11" t="s">
        <v>206</v>
      </c>
      <c r="C377" s="11">
        <v>1</v>
      </c>
      <c r="D377" s="11" t="s">
        <v>206</v>
      </c>
      <c r="E377" s="11" t="s">
        <v>206</v>
      </c>
      <c r="F377" s="12" t="s">
        <v>206</v>
      </c>
      <c r="G377" s="11" t="s">
        <v>218</v>
      </c>
      <c r="H377" s="11" t="s">
        <v>219</v>
      </c>
    </row>
    <row r="378" spans="1:8" hidden="1" x14ac:dyDescent="0.25">
      <c r="A378" s="11">
        <v>532</v>
      </c>
      <c r="B378" s="11" t="s">
        <v>206</v>
      </c>
      <c r="C378" s="11">
        <v>1</v>
      </c>
      <c r="D378" s="11" t="s">
        <v>206</v>
      </c>
      <c r="E378" s="11" t="s">
        <v>206</v>
      </c>
      <c r="F378" s="12" t="s">
        <v>206</v>
      </c>
      <c r="G378" s="11" t="s">
        <v>218</v>
      </c>
      <c r="H378" s="11" t="s">
        <v>219</v>
      </c>
    </row>
    <row r="379" spans="1:8" x14ac:dyDescent="0.25">
      <c r="A379" s="11">
        <v>532</v>
      </c>
      <c r="B379" s="11" t="s">
        <v>206</v>
      </c>
      <c r="C379" s="11">
        <v>6</v>
      </c>
      <c r="D379" s="11" t="s">
        <v>206</v>
      </c>
      <c r="E379" s="11" t="s">
        <v>206</v>
      </c>
      <c r="F379" s="12" t="s">
        <v>206</v>
      </c>
      <c r="G379" s="11" t="s">
        <v>218</v>
      </c>
      <c r="H379" s="11" t="s">
        <v>220</v>
      </c>
    </row>
    <row r="380" spans="1:8" hidden="1" x14ac:dyDescent="0.25">
      <c r="A380" s="11">
        <v>533</v>
      </c>
      <c r="B380" s="11" t="s">
        <v>206</v>
      </c>
      <c r="C380" s="11">
        <v>1</v>
      </c>
      <c r="D380" s="11" t="s">
        <v>206</v>
      </c>
      <c r="E380" s="11" t="s">
        <v>206</v>
      </c>
      <c r="F380" s="12" t="s">
        <v>206</v>
      </c>
      <c r="G380" s="11" t="s">
        <v>218</v>
      </c>
      <c r="H380" s="11" t="s">
        <v>219</v>
      </c>
    </row>
    <row r="381" spans="1:8" x14ac:dyDescent="0.25">
      <c r="A381" s="11">
        <v>533</v>
      </c>
      <c r="B381" s="11" t="s">
        <v>206</v>
      </c>
      <c r="C381" s="11">
        <v>6</v>
      </c>
      <c r="D381" s="11" t="s">
        <v>206</v>
      </c>
      <c r="E381" s="11" t="s">
        <v>206</v>
      </c>
      <c r="F381" s="12" t="s">
        <v>206</v>
      </c>
      <c r="G381" s="11" t="s">
        <v>218</v>
      </c>
      <c r="H381" s="11" t="s">
        <v>220</v>
      </c>
    </row>
    <row r="382" spans="1:8" hidden="1" x14ac:dyDescent="0.25">
      <c r="A382" s="11">
        <v>534</v>
      </c>
      <c r="B382" s="11" t="s">
        <v>206</v>
      </c>
      <c r="C382" s="11">
        <v>1</v>
      </c>
      <c r="D382" s="11" t="s">
        <v>206</v>
      </c>
      <c r="E382" s="11" t="s">
        <v>206</v>
      </c>
      <c r="F382" s="12" t="s">
        <v>206</v>
      </c>
      <c r="G382" s="11" t="s">
        <v>218</v>
      </c>
      <c r="H382" s="11" t="s">
        <v>219</v>
      </c>
    </row>
    <row r="383" spans="1:8" x14ac:dyDescent="0.25">
      <c r="A383" s="11">
        <v>534</v>
      </c>
      <c r="B383" s="11" t="s">
        <v>206</v>
      </c>
      <c r="C383" s="11">
        <v>6</v>
      </c>
      <c r="D383" s="11" t="s">
        <v>206</v>
      </c>
      <c r="E383" s="11" t="s">
        <v>206</v>
      </c>
      <c r="F383" s="12" t="s">
        <v>206</v>
      </c>
      <c r="G383" s="11" t="s">
        <v>218</v>
      </c>
      <c r="H383" s="11" t="s">
        <v>220</v>
      </c>
    </row>
    <row r="384" spans="1:8" hidden="1" x14ac:dyDescent="0.25">
      <c r="A384" s="11">
        <v>536</v>
      </c>
      <c r="B384" s="11" t="s">
        <v>206</v>
      </c>
      <c r="C384" s="11">
        <v>1</v>
      </c>
      <c r="D384" s="11" t="s">
        <v>206</v>
      </c>
      <c r="E384" s="11" t="s">
        <v>206</v>
      </c>
      <c r="F384" s="12" t="s">
        <v>206</v>
      </c>
      <c r="G384" s="11" t="s">
        <v>218</v>
      </c>
      <c r="H384" s="11" t="s">
        <v>219</v>
      </c>
    </row>
    <row r="385" spans="1:8" x14ac:dyDescent="0.25">
      <c r="A385" s="11">
        <v>536</v>
      </c>
      <c r="B385" s="11" t="s">
        <v>206</v>
      </c>
      <c r="C385" s="11">
        <v>6</v>
      </c>
      <c r="D385" s="11" t="s">
        <v>206</v>
      </c>
      <c r="E385" s="11" t="s">
        <v>206</v>
      </c>
      <c r="F385" s="12" t="s">
        <v>206</v>
      </c>
      <c r="G385" s="11" t="s">
        <v>218</v>
      </c>
      <c r="H385" s="11" t="s">
        <v>220</v>
      </c>
    </row>
    <row r="386" spans="1:8" hidden="1" x14ac:dyDescent="0.25">
      <c r="A386" s="11">
        <v>536</v>
      </c>
      <c r="B386" s="11" t="s">
        <v>206</v>
      </c>
      <c r="C386" s="11">
        <v>112</v>
      </c>
      <c r="D386" s="11" t="s">
        <v>206</v>
      </c>
      <c r="E386" s="11" t="s">
        <v>206</v>
      </c>
      <c r="F386" s="12" t="s">
        <v>206</v>
      </c>
      <c r="G386" s="11" t="s">
        <v>218</v>
      </c>
      <c r="H386" s="11" t="s">
        <v>221</v>
      </c>
    </row>
    <row r="387" spans="1:8" hidden="1" x14ac:dyDescent="0.25">
      <c r="A387" s="11">
        <v>537</v>
      </c>
      <c r="B387" s="11" t="s">
        <v>206</v>
      </c>
      <c r="C387" s="11">
        <v>1</v>
      </c>
      <c r="D387" s="11" t="s">
        <v>206</v>
      </c>
      <c r="E387" s="11" t="s">
        <v>206</v>
      </c>
      <c r="F387" s="12" t="s">
        <v>206</v>
      </c>
      <c r="G387" s="11" t="s">
        <v>218</v>
      </c>
      <c r="H387" s="11" t="s">
        <v>219</v>
      </c>
    </row>
    <row r="388" spans="1:8" x14ac:dyDescent="0.25">
      <c r="A388" s="11">
        <v>537</v>
      </c>
      <c r="B388" s="11" t="s">
        <v>206</v>
      </c>
      <c r="C388" s="11">
        <v>6</v>
      </c>
      <c r="D388" s="11" t="s">
        <v>206</v>
      </c>
      <c r="E388" s="11" t="s">
        <v>206</v>
      </c>
      <c r="F388" s="12" t="s">
        <v>206</v>
      </c>
      <c r="G388" s="11" t="s">
        <v>218</v>
      </c>
      <c r="H388" s="11" t="s">
        <v>220</v>
      </c>
    </row>
    <row r="389" spans="1:8" hidden="1" x14ac:dyDescent="0.25">
      <c r="A389" s="11">
        <v>538</v>
      </c>
      <c r="B389" s="11" t="s">
        <v>206</v>
      </c>
      <c r="C389" s="11">
        <v>1</v>
      </c>
      <c r="D389" s="11" t="s">
        <v>206</v>
      </c>
      <c r="E389" s="11" t="s">
        <v>206</v>
      </c>
      <c r="F389" s="12" t="s">
        <v>206</v>
      </c>
      <c r="G389" s="11" t="s">
        <v>218</v>
      </c>
      <c r="H389" s="11" t="s">
        <v>219</v>
      </c>
    </row>
    <row r="390" spans="1:8" x14ac:dyDescent="0.25">
      <c r="A390" s="11">
        <v>538</v>
      </c>
      <c r="B390" s="11" t="s">
        <v>206</v>
      </c>
      <c r="C390" s="11">
        <v>6</v>
      </c>
      <c r="D390" s="11" t="s">
        <v>206</v>
      </c>
      <c r="E390" s="11" t="s">
        <v>206</v>
      </c>
      <c r="F390" s="12" t="s">
        <v>206</v>
      </c>
      <c r="G390" s="11" t="s">
        <v>218</v>
      </c>
      <c r="H390" s="11" t="s">
        <v>220</v>
      </c>
    </row>
    <row r="391" spans="1:8" hidden="1" x14ac:dyDescent="0.25">
      <c r="A391" s="11">
        <v>539</v>
      </c>
      <c r="B391" s="11" t="s">
        <v>206</v>
      </c>
      <c r="C391" s="11">
        <v>1</v>
      </c>
      <c r="D391" s="11" t="s">
        <v>206</v>
      </c>
      <c r="E391" s="11" t="s">
        <v>206</v>
      </c>
      <c r="F391" s="12" t="s">
        <v>206</v>
      </c>
      <c r="G391" s="11" t="s">
        <v>218</v>
      </c>
      <c r="H391" s="11" t="s">
        <v>219</v>
      </c>
    </row>
    <row r="392" spans="1:8" x14ac:dyDescent="0.25">
      <c r="A392" s="11">
        <v>539</v>
      </c>
      <c r="B392" s="11" t="s">
        <v>206</v>
      </c>
      <c r="C392" s="11">
        <v>6</v>
      </c>
      <c r="D392" s="11" t="s">
        <v>206</v>
      </c>
      <c r="E392" s="11" t="s">
        <v>206</v>
      </c>
      <c r="F392" s="12" t="s">
        <v>206</v>
      </c>
      <c r="G392" s="11" t="s">
        <v>218</v>
      </c>
      <c r="H392" s="11" t="s">
        <v>220</v>
      </c>
    </row>
    <row r="393" spans="1:8" hidden="1" x14ac:dyDescent="0.25">
      <c r="A393" s="11">
        <v>539</v>
      </c>
      <c r="B393" s="11" t="s">
        <v>206</v>
      </c>
      <c r="C393" s="11">
        <v>112</v>
      </c>
      <c r="D393" s="11" t="s">
        <v>206</v>
      </c>
      <c r="E393" s="11" t="s">
        <v>206</v>
      </c>
      <c r="F393" s="12" t="s">
        <v>206</v>
      </c>
      <c r="G393" s="11" t="s">
        <v>218</v>
      </c>
      <c r="H393" s="11" t="s">
        <v>221</v>
      </c>
    </row>
    <row r="394" spans="1:8" hidden="1" x14ac:dyDescent="0.25">
      <c r="A394" s="11">
        <v>541</v>
      </c>
      <c r="B394" s="11" t="s">
        <v>206</v>
      </c>
      <c r="C394" s="11">
        <v>2</v>
      </c>
      <c r="D394" s="11" t="s">
        <v>206</v>
      </c>
      <c r="E394" s="11" t="s">
        <v>206</v>
      </c>
      <c r="F394" s="12" t="s">
        <v>206</v>
      </c>
      <c r="G394" s="11" t="s">
        <v>218</v>
      </c>
      <c r="H394" s="11" t="s">
        <v>222</v>
      </c>
    </row>
    <row r="395" spans="1:8" hidden="1" x14ac:dyDescent="0.25">
      <c r="A395" s="11">
        <v>541</v>
      </c>
      <c r="B395" s="11" t="s">
        <v>206</v>
      </c>
      <c r="C395" s="11">
        <v>12</v>
      </c>
      <c r="D395" s="11" t="s">
        <v>206</v>
      </c>
      <c r="E395" s="11" t="s">
        <v>206</v>
      </c>
      <c r="F395" s="12" t="s">
        <v>206</v>
      </c>
      <c r="G395" s="11" t="s">
        <v>218</v>
      </c>
      <c r="H395" s="11" t="s">
        <v>222</v>
      </c>
    </row>
    <row r="396" spans="1:8" hidden="1" x14ac:dyDescent="0.25">
      <c r="A396" s="11">
        <v>541</v>
      </c>
      <c r="B396" s="11" t="s">
        <v>206</v>
      </c>
      <c r="C396" s="11">
        <v>112</v>
      </c>
      <c r="D396" s="11" t="s">
        <v>206</v>
      </c>
      <c r="E396" s="11" t="s">
        <v>206</v>
      </c>
      <c r="F396" s="12" t="s">
        <v>206</v>
      </c>
      <c r="G396" s="11" t="s">
        <v>218</v>
      </c>
      <c r="H396" s="11" t="s">
        <v>221</v>
      </c>
    </row>
    <row r="397" spans="1:8" hidden="1" x14ac:dyDescent="0.25">
      <c r="A397" s="11">
        <v>557</v>
      </c>
      <c r="B397" s="11" t="s">
        <v>206</v>
      </c>
      <c r="C397" s="11">
        <v>1</v>
      </c>
      <c r="D397" s="11" t="s">
        <v>206</v>
      </c>
      <c r="E397" s="11" t="s">
        <v>206</v>
      </c>
      <c r="F397" s="12" t="s">
        <v>206</v>
      </c>
      <c r="G397" s="11" t="s">
        <v>218</v>
      </c>
      <c r="H397" s="11" t="s">
        <v>219</v>
      </c>
    </row>
    <row r="398" spans="1:8" hidden="1" x14ac:dyDescent="0.25">
      <c r="A398" s="11">
        <v>558</v>
      </c>
      <c r="B398" s="11" t="s">
        <v>206</v>
      </c>
      <c r="C398" s="11">
        <v>1</v>
      </c>
      <c r="D398" s="11" t="s">
        <v>206</v>
      </c>
      <c r="E398" s="11" t="s">
        <v>206</v>
      </c>
      <c r="F398" s="12" t="s">
        <v>206</v>
      </c>
      <c r="G398" s="11" t="s">
        <v>218</v>
      </c>
      <c r="H398" s="11" t="s">
        <v>219</v>
      </c>
    </row>
    <row r="399" spans="1:8" hidden="1" x14ac:dyDescent="0.25">
      <c r="A399" s="11">
        <v>559</v>
      </c>
      <c r="B399" s="11" t="s">
        <v>206</v>
      </c>
      <c r="C399" s="11">
        <v>1</v>
      </c>
      <c r="D399" s="11" t="s">
        <v>206</v>
      </c>
      <c r="E399" s="11" t="s">
        <v>206</v>
      </c>
      <c r="F399" s="12" t="s">
        <v>206</v>
      </c>
      <c r="G399" s="11" t="s">
        <v>218</v>
      </c>
      <c r="H399" s="11" t="s">
        <v>219</v>
      </c>
    </row>
    <row r="400" spans="1:8" hidden="1" x14ac:dyDescent="0.25">
      <c r="A400" s="11">
        <v>566</v>
      </c>
      <c r="B400" s="11" t="s">
        <v>206</v>
      </c>
      <c r="C400" s="11">
        <v>2</v>
      </c>
      <c r="D400" s="11" t="s">
        <v>206</v>
      </c>
      <c r="E400" s="11" t="s">
        <v>206</v>
      </c>
      <c r="F400" s="12" t="s">
        <v>206</v>
      </c>
      <c r="G400" s="11" t="s">
        <v>218</v>
      </c>
      <c r="H400" s="11" t="s">
        <v>222</v>
      </c>
    </row>
    <row r="401" spans="1:8" hidden="1" x14ac:dyDescent="0.25">
      <c r="A401" s="11">
        <v>566</v>
      </c>
      <c r="B401" s="11" t="s">
        <v>206</v>
      </c>
      <c r="C401" s="11">
        <v>12</v>
      </c>
      <c r="D401" s="11" t="s">
        <v>206</v>
      </c>
      <c r="E401" s="11" t="s">
        <v>206</v>
      </c>
      <c r="F401" s="12" t="s">
        <v>206</v>
      </c>
      <c r="G401" s="11" t="s">
        <v>218</v>
      </c>
      <c r="H401" s="11" t="s">
        <v>222</v>
      </c>
    </row>
    <row r="402" spans="1:8" hidden="1" x14ac:dyDescent="0.25">
      <c r="A402" s="11">
        <v>566</v>
      </c>
      <c r="B402" s="11" t="s">
        <v>206</v>
      </c>
      <c r="C402" s="11">
        <v>112</v>
      </c>
      <c r="D402" s="11" t="s">
        <v>206</v>
      </c>
      <c r="E402" s="11" t="s">
        <v>206</v>
      </c>
      <c r="F402" s="12" t="s">
        <v>206</v>
      </c>
      <c r="G402" s="11" t="s">
        <v>218</v>
      </c>
      <c r="H402" s="11" t="s">
        <v>221</v>
      </c>
    </row>
    <row r="403" spans="1:8" hidden="1" x14ac:dyDescent="0.25">
      <c r="A403" s="11">
        <v>569</v>
      </c>
      <c r="B403" s="11" t="s">
        <v>206</v>
      </c>
      <c r="C403" s="11">
        <v>2</v>
      </c>
      <c r="D403" s="11" t="s">
        <v>206</v>
      </c>
      <c r="E403" s="11" t="s">
        <v>206</v>
      </c>
      <c r="F403" s="12" t="s">
        <v>206</v>
      </c>
      <c r="G403" s="11" t="s">
        <v>218</v>
      </c>
      <c r="H403" s="11" t="s">
        <v>222</v>
      </c>
    </row>
    <row r="404" spans="1:8" hidden="1" x14ac:dyDescent="0.25">
      <c r="A404" s="11">
        <v>569</v>
      </c>
      <c r="B404" s="11" t="s">
        <v>206</v>
      </c>
      <c r="C404" s="11">
        <v>12</v>
      </c>
      <c r="D404" s="11" t="s">
        <v>206</v>
      </c>
      <c r="E404" s="11" t="s">
        <v>206</v>
      </c>
      <c r="F404" s="12" t="s">
        <v>206</v>
      </c>
      <c r="G404" s="11" t="s">
        <v>218</v>
      </c>
      <c r="H404" s="11" t="s">
        <v>222</v>
      </c>
    </row>
    <row r="405" spans="1:8" hidden="1" x14ac:dyDescent="0.25">
      <c r="A405" s="11">
        <v>569</v>
      </c>
      <c r="B405" s="11" t="s">
        <v>206</v>
      </c>
      <c r="C405" s="11">
        <v>112</v>
      </c>
      <c r="D405" s="11" t="s">
        <v>206</v>
      </c>
      <c r="E405" s="11" t="s">
        <v>206</v>
      </c>
      <c r="F405" s="12" t="s">
        <v>206</v>
      </c>
      <c r="G405" s="11" t="s">
        <v>218</v>
      </c>
      <c r="H405" s="11" t="s">
        <v>221</v>
      </c>
    </row>
    <row r="406" spans="1:8" hidden="1" x14ac:dyDescent="0.25">
      <c r="A406" s="11">
        <v>570</v>
      </c>
      <c r="B406" s="11" t="s">
        <v>206</v>
      </c>
      <c r="C406" s="11">
        <v>1</v>
      </c>
      <c r="D406" s="11" t="s">
        <v>206</v>
      </c>
      <c r="E406" s="11" t="s">
        <v>206</v>
      </c>
      <c r="F406" s="12" t="s">
        <v>206</v>
      </c>
      <c r="G406" s="11" t="s">
        <v>218</v>
      </c>
      <c r="H406" s="11" t="s">
        <v>219</v>
      </c>
    </row>
    <row r="407" spans="1:8" x14ac:dyDescent="0.25">
      <c r="A407" s="11">
        <v>570</v>
      </c>
      <c r="B407" s="11" t="s">
        <v>206</v>
      </c>
      <c r="C407" s="11">
        <v>6</v>
      </c>
      <c r="D407" s="11" t="s">
        <v>206</v>
      </c>
      <c r="E407" s="11" t="s">
        <v>206</v>
      </c>
      <c r="F407" s="12" t="s">
        <v>206</v>
      </c>
      <c r="G407" s="11" t="s">
        <v>218</v>
      </c>
      <c r="H407" s="11" t="s">
        <v>220</v>
      </c>
    </row>
    <row r="408" spans="1:8" hidden="1" x14ac:dyDescent="0.25">
      <c r="A408" s="11">
        <v>570</v>
      </c>
      <c r="B408" s="11" t="s">
        <v>206</v>
      </c>
      <c r="C408" s="11">
        <v>112</v>
      </c>
      <c r="D408" s="11" t="s">
        <v>206</v>
      </c>
      <c r="E408" s="11" t="s">
        <v>206</v>
      </c>
      <c r="F408" s="12" t="s">
        <v>206</v>
      </c>
      <c r="G408" s="11" t="s">
        <v>218</v>
      </c>
      <c r="H408" s="11" t="s">
        <v>221</v>
      </c>
    </row>
    <row r="409" spans="1:8" hidden="1" x14ac:dyDescent="0.25">
      <c r="A409" s="11">
        <v>571</v>
      </c>
      <c r="B409" s="11" t="s">
        <v>206</v>
      </c>
      <c r="C409" s="11">
        <v>1</v>
      </c>
      <c r="D409" s="11" t="s">
        <v>206</v>
      </c>
      <c r="E409" s="11" t="s">
        <v>206</v>
      </c>
      <c r="F409" s="12" t="s">
        <v>206</v>
      </c>
      <c r="G409" s="11" t="s">
        <v>218</v>
      </c>
      <c r="H409" s="11" t="s">
        <v>219</v>
      </c>
    </row>
    <row r="410" spans="1:8" x14ac:dyDescent="0.25">
      <c r="A410" s="11">
        <v>571</v>
      </c>
      <c r="B410" s="11" t="s">
        <v>206</v>
      </c>
      <c r="C410" s="11">
        <v>6</v>
      </c>
      <c r="D410" s="11" t="s">
        <v>206</v>
      </c>
      <c r="E410" s="11" t="s">
        <v>206</v>
      </c>
      <c r="F410" s="12" t="s">
        <v>206</v>
      </c>
      <c r="G410" s="11" t="s">
        <v>218</v>
      </c>
      <c r="H410" s="11" t="s">
        <v>220</v>
      </c>
    </row>
    <row r="411" spans="1:8" hidden="1" x14ac:dyDescent="0.25">
      <c r="A411" s="11">
        <v>571</v>
      </c>
      <c r="B411" s="11" t="s">
        <v>206</v>
      </c>
      <c r="C411" s="11">
        <v>112</v>
      </c>
      <c r="D411" s="11" t="s">
        <v>206</v>
      </c>
      <c r="E411" s="11" t="s">
        <v>206</v>
      </c>
      <c r="F411" s="12" t="s">
        <v>206</v>
      </c>
      <c r="G411" s="11" t="s">
        <v>218</v>
      </c>
      <c r="H411" s="11" t="s">
        <v>221</v>
      </c>
    </row>
    <row r="412" spans="1:8" hidden="1" x14ac:dyDescent="0.25">
      <c r="A412" s="11">
        <v>573</v>
      </c>
      <c r="B412" s="11" t="s">
        <v>206</v>
      </c>
      <c r="C412" s="11">
        <v>1</v>
      </c>
      <c r="D412" s="11" t="s">
        <v>206</v>
      </c>
      <c r="E412" s="11" t="s">
        <v>206</v>
      </c>
      <c r="F412" s="12" t="s">
        <v>206</v>
      </c>
      <c r="G412" s="11" t="s">
        <v>218</v>
      </c>
      <c r="H412" s="11" t="s">
        <v>219</v>
      </c>
    </row>
    <row r="413" spans="1:8" x14ac:dyDescent="0.25">
      <c r="A413" s="11">
        <v>573</v>
      </c>
      <c r="B413" s="11" t="s">
        <v>206</v>
      </c>
      <c r="C413" s="11">
        <v>6</v>
      </c>
      <c r="D413" s="11" t="s">
        <v>206</v>
      </c>
      <c r="E413" s="11" t="s">
        <v>206</v>
      </c>
      <c r="F413" s="12" t="s">
        <v>206</v>
      </c>
      <c r="G413" s="11" t="s">
        <v>218</v>
      </c>
      <c r="H413" s="11" t="s">
        <v>220</v>
      </c>
    </row>
    <row r="414" spans="1:8" hidden="1" x14ac:dyDescent="0.25">
      <c r="A414" s="11">
        <v>573</v>
      </c>
      <c r="B414" s="11" t="s">
        <v>206</v>
      </c>
      <c r="C414" s="11">
        <v>112</v>
      </c>
      <c r="D414" s="11" t="s">
        <v>206</v>
      </c>
      <c r="E414" s="11" t="s">
        <v>206</v>
      </c>
      <c r="F414" s="12" t="s">
        <v>206</v>
      </c>
      <c r="G414" s="11" t="s">
        <v>218</v>
      </c>
      <c r="H414" s="11" t="s">
        <v>221</v>
      </c>
    </row>
    <row r="415" spans="1:8" hidden="1" x14ac:dyDescent="0.25">
      <c r="A415" s="11">
        <v>576</v>
      </c>
      <c r="B415" s="11" t="s">
        <v>206</v>
      </c>
      <c r="C415" s="11">
        <v>1</v>
      </c>
      <c r="D415" s="11" t="s">
        <v>206</v>
      </c>
      <c r="E415" s="11" t="s">
        <v>206</v>
      </c>
      <c r="F415" s="12" t="s">
        <v>206</v>
      </c>
      <c r="G415" s="11" t="s">
        <v>218</v>
      </c>
      <c r="H415" s="11" t="s">
        <v>219</v>
      </c>
    </row>
    <row r="416" spans="1:8" x14ac:dyDescent="0.25">
      <c r="A416" s="11">
        <v>576</v>
      </c>
      <c r="B416" s="11" t="s">
        <v>206</v>
      </c>
      <c r="C416" s="11">
        <v>6</v>
      </c>
      <c r="D416" s="11" t="s">
        <v>206</v>
      </c>
      <c r="E416" s="11" t="s">
        <v>206</v>
      </c>
      <c r="F416" s="12" t="s">
        <v>206</v>
      </c>
      <c r="G416" s="11" t="s">
        <v>218</v>
      </c>
      <c r="H416" s="11" t="s">
        <v>220</v>
      </c>
    </row>
    <row r="417" spans="1:8" hidden="1" x14ac:dyDescent="0.25">
      <c r="A417" s="11">
        <v>5002566</v>
      </c>
      <c r="B417" s="11" t="s">
        <v>206</v>
      </c>
      <c r="C417" s="11">
        <v>66</v>
      </c>
      <c r="D417" s="11" t="s">
        <v>206</v>
      </c>
      <c r="E417" s="11" t="s">
        <v>206</v>
      </c>
      <c r="F417" s="12" t="s">
        <v>206</v>
      </c>
      <c r="G417" s="11" t="s">
        <v>218</v>
      </c>
      <c r="H417" s="11" t="s">
        <v>221</v>
      </c>
    </row>
    <row r="418" spans="1:8" hidden="1" x14ac:dyDescent="0.25">
      <c r="A418" s="11">
        <v>5002566</v>
      </c>
      <c r="B418" s="11" t="s">
        <v>206</v>
      </c>
      <c r="C418" s="11">
        <v>67</v>
      </c>
      <c r="D418" s="11" t="s">
        <v>206</v>
      </c>
      <c r="E418" s="11" t="s">
        <v>206</v>
      </c>
      <c r="F418" s="12" t="s">
        <v>206</v>
      </c>
      <c r="G418" s="11" t="s">
        <v>218</v>
      </c>
      <c r="H418" s="11" t="s">
        <v>224</v>
      </c>
    </row>
    <row r="419" spans="1:8" hidden="1" x14ac:dyDescent="0.25">
      <c r="A419" s="11">
        <v>5002860</v>
      </c>
      <c r="B419" s="11" t="s">
        <v>206</v>
      </c>
      <c r="C419" s="11">
        <v>72</v>
      </c>
      <c r="D419" s="11" t="s">
        <v>206</v>
      </c>
      <c r="E419" s="11" t="s">
        <v>206</v>
      </c>
      <c r="F419" s="12" t="s">
        <v>206</v>
      </c>
      <c r="G419" s="11" t="s">
        <v>218</v>
      </c>
      <c r="H419" s="11" t="s">
        <v>221</v>
      </c>
    </row>
    <row r="420" spans="1:8" hidden="1" x14ac:dyDescent="0.25">
      <c r="A420" s="11">
        <v>5002860</v>
      </c>
      <c r="B420" s="11" t="s">
        <v>206</v>
      </c>
      <c r="C420" s="11">
        <v>77</v>
      </c>
      <c r="D420" s="11" t="s">
        <v>206</v>
      </c>
      <c r="E420" s="11" t="s">
        <v>206</v>
      </c>
      <c r="F420" s="12" t="s">
        <v>206</v>
      </c>
      <c r="G420" s="11" t="s">
        <v>218</v>
      </c>
      <c r="H420" s="11" t="s">
        <v>224</v>
      </c>
    </row>
    <row r="421" spans="1:8" hidden="1" x14ac:dyDescent="0.25">
      <c r="A421" s="11">
        <v>5002869</v>
      </c>
      <c r="B421" s="11" t="s">
        <v>206</v>
      </c>
      <c r="C421" s="11">
        <v>72</v>
      </c>
      <c r="D421" s="11" t="s">
        <v>206</v>
      </c>
      <c r="E421" s="11" t="s">
        <v>206</v>
      </c>
      <c r="F421" s="12" t="s">
        <v>206</v>
      </c>
      <c r="G421" s="11" t="s">
        <v>218</v>
      </c>
      <c r="H421" s="11" t="s">
        <v>221</v>
      </c>
    </row>
    <row r="422" spans="1:8" hidden="1" x14ac:dyDescent="0.25">
      <c r="A422" s="11">
        <v>5002874</v>
      </c>
      <c r="B422" s="11" t="s">
        <v>206</v>
      </c>
      <c r="C422" s="11">
        <v>72</v>
      </c>
      <c r="D422" s="11" t="s">
        <v>206</v>
      </c>
      <c r="E422" s="11" t="s">
        <v>206</v>
      </c>
      <c r="F422" s="12" t="s">
        <v>206</v>
      </c>
      <c r="G422" s="11" t="s">
        <v>218</v>
      </c>
      <c r="H422" s="11" t="s">
        <v>221</v>
      </c>
    </row>
    <row r="423" spans="1:8" hidden="1" x14ac:dyDescent="0.25">
      <c r="A423" s="11">
        <v>5002874</v>
      </c>
      <c r="B423" s="11" t="s">
        <v>206</v>
      </c>
      <c r="C423" s="11">
        <v>77</v>
      </c>
      <c r="D423" s="11" t="s">
        <v>206</v>
      </c>
      <c r="E423" s="11" t="s">
        <v>206</v>
      </c>
      <c r="F423" s="12" t="s">
        <v>206</v>
      </c>
      <c r="G423" s="11" t="s">
        <v>218</v>
      </c>
      <c r="H423" s="11" t="s">
        <v>224</v>
      </c>
    </row>
    <row r="424" spans="1:8" hidden="1" x14ac:dyDescent="0.25">
      <c r="A424" s="11">
        <v>5002878</v>
      </c>
      <c r="B424" s="11" t="s">
        <v>206</v>
      </c>
      <c r="C424" s="11">
        <v>71</v>
      </c>
      <c r="D424" s="11" t="s">
        <v>206</v>
      </c>
      <c r="E424" s="11" t="s">
        <v>206</v>
      </c>
      <c r="F424" s="12" t="s">
        <v>206</v>
      </c>
      <c r="G424" s="11" t="s">
        <v>218</v>
      </c>
      <c r="H424" s="11" t="s">
        <v>221</v>
      </c>
    </row>
    <row r="425" spans="1:8" hidden="1" x14ac:dyDescent="0.25">
      <c r="A425" s="11">
        <v>5002879</v>
      </c>
      <c r="B425" s="11" t="s">
        <v>206</v>
      </c>
      <c r="C425" s="11">
        <v>66</v>
      </c>
      <c r="D425" s="11" t="s">
        <v>206</v>
      </c>
      <c r="E425" s="11" t="s">
        <v>206</v>
      </c>
      <c r="F425" s="12" t="s">
        <v>206</v>
      </c>
      <c r="G425" s="11" t="s">
        <v>218</v>
      </c>
      <c r="H425" s="11" t="s">
        <v>221</v>
      </c>
    </row>
    <row r="426" spans="1:8" hidden="1" x14ac:dyDescent="0.25">
      <c r="A426" s="11">
        <v>5002879</v>
      </c>
      <c r="B426" s="11" t="s">
        <v>206</v>
      </c>
      <c r="C426" s="11">
        <v>67</v>
      </c>
      <c r="D426" s="11" t="s">
        <v>206</v>
      </c>
      <c r="E426" s="11" t="s">
        <v>206</v>
      </c>
      <c r="F426" s="12" t="s">
        <v>206</v>
      </c>
      <c r="G426" s="11" t="s">
        <v>218</v>
      </c>
      <c r="H426" s="11" t="s">
        <v>224</v>
      </c>
    </row>
    <row r="427" spans="1:8" hidden="1" x14ac:dyDescent="0.25">
      <c r="A427" s="11">
        <v>5002879</v>
      </c>
      <c r="B427" s="11" t="s">
        <v>206</v>
      </c>
      <c r="C427" s="11">
        <v>72</v>
      </c>
      <c r="D427" s="11" t="s">
        <v>206</v>
      </c>
      <c r="E427" s="11" t="s">
        <v>206</v>
      </c>
      <c r="F427" s="12" t="s">
        <v>206</v>
      </c>
      <c r="G427" s="11" t="s">
        <v>218</v>
      </c>
      <c r="H427" s="11" t="s">
        <v>221</v>
      </c>
    </row>
    <row r="428" spans="1:8" hidden="1" x14ac:dyDescent="0.25">
      <c r="A428" s="11">
        <v>5002879</v>
      </c>
      <c r="B428" s="11" t="s">
        <v>206</v>
      </c>
      <c r="C428" s="11">
        <v>77</v>
      </c>
      <c r="D428" s="11" t="s">
        <v>206</v>
      </c>
      <c r="E428" s="11" t="s">
        <v>206</v>
      </c>
      <c r="F428" s="12" t="s">
        <v>206</v>
      </c>
      <c r="G428" s="11" t="s">
        <v>218</v>
      </c>
      <c r="H428" s="11" t="s">
        <v>224</v>
      </c>
    </row>
    <row r="429" spans="1:8" hidden="1" x14ac:dyDescent="0.25">
      <c r="A429" s="11">
        <v>5005558</v>
      </c>
      <c r="B429" s="11" t="s">
        <v>206</v>
      </c>
      <c r="C429" s="11">
        <v>72</v>
      </c>
      <c r="D429" s="11" t="s">
        <v>206</v>
      </c>
      <c r="E429" s="11" t="s">
        <v>206</v>
      </c>
      <c r="F429" s="12" t="s">
        <v>206</v>
      </c>
      <c r="G429" s="11" t="s">
        <v>218</v>
      </c>
      <c r="H429" s="11" t="s">
        <v>221</v>
      </c>
    </row>
    <row r="430" spans="1:8" hidden="1" x14ac:dyDescent="0.25">
      <c r="A430" s="11">
        <v>5005558</v>
      </c>
      <c r="B430" s="11" t="s">
        <v>206</v>
      </c>
      <c r="C430" s="11">
        <v>77</v>
      </c>
      <c r="D430" s="11" t="s">
        <v>206</v>
      </c>
      <c r="E430" s="11" t="s">
        <v>206</v>
      </c>
      <c r="F430" s="12" t="s">
        <v>206</v>
      </c>
      <c r="G430" s="11" t="s">
        <v>218</v>
      </c>
      <c r="H430" s="11" t="s">
        <v>224</v>
      </c>
    </row>
    <row r="431" spans="1:8" hidden="1" x14ac:dyDescent="0.25">
      <c r="A431" s="11">
        <v>5006980</v>
      </c>
      <c r="B431" s="11" t="s">
        <v>206</v>
      </c>
      <c r="C431" s="11">
        <v>1</v>
      </c>
      <c r="D431" s="11" t="s">
        <v>206</v>
      </c>
      <c r="E431" s="11" t="s">
        <v>206</v>
      </c>
      <c r="F431" s="12" t="s">
        <v>206</v>
      </c>
      <c r="G431" s="11" t="s">
        <v>218</v>
      </c>
      <c r="H431" s="11" t="s">
        <v>221</v>
      </c>
    </row>
    <row r="432" spans="1:8" hidden="1" x14ac:dyDescent="0.25">
      <c r="A432" s="11">
        <v>5007033</v>
      </c>
      <c r="B432" s="11" t="s">
        <v>206</v>
      </c>
      <c r="C432" s="11">
        <v>1</v>
      </c>
      <c r="D432" s="11" t="s">
        <v>206</v>
      </c>
      <c r="E432" s="11" t="s">
        <v>206</v>
      </c>
      <c r="F432" s="12" t="s">
        <v>206</v>
      </c>
      <c r="G432" s="11" t="s">
        <v>218</v>
      </c>
      <c r="H432" s="11" t="s">
        <v>221</v>
      </c>
    </row>
    <row r="433" spans="1:8" hidden="1" x14ac:dyDescent="0.25">
      <c r="A433" s="11">
        <v>5007049</v>
      </c>
      <c r="B433" s="11" t="s">
        <v>206</v>
      </c>
      <c r="C433" s="11">
        <v>1</v>
      </c>
      <c r="D433" s="11" t="s">
        <v>206</v>
      </c>
      <c r="E433" s="11" t="s">
        <v>206</v>
      </c>
      <c r="F433" s="12" t="s">
        <v>206</v>
      </c>
      <c r="G433" s="11" t="s">
        <v>218</v>
      </c>
      <c r="H433" s="11" t="s">
        <v>221</v>
      </c>
    </row>
    <row r="434" spans="1:8" hidden="1" x14ac:dyDescent="0.25">
      <c r="A434" s="11">
        <v>5007209</v>
      </c>
      <c r="B434" s="11" t="s">
        <v>206</v>
      </c>
      <c r="C434" s="11">
        <v>1</v>
      </c>
      <c r="D434" s="11" t="s">
        <v>206</v>
      </c>
      <c r="E434" s="11" t="s">
        <v>206</v>
      </c>
      <c r="F434" s="12" t="s">
        <v>206</v>
      </c>
      <c r="G434" s="11" t="s">
        <v>218</v>
      </c>
      <c r="H434" s="11" t="s">
        <v>221</v>
      </c>
    </row>
    <row r="435" spans="1:8" hidden="1" x14ac:dyDescent="0.25">
      <c r="A435" s="11">
        <v>5007327</v>
      </c>
      <c r="B435" s="11" t="s">
        <v>206</v>
      </c>
      <c r="C435" s="11">
        <v>1</v>
      </c>
      <c r="D435" s="11" t="s">
        <v>206</v>
      </c>
      <c r="E435" s="11" t="s">
        <v>206</v>
      </c>
      <c r="F435" s="12" t="s">
        <v>206</v>
      </c>
      <c r="G435" s="11" t="s">
        <v>218</v>
      </c>
      <c r="H435" s="11" t="s">
        <v>221</v>
      </c>
    </row>
    <row r="436" spans="1:8" hidden="1" x14ac:dyDescent="0.25">
      <c r="A436" s="11">
        <v>5007402</v>
      </c>
      <c r="B436" s="11" t="s">
        <v>206</v>
      </c>
      <c r="C436" s="11">
        <v>1</v>
      </c>
      <c r="D436" s="11" t="s">
        <v>206</v>
      </c>
      <c r="E436" s="11" t="s">
        <v>206</v>
      </c>
      <c r="F436" s="12" t="s">
        <v>206</v>
      </c>
      <c r="G436" s="11" t="s">
        <v>218</v>
      </c>
      <c r="H436" s="11" t="s">
        <v>221</v>
      </c>
    </row>
    <row r="437" spans="1:8" hidden="1" x14ac:dyDescent="0.25">
      <c r="A437" s="11">
        <v>5007416</v>
      </c>
      <c r="B437" s="11" t="s">
        <v>206</v>
      </c>
      <c r="C437" s="11">
        <v>1</v>
      </c>
      <c r="D437" s="11" t="s">
        <v>206</v>
      </c>
      <c r="E437" s="11" t="s">
        <v>206</v>
      </c>
      <c r="F437" s="12" t="s">
        <v>206</v>
      </c>
      <c r="G437" s="11" t="s">
        <v>218</v>
      </c>
      <c r="H437" s="11" t="s">
        <v>221</v>
      </c>
    </row>
    <row r="438" spans="1:8" hidden="1" x14ac:dyDescent="0.25">
      <c r="A438" s="11">
        <v>5007431</v>
      </c>
      <c r="B438" s="11" t="s">
        <v>206</v>
      </c>
      <c r="C438" s="11">
        <v>1</v>
      </c>
      <c r="D438" s="11" t="s">
        <v>206</v>
      </c>
      <c r="E438" s="11" t="s">
        <v>206</v>
      </c>
      <c r="F438" s="12" t="s">
        <v>206</v>
      </c>
      <c r="G438" s="11" t="s">
        <v>218</v>
      </c>
      <c r="H438" s="11" t="s">
        <v>221</v>
      </c>
    </row>
    <row r="439" spans="1:8" hidden="1" x14ac:dyDescent="0.25">
      <c r="A439" s="11">
        <v>5007456</v>
      </c>
      <c r="B439" s="11" t="s">
        <v>206</v>
      </c>
      <c r="C439" s="11">
        <v>1</v>
      </c>
      <c r="D439" s="11" t="s">
        <v>206</v>
      </c>
      <c r="E439" s="11" t="s">
        <v>206</v>
      </c>
      <c r="F439" s="12" t="s">
        <v>206</v>
      </c>
      <c r="G439" s="11" t="s">
        <v>218</v>
      </c>
      <c r="H439" s="11" t="s">
        <v>221</v>
      </c>
    </row>
    <row r="440" spans="1:8" hidden="1" x14ac:dyDescent="0.25">
      <c r="A440" s="11">
        <v>5007484</v>
      </c>
      <c r="B440" s="11" t="s">
        <v>206</v>
      </c>
      <c r="C440" s="11">
        <v>1</v>
      </c>
      <c r="D440" s="11" t="s">
        <v>206</v>
      </c>
      <c r="E440" s="11" t="s">
        <v>206</v>
      </c>
      <c r="F440" s="12" t="s">
        <v>206</v>
      </c>
      <c r="G440" s="11" t="s">
        <v>218</v>
      </c>
      <c r="H440" s="11" t="s">
        <v>221</v>
      </c>
    </row>
    <row r="441" spans="1:8" hidden="1" x14ac:dyDescent="0.25">
      <c r="A441" s="11">
        <v>5007490</v>
      </c>
      <c r="B441" s="11" t="s">
        <v>206</v>
      </c>
      <c r="C441" s="11">
        <v>1</v>
      </c>
      <c r="D441" s="11" t="s">
        <v>206</v>
      </c>
      <c r="E441" s="11" t="s">
        <v>206</v>
      </c>
      <c r="F441" s="12" t="s">
        <v>206</v>
      </c>
      <c r="G441" s="11" t="s">
        <v>218</v>
      </c>
      <c r="H441" s="11" t="s">
        <v>221</v>
      </c>
    </row>
    <row r="442" spans="1:8" hidden="1" x14ac:dyDescent="0.25">
      <c r="A442" s="11">
        <v>5007496</v>
      </c>
      <c r="B442" s="11" t="s">
        <v>206</v>
      </c>
      <c r="C442" s="11">
        <v>1</v>
      </c>
      <c r="D442" s="11" t="s">
        <v>206</v>
      </c>
      <c r="E442" s="11" t="s">
        <v>206</v>
      </c>
      <c r="F442" s="12" t="s">
        <v>206</v>
      </c>
      <c r="G442" s="11" t="s">
        <v>218</v>
      </c>
      <c r="H442" s="11" t="s">
        <v>221</v>
      </c>
    </row>
    <row r="443" spans="1:8" hidden="1" x14ac:dyDescent="0.25">
      <c r="A443" s="11">
        <v>5007499</v>
      </c>
      <c r="B443" s="11" t="s">
        <v>206</v>
      </c>
      <c r="C443" s="11">
        <v>1</v>
      </c>
      <c r="D443" s="11" t="s">
        <v>206</v>
      </c>
      <c r="E443" s="11" t="s">
        <v>206</v>
      </c>
      <c r="F443" s="12" t="s">
        <v>206</v>
      </c>
      <c r="G443" s="11" t="s">
        <v>218</v>
      </c>
      <c r="H443" s="11" t="s">
        <v>221</v>
      </c>
    </row>
    <row r="444" spans="1:8" hidden="1" x14ac:dyDescent="0.25">
      <c r="A444" s="11">
        <v>5007502</v>
      </c>
      <c r="B444" s="11" t="s">
        <v>206</v>
      </c>
      <c r="C444" s="11">
        <v>1</v>
      </c>
      <c r="D444" s="11" t="s">
        <v>206</v>
      </c>
      <c r="E444" s="11" t="s">
        <v>206</v>
      </c>
      <c r="F444" s="12" t="s">
        <v>206</v>
      </c>
      <c r="G444" s="11" t="s">
        <v>218</v>
      </c>
      <c r="H444" s="11" t="s">
        <v>221</v>
      </c>
    </row>
    <row r="445" spans="1:8" hidden="1" x14ac:dyDescent="0.25">
      <c r="A445" s="11">
        <v>5007513</v>
      </c>
      <c r="B445" s="11" t="s">
        <v>206</v>
      </c>
      <c r="C445" s="11">
        <v>1</v>
      </c>
      <c r="D445" s="11" t="s">
        <v>206</v>
      </c>
      <c r="E445" s="11" t="s">
        <v>206</v>
      </c>
      <c r="F445" s="12" t="s">
        <v>206</v>
      </c>
      <c r="G445" s="11" t="s">
        <v>218</v>
      </c>
      <c r="H445" s="11" t="s">
        <v>221</v>
      </c>
    </row>
    <row r="446" spans="1:8" hidden="1" x14ac:dyDescent="0.25">
      <c r="A446" s="11">
        <v>5007525</v>
      </c>
      <c r="B446" s="11" t="s">
        <v>206</v>
      </c>
      <c r="C446" s="11">
        <v>1</v>
      </c>
      <c r="D446" s="11" t="s">
        <v>206</v>
      </c>
      <c r="E446" s="11" t="s">
        <v>206</v>
      </c>
      <c r="F446" s="12" t="s">
        <v>206</v>
      </c>
      <c r="G446" s="11" t="s">
        <v>218</v>
      </c>
      <c r="H446" s="11" t="s">
        <v>221</v>
      </c>
    </row>
    <row r="447" spans="1:8" hidden="1" x14ac:dyDescent="0.25">
      <c r="A447" s="11">
        <v>5007545</v>
      </c>
      <c r="B447" s="11" t="s">
        <v>206</v>
      </c>
      <c r="C447" s="11">
        <v>1</v>
      </c>
      <c r="D447" s="11" t="s">
        <v>206</v>
      </c>
      <c r="E447" s="11" t="s">
        <v>206</v>
      </c>
      <c r="F447" s="12" t="s">
        <v>206</v>
      </c>
      <c r="G447" s="11" t="s">
        <v>218</v>
      </c>
      <c r="H447" s="11" t="s">
        <v>221</v>
      </c>
    </row>
    <row r="448" spans="1:8" hidden="1" x14ac:dyDescent="0.25">
      <c r="A448" s="11">
        <v>5007552</v>
      </c>
      <c r="B448" s="11" t="s">
        <v>206</v>
      </c>
      <c r="C448" s="11">
        <v>1</v>
      </c>
      <c r="D448" s="11" t="s">
        <v>206</v>
      </c>
      <c r="E448" s="11" t="s">
        <v>206</v>
      </c>
      <c r="F448" s="12" t="s">
        <v>206</v>
      </c>
      <c r="G448" s="11" t="s">
        <v>218</v>
      </c>
      <c r="H448" s="11" t="s">
        <v>221</v>
      </c>
    </row>
    <row r="449" spans="1:8" hidden="1" x14ac:dyDescent="0.25">
      <c r="A449" s="11" t="s">
        <v>206</v>
      </c>
      <c r="B449" s="11">
        <v>1</v>
      </c>
      <c r="C449" s="11">
        <v>1</v>
      </c>
      <c r="D449" s="11" t="s">
        <v>206</v>
      </c>
      <c r="E449" s="11" t="s">
        <v>206</v>
      </c>
      <c r="F449" s="12" t="s">
        <v>206</v>
      </c>
      <c r="G449" s="11" t="s">
        <v>218</v>
      </c>
      <c r="H449" s="11" t="s">
        <v>219</v>
      </c>
    </row>
    <row r="450" spans="1:8" x14ac:dyDescent="0.25">
      <c r="A450" s="11" t="s">
        <v>206</v>
      </c>
      <c r="B450" s="11">
        <v>1</v>
      </c>
      <c r="C450" s="11">
        <v>6</v>
      </c>
      <c r="D450" s="11" t="s">
        <v>206</v>
      </c>
      <c r="E450" s="11" t="s">
        <v>206</v>
      </c>
      <c r="F450" s="12" t="s">
        <v>206</v>
      </c>
      <c r="G450" s="11" t="s">
        <v>218</v>
      </c>
      <c r="H450" s="11" t="s">
        <v>220</v>
      </c>
    </row>
    <row r="451" spans="1:8" hidden="1" x14ac:dyDescent="0.25">
      <c r="A451" s="11" t="s">
        <v>206</v>
      </c>
      <c r="B451" s="11">
        <v>1</v>
      </c>
      <c r="C451" s="11">
        <v>112</v>
      </c>
      <c r="D451" s="11" t="s">
        <v>206</v>
      </c>
      <c r="E451" s="11" t="s">
        <v>206</v>
      </c>
      <c r="F451" s="12" t="s">
        <v>206</v>
      </c>
      <c r="G451" s="11" t="s">
        <v>218</v>
      </c>
      <c r="H451" s="11" t="s">
        <v>221</v>
      </c>
    </row>
    <row r="452" spans="1:8" hidden="1" x14ac:dyDescent="0.25">
      <c r="A452" s="11" t="s">
        <v>206</v>
      </c>
      <c r="B452" s="11">
        <v>2</v>
      </c>
      <c r="C452" s="11">
        <v>1</v>
      </c>
      <c r="D452" s="11" t="s">
        <v>206</v>
      </c>
      <c r="E452" s="11" t="s">
        <v>206</v>
      </c>
      <c r="F452" s="12" t="s">
        <v>206</v>
      </c>
      <c r="G452" s="11" t="s">
        <v>218</v>
      </c>
      <c r="H452" s="11" t="s">
        <v>225</v>
      </c>
    </row>
    <row r="453" spans="1:8" hidden="1" x14ac:dyDescent="0.25">
      <c r="A453" s="11" t="s">
        <v>206</v>
      </c>
      <c r="B453" s="11">
        <v>2</v>
      </c>
      <c r="C453" s="11">
        <v>2</v>
      </c>
      <c r="D453" s="11" t="s">
        <v>206</v>
      </c>
      <c r="E453" s="11" t="s">
        <v>206</v>
      </c>
      <c r="F453" s="12" t="s">
        <v>206</v>
      </c>
      <c r="G453" s="11" t="s">
        <v>218</v>
      </c>
      <c r="H453" s="11" t="s">
        <v>222</v>
      </c>
    </row>
    <row r="454" spans="1:8" hidden="1" x14ac:dyDescent="0.25">
      <c r="A454" s="11" t="s">
        <v>206</v>
      </c>
      <c r="B454" s="11">
        <v>2</v>
      </c>
      <c r="C454" s="11">
        <v>4</v>
      </c>
      <c r="D454" s="11" t="s">
        <v>206</v>
      </c>
      <c r="E454" s="11" t="s">
        <v>206</v>
      </c>
      <c r="F454" s="12" t="s">
        <v>206</v>
      </c>
      <c r="G454" s="11" t="s">
        <v>218</v>
      </c>
      <c r="H454" s="11" t="s">
        <v>226</v>
      </c>
    </row>
    <row r="455" spans="1:8" hidden="1" x14ac:dyDescent="0.25">
      <c r="A455" s="11" t="s">
        <v>206</v>
      </c>
      <c r="B455" s="11">
        <v>4</v>
      </c>
      <c r="C455" s="11">
        <v>1</v>
      </c>
      <c r="D455" s="11" t="s">
        <v>206</v>
      </c>
      <c r="E455" s="11" t="s">
        <v>206</v>
      </c>
      <c r="F455" s="12" t="s">
        <v>206</v>
      </c>
      <c r="G455" s="11" t="s">
        <v>218</v>
      </c>
      <c r="H455" s="11" t="s">
        <v>221</v>
      </c>
    </row>
    <row r="456" spans="1:8" hidden="1" x14ac:dyDescent="0.25">
      <c r="A456" s="11" t="s">
        <v>206</v>
      </c>
      <c r="B456" s="11">
        <v>4</v>
      </c>
      <c r="C456" s="11">
        <v>2</v>
      </c>
      <c r="D456" s="11" t="s">
        <v>206</v>
      </c>
      <c r="E456" s="11" t="s">
        <v>206</v>
      </c>
      <c r="F456" s="12" t="s">
        <v>206</v>
      </c>
      <c r="G456" s="11" t="s">
        <v>218</v>
      </c>
      <c r="H456" s="11" t="s">
        <v>222</v>
      </c>
    </row>
    <row r="457" spans="1:8" x14ac:dyDescent="0.25">
      <c r="A457" s="11" t="s">
        <v>206</v>
      </c>
      <c r="B457" s="11">
        <v>4</v>
      </c>
      <c r="C457" s="11">
        <v>6</v>
      </c>
      <c r="D457" s="11" t="s">
        <v>206</v>
      </c>
      <c r="E457" s="11" t="s">
        <v>206</v>
      </c>
      <c r="F457" s="12" t="s">
        <v>206</v>
      </c>
      <c r="G457" s="11" t="s">
        <v>218</v>
      </c>
      <c r="H457" s="11" t="s">
        <v>224</v>
      </c>
    </row>
    <row r="458" spans="1:8" hidden="1" x14ac:dyDescent="0.25">
      <c r="A458" s="11" t="s">
        <v>206</v>
      </c>
      <c r="B458" s="11">
        <v>4</v>
      </c>
      <c r="C458" s="11">
        <v>12</v>
      </c>
      <c r="D458" s="11" t="s">
        <v>206</v>
      </c>
      <c r="E458" s="11" t="s">
        <v>206</v>
      </c>
      <c r="F458" s="12" t="s">
        <v>206</v>
      </c>
      <c r="G458" s="11" t="s">
        <v>218</v>
      </c>
      <c r="H458" s="11" t="s">
        <v>222</v>
      </c>
    </row>
    <row r="459" spans="1:8" hidden="1" x14ac:dyDescent="0.25">
      <c r="A459" s="11" t="s">
        <v>206</v>
      </c>
      <c r="B459" s="11">
        <v>4</v>
      </c>
      <c r="C459" s="11">
        <v>16</v>
      </c>
      <c r="D459" s="11" t="s">
        <v>206</v>
      </c>
      <c r="E459" s="11" t="s">
        <v>206</v>
      </c>
      <c r="F459" s="12" t="s">
        <v>206</v>
      </c>
      <c r="G459" s="11" t="s">
        <v>218</v>
      </c>
      <c r="H459" s="11" t="s">
        <v>223</v>
      </c>
    </row>
    <row r="460" spans="1:8" hidden="1" x14ac:dyDescent="0.25">
      <c r="A460" s="11" t="s">
        <v>206</v>
      </c>
      <c r="B460" s="11">
        <v>4</v>
      </c>
      <c r="C460" s="11">
        <v>17</v>
      </c>
      <c r="D460" s="11" t="s">
        <v>206</v>
      </c>
      <c r="E460" s="11" t="s">
        <v>206</v>
      </c>
      <c r="F460" s="12" t="s">
        <v>206</v>
      </c>
      <c r="G460" s="11" t="s">
        <v>218</v>
      </c>
      <c r="H460" s="11" t="s">
        <v>223</v>
      </c>
    </row>
    <row r="461" spans="1:8" hidden="1" x14ac:dyDescent="0.25">
      <c r="A461" s="11" t="s">
        <v>206</v>
      </c>
      <c r="B461" s="11">
        <v>4</v>
      </c>
      <c r="C461" s="11">
        <v>49</v>
      </c>
      <c r="D461" s="11" t="s">
        <v>206</v>
      </c>
      <c r="E461" s="11" t="s">
        <v>206</v>
      </c>
      <c r="F461" s="12" t="s">
        <v>206</v>
      </c>
      <c r="G461" s="11" t="s">
        <v>218</v>
      </c>
      <c r="H461" s="11" t="s">
        <v>221</v>
      </c>
    </row>
    <row r="462" spans="1:8" hidden="1" x14ac:dyDescent="0.25">
      <c r="A462" s="11" t="s">
        <v>206</v>
      </c>
      <c r="B462" s="11">
        <v>4</v>
      </c>
      <c r="C462" s="11">
        <v>50</v>
      </c>
      <c r="D462" s="11" t="s">
        <v>206</v>
      </c>
      <c r="E462" s="11" t="s">
        <v>206</v>
      </c>
      <c r="F462" s="12" t="s">
        <v>206</v>
      </c>
      <c r="G462" s="11" t="s">
        <v>218</v>
      </c>
      <c r="H462" s="11" t="s">
        <v>221</v>
      </c>
    </row>
    <row r="463" spans="1:8" hidden="1" x14ac:dyDescent="0.25">
      <c r="A463" s="11" t="s">
        <v>206</v>
      </c>
      <c r="B463" s="11">
        <v>5</v>
      </c>
      <c r="C463" s="11">
        <v>12</v>
      </c>
      <c r="D463" s="11" t="s">
        <v>206</v>
      </c>
      <c r="E463" s="11" t="s">
        <v>206</v>
      </c>
      <c r="F463" s="12" t="s">
        <v>206</v>
      </c>
      <c r="G463" s="11" t="s">
        <v>218</v>
      </c>
      <c r="H463" s="11" t="s">
        <v>222</v>
      </c>
    </row>
    <row r="464" spans="1:8" hidden="1" x14ac:dyDescent="0.25">
      <c r="A464" s="11" t="s">
        <v>206</v>
      </c>
      <c r="B464" s="11">
        <v>5</v>
      </c>
      <c r="C464" s="11">
        <v>13</v>
      </c>
      <c r="D464" s="11" t="s">
        <v>206</v>
      </c>
      <c r="E464" s="11" t="s">
        <v>206</v>
      </c>
      <c r="F464" s="12" t="s">
        <v>206</v>
      </c>
      <c r="G464" s="11" t="s">
        <v>218</v>
      </c>
      <c r="H464" s="11" t="s">
        <v>227</v>
      </c>
    </row>
    <row r="465" spans="1:8" hidden="1" x14ac:dyDescent="0.25">
      <c r="A465" s="11" t="s">
        <v>206</v>
      </c>
      <c r="B465" s="11">
        <v>6</v>
      </c>
      <c r="C465" s="11">
        <v>1</v>
      </c>
      <c r="D465" s="11" t="s">
        <v>206</v>
      </c>
      <c r="E465" s="11" t="s">
        <v>206</v>
      </c>
      <c r="F465" s="12" t="s">
        <v>206</v>
      </c>
      <c r="G465" s="11" t="s">
        <v>218</v>
      </c>
      <c r="H465" s="11" t="s">
        <v>225</v>
      </c>
    </row>
    <row r="466" spans="1:8" hidden="1" x14ac:dyDescent="0.25">
      <c r="A466" s="11" t="s">
        <v>206</v>
      </c>
      <c r="B466" s="11">
        <v>6</v>
      </c>
      <c r="C466" s="11">
        <v>2</v>
      </c>
      <c r="D466" s="11" t="s">
        <v>206</v>
      </c>
      <c r="E466" s="11" t="s">
        <v>206</v>
      </c>
      <c r="F466" s="12" t="s">
        <v>206</v>
      </c>
      <c r="G466" s="11" t="s">
        <v>218</v>
      </c>
      <c r="H466" s="11" t="s">
        <v>222</v>
      </c>
    </row>
    <row r="467" spans="1:8" hidden="1" x14ac:dyDescent="0.25">
      <c r="A467" s="11" t="s">
        <v>206</v>
      </c>
      <c r="B467" s="11">
        <v>6</v>
      </c>
      <c r="C467" s="11">
        <v>5</v>
      </c>
      <c r="D467" s="11" t="s">
        <v>206</v>
      </c>
      <c r="E467" s="11" t="s">
        <v>206</v>
      </c>
      <c r="F467" s="12" t="s">
        <v>206</v>
      </c>
      <c r="G467" s="11" t="s">
        <v>218</v>
      </c>
      <c r="H467" s="11" t="s">
        <v>228</v>
      </c>
    </row>
    <row r="468" spans="1:8" hidden="1" x14ac:dyDescent="0.25">
      <c r="A468" s="11" t="s">
        <v>206</v>
      </c>
      <c r="B468" s="11">
        <v>7</v>
      </c>
      <c r="C468" s="11">
        <v>12</v>
      </c>
      <c r="D468" s="11" t="s">
        <v>206</v>
      </c>
      <c r="E468" s="11" t="s">
        <v>206</v>
      </c>
      <c r="F468" s="12" t="s">
        <v>206</v>
      </c>
      <c r="G468" s="11" t="s">
        <v>218</v>
      </c>
      <c r="H468" s="11" t="s">
        <v>222</v>
      </c>
    </row>
    <row r="469" spans="1:8" hidden="1" x14ac:dyDescent="0.25">
      <c r="A469" s="11" t="s">
        <v>206</v>
      </c>
      <c r="B469" s="11">
        <v>7</v>
      </c>
      <c r="C469" s="11">
        <v>13</v>
      </c>
      <c r="D469" s="11" t="s">
        <v>206</v>
      </c>
      <c r="E469" s="11" t="s">
        <v>206</v>
      </c>
      <c r="F469" s="12" t="s">
        <v>206</v>
      </c>
      <c r="G469" s="11" t="s">
        <v>218</v>
      </c>
      <c r="H469" s="11" t="s">
        <v>227</v>
      </c>
    </row>
    <row r="470" spans="1:8" hidden="1" x14ac:dyDescent="0.25">
      <c r="A470" s="11" t="s">
        <v>206</v>
      </c>
      <c r="B470" s="11">
        <v>8</v>
      </c>
      <c r="C470" s="11">
        <v>1</v>
      </c>
      <c r="D470" s="11" t="s">
        <v>206</v>
      </c>
      <c r="E470" s="11" t="s">
        <v>206</v>
      </c>
      <c r="F470" s="12" t="s">
        <v>206</v>
      </c>
      <c r="G470" s="11" t="s">
        <v>218</v>
      </c>
      <c r="H470" s="11" t="s">
        <v>219</v>
      </c>
    </row>
    <row r="471" spans="1:8" x14ac:dyDescent="0.25">
      <c r="A471" s="11" t="s">
        <v>206</v>
      </c>
      <c r="B471" s="11">
        <v>8</v>
      </c>
      <c r="C471" s="11">
        <v>6</v>
      </c>
      <c r="D471" s="11" t="s">
        <v>206</v>
      </c>
      <c r="E471" s="11" t="s">
        <v>206</v>
      </c>
      <c r="F471" s="12" t="s">
        <v>206</v>
      </c>
      <c r="G471" s="11" t="s">
        <v>218</v>
      </c>
      <c r="H471" s="11" t="s">
        <v>220</v>
      </c>
    </row>
    <row r="472" spans="1:8" hidden="1" x14ac:dyDescent="0.25">
      <c r="A472" s="11" t="s">
        <v>206</v>
      </c>
      <c r="B472" s="11">
        <v>8</v>
      </c>
      <c r="C472" s="11">
        <v>112</v>
      </c>
      <c r="D472" s="11" t="s">
        <v>206</v>
      </c>
      <c r="E472" s="11" t="s">
        <v>206</v>
      </c>
      <c r="F472" s="12" t="s">
        <v>206</v>
      </c>
      <c r="G472" s="11" t="s">
        <v>218</v>
      </c>
      <c r="H472" s="11" t="s">
        <v>221</v>
      </c>
    </row>
    <row r="473" spans="1:8" hidden="1" x14ac:dyDescent="0.25">
      <c r="A473" s="11" t="s">
        <v>206</v>
      </c>
      <c r="B473" s="11">
        <v>16</v>
      </c>
      <c r="C473" s="11">
        <v>1</v>
      </c>
      <c r="D473" s="11" t="s">
        <v>206</v>
      </c>
      <c r="E473" s="11" t="s">
        <v>206</v>
      </c>
      <c r="F473" s="12" t="s">
        <v>206</v>
      </c>
      <c r="G473" s="11" t="s">
        <v>218</v>
      </c>
      <c r="H473" s="11" t="s">
        <v>225</v>
      </c>
    </row>
    <row r="474" spans="1:8" hidden="1" x14ac:dyDescent="0.25">
      <c r="A474" s="11" t="s">
        <v>206</v>
      </c>
      <c r="B474" s="11">
        <v>16</v>
      </c>
      <c r="C474" s="11">
        <v>2</v>
      </c>
      <c r="D474" s="11" t="s">
        <v>206</v>
      </c>
      <c r="E474" s="11" t="s">
        <v>206</v>
      </c>
      <c r="F474" s="12" t="s">
        <v>206</v>
      </c>
      <c r="G474" s="11" t="s">
        <v>218</v>
      </c>
      <c r="H474" s="11" t="s">
        <v>222</v>
      </c>
    </row>
    <row r="475" spans="1:8" hidden="1" x14ac:dyDescent="0.25">
      <c r="A475" s="11" t="s">
        <v>206</v>
      </c>
      <c r="B475" s="11">
        <v>16</v>
      </c>
      <c r="C475" s="11">
        <v>4</v>
      </c>
      <c r="D475" s="11" t="s">
        <v>206</v>
      </c>
      <c r="E475" s="11" t="s">
        <v>206</v>
      </c>
      <c r="F475" s="12" t="s">
        <v>206</v>
      </c>
      <c r="G475" s="11" t="s">
        <v>218</v>
      </c>
      <c r="H475" s="11" t="s">
        <v>226</v>
      </c>
    </row>
    <row r="476" spans="1:8" hidden="1" x14ac:dyDescent="0.25">
      <c r="A476" s="11" t="s">
        <v>206</v>
      </c>
      <c r="B476" s="11">
        <v>16</v>
      </c>
      <c r="C476" s="11">
        <v>16</v>
      </c>
      <c r="D476" s="11" t="s">
        <v>206</v>
      </c>
      <c r="E476" s="11" t="s">
        <v>206</v>
      </c>
      <c r="F476" s="12" t="s">
        <v>206</v>
      </c>
      <c r="G476" s="11" t="s">
        <v>218</v>
      </c>
      <c r="H476" s="11" t="s">
        <v>223</v>
      </c>
    </row>
    <row r="477" spans="1:8" hidden="1" x14ac:dyDescent="0.25">
      <c r="A477" s="11" t="s">
        <v>206</v>
      </c>
      <c r="B477" s="11">
        <v>18</v>
      </c>
      <c r="C477" s="11">
        <v>12</v>
      </c>
      <c r="D477" s="11" t="s">
        <v>206</v>
      </c>
      <c r="E477" s="11" t="s">
        <v>206</v>
      </c>
      <c r="F477" s="12" t="s">
        <v>206</v>
      </c>
      <c r="G477" s="11" t="s">
        <v>218</v>
      </c>
      <c r="H477" s="11" t="s">
        <v>222</v>
      </c>
    </row>
    <row r="478" spans="1:8" hidden="1" x14ac:dyDescent="0.25">
      <c r="A478" s="11" t="s">
        <v>206</v>
      </c>
      <c r="B478" s="11">
        <v>18</v>
      </c>
      <c r="C478" s="11">
        <v>13</v>
      </c>
      <c r="D478" s="11" t="s">
        <v>206</v>
      </c>
      <c r="E478" s="11" t="s">
        <v>206</v>
      </c>
      <c r="F478" s="12" t="s">
        <v>206</v>
      </c>
      <c r="G478" s="11" t="s">
        <v>218</v>
      </c>
      <c r="H478" s="11" t="s">
        <v>227</v>
      </c>
    </row>
    <row r="479" spans="1:8" hidden="1" x14ac:dyDescent="0.25">
      <c r="A479" s="11" t="s">
        <v>206</v>
      </c>
      <c r="B479" s="11">
        <v>18</v>
      </c>
      <c r="C479" s="11">
        <v>18</v>
      </c>
      <c r="D479" s="11" t="s">
        <v>206</v>
      </c>
      <c r="E479" s="11" t="s">
        <v>206</v>
      </c>
      <c r="F479" s="12" t="s">
        <v>206</v>
      </c>
      <c r="G479" s="11" t="s">
        <v>218</v>
      </c>
      <c r="H479" s="11" t="s">
        <v>229</v>
      </c>
    </row>
    <row r="480" spans="1:8" hidden="1" x14ac:dyDescent="0.25">
      <c r="A480" s="11" t="s">
        <v>206</v>
      </c>
      <c r="B480" s="11">
        <v>19</v>
      </c>
      <c r="C480" s="11">
        <v>1</v>
      </c>
      <c r="D480" s="11" t="s">
        <v>206</v>
      </c>
      <c r="E480" s="11" t="s">
        <v>206</v>
      </c>
      <c r="F480" s="12" t="s">
        <v>206</v>
      </c>
      <c r="G480" s="11" t="s">
        <v>218</v>
      </c>
      <c r="H480" s="11" t="s">
        <v>225</v>
      </c>
    </row>
    <row r="481" spans="1:8" hidden="1" x14ac:dyDescent="0.25">
      <c r="A481" s="11" t="s">
        <v>206</v>
      </c>
      <c r="B481" s="11">
        <v>19</v>
      </c>
      <c r="C481" s="11">
        <v>2</v>
      </c>
      <c r="D481" s="11" t="s">
        <v>206</v>
      </c>
      <c r="E481" s="11" t="s">
        <v>206</v>
      </c>
      <c r="F481" s="12" t="s">
        <v>206</v>
      </c>
      <c r="G481" s="11" t="s">
        <v>218</v>
      </c>
      <c r="H481" s="11" t="s">
        <v>222</v>
      </c>
    </row>
    <row r="482" spans="1:8" hidden="1" x14ac:dyDescent="0.25">
      <c r="A482" s="11" t="s">
        <v>206</v>
      </c>
      <c r="B482" s="11">
        <v>19</v>
      </c>
      <c r="C482" s="11">
        <v>5</v>
      </c>
      <c r="D482" s="11" t="s">
        <v>206</v>
      </c>
      <c r="E482" s="11" t="s">
        <v>206</v>
      </c>
      <c r="F482" s="12" t="s">
        <v>206</v>
      </c>
      <c r="G482" s="11" t="s">
        <v>218</v>
      </c>
      <c r="H482" s="11" t="s">
        <v>228</v>
      </c>
    </row>
    <row r="483" spans="1:8" hidden="1" x14ac:dyDescent="0.25">
      <c r="A483" s="11" t="s">
        <v>206</v>
      </c>
      <c r="B483" s="11">
        <v>20</v>
      </c>
      <c r="C483" s="11">
        <v>1</v>
      </c>
      <c r="D483" s="11" t="s">
        <v>206</v>
      </c>
      <c r="E483" s="11" t="s">
        <v>206</v>
      </c>
      <c r="F483" s="12" t="s">
        <v>206</v>
      </c>
      <c r="G483" s="11" t="s">
        <v>218</v>
      </c>
      <c r="H483" s="11" t="s">
        <v>225</v>
      </c>
    </row>
    <row r="484" spans="1:8" hidden="1" x14ac:dyDescent="0.25">
      <c r="A484" s="11" t="s">
        <v>206</v>
      </c>
      <c r="B484" s="11">
        <v>20</v>
      </c>
      <c r="C484" s="11">
        <v>2</v>
      </c>
      <c r="D484" s="11" t="s">
        <v>206</v>
      </c>
      <c r="E484" s="11" t="s">
        <v>206</v>
      </c>
      <c r="F484" s="12" t="s">
        <v>206</v>
      </c>
      <c r="G484" s="11" t="s">
        <v>218</v>
      </c>
      <c r="H484" s="11" t="s">
        <v>222</v>
      </c>
    </row>
    <row r="485" spans="1:8" hidden="1" x14ac:dyDescent="0.25">
      <c r="A485" s="11" t="s">
        <v>206</v>
      </c>
      <c r="B485" s="11">
        <v>20</v>
      </c>
      <c r="C485" s="11">
        <v>4</v>
      </c>
      <c r="D485" s="11" t="s">
        <v>206</v>
      </c>
      <c r="E485" s="11" t="s">
        <v>206</v>
      </c>
      <c r="F485" s="12" t="s">
        <v>206</v>
      </c>
      <c r="G485" s="11" t="s">
        <v>218</v>
      </c>
      <c r="H485" s="11" t="s">
        <v>226</v>
      </c>
    </row>
    <row r="486" spans="1:8" hidden="1" x14ac:dyDescent="0.25">
      <c r="A486" s="11" t="s">
        <v>206</v>
      </c>
      <c r="B486" s="11">
        <v>20</v>
      </c>
      <c r="C486" s="11">
        <v>19</v>
      </c>
      <c r="D486" s="11" t="s">
        <v>206</v>
      </c>
      <c r="E486" s="11" t="s">
        <v>206</v>
      </c>
      <c r="F486" s="12" t="s">
        <v>206</v>
      </c>
      <c r="G486" s="11" t="s">
        <v>218</v>
      </c>
      <c r="H486" s="11" t="s">
        <v>225</v>
      </c>
    </row>
    <row r="487" spans="1:8" hidden="1" x14ac:dyDescent="0.25">
      <c r="A487" s="11" t="s">
        <v>206</v>
      </c>
      <c r="B487" s="11">
        <v>21</v>
      </c>
      <c r="C487" s="11">
        <v>1</v>
      </c>
      <c r="D487" s="11" t="s">
        <v>206</v>
      </c>
      <c r="E487" s="11" t="s">
        <v>206</v>
      </c>
      <c r="F487" s="12" t="s">
        <v>206</v>
      </c>
      <c r="G487" s="11" t="s">
        <v>218</v>
      </c>
      <c r="H487" s="11" t="s">
        <v>225</v>
      </c>
    </row>
    <row r="488" spans="1:8" hidden="1" x14ac:dyDescent="0.25">
      <c r="A488" s="11" t="s">
        <v>206</v>
      </c>
      <c r="B488" s="11">
        <v>21</v>
      </c>
      <c r="C488" s="11">
        <v>19</v>
      </c>
      <c r="D488" s="11" t="s">
        <v>206</v>
      </c>
      <c r="E488" s="11" t="s">
        <v>206</v>
      </c>
      <c r="F488" s="12" t="s">
        <v>206</v>
      </c>
      <c r="G488" s="11" t="s">
        <v>218</v>
      </c>
      <c r="H488" s="11" t="s">
        <v>225</v>
      </c>
    </row>
    <row r="489" spans="1:8" hidden="1" x14ac:dyDescent="0.25">
      <c r="A489" s="11" t="s">
        <v>206</v>
      </c>
      <c r="B489" s="11">
        <v>28</v>
      </c>
      <c r="C489" s="11">
        <v>1</v>
      </c>
      <c r="D489" s="11" t="s">
        <v>206</v>
      </c>
      <c r="E489" s="11" t="s">
        <v>206</v>
      </c>
      <c r="F489" s="12" t="s">
        <v>206</v>
      </c>
      <c r="G489" s="11" t="s">
        <v>218</v>
      </c>
      <c r="H489" s="11" t="s">
        <v>219</v>
      </c>
    </row>
    <row r="490" spans="1:8" hidden="1" x14ac:dyDescent="0.25">
      <c r="A490" s="11" t="s">
        <v>206</v>
      </c>
      <c r="B490" s="11">
        <v>28</v>
      </c>
      <c r="C490" s="11">
        <v>4</v>
      </c>
      <c r="D490" s="11" t="s">
        <v>206</v>
      </c>
      <c r="E490" s="11" t="s">
        <v>206</v>
      </c>
      <c r="F490" s="12" t="s">
        <v>206</v>
      </c>
      <c r="G490" s="11" t="s">
        <v>218</v>
      </c>
      <c r="H490" s="11" t="s">
        <v>226</v>
      </c>
    </row>
    <row r="491" spans="1:8" hidden="1" x14ac:dyDescent="0.25">
      <c r="A491" s="11" t="s">
        <v>206</v>
      </c>
      <c r="B491" s="11">
        <v>29</v>
      </c>
      <c r="C491" s="11">
        <v>1</v>
      </c>
      <c r="D491" s="11" t="s">
        <v>206</v>
      </c>
      <c r="E491" s="11" t="s">
        <v>206</v>
      </c>
      <c r="F491" s="12" t="s">
        <v>206</v>
      </c>
      <c r="G491" s="11" t="s">
        <v>218</v>
      </c>
      <c r="H491" s="11" t="s">
        <v>225</v>
      </c>
    </row>
    <row r="492" spans="1:8" hidden="1" x14ac:dyDescent="0.25">
      <c r="A492" s="11" t="s">
        <v>206</v>
      </c>
      <c r="B492" s="11">
        <v>29</v>
      </c>
      <c r="C492" s="11">
        <v>2</v>
      </c>
      <c r="D492" s="11" t="s">
        <v>206</v>
      </c>
      <c r="E492" s="11" t="s">
        <v>206</v>
      </c>
      <c r="F492" s="12" t="s">
        <v>206</v>
      </c>
      <c r="G492" s="11" t="s">
        <v>218</v>
      </c>
      <c r="H492" s="11" t="s">
        <v>222</v>
      </c>
    </row>
    <row r="493" spans="1:8" hidden="1" x14ac:dyDescent="0.25">
      <c r="A493" s="11" t="s">
        <v>206</v>
      </c>
      <c r="B493" s="11">
        <v>29</v>
      </c>
      <c r="C493" s="11">
        <v>5</v>
      </c>
      <c r="D493" s="11" t="s">
        <v>206</v>
      </c>
      <c r="E493" s="11" t="s">
        <v>206</v>
      </c>
      <c r="F493" s="12" t="s">
        <v>206</v>
      </c>
      <c r="G493" s="11" t="s">
        <v>218</v>
      </c>
      <c r="H493" s="11" t="s">
        <v>228</v>
      </c>
    </row>
    <row r="494" spans="1:8" hidden="1" x14ac:dyDescent="0.25">
      <c r="A494" s="11" t="s">
        <v>206</v>
      </c>
      <c r="B494" s="11">
        <v>29</v>
      </c>
      <c r="C494" s="11">
        <v>2000</v>
      </c>
      <c r="D494" s="11" t="s">
        <v>206</v>
      </c>
      <c r="E494" s="11" t="s">
        <v>206</v>
      </c>
      <c r="F494" s="12" t="s">
        <v>206</v>
      </c>
      <c r="G494" s="11" t="s">
        <v>218</v>
      </c>
      <c r="H494" s="11" t="s">
        <v>225</v>
      </c>
    </row>
    <row r="495" spans="1:8" hidden="1" x14ac:dyDescent="0.25">
      <c r="A495" s="11" t="s">
        <v>206</v>
      </c>
      <c r="B495" s="11">
        <v>31</v>
      </c>
      <c r="C495" s="11">
        <v>1</v>
      </c>
      <c r="D495" s="11" t="s">
        <v>206</v>
      </c>
      <c r="E495" s="11" t="s">
        <v>206</v>
      </c>
      <c r="F495" s="12" t="s">
        <v>206</v>
      </c>
      <c r="G495" s="11" t="s">
        <v>218</v>
      </c>
      <c r="H495" s="11" t="s">
        <v>225</v>
      </c>
    </row>
    <row r="496" spans="1:8" hidden="1" x14ac:dyDescent="0.25">
      <c r="A496" s="11" t="s">
        <v>206</v>
      </c>
      <c r="B496" s="11">
        <v>31</v>
      </c>
      <c r="C496" s="11">
        <v>2</v>
      </c>
      <c r="D496" s="11" t="s">
        <v>206</v>
      </c>
      <c r="E496" s="11" t="s">
        <v>206</v>
      </c>
      <c r="F496" s="12" t="s">
        <v>206</v>
      </c>
      <c r="G496" s="11" t="s">
        <v>218</v>
      </c>
      <c r="H496" s="11" t="s">
        <v>222</v>
      </c>
    </row>
    <row r="497" spans="1:8" hidden="1" x14ac:dyDescent="0.25">
      <c r="A497" s="11" t="s">
        <v>206</v>
      </c>
      <c r="B497" s="11">
        <v>31</v>
      </c>
      <c r="C497" s="11">
        <v>4</v>
      </c>
      <c r="D497" s="11" t="s">
        <v>206</v>
      </c>
      <c r="E497" s="11" t="s">
        <v>206</v>
      </c>
      <c r="F497" s="12" t="s">
        <v>206</v>
      </c>
      <c r="G497" s="11" t="s">
        <v>218</v>
      </c>
      <c r="H497" s="11" t="s">
        <v>226</v>
      </c>
    </row>
    <row r="498" spans="1:8" hidden="1" x14ac:dyDescent="0.25">
      <c r="A498" s="11" t="s">
        <v>206</v>
      </c>
      <c r="B498" s="11">
        <v>31</v>
      </c>
      <c r="C498" s="11">
        <v>17</v>
      </c>
      <c r="D498" s="11" t="s">
        <v>206</v>
      </c>
      <c r="E498" s="11" t="s">
        <v>206</v>
      </c>
      <c r="F498" s="12" t="s">
        <v>206</v>
      </c>
      <c r="G498" s="11" t="s">
        <v>218</v>
      </c>
      <c r="H498" s="11" t="s">
        <v>223</v>
      </c>
    </row>
    <row r="499" spans="1:8" hidden="1" x14ac:dyDescent="0.25">
      <c r="A499" s="11" t="s">
        <v>206</v>
      </c>
      <c r="B499" s="11">
        <v>36</v>
      </c>
      <c r="C499" s="11">
        <v>12</v>
      </c>
      <c r="D499" s="11" t="s">
        <v>206</v>
      </c>
      <c r="E499" s="11" t="s">
        <v>206</v>
      </c>
      <c r="F499" s="12" t="s">
        <v>206</v>
      </c>
      <c r="G499" s="11" t="s">
        <v>218</v>
      </c>
      <c r="H499" s="11" t="s">
        <v>222</v>
      </c>
    </row>
    <row r="500" spans="1:8" hidden="1" x14ac:dyDescent="0.25">
      <c r="A500" s="11" t="s">
        <v>206</v>
      </c>
      <c r="B500" s="11">
        <v>36</v>
      </c>
      <c r="C500" s="11">
        <v>13</v>
      </c>
      <c r="D500" s="11" t="s">
        <v>206</v>
      </c>
      <c r="E500" s="11" t="s">
        <v>206</v>
      </c>
      <c r="F500" s="12" t="s">
        <v>206</v>
      </c>
      <c r="G500" s="11" t="s">
        <v>218</v>
      </c>
      <c r="H500" s="11" t="s">
        <v>227</v>
      </c>
    </row>
    <row r="501" spans="1:8" hidden="1" x14ac:dyDescent="0.25">
      <c r="A501" s="11" t="s">
        <v>206</v>
      </c>
      <c r="B501" s="11">
        <v>39</v>
      </c>
      <c r="C501" s="11">
        <v>1</v>
      </c>
      <c r="D501" s="11" t="s">
        <v>206</v>
      </c>
      <c r="E501" s="11" t="s">
        <v>206</v>
      </c>
      <c r="F501" s="12" t="s">
        <v>206</v>
      </c>
      <c r="G501" s="11" t="s">
        <v>218</v>
      </c>
      <c r="H501" s="11" t="s">
        <v>225</v>
      </c>
    </row>
    <row r="502" spans="1:8" hidden="1" x14ac:dyDescent="0.25">
      <c r="A502" s="11" t="s">
        <v>206</v>
      </c>
      <c r="B502" s="11">
        <v>40</v>
      </c>
      <c r="C502" s="11">
        <v>10</v>
      </c>
      <c r="D502" s="11" t="s">
        <v>206</v>
      </c>
      <c r="E502" s="11" t="s">
        <v>206</v>
      </c>
      <c r="F502" s="12" t="s">
        <v>206</v>
      </c>
      <c r="G502" s="11" t="s">
        <v>218</v>
      </c>
      <c r="H502" s="11" t="s">
        <v>227</v>
      </c>
    </row>
    <row r="503" spans="1:8" hidden="1" x14ac:dyDescent="0.25">
      <c r="A503" s="11" t="s">
        <v>206</v>
      </c>
      <c r="B503" s="11">
        <v>40</v>
      </c>
      <c r="C503" s="11">
        <v>12</v>
      </c>
      <c r="D503" s="11" t="s">
        <v>206</v>
      </c>
      <c r="E503" s="11" t="s">
        <v>206</v>
      </c>
      <c r="F503" s="12" t="s">
        <v>206</v>
      </c>
      <c r="G503" s="11" t="s">
        <v>218</v>
      </c>
      <c r="H503" s="11" t="s">
        <v>222</v>
      </c>
    </row>
    <row r="504" spans="1:8" hidden="1" x14ac:dyDescent="0.25">
      <c r="A504" s="11" t="s">
        <v>206</v>
      </c>
      <c r="B504" s="11">
        <v>40</v>
      </c>
      <c r="C504" s="11">
        <v>26</v>
      </c>
      <c r="D504" s="11" t="s">
        <v>206</v>
      </c>
      <c r="E504" s="11" t="s">
        <v>206</v>
      </c>
      <c r="F504" s="12" t="s">
        <v>206</v>
      </c>
      <c r="G504" s="11" t="s">
        <v>218</v>
      </c>
      <c r="H504" s="11" t="s">
        <v>230</v>
      </c>
    </row>
    <row r="505" spans="1:8" hidden="1" x14ac:dyDescent="0.25">
      <c r="A505" s="11" t="s">
        <v>206</v>
      </c>
      <c r="B505" s="11">
        <v>41</v>
      </c>
      <c r="C505" s="11">
        <v>1</v>
      </c>
      <c r="D505" s="11" t="s">
        <v>206</v>
      </c>
      <c r="E505" s="11" t="s">
        <v>206</v>
      </c>
      <c r="F505" s="12" t="s">
        <v>206</v>
      </c>
      <c r="G505" s="11" t="s">
        <v>218</v>
      </c>
      <c r="H505" s="11" t="s">
        <v>225</v>
      </c>
    </row>
    <row r="506" spans="1:8" hidden="1" x14ac:dyDescent="0.25">
      <c r="A506" s="11" t="s">
        <v>206</v>
      </c>
      <c r="B506" s="11">
        <v>41</v>
      </c>
      <c r="C506" s="11">
        <v>2</v>
      </c>
      <c r="D506" s="11" t="s">
        <v>206</v>
      </c>
      <c r="E506" s="11" t="s">
        <v>206</v>
      </c>
      <c r="F506" s="12" t="s">
        <v>206</v>
      </c>
      <c r="G506" s="11" t="s">
        <v>218</v>
      </c>
      <c r="H506" s="11" t="s">
        <v>222</v>
      </c>
    </row>
    <row r="507" spans="1:8" hidden="1" x14ac:dyDescent="0.25">
      <c r="A507" s="11" t="s">
        <v>206</v>
      </c>
      <c r="B507" s="11">
        <v>42</v>
      </c>
      <c r="C507" s="11">
        <v>12</v>
      </c>
      <c r="D507" s="11" t="s">
        <v>206</v>
      </c>
      <c r="E507" s="11" t="s">
        <v>206</v>
      </c>
      <c r="F507" s="12" t="s">
        <v>206</v>
      </c>
      <c r="G507" s="11" t="s">
        <v>218</v>
      </c>
      <c r="H507" s="11" t="s">
        <v>222</v>
      </c>
    </row>
    <row r="508" spans="1:8" hidden="1" x14ac:dyDescent="0.25">
      <c r="A508" s="11" t="s">
        <v>206</v>
      </c>
      <c r="B508" s="11">
        <v>42</v>
      </c>
      <c r="C508" s="11">
        <v>26</v>
      </c>
      <c r="D508" s="11" t="s">
        <v>206</v>
      </c>
      <c r="E508" s="11" t="s">
        <v>206</v>
      </c>
      <c r="F508" s="12" t="s">
        <v>206</v>
      </c>
      <c r="G508" s="11" t="s">
        <v>218</v>
      </c>
      <c r="H508" s="11" t="s">
        <v>230</v>
      </c>
    </row>
    <row r="509" spans="1:8" hidden="1" x14ac:dyDescent="0.25">
      <c r="A509" s="11" t="s">
        <v>206</v>
      </c>
      <c r="B509" s="11">
        <v>43</v>
      </c>
      <c r="C509" s="11">
        <v>12</v>
      </c>
      <c r="D509" s="11" t="s">
        <v>206</v>
      </c>
      <c r="E509" s="11" t="s">
        <v>206</v>
      </c>
      <c r="F509" s="12" t="s">
        <v>206</v>
      </c>
      <c r="G509" s="11" t="s">
        <v>218</v>
      </c>
      <c r="H509" s="11" t="s">
        <v>222</v>
      </c>
    </row>
    <row r="510" spans="1:8" hidden="1" x14ac:dyDescent="0.25">
      <c r="A510" s="11" t="s">
        <v>206</v>
      </c>
      <c r="B510" s="11">
        <v>44</v>
      </c>
      <c r="C510" s="11">
        <v>30</v>
      </c>
      <c r="D510" s="11" t="s">
        <v>206</v>
      </c>
      <c r="E510" s="11" t="s">
        <v>206</v>
      </c>
      <c r="F510" s="12" t="s">
        <v>206</v>
      </c>
      <c r="G510" s="11" t="s">
        <v>218</v>
      </c>
      <c r="H510" s="11" t="s">
        <v>228</v>
      </c>
    </row>
    <row r="511" spans="1:8" hidden="1" x14ac:dyDescent="0.25">
      <c r="A511" s="11" t="s">
        <v>206</v>
      </c>
      <c r="B511" s="11">
        <v>50</v>
      </c>
      <c r="C511" s="11">
        <v>10</v>
      </c>
      <c r="D511" s="11" t="s">
        <v>206</v>
      </c>
      <c r="E511" s="11" t="s">
        <v>206</v>
      </c>
      <c r="F511" s="12" t="s">
        <v>206</v>
      </c>
      <c r="G511" s="11" t="s">
        <v>218</v>
      </c>
      <c r="H511" s="11" t="s">
        <v>227</v>
      </c>
    </row>
    <row r="512" spans="1:8" hidden="1" x14ac:dyDescent="0.25">
      <c r="A512" s="11" t="s">
        <v>206</v>
      </c>
      <c r="B512" s="11">
        <v>50</v>
      </c>
      <c r="C512" s="11">
        <v>12</v>
      </c>
      <c r="D512" s="11" t="s">
        <v>206</v>
      </c>
      <c r="E512" s="11" t="s">
        <v>206</v>
      </c>
      <c r="F512" s="12" t="s">
        <v>206</v>
      </c>
      <c r="G512" s="11" t="s">
        <v>218</v>
      </c>
      <c r="H512" s="11" t="s">
        <v>222</v>
      </c>
    </row>
    <row r="513" spans="1:8" hidden="1" x14ac:dyDescent="0.25">
      <c r="A513" s="11" t="s">
        <v>206</v>
      </c>
      <c r="B513" s="11">
        <v>50</v>
      </c>
      <c r="C513" s="11">
        <v>26</v>
      </c>
      <c r="D513" s="11" t="s">
        <v>206</v>
      </c>
      <c r="E513" s="11" t="s">
        <v>206</v>
      </c>
      <c r="F513" s="12" t="s">
        <v>206</v>
      </c>
      <c r="G513" s="11" t="s">
        <v>218</v>
      </c>
      <c r="H513" s="11" t="s">
        <v>230</v>
      </c>
    </row>
    <row r="514" spans="1:8" hidden="1" x14ac:dyDescent="0.25">
      <c r="A514" s="11" t="s">
        <v>206</v>
      </c>
      <c r="B514" s="11">
        <v>52</v>
      </c>
      <c r="C514" s="11">
        <v>1</v>
      </c>
      <c r="D514" s="11" t="s">
        <v>206</v>
      </c>
      <c r="E514" s="11" t="s">
        <v>206</v>
      </c>
      <c r="F514" s="12" t="s">
        <v>206</v>
      </c>
      <c r="G514" s="11" t="s">
        <v>218</v>
      </c>
      <c r="H514" s="11" t="s">
        <v>225</v>
      </c>
    </row>
    <row r="515" spans="1:8" hidden="1" x14ac:dyDescent="0.25">
      <c r="A515" s="11" t="s">
        <v>206</v>
      </c>
      <c r="B515" s="11">
        <v>52</v>
      </c>
      <c r="C515" s="11">
        <v>2</v>
      </c>
      <c r="D515" s="11" t="s">
        <v>206</v>
      </c>
      <c r="E515" s="11" t="s">
        <v>206</v>
      </c>
      <c r="F515" s="12" t="s">
        <v>206</v>
      </c>
      <c r="G515" s="11" t="s">
        <v>218</v>
      </c>
      <c r="H515" s="11" t="s">
        <v>222</v>
      </c>
    </row>
    <row r="516" spans="1:8" hidden="1" x14ac:dyDescent="0.25">
      <c r="A516" s="11" t="s">
        <v>206</v>
      </c>
      <c r="B516" s="11">
        <v>53</v>
      </c>
      <c r="C516" s="11">
        <v>19</v>
      </c>
      <c r="D516" s="11" t="s">
        <v>206</v>
      </c>
      <c r="E516" s="11" t="s">
        <v>206</v>
      </c>
      <c r="F516" s="12" t="s">
        <v>206</v>
      </c>
      <c r="G516" s="11" t="s">
        <v>218</v>
      </c>
      <c r="H516" s="11" t="s">
        <v>225</v>
      </c>
    </row>
    <row r="517" spans="1:8" hidden="1" x14ac:dyDescent="0.25">
      <c r="A517" s="11" t="s">
        <v>206</v>
      </c>
      <c r="B517" s="11">
        <v>53</v>
      </c>
      <c r="C517" s="11">
        <v>29</v>
      </c>
      <c r="D517" s="11" t="s">
        <v>206</v>
      </c>
      <c r="E517" s="11" t="s">
        <v>206</v>
      </c>
      <c r="F517" s="12" t="s">
        <v>206</v>
      </c>
      <c r="G517" s="11" t="s">
        <v>218</v>
      </c>
      <c r="H517" s="11" t="s">
        <v>225</v>
      </c>
    </row>
    <row r="518" spans="1:8" hidden="1" x14ac:dyDescent="0.25">
      <c r="A518" s="11" t="s">
        <v>206</v>
      </c>
      <c r="B518" s="11">
        <v>55</v>
      </c>
      <c r="C518" s="11">
        <v>19</v>
      </c>
      <c r="D518" s="11" t="s">
        <v>206</v>
      </c>
      <c r="E518" s="11" t="s">
        <v>206</v>
      </c>
      <c r="F518" s="12" t="s">
        <v>206</v>
      </c>
      <c r="G518" s="11" t="s">
        <v>218</v>
      </c>
      <c r="H518" s="11" t="s">
        <v>225</v>
      </c>
    </row>
    <row r="519" spans="1:8" hidden="1" x14ac:dyDescent="0.25">
      <c r="A519" s="11" t="s">
        <v>206</v>
      </c>
      <c r="B519" s="11">
        <v>55</v>
      </c>
      <c r="C519" s="11">
        <v>29</v>
      </c>
      <c r="D519" s="11" t="s">
        <v>206</v>
      </c>
      <c r="E519" s="11" t="s">
        <v>206</v>
      </c>
      <c r="F519" s="12" t="s">
        <v>206</v>
      </c>
      <c r="G519" s="11" t="s">
        <v>218</v>
      </c>
      <c r="H519" s="11" t="s">
        <v>225</v>
      </c>
    </row>
    <row r="520" spans="1:8" hidden="1" x14ac:dyDescent="0.25">
      <c r="A520" s="11" t="s">
        <v>206</v>
      </c>
      <c r="B520" s="11">
        <v>56</v>
      </c>
      <c r="C520" s="11">
        <v>19</v>
      </c>
      <c r="D520" s="11" t="s">
        <v>206</v>
      </c>
      <c r="E520" s="11" t="s">
        <v>206</v>
      </c>
      <c r="F520" s="12" t="s">
        <v>206</v>
      </c>
      <c r="G520" s="11" t="s">
        <v>218</v>
      </c>
      <c r="H520" s="11" t="s">
        <v>225</v>
      </c>
    </row>
    <row r="521" spans="1:8" hidden="1" x14ac:dyDescent="0.25">
      <c r="A521" s="11" t="s">
        <v>206</v>
      </c>
      <c r="B521" s="11">
        <v>56</v>
      </c>
      <c r="C521" s="11">
        <v>29</v>
      </c>
      <c r="D521" s="11" t="s">
        <v>206</v>
      </c>
      <c r="E521" s="11" t="s">
        <v>206</v>
      </c>
      <c r="F521" s="12" t="s">
        <v>206</v>
      </c>
      <c r="G521" s="11" t="s">
        <v>218</v>
      </c>
      <c r="H521" s="11" t="s">
        <v>225</v>
      </c>
    </row>
    <row r="522" spans="1:8" hidden="1" x14ac:dyDescent="0.25">
      <c r="A522" s="11" t="s">
        <v>206</v>
      </c>
      <c r="B522" s="11">
        <v>56</v>
      </c>
      <c r="C522" s="11">
        <v>30</v>
      </c>
      <c r="D522" s="11" t="s">
        <v>206</v>
      </c>
      <c r="E522" s="11" t="s">
        <v>206</v>
      </c>
      <c r="F522" s="12" t="s">
        <v>206</v>
      </c>
      <c r="G522" s="11" t="s">
        <v>218</v>
      </c>
      <c r="H522" s="11" t="s">
        <v>228</v>
      </c>
    </row>
    <row r="523" spans="1:8" hidden="1" x14ac:dyDescent="0.25">
      <c r="A523" s="11" t="s">
        <v>206</v>
      </c>
      <c r="B523" s="11">
        <v>56</v>
      </c>
      <c r="C523" s="11">
        <v>32</v>
      </c>
      <c r="D523" s="11" t="s">
        <v>206</v>
      </c>
      <c r="E523" s="11" t="s">
        <v>206</v>
      </c>
      <c r="F523" s="12" t="s">
        <v>206</v>
      </c>
      <c r="G523" s="11" t="s">
        <v>218</v>
      </c>
      <c r="H523" s="11" t="s">
        <v>228</v>
      </c>
    </row>
    <row r="524" spans="1:8" hidden="1" x14ac:dyDescent="0.25">
      <c r="A524" s="11" t="s">
        <v>206</v>
      </c>
      <c r="B524" s="11">
        <v>59</v>
      </c>
      <c r="C524" s="11">
        <v>10</v>
      </c>
      <c r="D524" s="11" t="s">
        <v>206</v>
      </c>
      <c r="E524" s="11" t="s">
        <v>206</v>
      </c>
      <c r="F524" s="12" t="s">
        <v>206</v>
      </c>
      <c r="G524" s="11" t="s">
        <v>218</v>
      </c>
      <c r="H524" s="11" t="s">
        <v>227</v>
      </c>
    </row>
    <row r="525" spans="1:8" hidden="1" x14ac:dyDescent="0.25">
      <c r="A525" s="11" t="s">
        <v>206</v>
      </c>
      <c r="B525" s="11">
        <v>59</v>
      </c>
      <c r="C525" s="11">
        <v>12</v>
      </c>
      <c r="D525" s="11" t="s">
        <v>206</v>
      </c>
      <c r="E525" s="11" t="s">
        <v>206</v>
      </c>
      <c r="F525" s="12" t="s">
        <v>206</v>
      </c>
      <c r="G525" s="11" t="s">
        <v>218</v>
      </c>
      <c r="H525" s="11" t="s">
        <v>222</v>
      </c>
    </row>
    <row r="526" spans="1:8" hidden="1" x14ac:dyDescent="0.25">
      <c r="A526" s="11" t="s">
        <v>206</v>
      </c>
      <c r="B526" s="11">
        <v>59</v>
      </c>
      <c r="C526" s="11">
        <v>26</v>
      </c>
      <c r="D526" s="11" t="s">
        <v>206</v>
      </c>
      <c r="E526" s="11" t="s">
        <v>206</v>
      </c>
      <c r="F526" s="12" t="s">
        <v>206</v>
      </c>
      <c r="G526" s="11" t="s">
        <v>218</v>
      </c>
      <c r="H526" s="11" t="s">
        <v>230</v>
      </c>
    </row>
    <row r="527" spans="1:8" hidden="1" x14ac:dyDescent="0.25">
      <c r="A527" s="11" t="s">
        <v>206</v>
      </c>
      <c r="B527" s="11">
        <v>62</v>
      </c>
      <c r="C527" s="11">
        <v>1</v>
      </c>
      <c r="D527" s="11" t="s">
        <v>206</v>
      </c>
      <c r="E527" s="11" t="s">
        <v>206</v>
      </c>
      <c r="F527" s="12" t="s">
        <v>206</v>
      </c>
      <c r="G527" s="11" t="s">
        <v>218</v>
      </c>
      <c r="H527" s="11" t="s">
        <v>225</v>
      </c>
    </row>
    <row r="528" spans="1:8" hidden="1" x14ac:dyDescent="0.25">
      <c r="A528" s="11" t="s">
        <v>206</v>
      </c>
      <c r="B528" s="11">
        <v>62</v>
      </c>
      <c r="C528" s="11">
        <v>2</v>
      </c>
      <c r="D528" s="11" t="s">
        <v>206</v>
      </c>
      <c r="E528" s="11" t="s">
        <v>206</v>
      </c>
      <c r="F528" s="12" t="s">
        <v>206</v>
      </c>
      <c r="G528" s="11" t="s">
        <v>218</v>
      </c>
      <c r="H528" s="11" t="s">
        <v>222</v>
      </c>
    </row>
    <row r="529" spans="1:8" hidden="1" x14ac:dyDescent="0.25">
      <c r="A529" s="11" t="s">
        <v>206</v>
      </c>
      <c r="B529" s="11">
        <v>63</v>
      </c>
      <c r="C529" s="11">
        <v>19</v>
      </c>
      <c r="D529" s="11" t="s">
        <v>206</v>
      </c>
      <c r="E529" s="11" t="s">
        <v>206</v>
      </c>
      <c r="F529" s="12" t="s">
        <v>206</v>
      </c>
      <c r="G529" s="11" t="s">
        <v>218</v>
      </c>
      <c r="H529" s="11" t="s">
        <v>225</v>
      </c>
    </row>
    <row r="530" spans="1:8" hidden="1" x14ac:dyDescent="0.25">
      <c r="A530" s="11" t="s">
        <v>206</v>
      </c>
      <c r="B530" s="11">
        <v>63</v>
      </c>
      <c r="C530" s="11">
        <v>29</v>
      </c>
      <c r="D530" s="11" t="s">
        <v>206</v>
      </c>
      <c r="E530" s="11" t="s">
        <v>206</v>
      </c>
      <c r="F530" s="12" t="s">
        <v>206</v>
      </c>
      <c r="G530" s="11" t="s">
        <v>218</v>
      </c>
      <c r="H530" s="11" t="s">
        <v>225</v>
      </c>
    </row>
    <row r="531" spans="1:8" hidden="1" x14ac:dyDescent="0.25">
      <c r="A531" s="11" t="s">
        <v>206</v>
      </c>
      <c r="B531" s="11">
        <v>70</v>
      </c>
      <c r="C531" s="11">
        <v>1</v>
      </c>
      <c r="D531" s="11" t="s">
        <v>206</v>
      </c>
      <c r="E531" s="11" t="s">
        <v>206</v>
      </c>
      <c r="F531" s="12" t="s">
        <v>206</v>
      </c>
      <c r="G531" s="11" t="s">
        <v>218</v>
      </c>
      <c r="H531" s="11" t="s">
        <v>225</v>
      </c>
    </row>
    <row r="532" spans="1:8" hidden="1" x14ac:dyDescent="0.25">
      <c r="A532" s="11" t="s">
        <v>206</v>
      </c>
      <c r="B532" s="11">
        <v>70</v>
      </c>
      <c r="C532" s="11">
        <v>2</v>
      </c>
      <c r="D532" s="11" t="s">
        <v>206</v>
      </c>
      <c r="E532" s="11" t="s">
        <v>206</v>
      </c>
      <c r="F532" s="12" t="s">
        <v>206</v>
      </c>
      <c r="G532" s="11" t="s">
        <v>218</v>
      </c>
      <c r="H532" s="11" t="s">
        <v>222</v>
      </c>
    </row>
    <row r="533" spans="1:8" hidden="1" x14ac:dyDescent="0.25">
      <c r="A533" s="11" t="s">
        <v>206</v>
      </c>
      <c r="B533" s="11">
        <v>70</v>
      </c>
      <c r="C533" s="11">
        <v>4</v>
      </c>
      <c r="D533" s="11" t="s">
        <v>206</v>
      </c>
      <c r="E533" s="11" t="s">
        <v>206</v>
      </c>
      <c r="F533" s="12" t="s">
        <v>206</v>
      </c>
      <c r="G533" s="11" t="s">
        <v>218</v>
      </c>
      <c r="H533" s="11" t="s">
        <v>226</v>
      </c>
    </row>
    <row r="534" spans="1:8" hidden="1" x14ac:dyDescent="0.25">
      <c r="A534" s="11" t="s">
        <v>206</v>
      </c>
      <c r="B534" s="11">
        <v>70</v>
      </c>
      <c r="C534" s="11">
        <v>17</v>
      </c>
      <c r="D534" s="11" t="s">
        <v>206</v>
      </c>
      <c r="E534" s="11" t="s">
        <v>206</v>
      </c>
      <c r="F534" s="12" t="s">
        <v>206</v>
      </c>
      <c r="G534" s="11" t="s">
        <v>218</v>
      </c>
      <c r="H534" s="11" t="s">
        <v>223</v>
      </c>
    </row>
    <row r="535" spans="1:8" hidden="1" x14ac:dyDescent="0.25">
      <c r="A535" s="11" t="s">
        <v>206</v>
      </c>
      <c r="B535" s="11">
        <v>71</v>
      </c>
      <c r="C535" s="11">
        <v>10</v>
      </c>
      <c r="D535" s="11" t="s">
        <v>206</v>
      </c>
      <c r="E535" s="11" t="s">
        <v>206</v>
      </c>
      <c r="F535" s="12" t="s">
        <v>206</v>
      </c>
      <c r="G535" s="11" t="s">
        <v>218</v>
      </c>
      <c r="H535" s="11" t="s">
        <v>227</v>
      </c>
    </row>
    <row r="536" spans="1:8" hidden="1" x14ac:dyDescent="0.25">
      <c r="A536" s="11" t="s">
        <v>206</v>
      </c>
      <c r="B536" s="11">
        <v>71</v>
      </c>
      <c r="C536" s="11">
        <v>12</v>
      </c>
      <c r="D536" s="11" t="s">
        <v>206</v>
      </c>
      <c r="E536" s="11" t="s">
        <v>206</v>
      </c>
      <c r="F536" s="12" t="s">
        <v>206</v>
      </c>
      <c r="G536" s="11" t="s">
        <v>218</v>
      </c>
      <c r="H536" s="11" t="s">
        <v>222</v>
      </c>
    </row>
    <row r="537" spans="1:8" hidden="1" x14ac:dyDescent="0.25">
      <c r="A537" s="11" t="s">
        <v>206</v>
      </c>
      <c r="B537" s="11">
        <v>71</v>
      </c>
      <c r="C537" s="11">
        <v>26</v>
      </c>
      <c r="D537" s="11" t="s">
        <v>206</v>
      </c>
      <c r="E537" s="11" t="s">
        <v>206</v>
      </c>
      <c r="F537" s="12" t="s">
        <v>206</v>
      </c>
      <c r="G537" s="11" t="s">
        <v>218</v>
      </c>
      <c r="H537" s="11" t="s">
        <v>230</v>
      </c>
    </row>
    <row r="538" spans="1:8" hidden="1" x14ac:dyDescent="0.25">
      <c r="A538" s="11" t="s">
        <v>206</v>
      </c>
      <c r="B538" s="11">
        <v>71</v>
      </c>
      <c r="C538" s="11">
        <v>42</v>
      </c>
      <c r="D538" s="11" t="s">
        <v>206</v>
      </c>
      <c r="E538" s="11" t="s">
        <v>206</v>
      </c>
      <c r="F538" s="12" t="s">
        <v>206</v>
      </c>
      <c r="G538" s="11" t="s">
        <v>218</v>
      </c>
      <c r="H538" s="11" t="s">
        <v>230</v>
      </c>
    </row>
    <row r="539" spans="1:8" hidden="1" x14ac:dyDescent="0.25">
      <c r="A539" s="11" t="s">
        <v>206</v>
      </c>
      <c r="B539" s="11">
        <v>75</v>
      </c>
      <c r="C539" s="11">
        <v>1</v>
      </c>
      <c r="D539" s="11" t="s">
        <v>206</v>
      </c>
      <c r="E539" s="11" t="s">
        <v>206</v>
      </c>
      <c r="F539" s="12" t="s">
        <v>206</v>
      </c>
      <c r="G539" s="11" t="s">
        <v>218</v>
      </c>
      <c r="H539" s="11" t="s">
        <v>225</v>
      </c>
    </row>
    <row r="540" spans="1:8" hidden="1" x14ac:dyDescent="0.25">
      <c r="A540" s="11" t="s">
        <v>206</v>
      </c>
      <c r="B540" s="11">
        <v>75</v>
      </c>
      <c r="C540" s="11">
        <v>19</v>
      </c>
      <c r="D540" s="11" t="s">
        <v>206</v>
      </c>
      <c r="E540" s="11" t="s">
        <v>206</v>
      </c>
      <c r="F540" s="12" t="s">
        <v>206</v>
      </c>
      <c r="G540" s="11" t="s">
        <v>218</v>
      </c>
      <c r="H540" s="11" t="s">
        <v>225</v>
      </c>
    </row>
    <row r="541" spans="1:8" hidden="1" x14ac:dyDescent="0.25">
      <c r="A541" s="11" t="s">
        <v>206</v>
      </c>
      <c r="B541" s="11">
        <v>75</v>
      </c>
      <c r="C541" s="11">
        <v>29</v>
      </c>
      <c r="D541" s="11" t="s">
        <v>206</v>
      </c>
      <c r="E541" s="11" t="s">
        <v>206</v>
      </c>
      <c r="F541" s="12" t="s">
        <v>206</v>
      </c>
      <c r="G541" s="11" t="s">
        <v>218</v>
      </c>
      <c r="H541" s="11" t="s">
        <v>225</v>
      </c>
    </row>
    <row r="542" spans="1:8" hidden="1" x14ac:dyDescent="0.25">
      <c r="A542" s="11" t="s">
        <v>206</v>
      </c>
      <c r="B542" s="11">
        <v>78</v>
      </c>
      <c r="C542" s="11">
        <v>10</v>
      </c>
      <c r="D542" s="11" t="s">
        <v>206</v>
      </c>
      <c r="E542" s="11" t="s">
        <v>206</v>
      </c>
      <c r="F542" s="12" t="s">
        <v>206</v>
      </c>
      <c r="G542" s="11" t="s">
        <v>218</v>
      </c>
      <c r="H542" s="11" t="s">
        <v>227</v>
      </c>
    </row>
    <row r="543" spans="1:8" hidden="1" x14ac:dyDescent="0.25">
      <c r="A543" s="11" t="s">
        <v>206</v>
      </c>
      <c r="B543" s="11">
        <v>78</v>
      </c>
      <c r="C543" s="11">
        <v>12</v>
      </c>
      <c r="D543" s="11" t="s">
        <v>206</v>
      </c>
      <c r="E543" s="11" t="s">
        <v>206</v>
      </c>
      <c r="F543" s="12" t="s">
        <v>206</v>
      </c>
      <c r="G543" s="11" t="s">
        <v>218</v>
      </c>
      <c r="H543" s="11" t="s">
        <v>222</v>
      </c>
    </row>
    <row r="544" spans="1:8" hidden="1" x14ac:dyDescent="0.25">
      <c r="A544" s="11" t="s">
        <v>206</v>
      </c>
      <c r="B544" s="11">
        <v>78</v>
      </c>
      <c r="C544" s="11">
        <v>26</v>
      </c>
      <c r="D544" s="11" t="s">
        <v>206</v>
      </c>
      <c r="E544" s="11" t="s">
        <v>206</v>
      </c>
      <c r="F544" s="12" t="s">
        <v>206</v>
      </c>
      <c r="G544" s="11" t="s">
        <v>218</v>
      </c>
      <c r="H544" s="11" t="s">
        <v>230</v>
      </c>
    </row>
    <row r="545" spans="1:8" hidden="1" x14ac:dyDescent="0.25">
      <c r="A545" s="11" t="s">
        <v>206</v>
      </c>
      <c r="B545" s="11">
        <v>83</v>
      </c>
      <c r="C545" s="11">
        <v>2</v>
      </c>
      <c r="D545" s="11" t="s">
        <v>206</v>
      </c>
      <c r="E545" s="11" t="s">
        <v>206</v>
      </c>
      <c r="F545" s="12" t="s">
        <v>206</v>
      </c>
      <c r="G545" s="11" t="s">
        <v>218</v>
      </c>
      <c r="H545" s="11" t="s">
        <v>222</v>
      </c>
    </row>
    <row r="546" spans="1:8" hidden="1" x14ac:dyDescent="0.25">
      <c r="A546" s="11" t="s">
        <v>206</v>
      </c>
      <c r="B546" s="11">
        <v>83</v>
      </c>
      <c r="C546" s="11">
        <v>10</v>
      </c>
      <c r="D546" s="11" t="s">
        <v>206</v>
      </c>
      <c r="E546" s="11" t="s">
        <v>206</v>
      </c>
      <c r="F546" s="12" t="s">
        <v>206</v>
      </c>
      <c r="G546" s="11" t="s">
        <v>218</v>
      </c>
      <c r="H546" s="11" t="s">
        <v>227</v>
      </c>
    </row>
    <row r="547" spans="1:8" hidden="1" x14ac:dyDescent="0.25">
      <c r="A547" s="11" t="s">
        <v>206</v>
      </c>
      <c r="B547" s="11">
        <v>83</v>
      </c>
      <c r="C547" s="11">
        <v>12</v>
      </c>
      <c r="D547" s="11" t="s">
        <v>206</v>
      </c>
      <c r="E547" s="11" t="s">
        <v>206</v>
      </c>
      <c r="F547" s="12" t="s">
        <v>206</v>
      </c>
      <c r="G547" s="11" t="s">
        <v>218</v>
      </c>
      <c r="H547" s="11" t="s">
        <v>222</v>
      </c>
    </row>
    <row r="548" spans="1:8" hidden="1" x14ac:dyDescent="0.25">
      <c r="A548" s="11" t="s">
        <v>206</v>
      </c>
      <c r="B548" s="11">
        <v>83</v>
      </c>
      <c r="C548" s="11">
        <v>13</v>
      </c>
      <c r="D548" s="11" t="s">
        <v>206</v>
      </c>
      <c r="E548" s="11" t="s">
        <v>206</v>
      </c>
      <c r="F548" s="12" t="s">
        <v>206</v>
      </c>
      <c r="G548" s="11" t="s">
        <v>218</v>
      </c>
      <c r="H548" s="11" t="s">
        <v>227</v>
      </c>
    </row>
    <row r="549" spans="1:8" hidden="1" x14ac:dyDescent="0.25">
      <c r="A549" s="11" t="s">
        <v>206</v>
      </c>
      <c r="B549" s="11">
        <v>83</v>
      </c>
      <c r="C549" s="11">
        <v>18</v>
      </c>
      <c r="D549" s="11" t="s">
        <v>206</v>
      </c>
      <c r="E549" s="11" t="s">
        <v>206</v>
      </c>
      <c r="F549" s="12" t="s">
        <v>206</v>
      </c>
      <c r="G549" s="11" t="s">
        <v>218</v>
      </c>
      <c r="H549" s="11" t="s">
        <v>229</v>
      </c>
    </row>
    <row r="550" spans="1:8" hidden="1" x14ac:dyDescent="0.25">
      <c r="A550" s="11" t="s">
        <v>206</v>
      </c>
      <c r="B550" s="11">
        <v>83</v>
      </c>
      <c r="C550" s="11">
        <v>26</v>
      </c>
      <c r="D550" s="11" t="s">
        <v>206</v>
      </c>
      <c r="E550" s="11" t="s">
        <v>206</v>
      </c>
      <c r="F550" s="12" t="s">
        <v>206</v>
      </c>
      <c r="G550" s="11" t="s">
        <v>218</v>
      </c>
      <c r="H550" s="11" t="s">
        <v>230</v>
      </c>
    </row>
    <row r="551" spans="1:8" hidden="1" x14ac:dyDescent="0.25">
      <c r="A551" s="11" t="s">
        <v>206</v>
      </c>
      <c r="B551" s="11">
        <v>85</v>
      </c>
      <c r="C551" s="11">
        <v>10</v>
      </c>
      <c r="D551" s="11" t="s">
        <v>206</v>
      </c>
      <c r="E551" s="11" t="s">
        <v>206</v>
      </c>
      <c r="F551" s="12" t="s">
        <v>206</v>
      </c>
      <c r="G551" s="11" t="s">
        <v>218</v>
      </c>
      <c r="H551" s="11" t="s">
        <v>227</v>
      </c>
    </row>
    <row r="552" spans="1:8" hidden="1" x14ac:dyDescent="0.25">
      <c r="A552" s="11" t="s">
        <v>206</v>
      </c>
      <c r="B552" s="11">
        <v>85</v>
      </c>
      <c r="C552" s="11">
        <v>12</v>
      </c>
      <c r="D552" s="11" t="s">
        <v>206</v>
      </c>
      <c r="E552" s="11" t="s">
        <v>206</v>
      </c>
      <c r="F552" s="12" t="s">
        <v>206</v>
      </c>
      <c r="G552" s="11" t="s">
        <v>218</v>
      </c>
      <c r="H552" s="11" t="s">
        <v>222</v>
      </c>
    </row>
    <row r="553" spans="1:8" hidden="1" x14ac:dyDescent="0.25">
      <c r="A553" s="11" t="s">
        <v>206</v>
      </c>
      <c r="B553" s="11">
        <v>85</v>
      </c>
      <c r="C553" s="11">
        <v>26</v>
      </c>
      <c r="D553" s="11" t="s">
        <v>206</v>
      </c>
      <c r="E553" s="11" t="s">
        <v>206</v>
      </c>
      <c r="F553" s="12" t="s">
        <v>206</v>
      </c>
      <c r="G553" s="11" t="s">
        <v>218</v>
      </c>
      <c r="H553" s="11" t="s">
        <v>230</v>
      </c>
    </row>
    <row r="554" spans="1:8" hidden="1" x14ac:dyDescent="0.25">
      <c r="A554" s="11" t="s">
        <v>206</v>
      </c>
      <c r="B554" s="11">
        <v>89</v>
      </c>
      <c r="C554" s="11">
        <v>1</v>
      </c>
      <c r="D554" s="11" t="s">
        <v>206</v>
      </c>
      <c r="E554" s="11" t="s">
        <v>206</v>
      </c>
      <c r="F554" s="12" t="s">
        <v>206</v>
      </c>
      <c r="G554" s="11" t="s">
        <v>218</v>
      </c>
      <c r="H554" s="11" t="s">
        <v>225</v>
      </c>
    </row>
    <row r="555" spans="1:8" hidden="1" x14ac:dyDescent="0.25">
      <c r="A555" s="11" t="s">
        <v>206</v>
      </c>
      <c r="B555" s="11">
        <v>89</v>
      </c>
      <c r="C555" s="11">
        <v>40</v>
      </c>
      <c r="D555" s="11" t="s">
        <v>206</v>
      </c>
      <c r="E555" s="11" t="s">
        <v>206</v>
      </c>
      <c r="F555" s="12" t="s">
        <v>206</v>
      </c>
      <c r="G555" s="11" t="s">
        <v>218</v>
      </c>
      <c r="H555" s="11" t="s">
        <v>225</v>
      </c>
    </row>
    <row r="556" spans="1:8" hidden="1" x14ac:dyDescent="0.25">
      <c r="A556" s="11" t="s">
        <v>206</v>
      </c>
      <c r="B556" s="11">
        <v>91</v>
      </c>
      <c r="C556" s="11">
        <v>10</v>
      </c>
      <c r="D556" s="11" t="s">
        <v>206</v>
      </c>
      <c r="E556" s="11" t="s">
        <v>206</v>
      </c>
      <c r="F556" s="12" t="s">
        <v>206</v>
      </c>
      <c r="G556" s="11" t="s">
        <v>218</v>
      </c>
      <c r="H556" s="11" t="s">
        <v>227</v>
      </c>
    </row>
    <row r="557" spans="1:8" hidden="1" x14ac:dyDescent="0.25">
      <c r="A557" s="11" t="s">
        <v>206</v>
      </c>
      <c r="B557" s="11">
        <v>91</v>
      </c>
      <c r="C557" s="11">
        <v>12</v>
      </c>
      <c r="D557" s="11" t="s">
        <v>206</v>
      </c>
      <c r="E557" s="11" t="s">
        <v>206</v>
      </c>
      <c r="F557" s="12" t="s">
        <v>206</v>
      </c>
      <c r="G557" s="11" t="s">
        <v>218</v>
      </c>
      <c r="H557" s="11" t="s">
        <v>222</v>
      </c>
    </row>
    <row r="558" spans="1:8" hidden="1" x14ac:dyDescent="0.25">
      <c r="A558" s="11" t="s">
        <v>206</v>
      </c>
      <c r="B558" s="11">
        <v>91</v>
      </c>
      <c r="C558" s="11">
        <v>41</v>
      </c>
      <c r="D558" s="11" t="s">
        <v>206</v>
      </c>
      <c r="E558" s="11" t="s">
        <v>206</v>
      </c>
      <c r="F558" s="12" t="s">
        <v>206</v>
      </c>
      <c r="G558" s="11" t="s">
        <v>218</v>
      </c>
      <c r="H558" s="11" t="s">
        <v>230</v>
      </c>
    </row>
    <row r="559" spans="1:8" hidden="1" x14ac:dyDescent="0.25">
      <c r="A559" s="11" t="s">
        <v>206</v>
      </c>
      <c r="B559" s="11">
        <v>92</v>
      </c>
      <c r="C559" s="11">
        <v>1</v>
      </c>
      <c r="D559" s="11" t="s">
        <v>206</v>
      </c>
      <c r="E559" s="11" t="s">
        <v>206</v>
      </c>
      <c r="F559" s="12" t="s">
        <v>206</v>
      </c>
      <c r="G559" s="11" t="s">
        <v>218</v>
      </c>
      <c r="H559" s="11" t="s">
        <v>225</v>
      </c>
    </row>
    <row r="560" spans="1:8" hidden="1" x14ac:dyDescent="0.25">
      <c r="A560" s="11" t="s">
        <v>206</v>
      </c>
      <c r="B560" s="11">
        <v>92</v>
      </c>
      <c r="C560" s="11">
        <v>17</v>
      </c>
      <c r="D560" s="11" t="s">
        <v>206</v>
      </c>
      <c r="E560" s="11" t="s">
        <v>206</v>
      </c>
      <c r="F560" s="12" t="s">
        <v>206</v>
      </c>
      <c r="G560" s="11" t="s">
        <v>218</v>
      </c>
      <c r="H560" s="11" t="s">
        <v>223</v>
      </c>
    </row>
    <row r="561" spans="1:8" hidden="1" x14ac:dyDescent="0.25">
      <c r="A561" s="11" t="s">
        <v>206</v>
      </c>
      <c r="B561" s="11">
        <v>93</v>
      </c>
      <c r="C561" s="11">
        <v>1</v>
      </c>
      <c r="D561" s="11" t="s">
        <v>206</v>
      </c>
      <c r="E561" s="11" t="s">
        <v>206</v>
      </c>
      <c r="F561" s="12" t="s">
        <v>206</v>
      </c>
      <c r="G561" s="11" t="s">
        <v>218</v>
      </c>
      <c r="H561" s="11" t="s">
        <v>225</v>
      </c>
    </row>
    <row r="562" spans="1:8" x14ac:dyDescent="0.25">
      <c r="A562" s="11" t="s">
        <v>206</v>
      </c>
      <c r="B562" s="11">
        <v>93</v>
      </c>
      <c r="C562" s="11">
        <v>6</v>
      </c>
      <c r="D562" s="11" t="s">
        <v>206</v>
      </c>
      <c r="E562" s="11" t="s">
        <v>206</v>
      </c>
      <c r="F562" s="12" t="s">
        <v>206</v>
      </c>
      <c r="G562" s="11" t="s">
        <v>218</v>
      </c>
      <c r="H562" s="11" t="s">
        <v>220</v>
      </c>
    </row>
    <row r="563" spans="1:8" hidden="1" x14ac:dyDescent="0.25">
      <c r="A563" s="11" t="s">
        <v>206</v>
      </c>
      <c r="B563" s="11">
        <v>94</v>
      </c>
      <c r="C563" s="11">
        <v>42</v>
      </c>
      <c r="D563" s="11" t="s">
        <v>206</v>
      </c>
      <c r="E563" s="11" t="s">
        <v>206</v>
      </c>
      <c r="F563" s="12" t="s">
        <v>206</v>
      </c>
      <c r="G563" s="11" t="s">
        <v>218</v>
      </c>
      <c r="H563" s="11" t="s">
        <v>230</v>
      </c>
    </row>
    <row r="564" spans="1:8" hidden="1" x14ac:dyDescent="0.25">
      <c r="A564" s="11" t="s">
        <v>206</v>
      </c>
      <c r="B564" s="11">
        <v>98</v>
      </c>
      <c r="C564" s="11">
        <v>19</v>
      </c>
      <c r="D564" s="11" t="s">
        <v>206</v>
      </c>
      <c r="E564" s="11" t="s">
        <v>206</v>
      </c>
      <c r="F564" s="12" t="s">
        <v>206</v>
      </c>
      <c r="G564" s="11" t="s">
        <v>218</v>
      </c>
      <c r="H564" s="11" t="s">
        <v>225</v>
      </c>
    </row>
    <row r="565" spans="1:8" hidden="1" x14ac:dyDescent="0.25">
      <c r="A565" s="11" t="s">
        <v>206</v>
      </c>
      <c r="B565" s="11">
        <v>105</v>
      </c>
      <c r="C565" s="11">
        <v>10</v>
      </c>
      <c r="D565" s="11" t="s">
        <v>206</v>
      </c>
      <c r="E565" s="11" t="s">
        <v>206</v>
      </c>
      <c r="F565" s="12" t="s">
        <v>206</v>
      </c>
      <c r="G565" s="11" t="s">
        <v>218</v>
      </c>
      <c r="H565" s="11" t="s">
        <v>227</v>
      </c>
    </row>
    <row r="566" spans="1:8" hidden="1" x14ac:dyDescent="0.25">
      <c r="A566" s="11" t="s">
        <v>206</v>
      </c>
      <c r="B566" s="11">
        <v>105</v>
      </c>
      <c r="C566" s="11">
        <v>12</v>
      </c>
      <c r="D566" s="11" t="s">
        <v>206</v>
      </c>
      <c r="E566" s="11" t="s">
        <v>206</v>
      </c>
      <c r="F566" s="12" t="s">
        <v>206</v>
      </c>
      <c r="G566" s="11" t="s">
        <v>218</v>
      </c>
      <c r="H566" s="11" t="s">
        <v>222</v>
      </c>
    </row>
    <row r="567" spans="1:8" hidden="1" x14ac:dyDescent="0.25">
      <c r="A567" s="11" t="s">
        <v>206</v>
      </c>
      <c r="B567" s="11">
        <v>105</v>
      </c>
      <c r="C567" s="11">
        <v>26</v>
      </c>
      <c r="D567" s="11" t="s">
        <v>206</v>
      </c>
      <c r="E567" s="11" t="s">
        <v>206</v>
      </c>
      <c r="F567" s="12" t="s">
        <v>206</v>
      </c>
      <c r="G567" s="11" t="s">
        <v>218</v>
      </c>
      <c r="H567" s="11" t="s">
        <v>230</v>
      </c>
    </row>
    <row r="568" spans="1:8" hidden="1" x14ac:dyDescent="0.25">
      <c r="A568" s="11" t="s">
        <v>206</v>
      </c>
      <c r="B568" s="11">
        <v>107</v>
      </c>
      <c r="C568" s="11">
        <v>1</v>
      </c>
      <c r="D568" s="11" t="s">
        <v>206</v>
      </c>
      <c r="E568" s="11" t="s">
        <v>206</v>
      </c>
      <c r="F568" s="12" t="s">
        <v>206</v>
      </c>
      <c r="G568" s="11" t="s">
        <v>218</v>
      </c>
      <c r="H568" s="11" t="s">
        <v>225</v>
      </c>
    </row>
    <row r="569" spans="1:8" hidden="1" x14ac:dyDescent="0.25">
      <c r="A569" s="11" t="s">
        <v>206</v>
      </c>
      <c r="B569" s="11">
        <v>107</v>
      </c>
      <c r="C569" s="11">
        <v>17</v>
      </c>
      <c r="D569" s="11" t="s">
        <v>206</v>
      </c>
      <c r="E569" s="11" t="s">
        <v>206</v>
      </c>
      <c r="F569" s="12" t="s">
        <v>206</v>
      </c>
      <c r="G569" s="11" t="s">
        <v>218</v>
      </c>
      <c r="H569" s="11" t="s">
        <v>223</v>
      </c>
    </row>
    <row r="570" spans="1:8" hidden="1" x14ac:dyDescent="0.25">
      <c r="A570" s="11" t="s">
        <v>206</v>
      </c>
      <c r="B570" s="11">
        <v>113</v>
      </c>
      <c r="C570" s="11">
        <v>40</v>
      </c>
      <c r="D570" s="11" t="s">
        <v>206</v>
      </c>
      <c r="E570" s="11" t="s">
        <v>206</v>
      </c>
      <c r="F570" s="12" t="s">
        <v>206</v>
      </c>
      <c r="G570" s="11" t="s">
        <v>218</v>
      </c>
      <c r="H570" s="11" t="s">
        <v>225</v>
      </c>
    </row>
    <row r="571" spans="1:8" hidden="1" x14ac:dyDescent="0.25">
      <c r="A571" s="11" t="s">
        <v>206</v>
      </c>
      <c r="B571" s="11">
        <v>113</v>
      </c>
      <c r="C571" s="11">
        <v>43</v>
      </c>
      <c r="D571" s="11" t="s">
        <v>206</v>
      </c>
      <c r="E571" s="11" t="s">
        <v>206</v>
      </c>
      <c r="F571" s="12" t="s">
        <v>206</v>
      </c>
      <c r="G571" s="11" t="s">
        <v>218</v>
      </c>
      <c r="H571" s="11" t="s">
        <v>225</v>
      </c>
    </row>
    <row r="572" spans="1:8" hidden="1" x14ac:dyDescent="0.25">
      <c r="A572" s="11" t="s">
        <v>206</v>
      </c>
      <c r="B572" s="11">
        <v>113</v>
      </c>
      <c r="C572" s="11">
        <v>44</v>
      </c>
      <c r="D572" s="11" t="s">
        <v>206</v>
      </c>
      <c r="E572" s="11" t="s">
        <v>206</v>
      </c>
      <c r="F572" s="12" t="s">
        <v>206</v>
      </c>
      <c r="G572" s="11" t="s">
        <v>218</v>
      </c>
      <c r="H572" s="11" t="s">
        <v>228</v>
      </c>
    </row>
    <row r="573" spans="1:8" hidden="1" x14ac:dyDescent="0.25">
      <c r="A573" s="11" t="s">
        <v>206</v>
      </c>
      <c r="B573" s="11">
        <v>113</v>
      </c>
      <c r="C573" s="11">
        <v>45</v>
      </c>
      <c r="D573" s="11" t="s">
        <v>206</v>
      </c>
      <c r="E573" s="11" t="s">
        <v>206</v>
      </c>
      <c r="F573" s="12" t="s">
        <v>206</v>
      </c>
      <c r="G573" s="11" t="s">
        <v>218</v>
      </c>
      <c r="H573" s="11" t="s">
        <v>225</v>
      </c>
    </row>
    <row r="574" spans="1:8" hidden="1" x14ac:dyDescent="0.25">
      <c r="A574" s="11" t="s">
        <v>206</v>
      </c>
      <c r="B574" s="11">
        <v>113</v>
      </c>
      <c r="C574" s="11">
        <v>46</v>
      </c>
      <c r="D574" s="11" t="s">
        <v>206</v>
      </c>
      <c r="E574" s="11" t="s">
        <v>206</v>
      </c>
      <c r="F574" s="12" t="s">
        <v>206</v>
      </c>
      <c r="G574" s="11" t="s">
        <v>218</v>
      </c>
      <c r="H574" s="11" t="s">
        <v>228</v>
      </c>
    </row>
    <row r="575" spans="1:8" hidden="1" x14ac:dyDescent="0.25">
      <c r="A575" s="11" t="s">
        <v>206</v>
      </c>
      <c r="B575" s="11">
        <v>113</v>
      </c>
      <c r="C575" s="11">
        <v>47</v>
      </c>
      <c r="D575" s="11" t="s">
        <v>206</v>
      </c>
      <c r="E575" s="11" t="s">
        <v>206</v>
      </c>
      <c r="F575" s="12" t="s">
        <v>206</v>
      </c>
      <c r="G575" s="11" t="s">
        <v>218</v>
      </c>
      <c r="H575" s="11" t="s">
        <v>228</v>
      </c>
    </row>
    <row r="576" spans="1:8" hidden="1" x14ac:dyDescent="0.25">
      <c r="A576" s="11" t="s">
        <v>206</v>
      </c>
      <c r="B576" s="11">
        <v>116</v>
      </c>
      <c r="C576" s="11">
        <v>40</v>
      </c>
      <c r="D576" s="11" t="s">
        <v>206</v>
      </c>
      <c r="E576" s="11" t="s">
        <v>206</v>
      </c>
      <c r="F576" s="12" t="s">
        <v>206</v>
      </c>
      <c r="G576" s="11" t="s">
        <v>218</v>
      </c>
      <c r="H576" s="11" t="s">
        <v>225</v>
      </c>
    </row>
    <row r="577" spans="1:8" hidden="1" x14ac:dyDescent="0.25">
      <c r="A577" s="11" t="s">
        <v>206</v>
      </c>
      <c r="B577" s="11">
        <v>123</v>
      </c>
      <c r="C577" s="11">
        <v>66</v>
      </c>
      <c r="D577" s="11" t="s">
        <v>206</v>
      </c>
      <c r="E577" s="11" t="s">
        <v>206</v>
      </c>
      <c r="F577" s="12" t="s">
        <v>206</v>
      </c>
      <c r="G577" s="11" t="s">
        <v>218</v>
      </c>
      <c r="H577" s="11" t="s">
        <v>221</v>
      </c>
    </row>
    <row r="578" spans="1:8" hidden="1" x14ac:dyDescent="0.25">
      <c r="A578" s="11" t="s">
        <v>206</v>
      </c>
      <c r="B578" s="11">
        <v>123</v>
      </c>
      <c r="C578" s="11">
        <v>67</v>
      </c>
      <c r="D578" s="11" t="s">
        <v>206</v>
      </c>
      <c r="E578" s="11" t="s">
        <v>206</v>
      </c>
      <c r="F578" s="12" t="s">
        <v>206</v>
      </c>
      <c r="G578" s="11" t="s">
        <v>218</v>
      </c>
      <c r="H578" s="11" t="s">
        <v>224</v>
      </c>
    </row>
    <row r="579" spans="1:8" hidden="1" x14ac:dyDescent="0.25">
      <c r="A579" s="11" t="s">
        <v>206</v>
      </c>
      <c r="B579" s="11">
        <v>123</v>
      </c>
      <c r="C579" s="11">
        <v>71</v>
      </c>
      <c r="D579" s="11" t="s">
        <v>206</v>
      </c>
      <c r="E579" s="11" t="s">
        <v>206</v>
      </c>
      <c r="F579" s="12" t="s">
        <v>206</v>
      </c>
      <c r="G579" s="11" t="s">
        <v>218</v>
      </c>
      <c r="H579" s="11" t="s">
        <v>221</v>
      </c>
    </row>
    <row r="580" spans="1:8" hidden="1" x14ac:dyDescent="0.25">
      <c r="A580" s="11" t="s">
        <v>206</v>
      </c>
      <c r="B580" s="11">
        <v>123</v>
      </c>
      <c r="C580" s="11">
        <v>72</v>
      </c>
      <c r="D580" s="11" t="s">
        <v>206</v>
      </c>
      <c r="E580" s="11" t="s">
        <v>206</v>
      </c>
      <c r="F580" s="12" t="s">
        <v>206</v>
      </c>
      <c r="G580" s="11" t="s">
        <v>218</v>
      </c>
      <c r="H580" s="11" t="s">
        <v>221</v>
      </c>
    </row>
    <row r="581" spans="1:8" hidden="1" x14ac:dyDescent="0.25">
      <c r="A581" s="11" t="s">
        <v>206</v>
      </c>
      <c r="B581" s="11">
        <v>123</v>
      </c>
      <c r="C581" s="11">
        <v>77</v>
      </c>
      <c r="D581" s="11" t="s">
        <v>206</v>
      </c>
      <c r="E581" s="11" t="s">
        <v>206</v>
      </c>
      <c r="F581" s="12" t="s">
        <v>206</v>
      </c>
      <c r="G581" s="11" t="s">
        <v>218</v>
      </c>
      <c r="H581" s="11" t="s">
        <v>224</v>
      </c>
    </row>
    <row r="582" spans="1:8" hidden="1" x14ac:dyDescent="0.25">
      <c r="A582" s="11" t="s">
        <v>206</v>
      </c>
      <c r="B582" s="11">
        <v>124</v>
      </c>
      <c r="C582" s="11">
        <v>1</v>
      </c>
      <c r="D582" s="11" t="s">
        <v>206</v>
      </c>
      <c r="E582" s="11" t="s">
        <v>206</v>
      </c>
      <c r="F582" s="12" t="s">
        <v>206</v>
      </c>
      <c r="G582" s="11" t="s">
        <v>218</v>
      </c>
      <c r="H582" s="11" t="s">
        <v>221</v>
      </c>
    </row>
    <row r="583" spans="1:8" hidden="1" x14ac:dyDescent="0.25">
      <c r="A583" s="11" t="s">
        <v>206</v>
      </c>
      <c r="B583" s="11">
        <v>124</v>
      </c>
      <c r="C583" s="11">
        <v>2</v>
      </c>
      <c r="D583" s="11" t="s">
        <v>206</v>
      </c>
      <c r="E583" s="11" t="s">
        <v>206</v>
      </c>
      <c r="F583" s="12" t="s">
        <v>206</v>
      </c>
      <c r="G583" s="11" t="s">
        <v>218</v>
      </c>
      <c r="H583" s="11" t="s">
        <v>222</v>
      </c>
    </row>
    <row r="584" spans="1:8" x14ac:dyDescent="0.25">
      <c r="A584" s="11" t="s">
        <v>206</v>
      </c>
      <c r="B584" s="11">
        <v>124</v>
      </c>
      <c r="C584" s="11">
        <v>6</v>
      </c>
      <c r="D584" s="11" t="s">
        <v>206</v>
      </c>
      <c r="E584" s="11" t="s">
        <v>206</v>
      </c>
      <c r="F584" s="12" t="s">
        <v>206</v>
      </c>
      <c r="G584" s="11" t="s">
        <v>218</v>
      </c>
      <c r="H584" s="11" t="s">
        <v>224</v>
      </c>
    </row>
    <row r="585" spans="1:8" hidden="1" x14ac:dyDescent="0.25">
      <c r="A585" s="11" t="s">
        <v>206</v>
      </c>
      <c r="B585" s="11">
        <v>124</v>
      </c>
      <c r="C585" s="11">
        <v>7</v>
      </c>
      <c r="D585" s="11" t="s">
        <v>206</v>
      </c>
      <c r="E585" s="11" t="s">
        <v>206</v>
      </c>
      <c r="F585" s="12" t="s">
        <v>206</v>
      </c>
      <c r="G585" s="11" t="s">
        <v>218</v>
      </c>
      <c r="H585" s="11" t="s">
        <v>221</v>
      </c>
    </row>
    <row r="586" spans="1:8" hidden="1" x14ac:dyDescent="0.25">
      <c r="A586" s="11" t="s">
        <v>206</v>
      </c>
      <c r="B586" s="11">
        <v>127</v>
      </c>
      <c r="C586" s="11">
        <v>1</v>
      </c>
      <c r="D586" s="11" t="s">
        <v>206</v>
      </c>
      <c r="E586" s="11" t="s">
        <v>206</v>
      </c>
      <c r="F586" s="12" t="s">
        <v>206</v>
      </c>
      <c r="G586" s="11" t="s">
        <v>218</v>
      </c>
      <c r="H586" s="11" t="s">
        <v>221</v>
      </c>
    </row>
    <row r="587" spans="1:8" hidden="1" x14ac:dyDescent="0.25">
      <c r="A587" s="11" t="s">
        <v>206</v>
      </c>
      <c r="B587" s="11">
        <v>127</v>
      </c>
      <c r="C587" s="11">
        <v>2</v>
      </c>
      <c r="D587" s="11" t="s">
        <v>206</v>
      </c>
      <c r="E587" s="11" t="s">
        <v>206</v>
      </c>
      <c r="F587" s="12" t="s">
        <v>206</v>
      </c>
      <c r="G587" s="11" t="s">
        <v>218</v>
      </c>
      <c r="H587" s="11" t="s">
        <v>222</v>
      </c>
    </row>
    <row r="588" spans="1:8" x14ac:dyDescent="0.25">
      <c r="A588" s="11" t="s">
        <v>206</v>
      </c>
      <c r="B588" s="11">
        <v>127</v>
      </c>
      <c r="C588" s="11">
        <v>6</v>
      </c>
      <c r="D588" s="11" t="s">
        <v>206</v>
      </c>
      <c r="E588" s="11" t="s">
        <v>206</v>
      </c>
      <c r="F588" s="12" t="s">
        <v>206</v>
      </c>
      <c r="G588" s="11" t="s">
        <v>218</v>
      </c>
      <c r="H588" s="11" t="s">
        <v>224</v>
      </c>
    </row>
    <row r="589" spans="1:8" hidden="1" x14ac:dyDescent="0.25">
      <c r="A589" s="11" t="s">
        <v>206</v>
      </c>
      <c r="B589" s="11">
        <v>133</v>
      </c>
      <c r="C589" s="11">
        <v>12</v>
      </c>
      <c r="D589" s="11" t="s">
        <v>206</v>
      </c>
      <c r="E589" s="11" t="s">
        <v>206</v>
      </c>
      <c r="F589" s="12" t="s">
        <v>206</v>
      </c>
      <c r="G589" s="11" t="s">
        <v>218</v>
      </c>
      <c r="H589" s="11" t="s">
        <v>222</v>
      </c>
    </row>
    <row r="590" spans="1:8" hidden="1" x14ac:dyDescent="0.25">
      <c r="A590" s="11" t="s">
        <v>206</v>
      </c>
      <c r="B590" s="11">
        <v>134</v>
      </c>
      <c r="C590" s="11">
        <v>12</v>
      </c>
      <c r="D590" s="11" t="s">
        <v>206</v>
      </c>
      <c r="E590" s="11" t="s">
        <v>206</v>
      </c>
      <c r="F590" s="12" t="s">
        <v>206</v>
      </c>
      <c r="G590" s="11" t="s">
        <v>218</v>
      </c>
      <c r="H590" s="11" t="s">
        <v>222</v>
      </c>
    </row>
    <row r="591" spans="1:8" hidden="1" x14ac:dyDescent="0.25">
      <c r="A591" s="11" t="s">
        <v>206</v>
      </c>
      <c r="B591" s="11">
        <v>135</v>
      </c>
      <c r="C591" s="11">
        <v>1</v>
      </c>
      <c r="D591" s="11" t="s">
        <v>206</v>
      </c>
      <c r="E591" s="11" t="s">
        <v>206</v>
      </c>
      <c r="F591" s="12" t="s">
        <v>206</v>
      </c>
      <c r="G591" s="11" t="s">
        <v>218</v>
      </c>
      <c r="H591" s="11" t="s">
        <v>225</v>
      </c>
    </row>
    <row r="592" spans="1:8" x14ac:dyDescent="0.25">
      <c r="A592" s="11" t="s">
        <v>206</v>
      </c>
      <c r="B592" s="11">
        <v>135</v>
      </c>
      <c r="C592" s="11">
        <v>6</v>
      </c>
      <c r="D592" s="11" t="s">
        <v>206</v>
      </c>
      <c r="E592" s="11" t="s">
        <v>206</v>
      </c>
      <c r="F592" s="12" t="s">
        <v>206</v>
      </c>
      <c r="G592" s="11" t="s">
        <v>218</v>
      </c>
      <c r="H592" s="11" t="s">
        <v>228</v>
      </c>
    </row>
    <row r="593" spans="1:8" hidden="1" x14ac:dyDescent="0.25">
      <c r="A593" s="11" t="s">
        <v>206</v>
      </c>
      <c r="B593" s="11">
        <v>136</v>
      </c>
      <c r="C593" s="11">
        <v>2</v>
      </c>
      <c r="D593" s="11" t="s">
        <v>206</v>
      </c>
      <c r="E593" s="11" t="s">
        <v>206</v>
      </c>
      <c r="F593" s="12" t="s">
        <v>206</v>
      </c>
      <c r="G593" s="11" t="s">
        <v>218</v>
      </c>
      <c r="H593" s="11" t="s">
        <v>222</v>
      </c>
    </row>
    <row r="594" spans="1:8" hidden="1" x14ac:dyDescent="0.25">
      <c r="A594" s="11" t="s">
        <v>206</v>
      </c>
      <c r="B594" s="11">
        <v>137</v>
      </c>
      <c r="C594" s="11">
        <v>2</v>
      </c>
      <c r="D594" s="11" t="s">
        <v>206</v>
      </c>
      <c r="E594" s="11" t="s">
        <v>206</v>
      </c>
      <c r="F594" s="12" t="s">
        <v>206</v>
      </c>
      <c r="G594" s="11" t="s">
        <v>218</v>
      </c>
      <c r="H594" s="11" t="s">
        <v>222</v>
      </c>
    </row>
    <row r="595" spans="1:8" hidden="1" x14ac:dyDescent="0.25">
      <c r="A595" s="11" t="s">
        <v>206</v>
      </c>
      <c r="B595" s="11">
        <v>138</v>
      </c>
      <c r="C595" s="11">
        <v>17</v>
      </c>
      <c r="D595" s="11" t="s">
        <v>206</v>
      </c>
      <c r="E595" s="11" t="s">
        <v>206</v>
      </c>
      <c r="F595" s="12" t="s">
        <v>206</v>
      </c>
      <c r="G595" s="11" t="s">
        <v>218</v>
      </c>
      <c r="H595" s="11" t="s">
        <v>223</v>
      </c>
    </row>
    <row r="596" spans="1:8" hidden="1" x14ac:dyDescent="0.25">
      <c r="A596" s="11" t="s">
        <v>206</v>
      </c>
      <c r="B596" s="11">
        <v>139</v>
      </c>
      <c r="C596" s="11">
        <v>2</v>
      </c>
      <c r="D596" s="11" t="s">
        <v>206</v>
      </c>
      <c r="E596" s="11" t="s">
        <v>206</v>
      </c>
      <c r="F596" s="12" t="s">
        <v>206</v>
      </c>
      <c r="G596" s="11" t="s">
        <v>218</v>
      </c>
      <c r="H596" s="11" t="s">
        <v>222</v>
      </c>
    </row>
    <row r="597" spans="1:8" hidden="1" x14ac:dyDescent="0.25">
      <c r="A597" s="11" t="s">
        <v>206</v>
      </c>
      <c r="B597" s="11">
        <v>143</v>
      </c>
      <c r="C597" s="11">
        <v>40</v>
      </c>
      <c r="D597" s="11" t="s">
        <v>206</v>
      </c>
      <c r="E597" s="11" t="s">
        <v>206</v>
      </c>
      <c r="F597" s="12" t="s">
        <v>206</v>
      </c>
      <c r="G597" s="11" t="s">
        <v>218</v>
      </c>
      <c r="H597" s="11" t="s">
        <v>225</v>
      </c>
    </row>
    <row r="598" spans="1:8" hidden="1" x14ac:dyDescent="0.25">
      <c r="A598" s="11" t="s">
        <v>206</v>
      </c>
      <c r="B598" s="11">
        <v>145</v>
      </c>
      <c r="C598" s="11">
        <v>1</v>
      </c>
      <c r="D598" s="11" t="s">
        <v>206</v>
      </c>
      <c r="E598" s="11" t="s">
        <v>206</v>
      </c>
      <c r="F598" s="12" t="s">
        <v>206</v>
      </c>
      <c r="G598" s="11" t="s">
        <v>218</v>
      </c>
      <c r="H598" s="11" t="s">
        <v>225</v>
      </c>
    </row>
    <row r="599" spans="1:8" hidden="1" x14ac:dyDescent="0.25">
      <c r="A599" s="11" t="s">
        <v>206</v>
      </c>
      <c r="B599" s="11">
        <v>146</v>
      </c>
      <c r="C599" s="11">
        <v>2</v>
      </c>
      <c r="D599" s="11" t="s">
        <v>206</v>
      </c>
      <c r="E599" s="11" t="s">
        <v>206</v>
      </c>
      <c r="F599" s="12" t="s">
        <v>206</v>
      </c>
      <c r="G599" s="11" t="s">
        <v>218</v>
      </c>
      <c r="H599" s="11" t="s">
        <v>222</v>
      </c>
    </row>
    <row r="600" spans="1:8" hidden="1" x14ac:dyDescent="0.25">
      <c r="A600" s="11" t="s">
        <v>206</v>
      </c>
      <c r="B600" s="11">
        <v>148</v>
      </c>
      <c r="C600" s="11">
        <v>40</v>
      </c>
      <c r="D600" s="11" t="s">
        <v>206</v>
      </c>
      <c r="E600" s="11" t="s">
        <v>206</v>
      </c>
      <c r="F600" s="12" t="s">
        <v>206</v>
      </c>
      <c r="G600" s="11" t="s">
        <v>218</v>
      </c>
      <c r="H600" s="11" t="s">
        <v>225</v>
      </c>
    </row>
    <row r="601" spans="1:8" hidden="1" x14ac:dyDescent="0.25">
      <c r="A601" s="11" t="s">
        <v>206</v>
      </c>
      <c r="B601" s="11">
        <v>150</v>
      </c>
      <c r="C601" s="11">
        <v>1</v>
      </c>
      <c r="D601" s="11" t="s">
        <v>206</v>
      </c>
      <c r="E601" s="11" t="s">
        <v>206</v>
      </c>
      <c r="F601" s="12" t="s">
        <v>206</v>
      </c>
      <c r="G601" s="11" t="s">
        <v>218</v>
      </c>
      <c r="H601" s="11" t="s">
        <v>225</v>
      </c>
    </row>
    <row r="602" spans="1:8" hidden="1" x14ac:dyDescent="0.25">
      <c r="A602" s="11" t="s">
        <v>206</v>
      </c>
      <c r="B602" s="11">
        <v>150</v>
      </c>
      <c r="C602" s="11">
        <v>2</v>
      </c>
      <c r="D602" s="11" t="s">
        <v>206</v>
      </c>
      <c r="E602" s="11" t="s">
        <v>206</v>
      </c>
      <c r="F602" s="12" t="s">
        <v>206</v>
      </c>
      <c r="G602" s="11" t="s">
        <v>218</v>
      </c>
      <c r="H602" s="11" t="s">
        <v>222</v>
      </c>
    </row>
    <row r="603" spans="1:8" hidden="1" x14ac:dyDescent="0.25">
      <c r="A603" s="11" t="s">
        <v>206</v>
      </c>
      <c r="B603" s="11">
        <v>151</v>
      </c>
      <c r="C603" s="11">
        <v>1</v>
      </c>
      <c r="D603" s="11" t="s">
        <v>206</v>
      </c>
      <c r="E603" s="11" t="s">
        <v>206</v>
      </c>
      <c r="F603" s="12" t="s">
        <v>206</v>
      </c>
      <c r="G603" s="11" t="s">
        <v>218</v>
      </c>
      <c r="H603" s="11" t="s">
        <v>225</v>
      </c>
    </row>
    <row r="604" spans="1:8" hidden="1" x14ac:dyDescent="0.25">
      <c r="A604" s="11" t="s">
        <v>206</v>
      </c>
      <c r="B604" s="11">
        <v>153</v>
      </c>
      <c r="C604" s="11">
        <v>2</v>
      </c>
      <c r="D604" s="11" t="s">
        <v>206</v>
      </c>
      <c r="E604" s="11" t="s">
        <v>206</v>
      </c>
      <c r="F604" s="12" t="s">
        <v>206</v>
      </c>
      <c r="G604" s="11" t="s">
        <v>218</v>
      </c>
      <c r="H604" s="11" t="s">
        <v>222</v>
      </c>
    </row>
    <row r="605" spans="1:8" hidden="1" x14ac:dyDescent="0.25">
      <c r="A605" s="11" t="s">
        <v>206</v>
      </c>
      <c r="B605" s="11">
        <v>154</v>
      </c>
      <c r="C605" s="11">
        <v>2</v>
      </c>
      <c r="D605" s="11" t="s">
        <v>206</v>
      </c>
      <c r="E605" s="11" t="s">
        <v>206</v>
      </c>
      <c r="F605" s="12" t="s">
        <v>206</v>
      </c>
      <c r="G605" s="11" t="s">
        <v>218</v>
      </c>
      <c r="H605" s="11" t="s">
        <v>222</v>
      </c>
    </row>
    <row r="606" spans="1:8" hidden="1" x14ac:dyDescent="0.25">
      <c r="A606" s="11" t="s">
        <v>206</v>
      </c>
      <c r="B606" s="11">
        <v>155</v>
      </c>
      <c r="C606" s="11">
        <v>40</v>
      </c>
      <c r="D606" s="11" t="s">
        <v>206</v>
      </c>
      <c r="E606" s="11" t="s">
        <v>206</v>
      </c>
      <c r="F606" s="12" t="s">
        <v>206</v>
      </c>
      <c r="G606" s="11" t="s">
        <v>218</v>
      </c>
      <c r="H606" s="11" t="s">
        <v>225</v>
      </c>
    </row>
    <row r="607" spans="1:8" hidden="1" x14ac:dyDescent="0.25">
      <c r="A607" s="11" t="s">
        <v>206</v>
      </c>
      <c r="B607" s="11">
        <v>156</v>
      </c>
      <c r="C607" s="11">
        <v>40</v>
      </c>
      <c r="D607" s="11" t="s">
        <v>206</v>
      </c>
      <c r="E607" s="11" t="s">
        <v>206</v>
      </c>
      <c r="F607" s="12" t="s">
        <v>206</v>
      </c>
      <c r="G607" s="11" t="s">
        <v>218</v>
      </c>
      <c r="H607" s="11" t="s">
        <v>225</v>
      </c>
    </row>
    <row r="608" spans="1:8" hidden="1" x14ac:dyDescent="0.25">
      <c r="A608" s="11" t="s">
        <v>206</v>
      </c>
      <c r="B608" s="11">
        <v>160</v>
      </c>
      <c r="C608" s="11">
        <v>12</v>
      </c>
      <c r="D608" s="11" t="s">
        <v>206</v>
      </c>
      <c r="E608" s="11" t="s">
        <v>206</v>
      </c>
      <c r="F608" s="12" t="s">
        <v>206</v>
      </c>
      <c r="G608" s="11" t="s">
        <v>218</v>
      </c>
      <c r="H608" s="11" t="s">
        <v>222</v>
      </c>
    </row>
    <row r="609" spans="1:8" hidden="1" x14ac:dyDescent="0.25">
      <c r="A609" s="11" t="s">
        <v>206</v>
      </c>
      <c r="B609" s="11">
        <v>163</v>
      </c>
      <c r="C609" s="11">
        <v>1</v>
      </c>
      <c r="D609" s="11" t="s">
        <v>206</v>
      </c>
      <c r="E609" s="11" t="s">
        <v>206</v>
      </c>
      <c r="F609" s="12" t="s">
        <v>206</v>
      </c>
      <c r="G609" s="11" t="s">
        <v>218</v>
      </c>
      <c r="H609" s="11" t="s">
        <v>225</v>
      </c>
    </row>
    <row r="610" spans="1:8" x14ac:dyDescent="0.25">
      <c r="A610" s="11" t="s">
        <v>206</v>
      </c>
      <c r="B610" s="11">
        <v>163</v>
      </c>
      <c r="C610" s="11">
        <v>6</v>
      </c>
      <c r="D610" s="11" t="s">
        <v>206</v>
      </c>
      <c r="E610" s="11" t="s">
        <v>206</v>
      </c>
      <c r="F610" s="12" t="s">
        <v>206</v>
      </c>
      <c r="G610" s="11" t="s">
        <v>218</v>
      </c>
      <c r="H610" s="11" t="s">
        <v>228</v>
      </c>
    </row>
    <row r="611" spans="1:8" hidden="1" x14ac:dyDescent="0.25">
      <c r="A611" s="11" t="s">
        <v>206</v>
      </c>
      <c r="B611" s="11">
        <v>169</v>
      </c>
      <c r="C611" s="11">
        <v>1</v>
      </c>
      <c r="D611" s="11" t="s">
        <v>206</v>
      </c>
      <c r="E611" s="11" t="s">
        <v>206</v>
      </c>
      <c r="F611" s="12" t="s">
        <v>206</v>
      </c>
      <c r="G611" s="11" t="s">
        <v>218</v>
      </c>
      <c r="H611" s="11" t="s">
        <v>225</v>
      </c>
    </row>
    <row r="612" spans="1:8" hidden="1" x14ac:dyDescent="0.25">
      <c r="A612" s="11" t="s">
        <v>206</v>
      </c>
      <c r="B612" s="11">
        <v>169</v>
      </c>
      <c r="C612" s="11">
        <v>17</v>
      </c>
      <c r="D612" s="11" t="s">
        <v>206</v>
      </c>
      <c r="E612" s="11" t="s">
        <v>206</v>
      </c>
      <c r="F612" s="12" t="s">
        <v>206</v>
      </c>
      <c r="G612" s="11" t="s">
        <v>218</v>
      </c>
      <c r="H612" s="11" t="s">
        <v>223</v>
      </c>
    </row>
    <row r="613" spans="1:8" hidden="1" x14ac:dyDescent="0.25">
      <c r="A613" s="11" t="s">
        <v>206</v>
      </c>
      <c r="B613" s="11">
        <v>170</v>
      </c>
      <c r="C613" s="11">
        <v>2</v>
      </c>
      <c r="D613" s="11" t="s">
        <v>206</v>
      </c>
      <c r="E613" s="11" t="s">
        <v>206</v>
      </c>
      <c r="F613" s="12" t="s">
        <v>206</v>
      </c>
      <c r="G613" s="11" t="s">
        <v>218</v>
      </c>
      <c r="H613" s="11" t="s">
        <v>222</v>
      </c>
    </row>
    <row r="614" spans="1:8" hidden="1" x14ac:dyDescent="0.25">
      <c r="A614" s="11" t="s">
        <v>206</v>
      </c>
      <c r="B614" s="11">
        <v>174</v>
      </c>
      <c r="C614" s="11">
        <v>1</v>
      </c>
      <c r="D614" s="11" t="s">
        <v>206</v>
      </c>
      <c r="E614" s="11" t="s">
        <v>206</v>
      </c>
      <c r="F614" s="12" t="s">
        <v>206</v>
      </c>
      <c r="G614" s="11" t="s">
        <v>218</v>
      </c>
      <c r="H614" s="11" t="s">
        <v>225</v>
      </c>
    </row>
    <row r="615" spans="1:8" hidden="1" x14ac:dyDescent="0.25">
      <c r="A615" s="11" t="s">
        <v>206</v>
      </c>
      <c r="B615" s="11">
        <v>175</v>
      </c>
      <c r="C615" s="11">
        <v>1</v>
      </c>
      <c r="D615" s="11" t="s">
        <v>206</v>
      </c>
      <c r="E615" s="11" t="s">
        <v>206</v>
      </c>
      <c r="F615" s="12" t="s">
        <v>206</v>
      </c>
      <c r="G615" s="11" t="s">
        <v>218</v>
      </c>
      <c r="H615" s="11" t="s">
        <v>225</v>
      </c>
    </row>
    <row r="616" spans="1:8" hidden="1" x14ac:dyDescent="0.25">
      <c r="A616" s="11" t="s">
        <v>206</v>
      </c>
      <c r="B616" s="11">
        <v>177</v>
      </c>
      <c r="C616" s="11">
        <v>1</v>
      </c>
      <c r="D616" s="11" t="s">
        <v>206</v>
      </c>
      <c r="E616" s="11" t="s">
        <v>206</v>
      </c>
      <c r="F616" s="12" t="s">
        <v>206</v>
      </c>
      <c r="G616" s="11" t="s">
        <v>218</v>
      </c>
      <c r="H616" s="11" t="s">
        <v>225</v>
      </c>
    </row>
    <row r="617" spans="1:8" hidden="1" x14ac:dyDescent="0.25">
      <c r="A617" s="11" t="s">
        <v>206</v>
      </c>
      <c r="B617" s="11">
        <v>181</v>
      </c>
      <c r="C617" s="11">
        <v>1</v>
      </c>
      <c r="D617" s="11" t="s">
        <v>206</v>
      </c>
      <c r="E617" s="11" t="s">
        <v>206</v>
      </c>
      <c r="F617" s="12" t="s">
        <v>206</v>
      </c>
      <c r="G617" s="11" t="s">
        <v>218</v>
      </c>
      <c r="H617" s="11" t="s">
        <v>225</v>
      </c>
    </row>
    <row r="618" spans="1:8" hidden="1" x14ac:dyDescent="0.25">
      <c r="A618" s="11" t="s">
        <v>206</v>
      </c>
      <c r="B618" s="11">
        <v>181</v>
      </c>
      <c r="C618" s="11">
        <v>17</v>
      </c>
      <c r="D618" s="11" t="s">
        <v>206</v>
      </c>
      <c r="E618" s="11" t="s">
        <v>206</v>
      </c>
      <c r="F618" s="12" t="s">
        <v>206</v>
      </c>
      <c r="G618" s="11" t="s">
        <v>218</v>
      </c>
      <c r="H618" s="11" t="s">
        <v>223</v>
      </c>
    </row>
    <row r="619" spans="1:8" hidden="1" x14ac:dyDescent="0.25">
      <c r="A619" s="11" t="s">
        <v>206</v>
      </c>
      <c r="B619" s="11">
        <v>183</v>
      </c>
      <c r="C619" s="11">
        <v>1</v>
      </c>
      <c r="D619" s="11" t="s">
        <v>206</v>
      </c>
      <c r="E619" s="11" t="s">
        <v>206</v>
      </c>
      <c r="F619" s="12" t="s">
        <v>206</v>
      </c>
      <c r="G619" s="11" t="s">
        <v>218</v>
      </c>
      <c r="H619" s="11" t="s">
        <v>225</v>
      </c>
    </row>
    <row r="620" spans="1:8" hidden="1" x14ac:dyDescent="0.25">
      <c r="A620" s="11" t="s">
        <v>206</v>
      </c>
      <c r="B620" s="11">
        <v>185</v>
      </c>
      <c r="C620" s="11">
        <v>1</v>
      </c>
      <c r="D620" s="11" t="s">
        <v>206</v>
      </c>
      <c r="E620" s="11" t="s">
        <v>206</v>
      </c>
      <c r="F620" s="12" t="s">
        <v>206</v>
      </c>
      <c r="G620" s="11" t="s">
        <v>218</v>
      </c>
      <c r="H620" s="11" t="s">
        <v>225</v>
      </c>
    </row>
    <row r="621" spans="1:8" hidden="1" x14ac:dyDescent="0.25">
      <c r="A621" s="11" t="s">
        <v>206</v>
      </c>
      <c r="B621" s="11">
        <v>186</v>
      </c>
      <c r="C621" s="11">
        <v>12</v>
      </c>
      <c r="D621" s="11" t="s">
        <v>206</v>
      </c>
      <c r="E621" s="11" t="s">
        <v>206</v>
      </c>
      <c r="F621" s="12" t="s">
        <v>206</v>
      </c>
      <c r="G621" s="11" t="s">
        <v>218</v>
      </c>
      <c r="H621" s="11" t="s">
        <v>222</v>
      </c>
    </row>
    <row r="622" spans="1:8" hidden="1" x14ac:dyDescent="0.25">
      <c r="A622" s="11" t="s">
        <v>206</v>
      </c>
      <c r="B622" s="11">
        <v>189</v>
      </c>
      <c r="C622" s="11">
        <v>1</v>
      </c>
      <c r="D622" s="11" t="s">
        <v>206</v>
      </c>
      <c r="E622" s="11" t="s">
        <v>206</v>
      </c>
      <c r="F622" s="12" t="s">
        <v>206</v>
      </c>
      <c r="G622" s="11" t="s">
        <v>218</v>
      </c>
      <c r="H622" s="11" t="s">
        <v>225</v>
      </c>
    </row>
    <row r="623" spans="1:8" hidden="1" x14ac:dyDescent="0.25">
      <c r="A623" s="11" t="s">
        <v>206</v>
      </c>
      <c r="B623" s="11">
        <v>190</v>
      </c>
      <c r="C623" s="11">
        <v>1</v>
      </c>
      <c r="D623" s="11" t="s">
        <v>206</v>
      </c>
      <c r="E623" s="11" t="s">
        <v>206</v>
      </c>
      <c r="F623" s="12" t="s">
        <v>206</v>
      </c>
      <c r="G623" s="11" t="s">
        <v>218</v>
      </c>
      <c r="H623" s="11" t="s">
        <v>225</v>
      </c>
    </row>
    <row r="624" spans="1:8" hidden="1" x14ac:dyDescent="0.25">
      <c r="A624" s="11" t="s">
        <v>206</v>
      </c>
      <c r="B624" s="11">
        <v>196</v>
      </c>
      <c r="C624" s="11">
        <v>1</v>
      </c>
      <c r="D624" s="11" t="s">
        <v>206</v>
      </c>
      <c r="E624" s="11" t="s">
        <v>206</v>
      </c>
      <c r="F624" s="12" t="s">
        <v>206</v>
      </c>
      <c r="G624" s="11" t="s">
        <v>218</v>
      </c>
      <c r="H624" s="11" t="s">
        <v>225</v>
      </c>
    </row>
    <row r="625" spans="1:8" hidden="1" x14ac:dyDescent="0.25">
      <c r="A625" s="11" t="s">
        <v>206</v>
      </c>
      <c r="B625" s="11">
        <v>197</v>
      </c>
      <c r="C625" s="11">
        <v>1</v>
      </c>
      <c r="D625" s="11" t="s">
        <v>206</v>
      </c>
      <c r="E625" s="11" t="s">
        <v>206</v>
      </c>
      <c r="F625" s="12" t="s">
        <v>206</v>
      </c>
      <c r="G625" s="11" t="s">
        <v>218</v>
      </c>
      <c r="H625" s="11" t="s">
        <v>225</v>
      </c>
    </row>
    <row r="626" spans="1:8" hidden="1" x14ac:dyDescent="0.25">
      <c r="A626" s="11" t="s">
        <v>206</v>
      </c>
      <c r="B626" s="11">
        <v>199</v>
      </c>
      <c r="C626" s="11">
        <v>12</v>
      </c>
      <c r="D626" s="11" t="s">
        <v>206</v>
      </c>
      <c r="E626" s="11" t="s">
        <v>206</v>
      </c>
      <c r="F626" s="12" t="s">
        <v>206</v>
      </c>
      <c r="G626" s="11" t="s">
        <v>218</v>
      </c>
      <c r="H626" s="11" t="s">
        <v>222</v>
      </c>
    </row>
    <row r="627" spans="1:8" hidden="1" x14ac:dyDescent="0.25">
      <c r="A627" s="11" t="s">
        <v>206</v>
      </c>
      <c r="B627" s="11">
        <v>203</v>
      </c>
      <c r="C627" s="11">
        <v>1</v>
      </c>
      <c r="D627" s="11" t="s">
        <v>206</v>
      </c>
      <c r="E627" s="11" t="s">
        <v>206</v>
      </c>
      <c r="F627" s="12" t="s">
        <v>206</v>
      </c>
      <c r="G627" s="11" t="s">
        <v>218</v>
      </c>
      <c r="H627" s="11" t="s">
        <v>225</v>
      </c>
    </row>
    <row r="628" spans="1:8" hidden="1" x14ac:dyDescent="0.25">
      <c r="A628" s="11" t="s">
        <v>206</v>
      </c>
      <c r="B628" s="11">
        <v>204</v>
      </c>
      <c r="C628" s="11">
        <v>12</v>
      </c>
      <c r="D628" s="11" t="s">
        <v>206</v>
      </c>
      <c r="E628" s="11" t="s">
        <v>206</v>
      </c>
      <c r="F628" s="12" t="s">
        <v>206</v>
      </c>
      <c r="G628" s="11" t="s">
        <v>218</v>
      </c>
      <c r="H628" s="11" t="s">
        <v>222</v>
      </c>
    </row>
    <row r="629" spans="1:8" hidden="1" x14ac:dyDescent="0.25">
      <c r="A629" s="11" t="s">
        <v>206</v>
      </c>
      <c r="B629" s="11">
        <v>204</v>
      </c>
      <c r="C629" s="11">
        <v>31</v>
      </c>
      <c r="D629" s="11" t="s">
        <v>206</v>
      </c>
      <c r="E629" s="11" t="s">
        <v>206</v>
      </c>
      <c r="F629" s="12" t="s">
        <v>206</v>
      </c>
      <c r="G629" s="11" t="s">
        <v>218</v>
      </c>
      <c r="H629" s="11" t="s">
        <v>223</v>
      </c>
    </row>
    <row r="630" spans="1:8" hidden="1" x14ac:dyDescent="0.25">
      <c r="A630" s="11" t="s">
        <v>206</v>
      </c>
      <c r="B630" s="11">
        <v>205</v>
      </c>
      <c r="C630" s="11">
        <v>1</v>
      </c>
      <c r="D630" s="11" t="s">
        <v>206</v>
      </c>
      <c r="E630" s="11" t="s">
        <v>206</v>
      </c>
      <c r="F630" s="12" t="s">
        <v>206</v>
      </c>
      <c r="G630" s="11" t="s">
        <v>218</v>
      </c>
      <c r="H630" s="11" t="s">
        <v>225</v>
      </c>
    </row>
    <row r="631" spans="1:8" hidden="1" x14ac:dyDescent="0.25">
      <c r="A631" s="11" t="s">
        <v>206</v>
      </c>
      <c r="B631" s="11">
        <v>206</v>
      </c>
      <c r="C631" s="11">
        <v>12</v>
      </c>
      <c r="D631" s="11" t="s">
        <v>206</v>
      </c>
      <c r="E631" s="11" t="s">
        <v>206</v>
      </c>
      <c r="F631" s="12" t="s">
        <v>206</v>
      </c>
      <c r="G631" s="11" t="s">
        <v>218</v>
      </c>
      <c r="H631" s="11" t="s">
        <v>222</v>
      </c>
    </row>
    <row r="632" spans="1:8" hidden="1" x14ac:dyDescent="0.25">
      <c r="A632" s="11" t="s">
        <v>206</v>
      </c>
      <c r="B632" s="11">
        <v>206</v>
      </c>
      <c r="C632" s="11">
        <v>31</v>
      </c>
      <c r="D632" s="11" t="s">
        <v>206</v>
      </c>
      <c r="E632" s="11" t="s">
        <v>206</v>
      </c>
      <c r="F632" s="12" t="s">
        <v>206</v>
      </c>
      <c r="G632" s="11" t="s">
        <v>218</v>
      </c>
      <c r="H632" s="11" t="s">
        <v>223</v>
      </c>
    </row>
    <row r="633" spans="1:8" hidden="1" x14ac:dyDescent="0.25">
      <c r="A633" s="11" t="s">
        <v>206</v>
      </c>
      <c r="B633" s="11">
        <v>214</v>
      </c>
      <c r="C633" s="11">
        <v>1</v>
      </c>
      <c r="D633" s="11" t="s">
        <v>206</v>
      </c>
      <c r="E633" s="11" t="s">
        <v>206</v>
      </c>
      <c r="F633" s="12" t="s">
        <v>206</v>
      </c>
      <c r="G633" s="11" t="s">
        <v>218</v>
      </c>
      <c r="H633" s="11" t="s">
        <v>225</v>
      </c>
    </row>
    <row r="634" spans="1:8" x14ac:dyDescent="0.25">
      <c r="A634" s="11" t="s">
        <v>206</v>
      </c>
      <c r="B634" s="11">
        <v>214</v>
      </c>
      <c r="C634" s="11">
        <v>6</v>
      </c>
      <c r="D634" s="11" t="s">
        <v>206</v>
      </c>
      <c r="E634" s="11" t="s">
        <v>206</v>
      </c>
      <c r="F634" s="12" t="s">
        <v>206</v>
      </c>
      <c r="G634" s="11" t="s">
        <v>218</v>
      </c>
      <c r="H634" s="11" t="s">
        <v>228</v>
      </c>
    </row>
    <row r="635" spans="1:8" hidden="1" x14ac:dyDescent="0.25">
      <c r="A635" s="11" t="s">
        <v>206</v>
      </c>
      <c r="B635" s="11">
        <v>218</v>
      </c>
      <c r="C635" s="11">
        <v>1</v>
      </c>
      <c r="D635" s="11" t="s">
        <v>206</v>
      </c>
      <c r="E635" s="11" t="s">
        <v>206</v>
      </c>
      <c r="F635" s="12" t="s">
        <v>206</v>
      </c>
      <c r="G635" s="11" t="s">
        <v>218</v>
      </c>
      <c r="H635" s="11" t="s">
        <v>225</v>
      </c>
    </row>
    <row r="636" spans="1:8" hidden="1" x14ac:dyDescent="0.25">
      <c r="A636" s="11" t="s">
        <v>206</v>
      </c>
      <c r="B636" s="11">
        <v>219</v>
      </c>
      <c r="C636" s="11">
        <v>1</v>
      </c>
      <c r="D636" s="11" t="s">
        <v>206</v>
      </c>
      <c r="E636" s="11" t="s">
        <v>206</v>
      </c>
      <c r="F636" s="12" t="s">
        <v>206</v>
      </c>
      <c r="G636" s="11" t="s">
        <v>218</v>
      </c>
      <c r="H636" s="11" t="s">
        <v>225</v>
      </c>
    </row>
    <row r="637" spans="1:8" hidden="1" x14ac:dyDescent="0.25">
      <c r="A637" s="11" t="s">
        <v>206</v>
      </c>
      <c r="B637" s="11">
        <v>220</v>
      </c>
      <c r="C637" s="11">
        <v>12</v>
      </c>
      <c r="D637" s="11" t="s">
        <v>206</v>
      </c>
      <c r="E637" s="11" t="s">
        <v>206</v>
      </c>
      <c r="F637" s="12" t="s">
        <v>206</v>
      </c>
      <c r="G637" s="11" t="s">
        <v>218</v>
      </c>
      <c r="H637" s="11" t="s">
        <v>222</v>
      </c>
    </row>
    <row r="638" spans="1:8" hidden="1" x14ac:dyDescent="0.25">
      <c r="A638" s="11" t="s">
        <v>206</v>
      </c>
      <c r="B638" s="11">
        <v>222</v>
      </c>
      <c r="C638" s="11">
        <v>19</v>
      </c>
      <c r="D638" s="11" t="s">
        <v>206</v>
      </c>
      <c r="E638" s="11" t="s">
        <v>206</v>
      </c>
      <c r="F638" s="12" t="s">
        <v>206</v>
      </c>
      <c r="G638" s="11" t="s">
        <v>218</v>
      </c>
      <c r="H638" s="11" t="s">
        <v>225</v>
      </c>
    </row>
    <row r="639" spans="1:8" hidden="1" x14ac:dyDescent="0.25">
      <c r="A639" s="11" t="s">
        <v>206</v>
      </c>
      <c r="B639" s="11">
        <v>222</v>
      </c>
      <c r="C639" s="11">
        <v>29</v>
      </c>
      <c r="D639" s="11" t="s">
        <v>206</v>
      </c>
      <c r="E639" s="11" t="s">
        <v>206</v>
      </c>
      <c r="F639" s="12" t="s">
        <v>206</v>
      </c>
      <c r="G639" s="11" t="s">
        <v>218</v>
      </c>
      <c r="H639" s="11" t="s">
        <v>225</v>
      </c>
    </row>
    <row r="640" spans="1:8" hidden="1" x14ac:dyDescent="0.25">
      <c r="A640" s="11" t="s">
        <v>206</v>
      </c>
      <c r="B640" s="11">
        <v>223</v>
      </c>
      <c r="C640" s="11">
        <v>1</v>
      </c>
      <c r="D640" s="11" t="s">
        <v>206</v>
      </c>
      <c r="E640" s="11" t="s">
        <v>206</v>
      </c>
      <c r="F640" s="12" t="s">
        <v>206</v>
      </c>
      <c r="G640" s="11" t="s">
        <v>218</v>
      </c>
      <c r="H640" s="11" t="s">
        <v>225</v>
      </c>
    </row>
    <row r="641" spans="1:8" hidden="1" x14ac:dyDescent="0.25">
      <c r="A641" s="11" t="s">
        <v>206</v>
      </c>
      <c r="B641" s="11">
        <v>223</v>
      </c>
      <c r="C641" s="11">
        <v>2</v>
      </c>
      <c r="D641" s="11" t="s">
        <v>206</v>
      </c>
      <c r="E641" s="11" t="s">
        <v>206</v>
      </c>
      <c r="F641" s="12" t="s">
        <v>206</v>
      </c>
      <c r="G641" s="11" t="s">
        <v>218</v>
      </c>
      <c r="H641" s="11" t="s">
        <v>222</v>
      </c>
    </row>
    <row r="642" spans="1:8" x14ac:dyDescent="0.25">
      <c r="A642" s="11" t="s">
        <v>206</v>
      </c>
      <c r="B642" s="11">
        <v>223</v>
      </c>
      <c r="C642" s="11">
        <v>6</v>
      </c>
      <c r="D642" s="11" t="s">
        <v>206</v>
      </c>
      <c r="E642" s="11" t="s">
        <v>206</v>
      </c>
      <c r="F642" s="12" t="s">
        <v>206</v>
      </c>
      <c r="G642" s="11" t="s">
        <v>218</v>
      </c>
      <c r="H642" s="11" t="s">
        <v>228</v>
      </c>
    </row>
    <row r="643" spans="1:8" hidden="1" x14ac:dyDescent="0.25">
      <c r="A643" s="11" t="s">
        <v>206</v>
      </c>
      <c r="B643" s="11">
        <v>226</v>
      </c>
      <c r="C643" s="11">
        <v>1</v>
      </c>
      <c r="D643" s="11" t="s">
        <v>206</v>
      </c>
      <c r="E643" s="11" t="s">
        <v>206</v>
      </c>
      <c r="F643" s="12" t="s">
        <v>206</v>
      </c>
      <c r="G643" s="11" t="s">
        <v>218</v>
      </c>
      <c r="H643" s="11" t="s">
        <v>225</v>
      </c>
    </row>
    <row r="644" spans="1:8" hidden="1" x14ac:dyDescent="0.25">
      <c r="A644" s="11" t="s">
        <v>206</v>
      </c>
      <c r="B644" s="11">
        <v>238</v>
      </c>
      <c r="C644" s="11">
        <v>12</v>
      </c>
      <c r="D644" s="11" t="s">
        <v>206</v>
      </c>
      <c r="E644" s="11" t="s">
        <v>206</v>
      </c>
      <c r="F644" s="12" t="s">
        <v>206</v>
      </c>
      <c r="G644" s="11" t="s">
        <v>218</v>
      </c>
      <c r="H644" s="11" t="s">
        <v>222</v>
      </c>
    </row>
    <row r="645" spans="1:8" hidden="1" x14ac:dyDescent="0.25">
      <c r="A645" s="11" t="s">
        <v>206</v>
      </c>
      <c r="B645" s="11">
        <v>238</v>
      </c>
      <c r="C645" s="11">
        <v>39</v>
      </c>
      <c r="D645" s="11" t="s">
        <v>206</v>
      </c>
      <c r="E645" s="11" t="s">
        <v>206</v>
      </c>
      <c r="F645" s="12" t="s">
        <v>206</v>
      </c>
      <c r="G645" s="11" t="s">
        <v>218</v>
      </c>
      <c r="H645" s="11" t="s">
        <v>230</v>
      </c>
    </row>
    <row r="646" spans="1:8" hidden="1" x14ac:dyDescent="0.25">
      <c r="A646" s="11" t="s">
        <v>206</v>
      </c>
      <c r="B646" s="11">
        <v>239</v>
      </c>
      <c r="C646" s="11">
        <v>1</v>
      </c>
      <c r="D646" s="11" t="s">
        <v>206</v>
      </c>
      <c r="E646" s="11" t="s">
        <v>206</v>
      </c>
      <c r="F646" s="12" t="s">
        <v>206</v>
      </c>
      <c r="G646" s="11" t="s">
        <v>218</v>
      </c>
      <c r="H646" s="11" t="s">
        <v>225</v>
      </c>
    </row>
    <row r="647" spans="1:8" hidden="1" x14ac:dyDescent="0.25">
      <c r="A647" s="11" t="s">
        <v>206</v>
      </c>
      <c r="B647" s="11">
        <v>239</v>
      </c>
      <c r="C647" s="11">
        <v>2</v>
      </c>
      <c r="D647" s="11" t="s">
        <v>206</v>
      </c>
      <c r="E647" s="11" t="s">
        <v>206</v>
      </c>
      <c r="F647" s="12" t="s">
        <v>206</v>
      </c>
      <c r="G647" s="11" t="s">
        <v>218</v>
      </c>
      <c r="H647" s="11" t="s">
        <v>222</v>
      </c>
    </row>
    <row r="648" spans="1:8" hidden="1" x14ac:dyDescent="0.25">
      <c r="A648" s="11" t="s">
        <v>206</v>
      </c>
      <c r="B648" s="11">
        <v>239</v>
      </c>
      <c r="C648" s="11">
        <v>4</v>
      </c>
      <c r="D648" s="11" t="s">
        <v>206</v>
      </c>
      <c r="E648" s="11" t="s">
        <v>206</v>
      </c>
      <c r="F648" s="12" t="s">
        <v>206</v>
      </c>
      <c r="G648" s="11" t="s">
        <v>218</v>
      </c>
      <c r="H648" s="11" t="s">
        <v>226</v>
      </c>
    </row>
    <row r="649" spans="1:8" hidden="1" x14ac:dyDescent="0.25">
      <c r="A649" s="11" t="s">
        <v>206</v>
      </c>
      <c r="B649" s="11">
        <v>239</v>
      </c>
      <c r="C649" s="11">
        <v>17</v>
      </c>
      <c r="D649" s="11" t="s">
        <v>206</v>
      </c>
      <c r="E649" s="11" t="s">
        <v>206</v>
      </c>
      <c r="F649" s="12" t="s">
        <v>206</v>
      </c>
      <c r="G649" s="11" t="s">
        <v>218</v>
      </c>
      <c r="H649" s="11" t="s">
        <v>223</v>
      </c>
    </row>
    <row r="650" spans="1:8" hidden="1" x14ac:dyDescent="0.25">
      <c r="A650" s="11" t="s">
        <v>206</v>
      </c>
      <c r="B650" s="11">
        <v>244</v>
      </c>
      <c r="C650" s="11">
        <v>1</v>
      </c>
      <c r="D650" s="11" t="s">
        <v>206</v>
      </c>
      <c r="E650" s="11" t="s">
        <v>206</v>
      </c>
      <c r="F650" s="12" t="s">
        <v>206</v>
      </c>
      <c r="G650" s="11" t="s">
        <v>218</v>
      </c>
      <c r="H650" s="11" t="s">
        <v>219</v>
      </c>
    </row>
    <row r="651" spans="1:8" hidden="1" x14ac:dyDescent="0.25">
      <c r="A651" s="11" t="s">
        <v>206</v>
      </c>
      <c r="B651" s="11">
        <v>245</v>
      </c>
      <c r="C651" s="11">
        <v>1</v>
      </c>
      <c r="D651" s="11" t="s">
        <v>206</v>
      </c>
      <c r="E651" s="11" t="s">
        <v>206</v>
      </c>
      <c r="F651" s="12" t="s">
        <v>206</v>
      </c>
      <c r="G651" s="11" t="s">
        <v>218</v>
      </c>
      <c r="H651" s="11" t="s">
        <v>219</v>
      </c>
    </row>
    <row r="652" spans="1:8" x14ac:dyDescent="0.25">
      <c r="A652" s="11" t="s">
        <v>206</v>
      </c>
      <c r="B652" s="11">
        <v>245</v>
      </c>
      <c r="C652" s="11">
        <v>6</v>
      </c>
      <c r="D652" s="11" t="s">
        <v>206</v>
      </c>
      <c r="E652" s="11" t="s">
        <v>206</v>
      </c>
      <c r="F652" s="12" t="s">
        <v>206</v>
      </c>
      <c r="G652" s="11" t="s">
        <v>218</v>
      </c>
      <c r="H652" s="11" t="s">
        <v>220</v>
      </c>
    </row>
    <row r="653" spans="1:8" hidden="1" x14ac:dyDescent="0.25">
      <c r="A653" s="11" t="s">
        <v>206</v>
      </c>
      <c r="B653" s="11">
        <v>250</v>
      </c>
      <c r="C653" s="11">
        <v>1</v>
      </c>
      <c r="D653" s="11" t="s">
        <v>206</v>
      </c>
      <c r="E653" s="11" t="s">
        <v>206</v>
      </c>
      <c r="F653" s="12" t="s">
        <v>206</v>
      </c>
      <c r="G653" s="11" t="s">
        <v>218</v>
      </c>
      <c r="H653" s="11" t="s">
        <v>219</v>
      </c>
    </row>
    <row r="654" spans="1:8" hidden="1" x14ac:dyDescent="0.25">
      <c r="A654" s="11" t="s">
        <v>206</v>
      </c>
      <c r="B654" s="11">
        <v>251</v>
      </c>
      <c r="C654" s="11">
        <v>1</v>
      </c>
      <c r="D654" s="11" t="s">
        <v>206</v>
      </c>
      <c r="E654" s="11" t="s">
        <v>206</v>
      </c>
      <c r="F654" s="12" t="s">
        <v>206</v>
      </c>
      <c r="G654" s="11" t="s">
        <v>218</v>
      </c>
      <c r="H654" s="11" t="s">
        <v>219</v>
      </c>
    </row>
    <row r="655" spans="1:8" x14ac:dyDescent="0.25">
      <c r="A655" s="11" t="s">
        <v>206</v>
      </c>
      <c r="B655" s="11">
        <v>251</v>
      </c>
      <c r="C655" s="11">
        <v>6</v>
      </c>
      <c r="D655" s="11" t="s">
        <v>206</v>
      </c>
      <c r="E655" s="11" t="s">
        <v>206</v>
      </c>
      <c r="F655" s="12" t="s">
        <v>206</v>
      </c>
      <c r="G655" s="11" t="s">
        <v>218</v>
      </c>
      <c r="H655" s="11" t="s">
        <v>220</v>
      </c>
    </row>
    <row r="656" spans="1:8" hidden="1" x14ac:dyDescent="0.25">
      <c r="A656" s="11" t="s">
        <v>206</v>
      </c>
      <c r="B656" s="11">
        <v>252</v>
      </c>
      <c r="C656" s="11">
        <v>1</v>
      </c>
      <c r="D656" s="11" t="s">
        <v>206</v>
      </c>
      <c r="E656" s="11" t="s">
        <v>206</v>
      </c>
      <c r="F656" s="12" t="s">
        <v>206</v>
      </c>
      <c r="G656" s="11" t="s">
        <v>218</v>
      </c>
      <c r="H656" s="11" t="s">
        <v>225</v>
      </c>
    </row>
    <row r="657" spans="1:8" hidden="1" x14ac:dyDescent="0.25">
      <c r="A657" s="11" t="s">
        <v>206</v>
      </c>
      <c r="B657" s="11">
        <v>252</v>
      </c>
      <c r="C657" s="11">
        <v>2</v>
      </c>
      <c r="D657" s="11" t="s">
        <v>206</v>
      </c>
      <c r="E657" s="11" t="s">
        <v>206</v>
      </c>
      <c r="F657" s="12" t="s">
        <v>206</v>
      </c>
      <c r="G657" s="11" t="s">
        <v>218</v>
      </c>
      <c r="H657" s="11" t="s">
        <v>222</v>
      </c>
    </row>
    <row r="658" spans="1:8" hidden="1" x14ac:dyDescent="0.25">
      <c r="A658" s="11" t="s">
        <v>206</v>
      </c>
      <c r="B658" s="11">
        <v>252</v>
      </c>
      <c r="C658" s="11">
        <v>4</v>
      </c>
      <c r="D658" s="11" t="s">
        <v>206</v>
      </c>
      <c r="E658" s="11" t="s">
        <v>206</v>
      </c>
      <c r="F658" s="12" t="s">
        <v>206</v>
      </c>
      <c r="G658" s="11" t="s">
        <v>218</v>
      </c>
      <c r="H658" s="11" t="s">
        <v>226</v>
      </c>
    </row>
    <row r="659" spans="1:8" hidden="1" x14ac:dyDescent="0.25">
      <c r="A659" s="11" t="s">
        <v>206</v>
      </c>
      <c r="B659" s="11">
        <v>252</v>
      </c>
      <c r="C659" s="11">
        <v>17</v>
      </c>
      <c r="D659" s="11" t="s">
        <v>206</v>
      </c>
      <c r="E659" s="11" t="s">
        <v>206</v>
      </c>
      <c r="F659" s="12" t="s">
        <v>206</v>
      </c>
      <c r="G659" s="11" t="s">
        <v>218</v>
      </c>
      <c r="H659" s="11" t="s">
        <v>223</v>
      </c>
    </row>
    <row r="660" spans="1:8" hidden="1" x14ac:dyDescent="0.25">
      <c r="A660" s="11" t="s">
        <v>206</v>
      </c>
      <c r="B660" s="11">
        <v>253</v>
      </c>
      <c r="C660" s="11">
        <v>1</v>
      </c>
      <c r="D660" s="11" t="s">
        <v>206</v>
      </c>
      <c r="E660" s="11" t="s">
        <v>206</v>
      </c>
      <c r="F660" s="12" t="s">
        <v>206</v>
      </c>
      <c r="G660" s="11" t="s">
        <v>218</v>
      </c>
      <c r="H660" s="11" t="s">
        <v>225</v>
      </c>
    </row>
    <row r="661" spans="1:8" hidden="1" x14ac:dyDescent="0.25">
      <c r="A661" s="11" t="s">
        <v>206</v>
      </c>
      <c r="B661" s="11">
        <v>254</v>
      </c>
      <c r="C661" s="11">
        <v>1</v>
      </c>
      <c r="D661" s="11" t="s">
        <v>206</v>
      </c>
      <c r="E661" s="11" t="s">
        <v>206</v>
      </c>
      <c r="F661" s="12" t="s">
        <v>206</v>
      </c>
      <c r="G661" s="11" t="s">
        <v>218</v>
      </c>
      <c r="H661" s="11" t="s">
        <v>225</v>
      </c>
    </row>
    <row r="662" spans="1:8" hidden="1" x14ac:dyDescent="0.25">
      <c r="A662" s="11" t="s">
        <v>206</v>
      </c>
      <c r="B662" s="11">
        <v>255</v>
      </c>
      <c r="C662" s="11">
        <v>1</v>
      </c>
      <c r="D662" s="11" t="s">
        <v>206</v>
      </c>
      <c r="E662" s="11" t="s">
        <v>206</v>
      </c>
      <c r="F662" s="12" t="s">
        <v>206</v>
      </c>
      <c r="G662" s="11" t="s">
        <v>218</v>
      </c>
      <c r="H662" s="11" t="s">
        <v>219</v>
      </c>
    </row>
    <row r="663" spans="1:8" x14ac:dyDescent="0.25">
      <c r="A663" s="11" t="s">
        <v>206</v>
      </c>
      <c r="B663" s="11">
        <v>255</v>
      </c>
      <c r="C663" s="11">
        <v>6</v>
      </c>
      <c r="D663" s="11" t="s">
        <v>206</v>
      </c>
      <c r="E663" s="11" t="s">
        <v>206</v>
      </c>
      <c r="F663" s="12" t="s">
        <v>206</v>
      </c>
      <c r="G663" s="11" t="s">
        <v>218</v>
      </c>
      <c r="H663" s="11" t="s">
        <v>220</v>
      </c>
    </row>
    <row r="664" spans="1:8" hidden="1" x14ac:dyDescent="0.25">
      <c r="A664" s="11" t="s">
        <v>206</v>
      </c>
      <c r="B664" s="11">
        <v>256</v>
      </c>
      <c r="C664" s="11">
        <v>1</v>
      </c>
      <c r="D664" s="11" t="s">
        <v>206</v>
      </c>
      <c r="E664" s="11" t="s">
        <v>206</v>
      </c>
      <c r="F664" s="12" t="s">
        <v>206</v>
      </c>
      <c r="G664" s="11" t="s">
        <v>218</v>
      </c>
      <c r="H664" s="11" t="s">
        <v>219</v>
      </c>
    </row>
    <row r="665" spans="1:8" x14ac:dyDescent="0.25">
      <c r="A665" s="11" t="s">
        <v>206</v>
      </c>
      <c r="B665" s="11">
        <v>256</v>
      </c>
      <c r="C665" s="11">
        <v>6</v>
      </c>
      <c r="D665" s="11" t="s">
        <v>206</v>
      </c>
      <c r="E665" s="11" t="s">
        <v>206</v>
      </c>
      <c r="F665" s="12" t="s">
        <v>206</v>
      </c>
      <c r="G665" s="11" t="s">
        <v>218</v>
      </c>
      <c r="H665" s="11" t="s">
        <v>220</v>
      </c>
    </row>
    <row r="666" spans="1:8" hidden="1" x14ac:dyDescent="0.25">
      <c r="A666" s="11" t="s">
        <v>206</v>
      </c>
      <c r="B666" s="11">
        <v>263</v>
      </c>
      <c r="C666" s="11">
        <v>1</v>
      </c>
      <c r="D666" s="11" t="s">
        <v>206</v>
      </c>
      <c r="E666" s="11" t="s">
        <v>206</v>
      </c>
      <c r="F666" s="12" t="s">
        <v>206</v>
      </c>
      <c r="G666" s="11" t="s">
        <v>218</v>
      </c>
      <c r="H666" s="11" t="s">
        <v>225</v>
      </c>
    </row>
    <row r="667" spans="1:8" hidden="1" x14ac:dyDescent="0.25">
      <c r="A667" s="11" t="s">
        <v>206</v>
      </c>
      <c r="B667" s="11">
        <v>263</v>
      </c>
      <c r="C667" s="11">
        <v>2</v>
      </c>
      <c r="D667" s="11" t="s">
        <v>206</v>
      </c>
      <c r="E667" s="11" t="s">
        <v>206</v>
      </c>
      <c r="F667" s="12" t="s">
        <v>206</v>
      </c>
      <c r="G667" s="11" t="s">
        <v>218</v>
      </c>
      <c r="H667" s="11" t="s">
        <v>222</v>
      </c>
    </row>
    <row r="668" spans="1:8" hidden="1" x14ac:dyDescent="0.25">
      <c r="A668" s="11" t="s">
        <v>206</v>
      </c>
      <c r="B668" s="11">
        <v>263</v>
      </c>
      <c r="C668" s="11">
        <v>4</v>
      </c>
      <c r="D668" s="11" t="s">
        <v>206</v>
      </c>
      <c r="E668" s="11" t="s">
        <v>206</v>
      </c>
      <c r="F668" s="12" t="s">
        <v>206</v>
      </c>
      <c r="G668" s="11" t="s">
        <v>218</v>
      </c>
      <c r="H668" s="11" t="s">
        <v>226</v>
      </c>
    </row>
    <row r="669" spans="1:8" hidden="1" x14ac:dyDescent="0.25">
      <c r="A669" s="11" t="s">
        <v>206</v>
      </c>
      <c r="B669" s="11">
        <v>263</v>
      </c>
      <c r="C669" s="11">
        <v>17</v>
      </c>
      <c r="D669" s="11" t="s">
        <v>206</v>
      </c>
      <c r="E669" s="11" t="s">
        <v>206</v>
      </c>
      <c r="F669" s="12" t="s">
        <v>206</v>
      </c>
      <c r="G669" s="11" t="s">
        <v>218</v>
      </c>
      <c r="H669" s="11" t="s">
        <v>223</v>
      </c>
    </row>
    <row r="670" spans="1:8" hidden="1" x14ac:dyDescent="0.25">
      <c r="A670" s="11" t="s">
        <v>206</v>
      </c>
      <c r="B670" s="11">
        <v>264</v>
      </c>
      <c r="C670" s="11">
        <v>10</v>
      </c>
      <c r="D670" s="11" t="s">
        <v>206</v>
      </c>
      <c r="E670" s="11" t="s">
        <v>206</v>
      </c>
      <c r="F670" s="12" t="s">
        <v>206</v>
      </c>
      <c r="G670" s="11" t="s">
        <v>218</v>
      </c>
      <c r="H670" s="11" t="s">
        <v>227</v>
      </c>
    </row>
    <row r="671" spans="1:8" hidden="1" x14ac:dyDescent="0.25">
      <c r="A671" s="11" t="s">
        <v>206</v>
      </c>
      <c r="B671" s="11">
        <v>264</v>
      </c>
      <c r="C671" s="11">
        <v>12</v>
      </c>
      <c r="D671" s="11" t="s">
        <v>206</v>
      </c>
      <c r="E671" s="11" t="s">
        <v>206</v>
      </c>
      <c r="F671" s="12" t="s">
        <v>206</v>
      </c>
      <c r="G671" s="11" t="s">
        <v>218</v>
      </c>
      <c r="H671" s="11" t="s">
        <v>222</v>
      </c>
    </row>
    <row r="672" spans="1:8" hidden="1" x14ac:dyDescent="0.25">
      <c r="A672" s="11" t="s">
        <v>206</v>
      </c>
      <c r="B672" s="11">
        <v>264</v>
      </c>
      <c r="C672" s="11">
        <v>42</v>
      </c>
      <c r="D672" s="11" t="s">
        <v>206</v>
      </c>
      <c r="E672" s="11" t="s">
        <v>206</v>
      </c>
      <c r="F672" s="12" t="s">
        <v>206</v>
      </c>
      <c r="G672" s="11" t="s">
        <v>218</v>
      </c>
      <c r="H672" s="11" t="s">
        <v>230</v>
      </c>
    </row>
    <row r="673" spans="1:8" hidden="1" x14ac:dyDescent="0.25">
      <c r="A673" s="11" t="s">
        <v>206</v>
      </c>
      <c r="B673" s="11">
        <v>265</v>
      </c>
      <c r="C673" s="11">
        <v>12</v>
      </c>
      <c r="D673" s="11" t="s">
        <v>206</v>
      </c>
      <c r="E673" s="11" t="s">
        <v>206</v>
      </c>
      <c r="F673" s="12" t="s">
        <v>206</v>
      </c>
      <c r="G673" s="11" t="s">
        <v>218</v>
      </c>
      <c r="H673" s="11" t="s">
        <v>222</v>
      </c>
    </row>
    <row r="674" spans="1:8" hidden="1" x14ac:dyDescent="0.25">
      <c r="A674" s="11" t="s">
        <v>206</v>
      </c>
      <c r="B674" s="11">
        <v>265</v>
      </c>
      <c r="C674" s="11">
        <v>13</v>
      </c>
      <c r="D674" s="11" t="s">
        <v>206</v>
      </c>
      <c r="E674" s="11" t="s">
        <v>206</v>
      </c>
      <c r="F674" s="12" t="s">
        <v>206</v>
      </c>
      <c r="G674" s="11" t="s">
        <v>218</v>
      </c>
      <c r="H674" s="11" t="s">
        <v>227</v>
      </c>
    </row>
    <row r="675" spans="1:8" hidden="1" x14ac:dyDescent="0.25">
      <c r="A675" s="11" t="s">
        <v>206</v>
      </c>
      <c r="B675" s="11">
        <v>265</v>
      </c>
      <c r="C675" s="11">
        <v>42</v>
      </c>
      <c r="D675" s="11" t="s">
        <v>206</v>
      </c>
      <c r="E675" s="11" t="s">
        <v>206</v>
      </c>
      <c r="F675" s="12" t="s">
        <v>206</v>
      </c>
      <c r="G675" s="11" t="s">
        <v>218</v>
      </c>
      <c r="H675" s="11" t="s">
        <v>230</v>
      </c>
    </row>
    <row r="676" spans="1:8" hidden="1" x14ac:dyDescent="0.25">
      <c r="A676" s="11" t="s">
        <v>206</v>
      </c>
      <c r="B676" s="11">
        <v>265</v>
      </c>
      <c r="C676" s="11">
        <v>138</v>
      </c>
      <c r="D676" s="11" t="s">
        <v>206</v>
      </c>
      <c r="E676" s="11" t="s">
        <v>206</v>
      </c>
      <c r="F676" s="12" t="s">
        <v>206</v>
      </c>
      <c r="G676" s="11" t="s">
        <v>218</v>
      </c>
      <c r="H676" s="11" t="s">
        <v>226</v>
      </c>
    </row>
    <row r="677" spans="1:8" hidden="1" x14ac:dyDescent="0.25">
      <c r="A677" s="11" t="s">
        <v>206</v>
      </c>
      <c r="B677" s="11">
        <v>275</v>
      </c>
      <c r="C677" s="11">
        <v>1</v>
      </c>
      <c r="D677" s="11" t="s">
        <v>206</v>
      </c>
      <c r="E677" s="11" t="s">
        <v>206</v>
      </c>
      <c r="F677" s="12" t="s">
        <v>206</v>
      </c>
      <c r="G677" s="11" t="s">
        <v>218</v>
      </c>
      <c r="H677" s="11" t="s">
        <v>219</v>
      </c>
    </row>
    <row r="678" spans="1:8" x14ac:dyDescent="0.25">
      <c r="A678" s="11" t="s">
        <v>206</v>
      </c>
      <c r="B678" s="11">
        <v>275</v>
      </c>
      <c r="C678" s="11">
        <v>6</v>
      </c>
      <c r="D678" s="11" t="s">
        <v>206</v>
      </c>
      <c r="E678" s="11" t="s">
        <v>206</v>
      </c>
      <c r="F678" s="12" t="s">
        <v>206</v>
      </c>
      <c r="G678" s="11" t="s">
        <v>218</v>
      </c>
      <c r="H678" s="11" t="s">
        <v>220</v>
      </c>
    </row>
    <row r="679" spans="1:8" hidden="1" x14ac:dyDescent="0.25">
      <c r="A679" s="11" t="s">
        <v>206</v>
      </c>
      <c r="B679" s="11">
        <v>279</v>
      </c>
      <c r="C679" s="11">
        <v>1</v>
      </c>
      <c r="D679" s="11" t="s">
        <v>206</v>
      </c>
      <c r="E679" s="11" t="s">
        <v>206</v>
      </c>
      <c r="F679" s="12" t="s">
        <v>206</v>
      </c>
      <c r="G679" s="11" t="s">
        <v>218</v>
      </c>
      <c r="H679" s="11" t="s">
        <v>219</v>
      </c>
    </row>
    <row r="680" spans="1:8" x14ac:dyDescent="0.25">
      <c r="A680" s="11" t="s">
        <v>206</v>
      </c>
      <c r="B680" s="11">
        <v>279</v>
      </c>
      <c r="C680" s="11">
        <v>6</v>
      </c>
      <c r="D680" s="11" t="s">
        <v>206</v>
      </c>
      <c r="E680" s="11" t="s">
        <v>206</v>
      </c>
      <c r="F680" s="12" t="s">
        <v>206</v>
      </c>
      <c r="G680" s="11" t="s">
        <v>218</v>
      </c>
      <c r="H680" s="11" t="s">
        <v>220</v>
      </c>
    </row>
    <row r="681" spans="1:8" hidden="1" x14ac:dyDescent="0.25">
      <c r="A681" s="11" t="s">
        <v>206</v>
      </c>
      <c r="B681" s="11">
        <v>280</v>
      </c>
      <c r="C681" s="11">
        <v>1</v>
      </c>
      <c r="D681" s="11" t="s">
        <v>206</v>
      </c>
      <c r="E681" s="11" t="s">
        <v>206</v>
      </c>
      <c r="F681" s="12" t="s">
        <v>206</v>
      </c>
      <c r="G681" s="11" t="s">
        <v>218</v>
      </c>
      <c r="H681" s="11" t="s">
        <v>219</v>
      </c>
    </row>
    <row r="682" spans="1:8" x14ac:dyDescent="0.25">
      <c r="A682" s="11" t="s">
        <v>206</v>
      </c>
      <c r="B682" s="11">
        <v>280</v>
      </c>
      <c r="C682" s="11">
        <v>6</v>
      </c>
      <c r="D682" s="11" t="s">
        <v>206</v>
      </c>
      <c r="E682" s="11" t="s">
        <v>206</v>
      </c>
      <c r="F682" s="12" t="s">
        <v>206</v>
      </c>
      <c r="G682" s="11" t="s">
        <v>218</v>
      </c>
      <c r="H682" s="11" t="s">
        <v>220</v>
      </c>
    </row>
    <row r="683" spans="1:8" hidden="1" x14ac:dyDescent="0.25">
      <c r="A683" s="11" t="s">
        <v>206</v>
      </c>
      <c r="B683" s="11">
        <v>281</v>
      </c>
      <c r="C683" s="11">
        <v>1</v>
      </c>
      <c r="D683" s="11" t="s">
        <v>206</v>
      </c>
      <c r="E683" s="11" t="s">
        <v>206</v>
      </c>
      <c r="F683" s="12" t="s">
        <v>206</v>
      </c>
      <c r="G683" s="11" t="s">
        <v>218</v>
      </c>
      <c r="H683" s="11" t="s">
        <v>219</v>
      </c>
    </row>
    <row r="684" spans="1:8" x14ac:dyDescent="0.25">
      <c r="A684" s="11" t="s">
        <v>206</v>
      </c>
      <c r="B684" s="11">
        <v>281</v>
      </c>
      <c r="C684" s="11">
        <v>6</v>
      </c>
      <c r="D684" s="11" t="s">
        <v>206</v>
      </c>
      <c r="E684" s="11" t="s">
        <v>206</v>
      </c>
      <c r="F684" s="12" t="s">
        <v>206</v>
      </c>
      <c r="G684" s="11" t="s">
        <v>218</v>
      </c>
      <c r="H684" s="11" t="s">
        <v>220</v>
      </c>
    </row>
    <row r="685" spans="1:8" hidden="1" x14ac:dyDescent="0.25">
      <c r="A685" s="11" t="s">
        <v>206</v>
      </c>
      <c r="B685" s="11">
        <v>282</v>
      </c>
      <c r="C685" s="11">
        <v>1</v>
      </c>
      <c r="D685" s="11" t="s">
        <v>206</v>
      </c>
      <c r="E685" s="11" t="s">
        <v>206</v>
      </c>
      <c r="F685" s="12" t="s">
        <v>206</v>
      </c>
      <c r="G685" s="11" t="s">
        <v>218</v>
      </c>
      <c r="H685" s="11" t="s">
        <v>219</v>
      </c>
    </row>
    <row r="686" spans="1:8" x14ac:dyDescent="0.25">
      <c r="A686" s="11" t="s">
        <v>206</v>
      </c>
      <c r="B686" s="11">
        <v>282</v>
      </c>
      <c r="C686" s="11">
        <v>6</v>
      </c>
      <c r="D686" s="11" t="s">
        <v>206</v>
      </c>
      <c r="E686" s="11" t="s">
        <v>206</v>
      </c>
      <c r="F686" s="12" t="s">
        <v>206</v>
      </c>
      <c r="G686" s="11" t="s">
        <v>218</v>
      </c>
      <c r="H686" s="11" t="s">
        <v>220</v>
      </c>
    </row>
    <row r="687" spans="1:8" hidden="1" x14ac:dyDescent="0.25">
      <c r="A687" s="11" t="s">
        <v>206</v>
      </c>
      <c r="B687" s="11">
        <v>283</v>
      </c>
      <c r="C687" s="11">
        <v>1</v>
      </c>
      <c r="D687" s="11" t="s">
        <v>206</v>
      </c>
      <c r="E687" s="11" t="s">
        <v>206</v>
      </c>
      <c r="F687" s="12" t="s">
        <v>206</v>
      </c>
      <c r="G687" s="11" t="s">
        <v>218</v>
      </c>
      <c r="H687" s="11" t="s">
        <v>219</v>
      </c>
    </row>
    <row r="688" spans="1:8" x14ac:dyDescent="0.25">
      <c r="A688" s="11" t="s">
        <v>206</v>
      </c>
      <c r="B688" s="11">
        <v>283</v>
      </c>
      <c r="C688" s="11">
        <v>6</v>
      </c>
      <c r="D688" s="11" t="s">
        <v>206</v>
      </c>
      <c r="E688" s="11" t="s">
        <v>206</v>
      </c>
      <c r="F688" s="12" t="s">
        <v>206</v>
      </c>
      <c r="G688" s="11" t="s">
        <v>218</v>
      </c>
      <c r="H688" s="11" t="s">
        <v>220</v>
      </c>
    </row>
    <row r="689" spans="1:8" hidden="1" x14ac:dyDescent="0.25">
      <c r="A689" s="11" t="s">
        <v>206</v>
      </c>
      <c r="B689" s="11">
        <v>284</v>
      </c>
      <c r="C689" s="11">
        <v>1</v>
      </c>
      <c r="D689" s="11" t="s">
        <v>206</v>
      </c>
      <c r="E689" s="11" t="s">
        <v>206</v>
      </c>
      <c r="F689" s="12" t="s">
        <v>206</v>
      </c>
      <c r="G689" s="11" t="s">
        <v>218</v>
      </c>
      <c r="H689" s="11" t="s">
        <v>219</v>
      </c>
    </row>
    <row r="690" spans="1:8" x14ac:dyDescent="0.25">
      <c r="A690" s="11" t="s">
        <v>206</v>
      </c>
      <c r="B690" s="11">
        <v>284</v>
      </c>
      <c r="C690" s="11">
        <v>6</v>
      </c>
      <c r="D690" s="11" t="s">
        <v>206</v>
      </c>
      <c r="E690" s="11" t="s">
        <v>206</v>
      </c>
      <c r="F690" s="12" t="s">
        <v>206</v>
      </c>
      <c r="G690" s="11" t="s">
        <v>218</v>
      </c>
      <c r="H690" s="11" t="s">
        <v>220</v>
      </c>
    </row>
    <row r="691" spans="1:8" hidden="1" x14ac:dyDescent="0.25">
      <c r="A691" s="11" t="s">
        <v>206</v>
      </c>
      <c r="B691" s="11">
        <v>285</v>
      </c>
      <c r="C691" s="11">
        <v>1</v>
      </c>
      <c r="D691" s="11" t="s">
        <v>206</v>
      </c>
      <c r="E691" s="11" t="s">
        <v>206</v>
      </c>
      <c r="F691" s="12" t="s">
        <v>206</v>
      </c>
      <c r="G691" s="11" t="s">
        <v>218</v>
      </c>
      <c r="H691" s="11" t="s">
        <v>219</v>
      </c>
    </row>
    <row r="692" spans="1:8" x14ac:dyDescent="0.25">
      <c r="A692" s="11" t="s">
        <v>206</v>
      </c>
      <c r="B692" s="11">
        <v>285</v>
      </c>
      <c r="C692" s="11">
        <v>6</v>
      </c>
      <c r="D692" s="11" t="s">
        <v>206</v>
      </c>
      <c r="E692" s="11" t="s">
        <v>206</v>
      </c>
      <c r="F692" s="12" t="s">
        <v>206</v>
      </c>
      <c r="G692" s="11" t="s">
        <v>218</v>
      </c>
      <c r="H692" s="11" t="s">
        <v>220</v>
      </c>
    </row>
    <row r="693" spans="1:8" hidden="1" x14ac:dyDescent="0.25">
      <c r="A693" s="11" t="s">
        <v>206</v>
      </c>
      <c r="B693" s="11">
        <v>287</v>
      </c>
      <c r="C693" s="11">
        <v>1</v>
      </c>
      <c r="D693" s="11" t="s">
        <v>206</v>
      </c>
      <c r="E693" s="11" t="s">
        <v>206</v>
      </c>
      <c r="F693" s="12" t="s">
        <v>206</v>
      </c>
      <c r="G693" s="11" t="s">
        <v>218</v>
      </c>
      <c r="H693" s="11" t="s">
        <v>225</v>
      </c>
    </row>
    <row r="694" spans="1:8" hidden="1" x14ac:dyDescent="0.25">
      <c r="A694" s="11" t="s">
        <v>206</v>
      </c>
      <c r="B694" s="11">
        <v>287</v>
      </c>
      <c r="C694" s="11">
        <v>2</v>
      </c>
      <c r="D694" s="11" t="s">
        <v>206</v>
      </c>
      <c r="E694" s="11" t="s">
        <v>206</v>
      </c>
      <c r="F694" s="12" t="s">
        <v>206</v>
      </c>
      <c r="G694" s="11" t="s">
        <v>218</v>
      </c>
      <c r="H694" s="11" t="s">
        <v>222</v>
      </c>
    </row>
    <row r="695" spans="1:8" hidden="1" x14ac:dyDescent="0.25">
      <c r="A695" s="11" t="s">
        <v>206</v>
      </c>
      <c r="B695" s="11">
        <v>287</v>
      </c>
      <c r="C695" s="11">
        <v>4</v>
      </c>
      <c r="D695" s="11" t="s">
        <v>206</v>
      </c>
      <c r="E695" s="11" t="s">
        <v>206</v>
      </c>
      <c r="F695" s="12" t="s">
        <v>206</v>
      </c>
      <c r="G695" s="11" t="s">
        <v>218</v>
      </c>
      <c r="H695" s="11" t="s">
        <v>226</v>
      </c>
    </row>
    <row r="696" spans="1:8" hidden="1" x14ac:dyDescent="0.25">
      <c r="A696" s="11" t="s">
        <v>206</v>
      </c>
      <c r="B696" s="11">
        <v>287</v>
      </c>
      <c r="C696" s="11">
        <v>17</v>
      </c>
      <c r="D696" s="11" t="s">
        <v>206</v>
      </c>
      <c r="E696" s="11" t="s">
        <v>206</v>
      </c>
      <c r="F696" s="12" t="s">
        <v>206</v>
      </c>
      <c r="G696" s="11" t="s">
        <v>218</v>
      </c>
      <c r="H696" s="11" t="s">
        <v>223</v>
      </c>
    </row>
    <row r="697" spans="1:8" x14ac:dyDescent="0.25">
      <c r="A697" s="11" t="s">
        <v>206</v>
      </c>
      <c r="B697" s="11">
        <v>292</v>
      </c>
      <c r="C697" s="11">
        <v>6</v>
      </c>
      <c r="D697" s="11" t="s">
        <v>206</v>
      </c>
      <c r="E697" s="11" t="s">
        <v>206</v>
      </c>
      <c r="F697" s="12" t="s">
        <v>206</v>
      </c>
      <c r="G697" s="11" t="s">
        <v>218</v>
      </c>
      <c r="H697" s="11" t="s">
        <v>224</v>
      </c>
    </row>
    <row r="698" spans="1:8" hidden="1" x14ac:dyDescent="0.25">
      <c r="A698" s="11" t="s">
        <v>206</v>
      </c>
      <c r="B698" s="11">
        <v>292</v>
      </c>
      <c r="C698" s="11">
        <v>12</v>
      </c>
      <c r="D698" s="11" t="s">
        <v>206</v>
      </c>
      <c r="E698" s="11" t="s">
        <v>206</v>
      </c>
      <c r="F698" s="12" t="s">
        <v>206</v>
      </c>
      <c r="G698" s="11" t="s">
        <v>218</v>
      </c>
      <c r="H698" s="11" t="s">
        <v>222</v>
      </c>
    </row>
    <row r="699" spans="1:8" hidden="1" x14ac:dyDescent="0.25">
      <c r="A699" s="11" t="s">
        <v>206</v>
      </c>
      <c r="B699" s="11">
        <v>293</v>
      </c>
      <c r="C699" s="11">
        <v>1</v>
      </c>
      <c r="D699" s="11" t="s">
        <v>206</v>
      </c>
      <c r="E699" s="11" t="s">
        <v>206</v>
      </c>
      <c r="F699" s="12" t="s">
        <v>206</v>
      </c>
      <c r="G699" s="11" t="s">
        <v>218</v>
      </c>
      <c r="H699" s="11" t="s">
        <v>225</v>
      </c>
    </row>
    <row r="700" spans="1:8" hidden="1" x14ac:dyDescent="0.25">
      <c r="A700" s="11" t="s">
        <v>206</v>
      </c>
      <c r="B700" s="11">
        <v>293</v>
      </c>
      <c r="C700" s="11">
        <v>4</v>
      </c>
      <c r="D700" s="11" t="s">
        <v>206</v>
      </c>
      <c r="E700" s="11" t="s">
        <v>206</v>
      </c>
      <c r="F700" s="12" t="s">
        <v>206</v>
      </c>
      <c r="G700" s="11" t="s">
        <v>218</v>
      </c>
      <c r="H700" s="11" t="s">
        <v>226</v>
      </c>
    </row>
    <row r="701" spans="1:8" hidden="1" x14ac:dyDescent="0.25">
      <c r="A701" s="11" t="s">
        <v>206</v>
      </c>
      <c r="B701" s="11">
        <v>294</v>
      </c>
      <c r="C701" s="11">
        <v>1</v>
      </c>
      <c r="D701" s="11" t="s">
        <v>206</v>
      </c>
      <c r="E701" s="11" t="s">
        <v>206</v>
      </c>
      <c r="F701" s="12" t="s">
        <v>206</v>
      </c>
      <c r="G701" s="11" t="s">
        <v>218</v>
      </c>
      <c r="H701" s="11" t="s">
        <v>225</v>
      </c>
    </row>
    <row r="702" spans="1:8" hidden="1" x14ac:dyDescent="0.25">
      <c r="A702" s="11" t="s">
        <v>206</v>
      </c>
      <c r="B702" s="11">
        <v>294</v>
      </c>
      <c r="C702" s="11">
        <v>4</v>
      </c>
      <c r="D702" s="11" t="s">
        <v>206</v>
      </c>
      <c r="E702" s="11" t="s">
        <v>206</v>
      </c>
      <c r="F702" s="12" t="s">
        <v>206</v>
      </c>
      <c r="G702" s="11" t="s">
        <v>218</v>
      </c>
      <c r="H702" s="11" t="s">
        <v>226</v>
      </c>
    </row>
    <row r="703" spans="1:8" hidden="1" x14ac:dyDescent="0.25">
      <c r="A703" s="11" t="s">
        <v>206</v>
      </c>
      <c r="B703" s="11">
        <v>312</v>
      </c>
      <c r="C703" s="11">
        <v>12</v>
      </c>
      <c r="D703" s="11" t="s">
        <v>206</v>
      </c>
      <c r="E703" s="11" t="s">
        <v>206</v>
      </c>
      <c r="F703" s="12" t="s">
        <v>206</v>
      </c>
      <c r="G703" s="11" t="s">
        <v>218</v>
      </c>
      <c r="H703" s="11" t="s">
        <v>222</v>
      </c>
    </row>
    <row r="704" spans="1:8" hidden="1" x14ac:dyDescent="0.25">
      <c r="A704" s="11" t="s">
        <v>206</v>
      </c>
      <c r="B704" s="11">
        <v>312</v>
      </c>
      <c r="C704" s="11">
        <v>39</v>
      </c>
      <c r="D704" s="11" t="s">
        <v>206</v>
      </c>
      <c r="E704" s="11" t="s">
        <v>206</v>
      </c>
      <c r="F704" s="12" t="s">
        <v>206</v>
      </c>
      <c r="G704" s="11" t="s">
        <v>218</v>
      </c>
      <c r="H704" s="11" t="s">
        <v>230</v>
      </c>
    </row>
    <row r="705" spans="1:8" hidden="1" x14ac:dyDescent="0.25">
      <c r="A705" s="11" t="s">
        <v>206</v>
      </c>
      <c r="B705" s="11">
        <v>315</v>
      </c>
      <c r="C705" s="11">
        <v>1</v>
      </c>
      <c r="D705" s="11" t="s">
        <v>206</v>
      </c>
      <c r="E705" s="11" t="s">
        <v>206</v>
      </c>
      <c r="F705" s="12" t="s">
        <v>206</v>
      </c>
      <c r="G705" s="11" t="s">
        <v>218</v>
      </c>
      <c r="H705" s="11" t="s">
        <v>225</v>
      </c>
    </row>
    <row r="706" spans="1:8" hidden="1" x14ac:dyDescent="0.25">
      <c r="A706" s="11" t="s">
        <v>206</v>
      </c>
      <c r="B706" s="11">
        <v>316</v>
      </c>
      <c r="C706" s="11">
        <v>1</v>
      </c>
      <c r="D706" s="11" t="s">
        <v>206</v>
      </c>
      <c r="E706" s="11" t="s">
        <v>206</v>
      </c>
      <c r="F706" s="12" t="s">
        <v>206</v>
      </c>
      <c r="G706" s="11" t="s">
        <v>218</v>
      </c>
      <c r="H706" s="11" t="s">
        <v>225</v>
      </c>
    </row>
    <row r="707" spans="1:8" hidden="1" x14ac:dyDescent="0.25">
      <c r="A707" s="11" t="s">
        <v>206</v>
      </c>
      <c r="B707" s="11">
        <v>317</v>
      </c>
      <c r="C707" s="11">
        <v>12</v>
      </c>
      <c r="D707" s="11" t="s">
        <v>206</v>
      </c>
      <c r="E707" s="11" t="s">
        <v>206</v>
      </c>
      <c r="F707" s="12" t="s">
        <v>206</v>
      </c>
      <c r="G707" s="11" t="s">
        <v>218</v>
      </c>
      <c r="H707" s="11" t="s">
        <v>222</v>
      </c>
    </row>
    <row r="708" spans="1:8" hidden="1" x14ac:dyDescent="0.25">
      <c r="A708" s="11" t="s">
        <v>206</v>
      </c>
      <c r="B708" s="11">
        <v>318</v>
      </c>
      <c r="C708" s="11">
        <v>12</v>
      </c>
      <c r="D708" s="11" t="s">
        <v>206</v>
      </c>
      <c r="E708" s="11" t="s">
        <v>206</v>
      </c>
      <c r="F708" s="12" t="s">
        <v>206</v>
      </c>
      <c r="G708" s="11" t="s">
        <v>218</v>
      </c>
      <c r="H708" s="11" t="s">
        <v>222</v>
      </c>
    </row>
    <row r="709" spans="1:8" hidden="1" x14ac:dyDescent="0.25">
      <c r="A709" s="11" t="s">
        <v>206</v>
      </c>
      <c r="B709" s="11">
        <v>319</v>
      </c>
      <c r="C709" s="11">
        <v>12</v>
      </c>
      <c r="D709" s="11" t="s">
        <v>206</v>
      </c>
      <c r="E709" s="11" t="s">
        <v>206</v>
      </c>
      <c r="F709" s="12" t="s">
        <v>206</v>
      </c>
      <c r="G709" s="11" t="s">
        <v>218</v>
      </c>
      <c r="H709" s="11" t="s">
        <v>222</v>
      </c>
    </row>
    <row r="710" spans="1:8" hidden="1" x14ac:dyDescent="0.25">
      <c r="A710" s="11" t="s">
        <v>206</v>
      </c>
      <c r="B710" s="11">
        <v>320</v>
      </c>
      <c r="C710" s="11">
        <v>1</v>
      </c>
      <c r="D710" s="11" t="s">
        <v>206</v>
      </c>
      <c r="E710" s="11" t="s">
        <v>206</v>
      </c>
      <c r="F710" s="12" t="s">
        <v>206</v>
      </c>
      <c r="G710" s="11" t="s">
        <v>218</v>
      </c>
      <c r="H710" s="11" t="s">
        <v>225</v>
      </c>
    </row>
    <row r="711" spans="1:8" x14ac:dyDescent="0.25">
      <c r="A711" s="11" t="s">
        <v>206</v>
      </c>
      <c r="B711" s="11">
        <v>320</v>
      </c>
      <c r="C711" s="11">
        <v>6</v>
      </c>
      <c r="D711" s="11" t="s">
        <v>206</v>
      </c>
      <c r="E711" s="11" t="s">
        <v>206</v>
      </c>
      <c r="F711" s="12" t="s">
        <v>206</v>
      </c>
      <c r="G711" s="11" t="s">
        <v>218</v>
      </c>
      <c r="H711" s="11" t="s">
        <v>228</v>
      </c>
    </row>
    <row r="712" spans="1:8" hidden="1" x14ac:dyDescent="0.25">
      <c r="A712" s="11" t="s">
        <v>206</v>
      </c>
      <c r="B712" s="11">
        <v>321</v>
      </c>
      <c r="C712" s="11">
        <v>12</v>
      </c>
      <c r="D712" s="11" t="s">
        <v>206</v>
      </c>
      <c r="E712" s="11" t="s">
        <v>206</v>
      </c>
      <c r="F712" s="12" t="s">
        <v>206</v>
      </c>
      <c r="G712" s="11" t="s">
        <v>218</v>
      </c>
      <c r="H712" s="11" t="s">
        <v>222</v>
      </c>
    </row>
    <row r="713" spans="1:8" hidden="1" x14ac:dyDescent="0.25">
      <c r="A713" s="11" t="s">
        <v>206</v>
      </c>
      <c r="B713" s="11">
        <v>324</v>
      </c>
      <c r="C713" s="11">
        <v>12</v>
      </c>
      <c r="D713" s="11" t="s">
        <v>206</v>
      </c>
      <c r="E713" s="11" t="s">
        <v>206</v>
      </c>
      <c r="F713" s="12" t="s">
        <v>206</v>
      </c>
      <c r="G713" s="11" t="s">
        <v>218</v>
      </c>
      <c r="H713" s="11" t="s">
        <v>222</v>
      </c>
    </row>
    <row r="714" spans="1:8" hidden="1" x14ac:dyDescent="0.25">
      <c r="A714" s="11" t="s">
        <v>206</v>
      </c>
      <c r="B714" s="11">
        <v>331</v>
      </c>
      <c r="C714" s="11">
        <v>1</v>
      </c>
      <c r="D714" s="11" t="s">
        <v>206</v>
      </c>
      <c r="E714" s="11" t="s">
        <v>206</v>
      </c>
      <c r="F714" s="12" t="s">
        <v>206</v>
      </c>
      <c r="G714" s="11" t="s">
        <v>218</v>
      </c>
      <c r="H714" s="11" t="s">
        <v>225</v>
      </c>
    </row>
    <row r="715" spans="1:8" x14ac:dyDescent="0.25">
      <c r="A715" s="11" t="s">
        <v>206</v>
      </c>
      <c r="B715" s="11">
        <v>331</v>
      </c>
      <c r="C715" s="11">
        <v>6</v>
      </c>
      <c r="D715" s="11" t="s">
        <v>206</v>
      </c>
      <c r="E715" s="11" t="s">
        <v>206</v>
      </c>
      <c r="F715" s="12" t="s">
        <v>206</v>
      </c>
      <c r="G715" s="11" t="s">
        <v>218</v>
      </c>
      <c r="H715" s="11" t="s">
        <v>228</v>
      </c>
    </row>
    <row r="716" spans="1:8" hidden="1" x14ac:dyDescent="0.25">
      <c r="A716" s="11" t="s">
        <v>206</v>
      </c>
      <c r="B716" s="11">
        <v>331</v>
      </c>
      <c r="C716" s="11">
        <v>12</v>
      </c>
      <c r="D716" s="11" t="s">
        <v>206</v>
      </c>
      <c r="E716" s="11" t="s">
        <v>206</v>
      </c>
      <c r="F716" s="12" t="s">
        <v>206</v>
      </c>
      <c r="G716" s="11" t="s">
        <v>218</v>
      </c>
      <c r="H716" s="11" t="s">
        <v>222</v>
      </c>
    </row>
    <row r="717" spans="1:8" hidden="1" x14ac:dyDescent="0.25">
      <c r="A717" s="11" t="s">
        <v>206</v>
      </c>
      <c r="B717" s="11">
        <v>332</v>
      </c>
      <c r="C717" s="11">
        <v>12</v>
      </c>
      <c r="D717" s="11" t="s">
        <v>206</v>
      </c>
      <c r="E717" s="11" t="s">
        <v>206</v>
      </c>
      <c r="F717" s="12" t="s">
        <v>206</v>
      </c>
      <c r="G717" s="11" t="s">
        <v>218</v>
      </c>
      <c r="H717" s="11" t="s">
        <v>222</v>
      </c>
    </row>
    <row r="718" spans="1:8" hidden="1" x14ac:dyDescent="0.25">
      <c r="A718" s="11" t="s">
        <v>206</v>
      </c>
      <c r="B718" s="11">
        <v>337</v>
      </c>
      <c r="C718" s="11">
        <v>12</v>
      </c>
      <c r="D718" s="11" t="s">
        <v>206</v>
      </c>
      <c r="E718" s="11" t="s">
        <v>206</v>
      </c>
      <c r="F718" s="12" t="s">
        <v>206</v>
      </c>
      <c r="G718" s="11" t="s">
        <v>218</v>
      </c>
      <c r="H718" s="11" t="s">
        <v>222</v>
      </c>
    </row>
    <row r="719" spans="1:8" hidden="1" x14ac:dyDescent="0.25">
      <c r="A719" s="11" t="s">
        <v>206</v>
      </c>
      <c r="B719" s="11">
        <v>338</v>
      </c>
      <c r="C719" s="11">
        <v>1</v>
      </c>
      <c r="D719" s="11" t="s">
        <v>206</v>
      </c>
      <c r="E719" s="11" t="s">
        <v>206</v>
      </c>
      <c r="F719" s="12" t="s">
        <v>206</v>
      </c>
      <c r="G719" s="11" t="s">
        <v>218</v>
      </c>
      <c r="H719" s="11" t="s">
        <v>221</v>
      </c>
    </row>
    <row r="720" spans="1:8" hidden="1" x14ac:dyDescent="0.25">
      <c r="A720" s="11" t="s">
        <v>206</v>
      </c>
      <c r="B720" s="11">
        <v>343</v>
      </c>
      <c r="C720" s="11">
        <v>1</v>
      </c>
      <c r="D720" s="11" t="s">
        <v>206</v>
      </c>
      <c r="E720" s="11" t="s">
        <v>206</v>
      </c>
      <c r="F720" s="12" t="s">
        <v>206</v>
      </c>
      <c r="G720" s="11" t="s">
        <v>218</v>
      </c>
      <c r="H720" s="11" t="s">
        <v>225</v>
      </c>
    </row>
    <row r="721" spans="1:8" hidden="1" x14ac:dyDescent="0.25">
      <c r="A721" s="11" t="s">
        <v>206</v>
      </c>
      <c r="B721" s="11">
        <v>343</v>
      </c>
      <c r="C721" s="11">
        <v>2</v>
      </c>
      <c r="D721" s="11" t="s">
        <v>206</v>
      </c>
      <c r="E721" s="11" t="s">
        <v>206</v>
      </c>
      <c r="F721" s="12" t="s">
        <v>206</v>
      </c>
      <c r="G721" s="11" t="s">
        <v>218</v>
      </c>
      <c r="H721" s="11" t="s">
        <v>222</v>
      </c>
    </row>
    <row r="722" spans="1:8" hidden="1" x14ac:dyDescent="0.25">
      <c r="A722" s="11" t="s">
        <v>206</v>
      </c>
      <c r="B722" s="11">
        <v>351</v>
      </c>
      <c r="C722" s="11">
        <v>1</v>
      </c>
      <c r="D722" s="11" t="s">
        <v>206</v>
      </c>
      <c r="E722" s="11" t="s">
        <v>206</v>
      </c>
      <c r="F722" s="12" t="s">
        <v>206</v>
      </c>
      <c r="G722" s="11" t="s">
        <v>218</v>
      </c>
      <c r="H722" s="11" t="s">
        <v>225</v>
      </c>
    </row>
    <row r="723" spans="1:8" hidden="1" x14ac:dyDescent="0.25">
      <c r="A723" s="11" t="s">
        <v>206</v>
      </c>
      <c r="B723" s="11">
        <v>351</v>
      </c>
      <c r="C723" s="11">
        <v>2</v>
      </c>
      <c r="D723" s="11" t="s">
        <v>206</v>
      </c>
      <c r="E723" s="11" t="s">
        <v>206</v>
      </c>
      <c r="F723" s="12" t="s">
        <v>206</v>
      </c>
      <c r="G723" s="11" t="s">
        <v>218</v>
      </c>
      <c r="H723" s="11" t="s">
        <v>222</v>
      </c>
    </row>
    <row r="724" spans="1:8" hidden="1" x14ac:dyDescent="0.25">
      <c r="A724" s="11" t="s">
        <v>206</v>
      </c>
      <c r="B724" s="11">
        <v>352</v>
      </c>
      <c r="C724" s="11">
        <v>12</v>
      </c>
      <c r="D724" s="11" t="s">
        <v>206</v>
      </c>
      <c r="E724" s="11" t="s">
        <v>206</v>
      </c>
      <c r="F724" s="12" t="s">
        <v>206</v>
      </c>
      <c r="G724" s="11" t="s">
        <v>218</v>
      </c>
      <c r="H724" s="11" t="s">
        <v>222</v>
      </c>
    </row>
    <row r="725" spans="1:8" hidden="1" x14ac:dyDescent="0.25">
      <c r="A725" s="11" t="s">
        <v>206</v>
      </c>
      <c r="B725" s="11">
        <v>355</v>
      </c>
      <c r="C725" s="11">
        <v>12</v>
      </c>
      <c r="D725" s="11" t="s">
        <v>206</v>
      </c>
      <c r="E725" s="11" t="s">
        <v>206</v>
      </c>
      <c r="F725" s="12" t="s">
        <v>206</v>
      </c>
      <c r="G725" s="11" t="s">
        <v>218</v>
      </c>
      <c r="H725" s="11" t="s">
        <v>222</v>
      </c>
    </row>
    <row r="726" spans="1:8" hidden="1" x14ac:dyDescent="0.25">
      <c r="A726" s="11" t="s">
        <v>206</v>
      </c>
      <c r="B726" s="11">
        <v>357</v>
      </c>
      <c r="C726" s="11">
        <v>12</v>
      </c>
      <c r="D726" s="11" t="s">
        <v>206</v>
      </c>
      <c r="E726" s="11" t="s">
        <v>206</v>
      </c>
      <c r="F726" s="12" t="s">
        <v>206</v>
      </c>
      <c r="G726" s="11" t="s">
        <v>218</v>
      </c>
      <c r="H726" s="11" t="s">
        <v>222</v>
      </c>
    </row>
    <row r="727" spans="1:8" hidden="1" x14ac:dyDescent="0.25">
      <c r="A727" s="11" t="s">
        <v>206</v>
      </c>
      <c r="B727" s="11">
        <v>357</v>
      </c>
      <c r="C727" s="11">
        <v>13</v>
      </c>
      <c r="D727" s="11" t="s">
        <v>206</v>
      </c>
      <c r="E727" s="11" t="s">
        <v>206</v>
      </c>
      <c r="F727" s="12" t="s">
        <v>206</v>
      </c>
      <c r="G727" s="11" t="s">
        <v>218</v>
      </c>
      <c r="H727" s="11" t="s">
        <v>227</v>
      </c>
    </row>
    <row r="728" spans="1:8" hidden="1" x14ac:dyDescent="0.25">
      <c r="A728" s="11" t="s">
        <v>206</v>
      </c>
      <c r="B728" s="11">
        <v>358</v>
      </c>
      <c r="C728" s="11">
        <v>12</v>
      </c>
      <c r="D728" s="11" t="s">
        <v>206</v>
      </c>
      <c r="E728" s="11" t="s">
        <v>206</v>
      </c>
      <c r="F728" s="12" t="s">
        <v>206</v>
      </c>
      <c r="G728" s="11" t="s">
        <v>218</v>
      </c>
      <c r="H728" s="11" t="s">
        <v>222</v>
      </c>
    </row>
    <row r="729" spans="1:8" hidden="1" x14ac:dyDescent="0.25">
      <c r="A729" s="11" t="s">
        <v>206</v>
      </c>
      <c r="B729" s="11">
        <v>360</v>
      </c>
      <c r="C729" s="11">
        <v>12</v>
      </c>
      <c r="D729" s="11" t="s">
        <v>206</v>
      </c>
      <c r="E729" s="11" t="s">
        <v>206</v>
      </c>
      <c r="F729" s="12" t="s">
        <v>206</v>
      </c>
      <c r="G729" s="11" t="s">
        <v>218</v>
      </c>
      <c r="H729" s="11" t="s">
        <v>222</v>
      </c>
    </row>
    <row r="730" spans="1:8" hidden="1" x14ac:dyDescent="0.25">
      <c r="A730" s="11" t="s">
        <v>206</v>
      </c>
      <c r="B730" s="11">
        <v>369</v>
      </c>
      <c r="C730" s="11">
        <v>188</v>
      </c>
      <c r="D730" s="11" t="s">
        <v>206</v>
      </c>
      <c r="E730" s="11" t="s">
        <v>206</v>
      </c>
      <c r="F730" s="12" t="s">
        <v>206</v>
      </c>
      <c r="G730" s="11" t="s">
        <v>218</v>
      </c>
      <c r="H730" s="11" t="s">
        <v>225</v>
      </c>
    </row>
    <row r="731" spans="1:8" hidden="1" x14ac:dyDescent="0.25">
      <c r="A731" s="11" t="s">
        <v>206</v>
      </c>
      <c r="B731" s="11">
        <v>370</v>
      </c>
      <c r="C731" s="11">
        <v>188</v>
      </c>
      <c r="D731" s="11" t="s">
        <v>206</v>
      </c>
      <c r="E731" s="11" t="s">
        <v>206</v>
      </c>
      <c r="F731" s="12" t="s">
        <v>206</v>
      </c>
      <c r="G731" s="11" t="s">
        <v>218</v>
      </c>
      <c r="H731" s="11" t="s">
        <v>225</v>
      </c>
    </row>
    <row r="732" spans="1:8" hidden="1" x14ac:dyDescent="0.25">
      <c r="A732" s="11" t="s">
        <v>206</v>
      </c>
      <c r="B732" s="11">
        <v>375</v>
      </c>
      <c r="C732" s="11">
        <v>1</v>
      </c>
      <c r="D732" s="11" t="s">
        <v>206</v>
      </c>
      <c r="E732" s="11" t="s">
        <v>206</v>
      </c>
      <c r="F732" s="12" t="s">
        <v>206</v>
      </c>
      <c r="G732" s="11" t="s">
        <v>218</v>
      </c>
      <c r="H732" s="11" t="s">
        <v>219</v>
      </c>
    </row>
    <row r="733" spans="1:8" x14ac:dyDescent="0.25">
      <c r="A733" s="11" t="s">
        <v>206</v>
      </c>
      <c r="B733" s="11">
        <v>375</v>
      </c>
      <c r="C733" s="11">
        <v>6</v>
      </c>
      <c r="D733" s="11" t="s">
        <v>206</v>
      </c>
      <c r="E733" s="11" t="s">
        <v>206</v>
      </c>
      <c r="F733" s="12" t="s">
        <v>206</v>
      </c>
      <c r="G733" s="11" t="s">
        <v>218</v>
      </c>
      <c r="H733" s="11" t="s">
        <v>220</v>
      </c>
    </row>
    <row r="734" spans="1:8" hidden="1" x14ac:dyDescent="0.25">
      <c r="A734" s="11" t="s">
        <v>206</v>
      </c>
      <c r="B734" s="11">
        <v>10014</v>
      </c>
      <c r="C734" s="11">
        <v>2</v>
      </c>
      <c r="D734" s="11" t="s">
        <v>206</v>
      </c>
      <c r="E734" s="11" t="s">
        <v>206</v>
      </c>
      <c r="F734" s="12" t="s">
        <v>206</v>
      </c>
      <c r="G734" s="11" t="s">
        <v>218</v>
      </c>
      <c r="H734" s="11" t="s">
        <v>222</v>
      </c>
    </row>
    <row r="735" spans="1:8" hidden="1" x14ac:dyDescent="0.25">
      <c r="A735" s="11" t="s">
        <v>206</v>
      </c>
      <c r="B735" s="11">
        <v>10014</v>
      </c>
      <c r="C735" s="11">
        <v>4</v>
      </c>
      <c r="D735" s="11" t="s">
        <v>206</v>
      </c>
      <c r="E735" s="11" t="s">
        <v>206</v>
      </c>
      <c r="F735" s="12" t="s">
        <v>206</v>
      </c>
      <c r="G735" s="11" t="s">
        <v>218</v>
      </c>
      <c r="H735" s="11" t="s">
        <v>226</v>
      </c>
    </row>
    <row r="736" spans="1:8" x14ac:dyDescent="0.25">
      <c r="A736" s="11" t="s">
        <v>206</v>
      </c>
      <c r="B736" s="11">
        <v>10014</v>
      </c>
      <c r="C736" s="11">
        <v>6</v>
      </c>
      <c r="D736" s="11" t="s">
        <v>206</v>
      </c>
      <c r="E736" s="11" t="s">
        <v>206</v>
      </c>
      <c r="F736" s="12" t="s">
        <v>206</v>
      </c>
      <c r="G736" s="11" t="s">
        <v>218</v>
      </c>
      <c r="H736" s="11" t="s">
        <v>227</v>
      </c>
    </row>
    <row r="737" spans="1:8" hidden="1" x14ac:dyDescent="0.25">
      <c r="A737" s="11" t="s">
        <v>206</v>
      </c>
      <c r="B737" s="11">
        <v>10014</v>
      </c>
      <c r="C737" s="11">
        <v>10</v>
      </c>
      <c r="D737" s="11" t="s">
        <v>206</v>
      </c>
      <c r="E737" s="11" t="s">
        <v>206</v>
      </c>
      <c r="F737" s="12" t="s">
        <v>206</v>
      </c>
      <c r="G737" s="11" t="s">
        <v>218</v>
      </c>
      <c r="H737" s="11" t="s">
        <v>227</v>
      </c>
    </row>
    <row r="738" spans="1:8" hidden="1" x14ac:dyDescent="0.25">
      <c r="A738" s="11" t="s">
        <v>206</v>
      </c>
      <c r="B738" s="11">
        <v>10014</v>
      </c>
      <c r="C738" s="11">
        <v>12</v>
      </c>
      <c r="D738" s="11" t="s">
        <v>206</v>
      </c>
      <c r="E738" s="11" t="s">
        <v>206</v>
      </c>
      <c r="F738" s="12" t="s">
        <v>206</v>
      </c>
      <c r="G738" s="11" t="s">
        <v>218</v>
      </c>
      <c r="H738" s="11" t="s">
        <v>222</v>
      </c>
    </row>
    <row r="739" spans="1:8" hidden="1" x14ac:dyDescent="0.25">
      <c r="A739" s="11" t="s">
        <v>206</v>
      </c>
      <c r="B739" s="11">
        <v>10014</v>
      </c>
      <c r="C739" s="11">
        <v>13</v>
      </c>
      <c r="D739" s="11" t="s">
        <v>206</v>
      </c>
      <c r="E739" s="11" t="s">
        <v>206</v>
      </c>
      <c r="F739" s="12" t="s">
        <v>206</v>
      </c>
      <c r="G739" s="11" t="s">
        <v>218</v>
      </c>
      <c r="H739" s="11" t="s">
        <v>227</v>
      </c>
    </row>
    <row r="740" spans="1:8" hidden="1" x14ac:dyDescent="0.25">
      <c r="A740" s="11" t="s">
        <v>206</v>
      </c>
      <c r="B740" s="11">
        <v>10014</v>
      </c>
      <c r="C740" s="11">
        <v>18</v>
      </c>
      <c r="D740" s="11" t="s">
        <v>206</v>
      </c>
      <c r="E740" s="11" t="s">
        <v>206</v>
      </c>
      <c r="F740" s="12" t="s">
        <v>206</v>
      </c>
      <c r="G740" s="11" t="s">
        <v>218</v>
      </c>
      <c r="H740" s="11" t="s">
        <v>229</v>
      </c>
    </row>
    <row r="741" spans="1:8" hidden="1" x14ac:dyDescent="0.25">
      <c r="A741" s="11" t="s">
        <v>206</v>
      </c>
      <c r="B741" s="11">
        <v>10014</v>
      </c>
      <c r="C741" s="11">
        <v>26</v>
      </c>
      <c r="D741" s="11" t="s">
        <v>206</v>
      </c>
      <c r="E741" s="11" t="s">
        <v>206</v>
      </c>
      <c r="F741" s="12" t="s">
        <v>206</v>
      </c>
      <c r="G741" s="11" t="s">
        <v>218</v>
      </c>
      <c r="H741" s="11" t="s">
        <v>230</v>
      </c>
    </row>
    <row r="742" spans="1:8" hidden="1" x14ac:dyDescent="0.25">
      <c r="A742" s="11" t="s">
        <v>206</v>
      </c>
      <c r="B742" s="11">
        <v>10014</v>
      </c>
      <c r="C742" s="11">
        <v>39</v>
      </c>
      <c r="D742" s="11" t="s">
        <v>206</v>
      </c>
      <c r="E742" s="11" t="s">
        <v>206</v>
      </c>
      <c r="F742" s="12" t="s">
        <v>206</v>
      </c>
      <c r="G742" s="11" t="s">
        <v>218</v>
      </c>
      <c r="H742" s="11" t="s">
        <v>230</v>
      </c>
    </row>
    <row r="743" spans="1:8" hidden="1" x14ac:dyDescent="0.25">
      <c r="A743" s="11" t="s">
        <v>206</v>
      </c>
      <c r="B743" s="11">
        <v>10014</v>
      </c>
      <c r="C743" s="11">
        <v>42</v>
      </c>
      <c r="D743" s="11" t="s">
        <v>206</v>
      </c>
      <c r="E743" s="11" t="s">
        <v>206</v>
      </c>
      <c r="F743" s="12" t="s">
        <v>206</v>
      </c>
      <c r="G743" s="11" t="s">
        <v>218</v>
      </c>
      <c r="H743" s="11" t="s">
        <v>230</v>
      </c>
    </row>
    <row r="744" spans="1:8" hidden="1" x14ac:dyDescent="0.25">
      <c r="A744" s="11" t="s">
        <v>206</v>
      </c>
      <c r="B744" s="11">
        <v>10014</v>
      </c>
      <c r="C744" s="11">
        <v>60</v>
      </c>
      <c r="D744" s="11" t="s">
        <v>206</v>
      </c>
      <c r="E744" s="11" t="s">
        <v>206</v>
      </c>
      <c r="F744" s="12" t="s">
        <v>206</v>
      </c>
      <c r="G744" s="11" t="s">
        <v>218</v>
      </c>
      <c r="H744" s="11" t="s">
        <v>221</v>
      </c>
    </row>
    <row r="745" spans="1:8" hidden="1" x14ac:dyDescent="0.25">
      <c r="A745" s="11" t="s">
        <v>206</v>
      </c>
      <c r="B745" s="11">
        <v>10015</v>
      </c>
      <c r="C745" s="11">
        <v>1</v>
      </c>
      <c r="D745" s="11" t="s">
        <v>206</v>
      </c>
      <c r="E745" s="11" t="s">
        <v>206</v>
      </c>
      <c r="F745" s="12" t="s">
        <v>206</v>
      </c>
      <c r="G745" s="11" t="s">
        <v>218</v>
      </c>
      <c r="H745" s="11" t="s">
        <v>221</v>
      </c>
    </row>
    <row r="746" spans="1:8" hidden="1" x14ac:dyDescent="0.25">
      <c r="A746" s="11" t="s">
        <v>206</v>
      </c>
      <c r="B746" s="11">
        <v>10015</v>
      </c>
      <c r="C746" s="11">
        <v>2</v>
      </c>
      <c r="D746" s="11" t="s">
        <v>206</v>
      </c>
      <c r="E746" s="11" t="s">
        <v>206</v>
      </c>
      <c r="F746" s="12" t="s">
        <v>206</v>
      </c>
      <c r="G746" s="11" t="s">
        <v>218</v>
      </c>
      <c r="H746" s="11" t="s">
        <v>222</v>
      </c>
    </row>
    <row r="747" spans="1:8" hidden="1" x14ac:dyDescent="0.25">
      <c r="A747" s="11" t="s">
        <v>206</v>
      </c>
      <c r="B747" s="11">
        <v>10015</v>
      </c>
      <c r="C747" s="11">
        <v>4</v>
      </c>
      <c r="D747" s="11" t="s">
        <v>206</v>
      </c>
      <c r="E747" s="11" t="s">
        <v>206</v>
      </c>
      <c r="F747" s="12" t="s">
        <v>206</v>
      </c>
      <c r="G747" s="11" t="s">
        <v>218</v>
      </c>
      <c r="H747" s="11" t="s">
        <v>222</v>
      </c>
    </row>
    <row r="748" spans="1:8" x14ac:dyDescent="0.25">
      <c r="A748" s="11" t="s">
        <v>206</v>
      </c>
      <c r="B748" s="11">
        <v>10015</v>
      </c>
      <c r="C748" s="11">
        <v>6</v>
      </c>
      <c r="D748" s="11" t="s">
        <v>206</v>
      </c>
      <c r="E748" s="11" t="s">
        <v>206</v>
      </c>
      <c r="F748" s="12" t="s">
        <v>206</v>
      </c>
      <c r="G748" s="11" t="s">
        <v>218</v>
      </c>
      <c r="H748" s="11" t="s">
        <v>224</v>
      </c>
    </row>
    <row r="749" spans="1:8" x14ac:dyDescent="0.25">
      <c r="A749" s="11" t="s">
        <v>206</v>
      </c>
      <c r="B749" s="11">
        <v>10018</v>
      </c>
      <c r="C749" s="11">
        <v>6</v>
      </c>
      <c r="D749" s="11" t="s">
        <v>206</v>
      </c>
      <c r="E749" s="11" t="s">
        <v>206</v>
      </c>
      <c r="F749" s="12" t="s">
        <v>206</v>
      </c>
      <c r="G749" s="11" t="s">
        <v>218</v>
      </c>
      <c r="H749" s="11" t="s">
        <v>224</v>
      </c>
    </row>
    <row r="750" spans="1:8" hidden="1" x14ac:dyDescent="0.25">
      <c r="A750" s="11" t="s">
        <v>206</v>
      </c>
      <c r="B750" s="11">
        <v>10018</v>
      </c>
      <c r="C750" s="11">
        <v>66</v>
      </c>
      <c r="D750" s="11" t="s">
        <v>206</v>
      </c>
      <c r="E750" s="11" t="s">
        <v>206</v>
      </c>
      <c r="F750" s="12" t="s">
        <v>206</v>
      </c>
      <c r="G750" s="11" t="s">
        <v>218</v>
      </c>
      <c r="H750" s="11" t="s">
        <v>221</v>
      </c>
    </row>
    <row r="751" spans="1:8" hidden="1" x14ac:dyDescent="0.25">
      <c r="A751" s="11" t="s">
        <v>206</v>
      </c>
      <c r="B751" s="11">
        <v>10018</v>
      </c>
      <c r="C751" s="11">
        <v>67</v>
      </c>
      <c r="D751" s="11" t="s">
        <v>206</v>
      </c>
      <c r="E751" s="11" t="s">
        <v>206</v>
      </c>
      <c r="F751" s="12" t="s">
        <v>206</v>
      </c>
      <c r="G751" s="11" t="s">
        <v>218</v>
      </c>
      <c r="H751" s="11" t="s">
        <v>224</v>
      </c>
    </row>
    <row r="752" spans="1:8" hidden="1" x14ac:dyDescent="0.25">
      <c r="A752" s="11" t="s">
        <v>206</v>
      </c>
      <c r="B752" s="11">
        <v>10018</v>
      </c>
      <c r="C752" s="11">
        <v>71</v>
      </c>
      <c r="D752" s="11" t="s">
        <v>206</v>
      </c>
      <c r="E752" s="11" t="s">
        <v>206</v>
      </c>
      <c r="F752" s="12" t="s">
        <v>206</v>
      </c>
      <c r="G752" s="11" t="s">
        <v>218</v>
      </c>
      <c r="H752" s="11" t="s">
        <v>221</v>
      </c>
    </row>
    <row r="753" spans="1:8" hidden="1" x14ac:dyDescent="0.25">
      <c r="A753" s="11" t="s">
        <v>206</v>
      </c>
      <c r="B753" s="11">
        <v>10018</v>
      </c>
      <c r="C753" s="11">
        <v>72</v>
      </c>
      <c r="D753" s="11" t="s">
        <v>206</v>
      </c>
      <c r="E753" s="11" t="s">
        <v>206</v>
      </c>
      <c r="F753" s="12" t="s">
        <v>206</v>
      </c>
      <c r="G753" s="11" t="s">
        <v>218</v>
      </c>
      <c r="H753" s="11" t="s">
        <v>221</v>
      </c>
    </row>
    <row r="754" spans="1:8" hidden="1" x14ac:dyDescent="0.25">
      <c r="A754" s="11" t="s">
        <v>206</v>
      </c>
      <c r="B754" s="11">
        <v>10018</v>
      </c>
      <c r="C754" s="11">
        <v>77</v>
      </c>
      <c r="D754" s="11" t="s">
        <v>206</v>
      </c>
      <c r="E754" s="11" t="s">
        <v>206</v>
      </c>
      <c r="F754" s="12" t="s">
        <v>206</v>
      </c>
      <c r="G754" s="11" t="s">
        <v>218</v>
      </c>
      <c r="H754" s="11" t="s">
        <v>224</v>
      </c>
    </row>
    <row r="755" spans="1:8" hidden="1" x14ac:dyDescent="0.25">
      <c r="A755" s="11" t="s">
        <v>206</v>
      </c>
      <c r="B755" s="11">
        <v>10019</v>
      </c>
      <c r="C755" s="11">
        <v>1</v>
      </c>
      <c r="D755" s="11" t="s">
        <v>206</v>
      </c>
      <c r="E755" s="11" t="s">
        <v>206</v>
      </c>
      <c r="F755" s="12" t="s">
        <v>206</v>
      </c>
      <c r="G755" s="11" t="s">
        <v>218</v>
      </c>
      <c r="H755" s="11" t="s">
        <v>221</v>
      </c>
    </row>
    <row r="756" spans="1:8" hidden="1" x14ac:dyDescent="0.25">
      <c r="A756" s="11" t="s">
        <v>206</v>
      </c>
      <c r="B756" s="11">
        <v>10019</v>
      </c>
      <c r="C756" s="11">
        <v>2</v>
      </c>
      <c r="D756" s="11" t="s">
        <v>206</v>
      </c>
      <c r="E756" s="11" t="s">
        <v>206</v>
      </c>
      <c r="F756" s="12" t="s">
        <v>206</v>
      </c>
      <c r="G756" s="11" t="s">
        <v>218</v>
      </c>
      <c r="H756" s="11" t="s">
        <v>222</v>
      </c>
    </row>
    <row r="757" spans="1:8" hidden="1" x14ac:dyDescent="0.25">
      <c r="A757" s="11" t="s">
        <v>206</v>
      </c>
      <c r="B757" s="11">
        <v>10019</v>
      </c>
      <c r="C757" s="11">
        <v>4</v>
      </c>
      <c r="D757" s="11" t="s">
        <v>206</v>
      </c>
      <c r="E757" s="11" t="s">
        <v>206</v>
      </c>
      <c r="F757" s="12" t="s">
        <v>206</v>
      </c>
      <c r="G757" s="11" t="s">
        <v>218</v>
      </c>
      <c r="H757" s="11" t="s">
        <v>226</v>
      </c>
    </row>
    <row r="758" spans="1:8" x14ac:dyDescent="0.25">
      <c r="A758" s="11" t="s">
        <v>206</v>
      </c>
      <c r="B758" s="11">
        <v>10019</v>
      </c>
      <c r="C758" s="11">
        <v>6</v>
      </c>
      <c r="D758" s="11" t="s">
        <v>206</v>
      </c>
      <c r="E758" s="11" t="s">
        <v>206</v>
      </c>
      <c r="F758" s="12" t="s">
        <v>206</v>
      </c>
      <c r="G758" s="11" t="s">
        <v>218</v>
      </c>
      <c r="H758" s="11" t="s">
        <v>224</v>
      </c>
    </row>
    <row r="759" spans="1:8" hidden="1" x14ac:dyDescent="0.25">
      <c r="A759" s="11" t="s">
        <v>206</v>
      </c>
      <c r="B759" s="11">
        <v>10019</v>
      </c>
      <c r="C759" s="11">
        <v>17</v>
      </c>
      <c r="D759" s="11" t="s">
        <v>206</v>
      </c>
      <c r="E759" s="11" t="s">
        <v>206</v>
      </c>
      <c r="F759" s="12" t="s">
        <v>206</v>
      </c>
      <c r="G759" s="11" t="s">
        <v>218</v>
      </c>
      <c r="H759" s="11" t="s">
        <v>223</v>
      </c>
    </row>
    <row r="760" spans="1:8" hidden="1" x14ac:dyDescent="0.25">
      <c r="A760" s="11" t="s">
        <v>206</v>
      </c>
      <c r="B760" s="11">
        <v>10019</v>
      </c>
      <c r="C760" s="11">
        <v>18</v>
      </c>
      <c r="D760" s="11" t="s">
        <v>206</v>
      </c>
      <c r="E760" s="11" t="s">
        <v>206</v>
      </c>
      <c r="F760" s="12" t="s">
        <v>206</v>
      </c>
      <c r="G760" s="11" t="s">
        <v>218</v>
      </c>
      <c r="H760" s="11" t="s">
        <v>229</v>
      </c>
    </row>
    <row r="761" spans="1:8" hidden="1" x14ac:dyDescent="0.25">
      <c r="A761" s="11" t="s">
        <v>206</v>
      </c>
      <c r="B761" s="11">
        <v>10019</v>
      </c>
      <c r="C761" s="11">
        <v>50</v>
      </c>
      <c r="D761" s="11" t="s">
        <v>206</v>
      </c>
      <c r="E761" s="11" t="s">
        <v>206</v>
      </c>
      <c r="F761" s="12" t="s">
        <v>206</v>
      </c>
      <c r="G761" s="11" t="s">
        <v>218</v>
      </c>
      <c r="H761" s="11" t="s">
        <v>221</v>
      </c>
    </row>
    <row r="762" spans="1:8" hidden="1" x14ac:dyDescent="0.25">
      <c r="A762" s="11" t="s">
        <v>206</v>
      </c>
      <c r="B762" s="11">
        <v>10019</v>
      </c>
      <c r="C762" s="11">
        <v>60</v>
      </c>
      <c r="D762" s="11" t="s">
        <v>206</v>
      </c>
      <c r="E762" s="11" t="s">
        <v>206</v>
      </c>
      <c r="F762" s="12" t="s">
        <v>206</v>
      </c>
      <c r="G762" s="11" t="s">
        <v>218</v>
      </c>
      <c r="H762" s="11" t="s">
        <v>221</v>
      </c>
    </row>
    <row r="763" spans="1:8" hidden="1" x14ac:dyDescent="0.25">
      <c r="A763" s="11" t="s">
        <v>206</v>
      </c>
      <c r="B763" s="11">
        <v>10020</v>
      </c>
      <c r="C763" s="11">
        <v>1</v>
      </c>
      <c r="D763" s="11" t="s">
        <v>206</v>
      </c>
      <c r="E763" s="11" t="s">
        <v>206</v>
      </c>
      <c r="F763" s="12" t="s">
        <v>206</v>
      </c>
      <c r="G763" s="11" t="s">
        <v>218</v>
      </c>
      <c r="H763" s="11" t="s">
        <v>221</v>
      </c>
    </row>
    <row r="764" spans="1:8" x14ac:dyDescent="0.25">
      <c r="A764" s="11" t="s">
        <v>206</v>
      </c>
      <c r="B764" s="11">
        <v>10020</v>
      </c>
      <c r="C764" s="11">
        <v>6</v>
      </c>
      <c r="D764" s="11" t="s">
        <v>206</v>
      </c>
      <c r="E764" s="11" t="s">
        <v>206</v>
      </c>
      <c r="F764" s="12" t="s">
        <v>206</v>
      </c>
      <c r="G764" s="11" t="s">
        <v>218</v>
      </c>
      <c r="H764" s="11" t="s">
        <v>224</v>
      </c>
    </row>
    <row r="765" spans="1:8" hidden="1" x14ac:dyDescent="0.25">
      <c r="A765" s="11" t="s">
        <v>206</v>
      </c>
      <c r="B765" s="11">
        <v>335</v>
      </c>
      <c r="C765" s="11">
        <v>1</v>
      </c>
      <c r="D765" s="11" t="s">
        <v>206</v>
      </c>
      <c r="E765" s="11" t="s">
        <v>206</v>
      </c>
      <c r="F765" s="12" t="s">
        <v>206</v>
      </c>
      <c r="G765" s="11" t="s">
        <v>231</v>
      </c>
      <c r="H765" s="11" t="s">
        <v>232</v>
      </c>
    </row>
    <row r="766" spans="1:8" hidden="1" x14ac:dyDescent="0.25">
      <c r="A766" s="11" t="s">
        <v>206</v>
      </c>
      <c r="B766" s="11">
        <v>335</v>
      </c>
      <c r="C766" s="11">
        <v>6</v>
      </c>
      <c r="D766" s="11" t="s">
        <v>206</v>
      </c>
      <c r="E766" s="11" t="s">
        <v>206</v>
      </c>
      <c r="F766" s="12" t="s">
        <v>206</v>
      </c>
      <c r="G766" s="11" t="s">
        <v>231</v>
      </c>
      <c r="H766" s="11" t="s">
        <v>23</v>
      </c>
    </row>
    <row r="767" spans="1:8" hidden="1" x14ac:dyDescent="0.25">
      <c r="A767" s="11" t="s">
        <v>206</v>
      </c>
      <c r="B767" s="11">
        <v>335</v>
      </c>
      <c r="C767" s="11">
        <v>12</v>
      </c>
      <c r="D767" s="11" t="s">
        <v>206</v>
      </c>
      <c r="E767" s="11" t="s">
        <v>206</v>
      </c>
      <c r="F767" s="12" t="s">
        <v>206</v>
      </c>
      <c r="G767" s="11" t="s">
        <v>231</v>
      </c>
      <c r="H767" s="11" t="s">
        <v>30</v>
      </c>
    </row>
    <row r="768" spans="1:8" hidden="1" x14ac:dyDescent="0.25">
      <c r="A768" s="11" t="s">
        <v>206</v>
      </c>
      <c r="B768" s="11">
        <v>335</v>
      </c>
      <c r="C768" s="11">
        <v>155</v>
      </c>
      <c r="D768" s="11" t="s">
        <v>206</v>
      </c>
      <c r="E768" s="11" t="s">
        <v>206</v>
      </c>
      <c r="F768" s="12" t="s">
        <v>206</v>
      </c>
      <c r="G768" s="11" t="s">
        <v>231</v>
      </c>
      <c r="H768" s="11" t="s">
        <v>30</v>
      </c>
    </row>
    <row r="769" spans="1:8" hidden="1" x14ac:dyDescent="0.25">
      <c r="A769" s="11" t="s">
        <v>206</v>
      </c>
      <c r="B769" s="11">
        <v>142</v>
      </c>
      <c r="C769" s="11">
        <v>1</v>
      </c>
      <c r="D769" s="11" t="s">
        <v>206</v>
      </c>
      <c r="E769" s="11" t="s">
        <v>206</v>
      </c>
      <c r="F769" s="12" t="s">
        <v>206</v>
      </c>
      <c r="G769" s="11" t="s">
        <v>233</v>
      </c>
      <c r="H769" s="11" t="s">
        <v>234</v>
      </c>
    </row>
    <row r="770" spans="1:8" hidden="1" x14ac:dyDescent="0.25">
      <c r="A770" s="11" t="s">
        <v>206</v>
      </c>
      <c r="B770" s="11">
        <v>142</v>
      </c>
      <c r="C770" s="11">
        <v>8</v>
      </c>
      <c r="D770" s="11" t="s">
        <v>206</v>
      </c>
      <c r="E770" s="11" t="s">
        <v>206</v>
      </c>
      <c r="F770" s="12" t="s">
        <v>206</v>
      </c>
      <c r="G770" s="11" t="s">
        <v>233</v>
      </c>
      <c r="H770" s="11" t="s">
        <v>235</v>
      </c>
    </row>
    <row r="771" spans="1:8" hidden="1" x14ac:dyDescent="0.25">
      <c r="A771" s="11" t="s">
        <v>206</v>
      </c>
      <c r="B771" s="11">
        <v>207</v>
      </c>
      <c r="C771" s="11">
        <v>1</v>
      </c>
      <c r="D771" s="11" t="s">
        <v>206</v>
      </c>
      <c r="E771" s="11" t="s">
        <v>206</v>
      </c>
      <c r="F771" s="12" t="s">
        <v>206</v>
      </c>
      <c r="G771" s="11" t="s">
        <v>233</v>
      </c>
      <c r="H771" s="11" t="s">
        <v>234</v>
      </c>
    </row>
    <row r="772" spans="1:8" hidden="1" x14ac:dyDescent="0.25">
      <c r="A772" s="11" t="s">
        <v>206</v>
      </c>
      <c r="B772" s="11">
        <v>207</v>
      </c>
      <c r="C772" s="11">
        <v>8</v>
      </c>
      <c r="D772" s="11" t="s">
        <v>206</v>
      </c>
      <c r="E772" s="11" t="s">
        <v>206</v>
      </c>
      <c r="F772" s="12" t="s">
        <v>206</v>
      </c>
      <c r="G772" s="11" t="s">
        <v>233</v>
      </c>
      <c r="H772" s="11" t="s">
        <v>235</v>
      </c>
    </row>
    <row r="773" spans="1:8" hidden="1" x14ac:dyDescent="0.25">
      <c r="A773" s="11" t="s">
        <v>206</v>
      </c>
      <c r="B773" s="11">
        <v>209</v>
      </c>
      <c r="C773" s="11">
        <v>8</v>
      </c>
      <c r="D773" s="11" t="s">
        <v>206</v>
      </c>
      <c r="E773" s="11" t="s">
        <v>206</v>
      </c>
      <c r="F773" s="12" t="s">
        <v>206</v>
      </c>
      <c r="G773" s="11" t="s">
        <v>236</v>
      </c>
      <c r="H773" s="11" t="s">
        <v>235</v>
      </c>
    </row>
    <row r="774" spans="1:8" hidden="1" x14ac:dyDescent="0.25">
      <c r="A774" s="11" t="s">
        <v>206</v>
      </c>
      <c r="B774" s="11">
        <v>209</v>
      </c>
      <c r="C774" s="11">
        <v>12</v>
      </c>
      <c r="D774" s="11" t="s">
        <v>206</v>
      </c>
      <c r="E774" s="11" t="s">
        <v>206</v>
      </c>
      <c r="F774" s="12" t="s">
        <v>206</v>
      </c>
      <c r="G774" s="11" t="s">
        <v>236</v>
      </c>
      <c r="H774" s="11" t="s">
        <v>30</v>
      </c>
    </row>
    <row r="775" spans="1:8" hidden="1" x14ac:dyDescent="0.25">
      <c r="A775" s="11" t="s">
        <v>206</v>
      </c>
      <c r="B775" s="11">
        <v>272</v>
      </c>
      <c r="C775" s="11">
        <v>8</v>
      </c>
      <c r="D775" s="11" t="s">
        <v>206</v>
      </c>
      <c r="E775" s="11" t="s">
        <v>206</v>
      </c>
      <c r="F775" s="12" t="s">
        <v>206</v>
      </c>
      <c r="G775" s="11" t="s">
        <v>236</v>
      </c>
      <c r="H775" s="11" t="s">
        <v>235</v>
      </c>
    </row>
    <row r="776" spans="1:8" hidden="1" x14ac:dyDescent="0.25">
      <c r="A776" s="11" t="s">
        <v>206</v>
      </c>
      <c r="B776" s="11">
        <v>88</v>
      </c>
      <c r="C776" s="11">
        <v>37</v>
      </c>
      <c r="D776" s="11" t="s">
        <v>206</v>
      </c>
      <c r="E776" s="11" t="s">
        <v>206</v>
      </c>
      <c r="F776" s="12" t="s">
        <v>206</v>
      </c>
      <c r="G776" s="11" t="s">
        <v>237</v>
      </c>
      <c r="H776" s="11" t="s">
        <v>238</v>
      </c>
    </row>
    <row r="777" spans="1:8" hidden="1" x14ac:dyDescent="0.25">
      <c r="A777" s="11" t="s">
        <v>206</v>
      </c>
      <c r="B777" s="11">
        <v>88</v>
      </c>
      <c r="C777" s="11">
        <v>38</v>
      </c>
      <c r="D777" s="11" t="s">
        <v>206</v>
      </c>
      <c r="E777" s="11" t="s">
        <v>206</v>
      </c>
      <c r="F777" s="12" t="s">
        <v>206</v>
      </c>
      <c r="G777" s="11" t="s">
        <v>237</v>
      </c>
      <c r="H777" s="11" t="s">
        <v>239</v>
      </c>
    </row>
    <row r="778" spans="1:8" hidden="1" x14ac:dyDescent="0.25">
      <c r="A778" s="11" t="s">
        <v>206</v>
      </c>
      <c r="B778" s="11">
        <v>101</v>
      </c>
      <c r="C778" s="11">
        <v>37</v>
      </c>
      <c r="D778" s="11" t="s">
        <v>206</v>
      </c>
      <c r="E778" s="11" t="s">
        <v>206</v>
      </c>
      <c r="F778" s="12" t="s">
        <v>206</v>
      </c>
      <c r="G778" s="11" t="s">
        <v>237</v>
      </c>
      <c r="H778" s="11" t="s">
        <v>238</v>
      </c>
    </row>
    <row r="779" spans="1:8" hidden="1" x14ac:dyDescent="0.25">
      <c r="A779" s="11" t="s">
        <v>206</v>
      </c>
      <c r="B779" s="11">
        <v>101</v>
      </c>
      <c r="C779" s="11">
        <v>38</v>
      </c>
      <c r="D779" s="11" t="s">
        <v>206</v>
      </c>
      <c r="E779" s="11" t="s">
        <v>206</v>
      </c>
      <c r="F779" s="12" t="s">
        <v>206</v>
      </c>
      <c r="G779" s="11" t="s">
        <v>237</v>
      </c>
      <c r="H779" s="11" t="s">
        <v>239</v>
      </c>
    </row>
    <row r="780" spans="1:8" hidden="1" x14ac:dyDescent="0.25">
      <c r="A780" s="11" t="s">
        <v>206</v>
      </c>
      <c r="B780" s="11">
        <v>115</v>
      </c>
      <c r="C780" s="11">
        <v>37</v>
      </c>
      <c r="D780" s="11" t="s">
        <v>206</v>
      </c>
      <c r="E780" s="11" t="s">
        <v>206</v>
      </c>
      <c r="F780" s="12" t="s">
        <v>206</v>
      </c>
      <c r="G780" s="11" t="s">
        <v>237</v>
      </c>
      <c r="H780" s="11" t="s">
        <v>238</v>
      </c>
    </row>
    <row r="781" spans="1:8" hidden="1" x14ac:dyDescent="0.25">
      <c r="A781" s="11" t="s">
        <v>206</v>
      </c>
      <c r="B781" s="11">
        <v>115</v>
      </c>
      <c r="C781" s="11">
        <v>38</v>
      </c>
      <c r="D781" s="11" t="s">
        <v>206</v>
      </c>
      <c r="E781" s="11" t="s">
        <v>206</v>
      </c>
      <c r="F781" s="12" t="s">
        <v>206</v>
      </c>
      <c r="G781" s="11" t="s">
        <v>237</v>
      </c>
      <c r="H781" s="11" t="s">
        <v>239</v>
      </c>
    </row>
    <row r="782" spans="1:8" hidden="1" x14ac:dyDescent="0.25">
      <c r="A782" s="11" t="s">
        <v>206</v>
      </c>
      <c r="B782" s="11">
        <v>193</v>
      </c>
      <c r="C782" s="11">
        <v>37</v>
      </c>
      <c r="D782" s="11" t="s">
        <v>206</v>
      </c>
      <c r="E782" s="11" t="s">
        <v>206</v>
      </c>
      <c r="F782" s="12" t="s">
        <v>206</v>
      </c>
      <c r="G782" s="11" t="s">
        <v>237</v>
      </c>
      <c r="H782" s="11" t="s">
        <v>238</v>
      </c>
    </row>
    <row r="783" spans="1:8" hidden="1" x14ac:dyDescent="0.25">
      <c r="A783" s="11" t="s">
        <v>206</v>
      </c>
      <c r="B783" s="11">
        <v>193</v>
      </c>
      <c r="C783" s="11">
        <v>38</v>
      </c>
      <c r="D783" s="11" t="s">
        <v>206</v>
      </c>
      <c r="E783" s="11" t="s">
        <v>206</v>
      </c>
      <c r="F783" s="12" t="s">
        <v>206</v>
      </c>
      <c r="G783" s="11" t="s">
        <v>237</v>
      </c>
      <c r="H783" s="11" t="s">
        <v>239</v>
      </c>
    </row>
    <row r="784" spans="1:8" hidden="1" x14ac:dyDescent="0.25">
      <c r="A784" s="11" t="s">
        <v>206</v>
      </c>
      <c r="B784" s="11">
        <v>273</v>
      </c>
      <c r="C784" s="11">
        <v>37</v>
      </c>
      <c r="D784" s="11" t="s">
        <v>206</v>
      </c>
      <c r="E784" s="11" t="s">
        <v>206</v>
      </c>
      <c r="F784" s="12" t="s">
        <v>206</v>
      </c>
      <c r="G784" s="11" t="s">
        <v>237</v>
      </c>
      <c r="H784" s="11" t="s">
        <v>238</v>
      </c>
    </row>
    <row r="785" spans="1:8" hidden="1" x14ac:dyDescent="0.25">
      <c r="A785" s="11" t="s">
        <v>206</v>
      </c>
      <c r="B785" s="11">
        <v>273</v>
      </c>
      <c r="C785" s="11">
        <v>38</v>
      </c>
      <c r="D785" s="11" t="s">
        <v>206</v>
      </c>
      <c r="E785" s="11" t="s">
        <v>206</v>
      </c>
      <c r="F785" s="12" t="s">
        <v>206</v>
      </c>
      <c r="G785" s="11" t="s">
        <v>237</v>
      </c>
      <c r="H785" s="11" t="s">
        <v>239</v>
      </c>
    </row>
    <row r="786" spans="1:8" hidden="1" x14ac:dyDescent="0.25">
      <c r="A786" s="11" t="s">
        <v>206</v>
      </c>
      <c r="B786" s="11">
        <v>274</v>
      </c>
      <c r="C786" s="11">
        <v>37</v>
      </c>
      <c r="D786" s="11" t="s">
        <v>206</v>
      </c>
      <c r="E786" s="11" t="s">
        <v>206</v>
      </c>
      <c r="F786" s="12" t="s">
        <v>206</v>
      </c>
      <c r="G786" s="11" t="s">
        <v>237</v>
      </c>
      <c r="H786" s="11" t="s">
        <v>238</v>
      </c>
    </row>
    <row r="787" spans="1:8" hidden="1" x14ac:dyDescent="0.25">
      <c r="A787" s="11" t="s">
        <v>206</v>
      </c>
      <c r="B787" s="11">
        <v>274</v>
      </c>
      <c r="C787" s="11">
        <v>38</v>
      </c>
      <c r="D787" s="11" t="s">
        <v>206</v>
      </c>
      <c r="E787" s="11" t="s">
        <v>206</v>
      </c>
      <c r="F787" s="12" t="s">
        <v>206</v>
      </c>
      <c r="G787" s="11" t="s">
        <v>237</v>
      </c>
      <c r="H787" s="11" t="s">
        <v>239</v>
      </c>
    </row>
    <row r="788" spans="1:8" hidden="1" x14ac:dyDescent="0.25">
      <c r="A788" s="11" t="s">
        <v>206</v>
      </c>
      <c r="B788" s="11">
        <v>161</v>
      </c>
      <c r="C788" s="11">
        <v>12</v>
      </c>
      <c r="D788" s="11" t="s">
        <v>206</v>
      </c>
      <c r="E788" s="11" t="s">
        <v>206</v>
      </c>
      <c r="F788" s="12" t="s">
        <v>206</v>
      </c>
      <c r="G788" s="11" t="s">
        <v>240</v>
      </c>
      <c r="H788" s="11" t="s">
        <v>30</v>
      </c>
    </row>
    <row r="789" spans="1:8" hidden="1" x14ac:dyDescent="0.25">
      <c r="A789" s="11" t="s">
        <v>206</v>
      </c>
      <c r="B789" s="11">
        <v>161</v>
      </c>
      <c r="C789" s="11">
        <v>37</v>
      </c>
      <c r="D789" s="11" t="s">
        <v>206</v>
      </c>
      <c r="E789" s="11" t="s">
        <v>206</v>
      </c>
      <c r="F789" s="12" t="s">
        <v>206</v>
      </c>
      <c r="G789" s="11" t="s">
        <v>240</v>
      </c>
      <c r="H789" s="11" t="s">
        <v>238</v>
      </c>
    </row>
    <row r="790" spans="1:8" hidden="1" x14ac:dyDescent="0.25">
      <c r="A790" s="11" t="s">
        <v>206</v>
      </c>
      <c r="B790" s="11">
        <v>161</v>
      </c>
      <c r="C790" s="11">
        <v>38</v>
      </c>
      <c r="D790" s="11" t="s">
        <v>206</v>
      </c>
      <c r="E790" s="11" t="s">
        <v>206</v>
      </c>
      <c r="F790" s="12" t="s">
        <v>206</v>
      </c>
      <c r="G790" s="11" t="s">
        <v>240</v>
      </c>
      <c r="H790" s="11" t="s">
        <v>239</v>
      </c>
    </row>
    <row r="791" spans="1:8" hidden="1" x14ac:dyDescent="0.25">
      <c r="A791" s="11" t="s">
        <v>206</v>
      </c>
      <c r="B791" s="11">
        <v>200</v>
      </c>
      <c r="C791" s="11">
        <v>12</v>
      </c>
      <c r="D791" s="11" t="s">
        <v>206</v>
      </c>
      <c r="E791" s="11" t="s">
        <v>206</v>
      </c>
      <c r="F791" s="12" t="s">
        <v>206</v>
      </c>
      <c r="G791" s="11" t="s">
        <v>240</v>
      </c>
      <c r="H791" s="11" t="s">
        <v>30</v>
      </c>
    </row>
    <row r="792" spans="1:8" hidden="1" x14ac:dyDescent="0.25">
      <c r="A792" s="11" t="s">
        <v>206</v>
      </c>
      <c r="B792" s="11">
        <v>200</v>
      </c>
      <c r="C792" s="11">
        <v>37</v>
      </c>
      <c r="D792" s="11" t="s">
        <v>206</v>
      </c>
      <c r="E792" s="11" t="s">
        <v>206</v>
      </c>
      <c r="F792" s="12" t="s">
        <v>206</v>
      </c>
      <c r="G792" s="11" t="s">
        <v>240</v>
      </c>
      <c r="H792" s="11" t="s">
        <v>238</v>
      </c>
    </row>
    <row r="793" spans="1:8" hidden="1" x14ac:dyDescent="0.25">
      <c r="A793" s="11" t="s">
        <v>206</v>
      </c>
      <c r="B793" s="11">
        <v>200</v>
      </c>
      <c r="C793" s="11">
        <v>38</v>
      </c>
      <c r="D793" s="11" t="s">
        <v>206</v>
      </c>
      <c r="E793" s="11" t="s">
        <v>206</v>
      </c>
      <c r="F793" s="12" t="s">
        <v>206</v>
      </c>
      <c r="G793" s="11" t="s">
        <v>240</v>
      </c>
      <c r="H793" s="11" t="s">
        <v>239</v>
      </c>
    </row>
    <row r="794" spans="1:8" hidden="1" x14ac:dyDescent="0.25">
      <c r="A794" s="11">
        <v>5000000291</v>
      </c>
      <c r="B794" s="11" t="s">
        <v>206</v>
      </c>
      <c r="C794" s="11">
        <v>120</v>
      </c>
      <c r="D794" s="11" t="s">
        <v>206</v>
      </c>
      <c r="E794" s="11" t="s">
        <v>206</v>
      </c>
      <c r="F794" s="12" t="s">
        <v>206</v>
      </c>
      <c r="G794" s="11" t="s">
        <v>241</v>
      </c>
      <c r="H794" s="11" t="s">
        <v>242</v>
      </c>
    </row>
    <row r="795" spans="1:8" hidden="1" x14ac:dyDescent="0.25">
      <c r="A795" s="11">
        <v>5000000291</v>
      </c>
      <c r="B795" s="11" t="s">
        <v>206</v>
      </c>
      <c r="C795" s="11">
        <v>124</v>
      </c>
      <c r="D795" s="11" t="s">
        <v>206</v>
      </c>
      <c r="E795" s="11" t="s">
        <v>206</v>
      </c>
      <c r="F795" s="12" t="s">
        <v>206</v>
      </c>
      <c r="G795" s="11" t="s">
        <v>241</v>
      </c>
      <c r="H795" s="11" t="s">
        <v>243</v>
      </c>
    </row>
    <row r="796" spans="1:8" hidden="1" x14ac:dyDescent="0.25">
      <c r="A796" s="11">
        <v>5000000317</v>
      </c>
      <c r="B796" s="11" t="s">
        <v>206</v>
      </c>
      <c r="C796" s="11">
        <v>120</v>
      </c>
      <c r="D796" s="11" t="s">
        <v>206</v>
      </c>
      <c r="E796" s="11" t="s">
        <v>206</v>
      </c>
      <c r="F796" s="12" t="s">
        <v>206</v>
      </c>
      <c r="G796" s="11" t="s">
        <v>241</v>
      </c>
      <c r="H796" s="11" t="s">
        <v>242</v>
      </c>
    </row>
    <row r="797" spans="1:8" hidden="1" x14ac:dyDescent="0.25">
      <c r="A797" s="11">
        <v>5000000317</v>
      </c>
      <c r="B797" s="11" t="s">
        <v>206</v>
      </c>
      <c r="C797" s="11">
        <v>124</v>
      </c>
      <c r="D797" s="11" t="s">
        <v>206</v>
      </c>
      <c r="E797" s="11" t="s">
        <v>206</v>
      </c>
      <c r="F797" s="12" t="s">
        <v>206</v>
      </c>
      <c r="G797" s="11" t="s">
        <v>241</v>
      </c>
      <c r="H797" s="11" t="s">
        <v>243</v>
      </c>
    </row>
    <row r="798" spans="1:8" hidden="1" x14ac:dyDescent="0.25">
      <c r="A798" s="11">
        <v>5000000318</v>
      </c>
      <c r="B798" s="11" t="s">
        <v>206</v>
      </c>
      <c r="C798" s="11">
        <v>120</v>
      </c>
      <c r="D798" s="11" t="s">
        <v>206</v>
      </c>
      <c r="E798" s="11" t="s">
        <v>206</v>
      </c>
      <c r="F798" s="12" t="s">
        <v>206</v>
      </c>
      <c r="G798" s="11" t="s">
        <v>241</v>
      </c>
      <c r="H798" s="11" t="s">
        <v>242</v>
      </c>
    </row>
    <row r="799" spans="1:8" hidden="1" x14ac:dyDescent="0.25">
      <c r="A799" s="11">
        <v>5000000318</v>
      </c>
      <c r="B799" s="11" t="s">
        <v>206</v>
      </c>
      <c r="C799" s="11">
        <v>124</v>
      </c>
      <c r="D799" s="11" t="s">
        <v>206</v>
      </c>
      <c r="E799" s="11" t="s">
        <v>206</v>
      </c>
      <c r="F799" s="12" t="s">
        <v>206</v>
      </c>
      <c r="G799" s="11" t="s">
        <v>241</v>
      </c>
      <c r="H799" s="11" t="s">
        <v>243</v>
      </c>
    </row>
    <row r="800" spans="1:8" hidden="1" x14ac:dyDescent="0.25">
      <c r="A800" s="11">
        <v>5000000326</v>
      </c>
      <c r="B800" s="11" t="s">
        <v>206</v>
      </c>
      <c r="C800" s="11">
        <v>120</v>
      </c>
      <c r="D800" s="11" t="s">
        <v>206</v>
      </c>
      <c r="E800" s="11" t="s">
        <v>206</v>
      </c>
      <c r="F800" s="12" t="s">
        <v>206</v>
      </c>
      <c r="G800" s="11" t="s">
        <v>241</v>
      </c>
      <c r="H800" s="11" t="s">
        <v>242</v>
      </c>
    </row>
    <row r="801" spans="1:8" hidden="1" x14ac:dyDescent="0.25">
      <c r="A801" s="11">
        <v>5000000326</v>
      </c>
      <c r="B801" s="11" t="s">
        <v>206</v>
      </c>
      <c r="C801" s="11">
        <v>124</v>
      </c>
      <c r="D801" s="11" t="s">
        <v>206</v>
      </c>
      <c r="E801" s="11" t="s">
        <v>206</v>
      </c>
      <c r="F801" s="12" t="s">
        <v>206</v>
      </c>
      <c r="G801" s="11" t="s">
        <v>241</v>
      </c>
      <c r="H801" s="11" t="s">
        <v>243</v>
      </c>
    </row>
    <row r="802" spans="1:8" hidden="1" x14ac:dyDescent="0.25">
      <c r="A802" s="11">
        <v>5000000326</v>
      </c>
      <c r="B802" s="11" t="s">
        <v>206</v>
      </c>
      <c r="C802" s="11">
        <v>193</v>
      </c>
      <c r="D802" s="11" t="s">
        <v>206</v>
      </c>
      <c r="E802" s="11" t="s">
        <v>206</v>
      </c>
      <c r="F802" s="12" t="s">
        <v>206</v>
      </c>
      <c r="G802" s="11" t="s">
        <v>241</v>
      </c>
      <c r="H802" s="11" t="s">
        <v>243</v>
      </c>
    </row>
    <row r="803" spans="1:8" hidden="1" x14ac:dyDescent="0.25">
      <c r="A803" s="11">
        <v>5000000327</v>
      </c>
      <c r="B803" s="11" t="s">
        <v>206</v>
      </c>
      <c r="C803" s="11">
        <v>120</v>
      </c>
      <c r="D803" s="11" t="s">
        <v>206</v>
      </c>
      <c r="E803" s="11" t="s">
        <v>206</v>
      </c>
      <c r="F803" s="12" t="s">
        <v>206</v>
      </c>
      <c r="G803" s="11" t="s">
        <v>241</v>
      </c>
      <c r="H803" s="11" t="s">
        <v>242</v>
      </c>
    </row>
    <row r="804" spans="1:8" hidden="1" x14ac:dyDescent="0.25">
      <c r="A804" s="11">
        <v>5000000327</v>
      </c>
      <c r="B804" s="11" t="s">
        <v>206</v>
      </c>
      <c r="C804" s="11">
        <v>124</v>
      </c>
      <c r="D804" s="11" t="s">
        <v>206</v>
      </c>
      <c r="E804" s="11" t="s">
        <v>206</v>
      </c>
      <c r="F804" s="12" t="s">
        <v>206</v>
      </c>
      <c r="G804" s="11" t="s">
        <v>241</v>
      </c>
      <c r="H804" s="11" t="s">
        <v>243</v>
      </c>
    </row>
    <row r="805" spans="1:8" hidden="1" x14ac:dyDescent="0.25">
      <c r="A805" s="11">
        <v>5000000327</v>
      </c>
      <c r="B805" s="11" t="s">
        <v>206</v>
      </c>
      <c r="C805" s="11">
        <v>193</v>
      </c>
      <c r="D805" s="11" t="s">
        <v>206</v>
      </c>
      <c r="E805" s="11" t="s">
        <v>206</v>
      </c>
      <c r="F805" s="12" t="s">
        <v>206</v>
      </c>
      <c r="G805" s="11" t="s">
        <v>241</v>
      </c>
      <c r="H805" s="11" t="s">
        <v>243</v>
      </c>
    </row>
    <row r="806" spans="1:8" hidden="1" x14ac:dyDescent="0.25">
      <c r="A806" s="11">
        <v>5000000057</v>
      </c>
      <c r="B806" s="11" t="s">
        <v>206</v>
      </c>
      <c r="C806" s="11">
        <v>101</v>
      </c>
      <c r="D806" s="11" t="s">
        <v>206</v>
      </c>
      <c r="E806" s="11" t="s">
        <v>206</v>
      </c>
      <c r="F806" s="12" t="s">
        <v>206</v>
      </c>
      <c r="G806" s="11" t="s">
        <v>244</v>
      </c>
      <c r="H806" s="11" t="s">
        <v>245</v>
      </c>
    </row>
    <row r="807" spans="1:8" hidden="1" x14ac:dyDescent="0.25">
      <c r="A807" s="11">
        <v>5000000057</v>
      </c>
      <c r="B807" s="11" t="s">
        <v>206</v>
      </c>
      <c r="C807" s="11">
        <v>118</v>
      </c>
      <c r="D807" s="11" t="s">
        <v>206</v>
      </c>
      <c r="E807" s="11" t="s">
        <v>206</v>
      </c>
      <c r="F807" s="12" t="s">
        <v>206</v>
      </c>
      <c r="G807" s="11" t="s">
        <v>244</v>
      </c>
      <c r="H807" s="11" t="s">
        <v>246</v>
      </c>
    </row>
    <row r="808" spans="1:8" hidden="1" x14ac:dyDescent="0.25">
      <c r="A808" s="11">
        <v>5000000057</v>
      </c>
      <c r="B808" s="11" t="s">
        <v>206</v>
      </c>
      <c r="C808" s="11">
        <v>122</v>
      </c>
      <c r="D808" s="11" t="s">
        <v>206</v>
      </c>
      <c r="E808" s="11" t="s">
        <v>206</v>
      </c>
      <c r="F808" s="12">
        <v>40909</v>
      </c>
      <c r="G808" s="11" t="s">
        <v>244</v>
      </c>
      <c r="H808" s="11" t="s">
        <v>243</v>
      </c>
    </row>
    <row r="809" spans="1:8" hidden="1" x14ac:dyDescent="0.25">
      <c r="A809" s="11">
        <v>5000000057</v>
      </c>
      <c r="B809" s="11" t="s">
        <v>206</v>
      </c>
      <c r="C809" s="11">
        <v>122</v>
      </c>
      <c r="D809" s="11" t="s">
        <v>206</v>
      </c>
      <c r="E809" s="11" t="s">
        <v>206</v>
      </c>
      <c r="F809" s="12">
        <v>45383</v>
      </c>
      <c r="G809" s="11" t="s">
        <v>244</v>
      </c>
      <c r="H809" s="11" t="s">
        <v>245</v>
      </c>
    </row>
    <row r="810" spans="1:8" hidden="1" x14ac:dyDescent="0.25">
      <c r="A810" s="11">
        <v>5000000057</v>
      </c>
      <c r="B810" s="11" t="s">
        <v>206</v>
      </c>
      <c r="C810" s="11">
        <v>124</v>
      </c>
      <c r="D810" s="11" t="s">
        <v>206</v>
      </c>
      <c r="E810" s="11" t="s">
        <v>206</v>
      </c>
      <c r="F810" s="12" t="s">
        <v>206</v>
      </c>
      <c r="G810" s="11" t="s">
        <v>244</v>
      </c>
      <c r="H810" s="11" t="s">
        <v>243</v>
      </c>
    </row>
    <row r="811" spans="1:8" hidden="1" x14ac:dyDescent="0.25">
      <c r="A811" s="11">
        <v>5000000058</v>
      </c>
      <c r="B811" s="11" t="s">
        <v>206</v>
      </c>
      <c r="C811" s="11">
        <v>101</v>
      </c>
      <c r="D811" s="11" t="s">
        <v>206</v>
      </c>
      <c r="E811" s="11" t="s">
        <v>206</v>
      </c>
      <c r="F811" s="12" t="s">
        <v>206</v>
      </c>
      <c r="G811" s="11" t="s">
        <v>244</v>
      </c>
      <c r="H811" s="11" t="s">
        <v>245</v>
      </c>
    </row>
    <row r="812" spans="1:8" hidden="1" x14ac:dyDescent="0.25">
      <c r="A812" s="11">
        <v>5000000058</v>
      </c>
      <c r="B812" s="11" t="s">
        <v>206</v>
      </c>
      <c r="C812" s="11">
        <v>118</v>
      </c>
      <c r="D812" s="11" t="s">
        <v>206</v>
      </c>
      <c r="E812" s="11" t="s">
        <v>206</v>
      </c>
      <c r="F812" s="12" t="s">
        <v>206</v>
      </c>
      <c r="G812" s="11" t="s">
        <v>244</v>
      </c>
      <c r="H812" s="11" t="s">
        <v>246</v>
      </c>
    </row>
    <row r="813" spans="1:8" hidden="1" x14ac:dyDescent="0.25">
      <c r="A813" s="11">
        <v>5000000058</v>
      </c>
      <c r="B813" s="11" t="s">
        <v>206</v>
      </c>
      <c r="C813" s="11">
        <v>120</v>
      </c>
      <c r="D813" s="11" t="s">
        <v>206</v>
      </c>
      <c r="E813" s="11" t="s">
        <v>206</v>
      </c>
      <c r="F813" s="12" t="s">
        <v>206</v>
      </c>
      <c r="G813" s="11" t="s">
        <v>244</v>
      </c>
      <c r="H813" s="11" t="s">
        <v>242</v>
      </c>
    </row>
    <row r="814" spans="1:8" hidden="1" x14ac:dyDescent="0.25">
      <c r="A814" s="11">
        <v>5000000058</v>
      </c>
      <c r="B814" s="11" t="s">
        <v>206</v>
      </c>
      <c r="C814" s="11">
        <v>122</v>
      </c>
      <c r="D814" s="11" t="s">
        <v>206</v>
      </c>
      <c r="E814" s="11" t="s">
        <v>206</v>
      </c>
      <c r="F814" s="12">
        <v>40909</v>
      </c>
      <c r="G814" s="11" t="s">
        <v>244</v>
      </c>
      <c r="H814" s="11" t="s">
        <v>243</v>
      </c>
    </row>
    <row r="815" spans="1:8" hidden="1" x14ac:dyDescent="0.25">
      <c r="A815" s="11">
        <v>5000000058</v>
      </c>
      <c r="B815" s="11" t="s">
        <v>206</v>
      </c>
      <c r="C815" s="11">
        <v>122</v>
      </c>
      <c r="D815" s="11" t="s">
        <v>206</v>
      </c>
      <c r="E815" s="11" t="s">
        <v>206</v>
      </c>
      <c r="F815" s="12">
        <v>45383</v>
      </c>
      <c r="G815" s="11" t="s">
        <v>244</v>
      </c>
      <c r="H815" s="11" t="s">
        <v>245</v>
      </c>
    </row>
    <row r="816" spans="1:8" hidden="1" x14ac:dyDescent="0.25">
      <c r="A816" s="11">
        <v>5000000058</v>
      </c>
      <c r="B816" s="11" t="s">
        <v>206</v>
      </c>
      <c r="C816" s="11">
        <v>124</v>
      </c>
      <c r="D816" s="11" t="s">
        <v>206</v>
      </c>
      <c r="E816" s="11" t="s">
        <v>206</v>
      </c>
      <c r="F816" s="12" t="s">
        <v>206</v>
      </c>
      <c r="G816" s="11" t="s">
        <v>244</v>
      </c>
      <c r="H816" s="11" t="s">
        <v>243</v>
      </c>
    </row>
    <row r="817" spans="1:8" hidden="1" x14ac:dyDescent="0.25">
      <c r="A817" s="11">
        <v>5000000059</v>
      </c>
      <c r="B817" s="11" t="s">
        <v>206</v>
      </c>
      <c r="C817" s="11">
        <v>101</v>
      </c>
      <c r="D817" s="11" t="s">
        <v>206</v>
      </c>
      <c r="E817" s="11" t="s">
        <v>206</v>
      </c>
      <c r="F817" s="12" t="s">
        <v>206</v>
      </c>
      <c r="G817" s="11" t="s">
        <v>244</v>
      </c>
      <c r="H817" s="11" t="s">
        <v>245</v>
      </c>
    </row>
    <row r="818" spans="1:8" hidden="1" x14ac:dyDescent="0.25">
      <c r="A818" s="11">
        <v>5000000059</v>
      </c>
      <c r="B818" s="11" t="s">
        <v>206</v>
      </c>
      <c r="C818" s="11">
        <v>118</v>
      </c>
      <c r="D818" s="11" t="s">
        <v>206</v>
      </c>
      <c r="E818" s="11" t="s">
        <v>206</v>
      </c>
      <c r="F818" s="12" t="s">
        <v>206</v>
      </c>
      <c r="G818" s="11" t="s">
        <v>244</v>
      </c>
      <c r="H818" s="11" t="s">
        <v>246</v>
      </c>
    </row>
    <row r="819" spans="1:8" hidden="1" x14ac:dyDescent="0.25">
      <c r="A819" s="11">
        <v>5000000059</v>
      </c>
      <c r="B819" s="11" t="s">
        <v>206</v>
      </c>
      <c r="C819" s="11">
        <v>120</v>
      </c>
      <c r="D819" s="11" t="s">
        <v>206</v>
      </c>
      <c r="E819" s="11" t="s">
        <v>206</v>
      </c>
      <c r="F819" s="12" t="s">
        <v>206</v>
      </c>
      <c r="G819" s="11" t="s">
        <v>244</v>
      </c>
      <c r="H819" s="11" t="s">
        <v>242</v>
      </c>
    </row>
    <row r="820" spans="1:8" hidden="1" x14ac:dyDescent="0.25">
      <c r="A820" s="11">
        <v>5000000059</v>
      </c>
      <c r="B820" s="11" t="s">
        <v>206</v>
      </c>
      <c r="C820" s="11">
        <v>122</v>
      </c>
      <c r="D820" s="11" t="s">
        <v>206</v>
      </c>
      <c r="E820" s="11" t="s">
        <v>206</v>
      </c>
      <c r="F820" s="12" t="s">
        <v>206</v>
      </c>
      <c r="G820" s="11" t="s">
        <v>244</v>
      </c>
      <c r="H820" s="11" t="s">
        <v>245</v>
      </c>
    </row>
    <row r="821" spans="1:8" hidden="1" x14ac:dyDescent="0.25">
      <c r="A821" s="11">
        <v>5000000059</v>
      </c>
      <c r="B821" s="11" t="s">
        <v>206</v>
      </c>
      <c r="C821" s="11">
        <v>124</v>
      </c>
      <c r="D821" s="11" t="s">
        <v>206</v>
      </c>
      <c r="E821" s="11" t="s">
        <v>206</v>
      </c>
      <c r="F821" s="12" t="s">
        <v>206</v>
      </c>
      <c r="G821" s="11" t="s">
        <v>244</v>
      </c>
      <c r="H821" s="11" t="s">
        <v>243</v>
      </c>
    </row>
    <row r="822" spans="1:8" hidden="1" x14ac:dyDescent="0.25">
      <c r="A822" s="11">
        <v>5000000060</v>
      </c>
      <c r="B822" s="11" t="s">
        <v>206</v>
      </c>
      <c r="C822" s="11">
        <v>101</v>
      </c>
      <c r="D822" s="11" t="s">
        <v>206</v>
      </c>
      <c r="E822" s="11" t="s">
        <v>206</v>
      </c>
      <c r="F822" s="12" t="s">
        <v>206</v>
      </c>
      <c r="G822" s="11" t="s">
        <v>244</v>
      </c>
      <c r="H822" s="11" t="s">
        <v>245</v>
      </c>
    </row>
    <row r="823" spans="1:8" hidden="1" x14ac:dyDescent="0.25">
      <c r="A823" s="11">
        <v>5000000060</v>
      </c>
      <c r="B823" s="11" t="s">
        <v>206</v>
      </c>
      <c r="C823" s="11">
        <v>118</v>
      </c>
      <c r="D823" s="11" t="s">
        <v>206</v>
      </c>
      <c r="E823" s="11" t="s">
        <v>206</v>
      </c>
      <c r="F823" s="12" t="s">
        <v>206</v>
      </c>
      <c r="G823" s="11" t="s">
        <v>244</v>
      </c>
      <c r="H823" s="11" t="s">
        <v>246</v>
      </c>
    </row>
    <row r="824" spans="1:8" hidden="1" x14ac:dyDescent="0.25">
      <c r="A824" s="11">
        <v>5000000060</v>
      </c>
      <c r="B824" s="11" t="s">
        <v>206</v>
      </c>
      <c r="C824" s="11">
        <v>120</v>
      </c>
      <c r="D824" s="11" t="s">
        <v>206</v>
      </c>
      <c r="E824" s="11" t="s">
        <v>206</v>
      </c>
      <c r="F824" s="12" t="s">
        <v>206</v>
      </c>
      <c r="G824" s="11" t="s">
        <v>244</v>
      </c>
      <c r="H824" s="11" t="s">
        <v>242</v>
      </c>
    </row>
    <row r="825" spans="1:8" hidden="1" x14ac:dyDescent="0.25">
      <c r="A825" s="11">
        <v>5000000060</v>
      </c>
      <c r="B825" s="11" t="s">
        <v>206</v>
      </c>
      <c r="C825" s="11">
        <v>122</v>
      </c>
      <c r="D825" s="11" t="s">
        <v>206</v>
      </c>
      <c r="E825" s="11" t="s">
        <v>206</v>
      </c>
      <c r="F825" s="12" t="s">
        <v>206</v>
      </c>
      <c r="G825" s="11" t="s">
        <v>244</v>
      </c>
      <c r="H825" s="11" t="s">
        <v>245</v>
      </c>
    </row>
    <row r="826" spans="1:8" hidden="1" x14ac:dyDescent="0.25">
      <c r="A826" s="11">
        <v>5000000060</v>
      </c>
      <c r="B826" s="11" t="s">
        <v>206</v>
      </c>
      <c r="C826" s="11">
        <v>124</v>
      </c>
      <c r="D826" s="11" t="s">
        <v>206</v>
      </c>
      <c r="E826" s="11" t="s">
        <v>206</v>
      </c>
      <c r="F826" s="12" t="s">
        <v>206</v>
      </c>
      <c r="G826" s="11" t="s">
        <v>244</v>
      </c>
      <c r="H826" s="11" t="s">
        <v>243</v>
      </c>
    </row>
    <row r="827" spans="1:8" hidden="1" x14ac:dyDescent="0.25">
      <c r="A827" s="11">
        <v>5000000061</v>
      </c>
      <c r="B827" s="11" t="s">
        <v>206</v>
      </c>
      <c r="C827" s="11">
        <v>101</v>
      </c>
      <c r="D827" s="11" t="s">
        <v>206</v>
      </c>
      <c r="E827" s="11" t="s">
        <v>206</v>
      </c>
      <c r="F827" s="12" t="s">
        <v>206</v>
      </c>
      <c r="G827" s="11" t="s">
        <v>244</v>
      </c>
      <c r="H827" s="11" t="s">
        <v>245</v>
      </c>
    </row>
    <row r="828" spans="1:8" hidden="1" x14ac:dyDescent="0.25">
      <c r="A828" s="11">
        <v>5000000061</v>
      </c>
      <c r="B828" s="11" t="s">
        <v>206</v>
      </c>
      <c r="C828" s="11">
        <v>118</v>
      </c>
      <c r="D828" s="11" t="s">
        <v>206</v>
      </c>
      <c r="E828" s="11" t="s">
        <v>206</v>
      </c>
      <c r="F828" s="12" t="s">
        <v>206</v>
      </c>
      <c r="G828" s="11" t="s">
        <v>244</v>
      </c>
      <c r="H828" s="11" t="s">
        <v>246</v>
      </c>
    </row>
    <row r="829" spans="1:8" hidden="1" x14ac:dyDescent="0.25">
      <c r="A829" s="11">
        <v>5000000061</v>
      </c>
      <c r="B829" s="11" t="s">
        <v>206</v>
      </c>
      <c r="C829" s="11">
        <v>120</v>
      </c>
      <c r="D829" s="11" t="s">
        <v>206</v>
      </c>
      <c r="E829" s="11" t="s">
        <v>206</v>
      </c>
      <c r="F829" s="12" t="s">
        <v>206</v>
      </c>
      <c r="G829" s="11" t="s">
        <v>244</v>
      </c>
      <c r="H829" s="11" t="s">
        <v>242</v>
      </c>
    </row>
    <row r="830" spans="1:8" hidden="1" x14ac:dyDescent="0.25">
      <c r="A830" s="11">
        <v>5000000061</v>
      </c>
      <c r="B830" s="11" t="s">
        <v>206</v>
      </c>
      <c r="C830" s="11">
        <v>122</v>
      </c>
      <c r="D830" s="11" t="s">
        <v>206</v>
      </c>
      <c r="E830" s="11" t="s">
        <v>206</v>
      </c>
      <c r="F830" s="12">
        <v>40909</v>
      </c>
      <c r="G830" s="11" t="s">
        <v>244</v>
      </c>
      <c r="H830" s="11" t="s">
        <v>243</v>
      </c>
    </row>
    <row r="831" spans="1:8" hidden="1" x14ac:dyDescent="0.25">
      <c r="A831" s="11">
        <v>5000000061</v>
      </c>
      <c r="B831" s="11" t="s">
        <v>206</v>
      </c>
      <c r="C831" s="11">
        <v>122</v>
      </c>
      <c r="D831" s="11" t="s">
        <v>206</v>
      </c>
      <c r="E831" s="11" t="s">
        <v>206</v>
      </c>
      <c r="F831" s="12">
        <v>45383</v>
      </c>
      <c r="G831" s="11" t="s">
        <v>244</v>
      </c>
      <c r="H831" s="11" t="s">
        <v>245</v>
      </c>
    </row>
    <row r="832" spans="1:8" hidden="1" x14ac:dyDescent="0.25">
      <c r="A832" s="11">
        <v>5000000061</v>
      </c>
      <c r="B832" s="11" t="s">
        <v>206</v>
      </c>
      <c r="C832" s="11">
        <v>124</v>
      </c>
      <c r="D832" s="11" t="s">
        <v>206</v>
      </c>
      <c r="E832" s="11" t="s">
        <v>206</v>
      </c>
      <c r="F832" s="12" t="s">
        <v>206</v>
      </c>
      <c r="G832" s="11" t="s">
        <v>244</v>
      </c>
      <c r="H832" s="11" t="s">
        <v>243</v>
      </c>
    </row>
    <row r="833" spans="1:8" hidden="1" x14ac:dyDescent="0.25">
      <c r="A833" s="11">
        <v>5000000062</v>
      </c>
      <c r="B833" s="11" t="s">
        <v>206</v>
      </c>
      <c r="C833" s="11">
        <v>101</v>
      </c>
      <c r="D833" s="11" t="s">
        <v>206</v>
      </c>
      <c r="E833" s="11" t="s">
        <v>206</v>
      </c>
      <c r="F833" s="12" t="s">
        <v>206</v>
      </c>
      <c r="G833" s="11" t="s">
        <v>244</v>
      </c>
      <c r="H833" s="11" t="s">
        <v>245</v>
      </c>
    </row>
    <row r="834" spans="1:8" hidden="1" x14ac:dyDescent="0.25">
      <c r="A834" s="11">
        <v>5000000062</v>
      </c>
      <c r="B834" s="11" t="s">
        <v>206</v>
      </c>
      <c r="C834" s="11">
        <v>118</v>
      </c>
      <c r="D834" s="11" t="s">
        <v>206</v>
      </c>
      <c r="E834" s="11" t="s">
        <v>206</v>
      </c>
      <c r="F834" s="12" t="s">
        <v>206</v>
      </c>
      <c r="G834" s="11" t="s">
        <v>244</v>
      </c>
      <c r="H834" s="11" t="s">
        <v>246</v>
      </c>
    </row>
    <row r="835" spans="1:8" hidden="1" x14ac:dyDescent="0.25">
      <c r="A835" s="11">
        <v>5000000062</v>
      </c>
      <c r="B835" s="11" t="s">
        <v>206</v>
      </c>
      <c r="C835" s="11">
        <v>120</v>
      </c>
      <c r="D835" s="11" t="s">
        <v>206</v>
      </c>
      <c r="E835" s="11" t="s">
        <v>206</v>
      </c>
      <c r="F835" s="12" t="s">
        <v>206</v>
      </c>
      <c r="G835" s="11" t="s">
        <v>244</v>
      </c>
      <c r="H835" s="11" t="s">
        <v>242</v>
      </c>
    </row>
    <row r="836" spans="1:8" hidden="1" x14ac:dyDescent="0.25">
      <c r="A836" s="11">
        <v>5000000062</v>
      </c>
      <c r="B836" s="11" t="s">
        <v>206</v>
      </c>
      <c r="C836" s="11">
        <v>122</v>
      </c>
      <c r="D836" s="11" t="s">
        <v>206</v>
      </c>
      <c r="E836" s="11" t="s">
        <v>206</v>
      </c>
      <c r="F836" s="12">
        <v>40909</v>
      </c>
      <c r="G836" s="11" t="s">
        <v>244</v>
      </c>
      <c r="H836" s="11" t="s">
        <v>243</v>
      </c>
    </row>
    <row r="837" spans="1:8" hidden="1" x14ac:dyDescent="0.25">
      <c r="A837" s="11">
        <v>5000000062</v>
      </c>
      <c r="B837" s="11" t="s">
        <v>206</v>
      </c>
      <c r="C837" s="11">
        <v>122</v>
      </c>
      <c r="D837" s="11" t="s">
        <v>206</v>
      </c>
      <c r="E837" s="11" t="s">
        <v>206</v>
      </c>
      <c r="F837" s="12">
        <v>45383</v>
      </c>
      <c r="G837" s="11" t="s">
        <v>244</v>
      </c>
      <c r="H837" s="11" t="s">
        <v>245</v>
      </c>
    </row>
    <row r="838" spans="1:8" hidden="1" x14ac:dyDescent="0.25">
      <c r="A838" s="11">
        <v>5000000062</v>
      </c>
      <c r="B838" s="11" t="s">
        <v>206</v>
      </c>
      <c r="C838" s="11">
        <v>124</v>
      </c>
      <c r="D838" s="11" t="s">
        <v>206</v>
      </c>
      <c r="E838" s="11" t="s">
        <v>206</v>
      </c>
      <c r="F838" s="12" t="s">
        <v>206</v>
      </c>
      <c r="G838" s="11" t="s">
        <v>244</v>
      </c>
      <c r="H838" s="11" t="s">
        <v>243</v>
      </c>
    </row>
    <row r="839" spans="1:8" hidden="1" x14ac:dyDescent="0.25">
      <c r="A839" s="11">
        <v>5000000063</v>
      </c>
      <c r="B839" s="11" t="s">
        <v>206</v>
      </c>
      <c r="C839" s="11">
        <v>101</v>
      </c>
      <c r="D839" s="11" t="s">
        <v>206</v>
      </c>
      <c r="E839" s="11" t="s">
        <v>206</v>
      </c>
      <c r="F839" s="12" t="s">
        <v>206</v>
      </c>
      <c r="G839" s="11" t="s">
        <v>244</v>
      </c>
      <c r="H839" s="11" t="s">
        <v>245</v>
      </c>
    </row>
    <row r="840" spans="1:8" hidden="1" x14ac:dyDescent="0.25">
      <c r="A840" s="11">
        <v>5000000063</v>
      </c>
      <c r="B840" s="11" t="s">
        <v>206</v>
      </c>
      <c r="C840" s="11">
        <v>118</v>
      </c>
      <c r="D840" s="11" t="s">
        <v>206</v>
      </c>
      <c r="E840" s="11" t="s">
        <v>206</v>
      </c>
      <c r="F840" s="12" t="s">
        <v>206</v>
      </c>
      <c r="G840" s="11" t="s">
        <v>244</v>
      </c>
      <c r="H840" s="11" t="s">
        <v>246</v>
      </c>
    </row>
    <row r="841" spans="1:8" hidden="1" x14ac:dyDescent="0.25">
      <c r="A841" s="11">
        <v>5000000063</v>
      </c>
      <c r="B841" s="11" t="s">
        <v>206</v>
      </c>
      <c r="C841" s="11">
        <v>122</v>
      </c>
      <c r="D841" s="11" t="s">
        <v>206</v>
      </c>
      <c r="E841" s="11" t="s">
        <v>206</v>
      </c>
      <c r="F841" s="12" t="s">
        <v>206</v>
      </c>
      <c r="G841" s="11" t="s">
        <v>244</v>
      </c>
      <c r="H841" s="11" t="s">
        <v>245</v>
      </c>
    </row>
    <row r="842" spans="1:8" hidden="1" x14ac:dyDescent="0.25">
      <c r="A842" s="11">
        <v>5000000063</v>
      </c>
      <c r="B842" s="11" t="s">
        <v>206</v>
      </c>
      <c r="C842" s="11">
        <v>124</v>
      </c>
      <c r="D842" s="11" t="s">
        <v>206</v>
      </c>
      <c r="E842" s="11" t="s">
        <v>206</v>
      </c>
      <c r="F842" s="12" t="s">
        <v>206</v>
      </c>
      <c r="G842" s="11" t="s">
        <v>244</v>
      </c>
      <c r="H842" s="11" t="s">
        <v>243</v>
      </c>
    </row>
    <row r="843" spans="1:8" hidden="1" x14ac:dyDescent="0.25">
      <c r="A843" s="11">
        <v>5000000064</v>
      </c>
      <c r="B843" s="11" t="s">
        <v>206</v>
      </c>
      <c r="C843" s="11">
        <v>101</v>
      </c>
      <c r="D843" s="11" t="s">
        <v>206</v>
      </c>
      <c r="E843" s="11" t="s">
        <v>206</v>
      </c>
      <c r="F843" s="12" t="s">
        <v>206</v>
      </c>
      <c r="G843" s="11" t="s">
        <v>244</v>
      </c>
      <c r="H843" s="11" t="s">
        <v>245</v>
      </c>
    </row>
    <row r="844" spans="1:8" hidden="1" x14ac:dyDescent="0.25">
      <c r="A844" s="11">
        <v>5000000064</v>
      </c>
      <c r="B844" s="11" t="s">
        <v>206</v>
      </c>
      <c r="C844" s="11">
        <v>118</v>
      </c>
      <c r="D844" s="11" t="s">
        <v>206</v>
      </c>
      <c r="E844" s="11" t="s">
        <v>206</v>
      </c>
      <c r="F844" s="12" t="s">
        <v>206</v>
      </c>
      <c r="G844" s="11" t="s">
        <v>244</v>
      </c>
      <c r="H844" s="11" t="s">
        <v>246</v>
      </c>
    </row>
    <row r="845" spans="1:8" hidden="1" x14ac:dyDescent="0.25">
      <c r="A845" s="11">
        <v>5000000064</v>
      </c>
      <c r="B845" s="11" t="s">
        <v>206</v>
      </c>
      <c r="C845" s="11">
        <v>120</v>
      </c>
      <c r="D845" s="11" t="s">
        <v>206</v>
      </c>
      <c r="E845" s="11" t="s">
        <v>206</v>
      </c>
      <c r="F845" s="12" t="s">
        <v>206</v>
      </c>
      <c r="G845" s="11" t="s">
        <v>244</v>
      </c>
      <c r="H845" s="11" t="s">
        <v>242</v>
      </c>
    </row>
    <row r="846" spans="1:8" hidden="1" x14ac:dyDescent="0.25">
      <c r="A846" s="11">
        <v>5000000064</v>
      </c>
      <c r="B846" s="11" t="s">
        <v>206</v>
      </c>
      <c r="C846" s="11">
        <v>122</v>
      </c>
      <c r="D846" s="11" t="s">
        <v>206</v>
      </c>
      <c r="E846" s="11" t="s">
        <v>206</v>
      </c>
      <c r="F846" s="12">
        <v>40909</v>
      </c>
      <c r="G846" s="11" t="s">
        <v>244</v>
      </c>
      <c r="H846" s="11" t="s">
        <v>243</v>
      </c>
    </row>
    <row r="847" spans="1:8" hidden="1" x14ac:dyDescent="0.25">
      <c r="A847" s="11">
        <v>5000000064</v>
      </c>
      <c r="B847" s="11" t="s">
        <v>206</v>
      </c>
      <c r="C847" s="11">
        <v>122</v>
      </c>
      <c r="D847" s="11" t="s">
        <v>206</v>
      </c>
      <c r="E847" s="11" t="s">
        <v>206</v>
      </c>
      <c r="F847" s="12">
        <v>45383</v>
      </c>
      <c r="G847" s="11" t="s">
        <v>244</v>
      </c>
      <c r="H847" s="11" t="s">
        <v>245</v>
      </c>
    </row>
    <row r="848" spans="1:8" hidden="1" x14ac:dyDescent="0.25">
      <c r="A848" s="11">
        <v>5000000064</v>
      </c>
      <c r="B848" s="11" t="s">
        <v>206</v>
      </c>
      <c r="C848" s="11">
        <v>124</v>
      </c>
      <c r="D848" s="11" t="s">
        <v>206</v>
      </c>
      <c r="E848" s="11" t="s">
        <v>206</v>
      </c>
      <c r="F848" s="12" t="s">
        <v>206</v>
      </c>
      <c r="G848" s="11" t="s">
        <v>244</v>
      </c>
      <c r="H848" s="11" t="s">
        <v>243</v>
      </c>
    </row>
    <row r="849" spans="1:8" hidden="1" x14ac:dyDescent="0.25">
      <c r="A849" s="11">
        <v>5000000065</v>
      </c>
      <c r="B849" s="11" t="s">
        <v>206</v>
      </c>
      <c r="C849" s="11">
        <v>101</v>
      </c>
      <c r="D849" s="11" t="s">
        <v>206</v>
      </c>
      <c r="E849" s="11" t="s">
        <v>206</v>
      </c>
      <c r="F849" s="12" t="s">
        <v>206</v>
      </c>
      <c r="G849" s="11" t="s">
        <v>244</v>
      </c>
      <c r="H849" s="11" t="s">
        <v>245</v>
      </c>
    </row>
    <row r="850" spans="1:8" hidden="1" x14ac:dyDescent="0.25">
      <c r="A850" s="11">
        <v>5000000065</v>
      </c>
      <c r="B850" s="11" t="s">
        <v>206</v>
      </c>
      <c r="C850" s="11">
        <v>118</v>
      </c>
      <c r="D850" s="11" t="s">
        <v>206</v>
      </c>
      <c r="E850" s="11" t="s">
        <v>206</v>
      </c>
      <c r="F850" s="12" t="s">
        <v>206</v>
      </c>
      <c r="G850" s="11" t="s">
        <v>244</v>
      </c>
      <c r="H850" s="11" t="s">
        <v>246</v>
      </c>
    </row>
    <row r="851" spans="1:8" hidden="1" x14ac:dyDescent="0.25">
      <c r="A851" s="11">
        <v>5000000065</v>
      </c>
      <c r="B851" s="11" t="s">
        <v>206</v>
      </c>
      <c r="C851" s="11">
        <v>120</v>
      </c>
      <c r="D851" s="11" t="s">
        <v>206</v>
      </c>
      <c r="E851" s="11" t="s">
        <v>206</v>
      </c>
      <c r="F851" s="12" t="s">
        <v>206</v>
      </c>
      <c r="G851" s="11" t="s">
        <v>244</v>
      </c>
      <c r="H851" s="11" t="s">
        <v>242</v>
      </c>
    </row>
    <row r="852" spans="1:8" hidden="1" x14ac:dyDescent="0.25">
      <c r="A852" s="11">
        <v>5000000065</v>
      </c>
      <c r="B852" s="11" t="s">
        <v>206</v>
      </c>
      <c r="C852" s="11">
        <v>122</v>
      </c>
      <c r="D852" s="11" t="s">
        <v>206</v>
      </c>
      <c r="E852" s="11" t="s">
        <v>206</v>
      </c>
      <c r="F852" s="12">
        <v>40909</v>
      </c>
      <c r="G852" s="11" t="s">
        <v>244</v>
      </c>
      <c r="H852" s="11" t="s">
        <v>243</v>
      </c>
    </row>
    <row r="853" spans="1:8" hidden="1" x14ac:dyDescent="0.25">
      <c r="A853" s="11">
        <v>5000000065</v>
      </c>
      <c r="B853" s="11" t="s">
        <v>206</v>
      </c>
      <c r="C853" s="11">
        <v>122</v>
      </c>
      <c r="D853" s="11" t="s">
        <v>206</v>
      </c>
      <c r="E853" s="11" t="s">
        <v>206</v>
      </c>
      <c r="F853" s="12">
        <v>45383</v>
      </c>
      <c r="G853" s="11" t="s">
        <v>244</v>
      </c>
      <c r="H853" s="11" t="s">
        <v>245</v>
      </c>
    </row>
    <row r="854" spans="1:8" hidden="1" x14ac:dyDescent="0.25">
      <c r="A854" s="11">
        <v>5000000065</v>
      </c>
      <c r="B854" s="11" t="s">
        <v>206</v>
      </c>
      <c r="C854" s="11">
        <v>124</v>
      </c>
      <c r="D854" s="11" t="s">
        <v>206</v>
      </c>
      <c r="E854" s="11" t="s">
        <v>206</v>
      </c>
      <c r="F854" s="12" t="s">
        <v>206</v>
      </c>
      <c r="G854" s="11" t="s">
        <v>244</v>
      </c>
      <c r="H854" s="11" t="s">
        <v>243</v>
      </c>
    </row>
    <row r="855" spans="1:8" hidden="1" x14ac:dyDescent="0.25">
      <c r="A855" s="11">
        <v>5000000066</v>
      </c>
      <c r="B855" s="11" t="s">
        <v>206</v>
      </c>
      <c r="C855" s="11">
        <v>101</v>
      </c>
      <c r="D855" s="11" t="s">
        <v>206</v>
      </c>
      <c r="E855" s="11" t="s">
        <v>206</v>
      </c>
      <c r="F855" s="12" t="s">
        <v>206</v>
      </c>
      <c r="G855" s="11" t="s">
        <v>244</v>
      </c>
      <c r="H855" s="11" t="s">
        <v>245</v>
      </c>
    </row>
    <row r="856" spans="1:8" hidden="1" x14ac:dyDescent="0.25">
      <c r="A856" s="11">
        <v>5000000066</v>
      </c>
      <c r="B856" s="11" t="s">
        <v>206</v>
      </c>
      <c r="C856" s="11">
        <v>118</v>
      </c>
      <c r="D856" s="11" t="s">
        <v>206</v>
      </c>
      <c r="E856" s="11" t="s">
        <v>206</v>
      </c>
      <c r="F856" s="12" t="s">
        <v>206</v>
      </c>
      <c r="G856" s="11" t="s">
        <v>244</v>
      </c>
      <c r="H856" s="11" t="s">
        <v>246</v>
      </c>
    </row>
    <row r="857" spans="1:8" hidden="1" x14ac:dyDescent="0.25">
      <c r="A857" s="11">
        <v>5000000066</v>
      </c>
      <c r="B857" s="11" t="s">
        <v>206</v>
      </c>
      <c r="C857" s="11">
        <v>122</v>
      </c>
      <c r="D857" s="11" t="s">
        <v>206</v>
      </c>
      <c r="E857" s="11" t="s">
        <v>206</v>
      </c>
      <c r="F857" s="12" t="s">
        <v>206</v>
      </c>
      <c r="G857" s="11" t="s">
        <v>244</v>
      </c>
      <c r="H857" s="11" t="s">
        <v>245</v>
      </c>
    </row>
    <row r="858" spans="1:8" hidden="1" x14ac:dyDescent="0.25">
      <c r="A858" s="11">
        <v>5000000066</v>
      </c>
      <c r="B858" s="11" t="s">
        <v>206</v>
      </c>
      <c r="C858" s="11">
        <v>124</v>
      </c>
      <c r="D858" s="11" t="s">
        <v>206</v>
      </c>
      <c r="E858" s="11" t="s">
        <v>206</v>
      </c>
      <c r="F858" s="12" t="s">
        <v>206</v>
      </c>
      <c r="G858" s="11" t="s">
        <v>244</v>
      </c>
      <c r="H858" s="11" t="s">
        <v>243</v>
      </c>
    </row>
    <row r="859" spans="1:8" hidden="1" x14ac:dyDescent="0.25">
      <c r="A859" s="11">
        <v>5000000130</v>
      </c>
      <c r="B859" s="11" t="s">
        <v>206</v>
      </c>
      <c r="C859" s="11">
        <v>124</v>
      </c>
      <c r="D859" s="11" t="s">
        <v>206</v>
      </c>
      <c r="E859" s="11" t="s">
        <v>206</v>
      </c>
      <c r="F859" s="12" t="s">
        <v>206</v>
      </c>
      <c r="G859" s="11" t="s">
        <v>244</v>
      </c>
      <c r="H859" s="11" t="s">
        <v>243</v>
      </c>
    </row>
    <row r="860" spans="1:8" hidden="1" x14ac:dyDescent="0.25">
      <c r="A860" s="11">
        <v>5000000149</v>
      </c>
      <c r="B860" s="11" t="s">
        <v>206</v>
      </c>
      <c r="C860" s="11">
        <v>101</v>
      </c>
      <c r="D860" s="11" t="s">
        <v>206</v>
      </c>
      <c r="E860" s="11" t="s">
        <v>206</v>
      </c>
      <c r="F860" s="12" t="s">
        <v>206</v>
      </c>
      <c r="G860" s="11" t="s">
        <v>244</v>
      </c>
      <c r="H860" s="11" t="s">
        <v>245</v>
      </c>
    </row>
    <row r="861" spans="1:8" hidden="1" x14ac:dyDescent="0.25">
      <c r="A861" s="11">
        <v>5000000149</v>
      </c>
      <c r="B861" s="11" t="s">
        <v>206</v>
      </c>
      <c r="C861" s="11">
        <v>118</v>
      </c>
      <c r="D861" s="11" t="s">
        <v>206</v>
      </c>
      <c r="E861" s="11" t="s">
        <v>206</v>
      </c>
      <c r="F861" s="12" t="s">
        <v>206</v>
      </c>
      <c r="G861" s="11" t="s">
        <v>244</v>
      </c>
      <c r="H861" s="11" t="s">
        <v>246</v>
      </c>
    </row>
    <row r="862" spans="1:8" hidden="1" x14ac:dyDescent="0.25">
      <c r="A862" s="11">
        <v>5000000149</v>
      </c>
      <c r="B862" s="11" t="s">
        <v>206</v>
      </c>
      <c r="C862" s="11">
        <v>120</v>
      </c>
      <c r="D862" s="11" t="s">
        <v>206</v>
      </c>
      <c r="E862" s="11" t="s">
        <v>206</v>
      </c>
      <c r="F862" s="12" t="s">
        <v>206</v>
      </c>
      <c r="G862" s="11" t="s">
        <v>244</v>
      </c>
      <c r="H862" s="11" t="s">
        <v>242</v>
      </c>
    </row>
    <row r="863" spans="1:8" hidden="1" x14ac:dyDescent="0.25">
      <c r="A863" s="11">
        <v>5000000149</v>
      </c>
      <c r="B863" s="11" t="s">
        <v>206</v>
      </c>
      <c r="C863" s="11">
        <v>122</v>
      </c>
      <c r="D863" s="11" t="s">
        <v>206</v>
      </c>
      <c r="E863" s="11" t="s">
        <v>206</v>
      </c>
      <c r="F863" s="12">
        <v>40909</v>
      </c>
      <c r="G863" s="11" t="s">
        <v>244</v>
      </c>
      <c r="H863" s="11" t="s">
        <v>243</v>
      </c>
    </row>
    <row r="864" spans="1:8" hidden="1" x14ac:dyDescent="0.25">
      <c r="A864" s="11">
        <v>5000000149</v>
      </c>
      <c r="B864" s="11" t="s">
        <v>206</v>
      </c>
      <c r="C864" s="11">
        <v>122</v>
      </c>
      <c r="D864" s="11" t="s">
        <v>206</v>
      </c>
      <c r="E864" s="11" t="s">
        <v>206</v>
      </c>
      <c r="F864" s="12">
        <v>45383</v>
      </c>
      <c r="G864" s="11" t="s">
        <v>244</v>
      </c>
      <c r="H864" s="11" t="s">
        <v>245</v>
      </c>
    </row>
    <row r="865" spans="1:8" hidden="1" x14ac:dyDescent="0.25">
      <c r="A865" s="11">
        <v>5000000149</v>
      </c>
      <c r="B865" s="11" t="s">
        <v>206</v>
      </c>
      <c r="C865" s="11">
        <v>124</v>
      </c>
      <c r="D865" s="11" t="s">
        <v>206</v>
      </c>
      <c r="E865" s="11" t="s">
        <v>206</v>
      </c>
      <c r="F865" s="12" t="s">
        <v>206</v>
      </c>
      <c r="G865" s="11" t="s">
        <v>244</v>
      </c>
      <c r="H865" s="11" t="s">
        <v>243</v>
      </c>
    </row>
    <row r="866" spans="1:8" hidden="1" x14ac:dyDescent="0.25">
      <c r="A866" s="11">
        <v>5000000157</v>
      </c>
      <c r="B866" s="11" t="s">
        <v>206</v>
      </c>
      <c r="C866" s="11">
        <v>118</v>
      </c>
      <c r="D866" s="11" t="s">
        <v>206</v>
      </c>
      <c r="E866" s="11" t="s">
        <v>206</v>
      </c>
      <c r="F866" s="12" t="s">
        <v>206</v>
      </c>
      <c r="G866" s="11" t="s">
        <v>244</v>
      </c>
      <c r="H866" s="11" t="s">
        <v>246</v>
      </c>
    </row>
    <row r="867" spans="1:8" hidden="1" x14ac:dyDescent="0.25">
      <c r="A867" s="11">
        <v>5000000157</v>
      </c>
      <c r="B867" s="11" t="s">
        <v>206</v>
      </c>
      <c r="C867" s="11">
        <v>120</v>
      </c>
      <c r="D867" s="11" t="s">
        <v>206</v>
      </c>
      <c r="E867" s="11" t="s">
        <v>206</v>
      </c>
      <c r="F867" s="12" t="s">
        <v>206</v>
      </c>
      <c r="G867" s="11" t="s">
        <v>244</v>
      </c>
      <c r="H867" s="11" t="s">
        <v>242</v>
      </c>
    </row>
    <row r="868" spans="1:8" hidden="1" x14ac:dyDescent="0.25">
      <c r="A868" s="11">
        <v>5000000157</v>
      </c>
      <c r="B868" s="11" t="s">
        <v>206</v>
      </c>
      <c r="C868" s="11">
        <v>122</v>
      </c>
      <c r="D868" s="11" t="s">
        <v>206</v>
      </c>
      <c r="E868" s="11" t="s">
        <v>206</v>
      </c>
      <c r="F868" s="12" t="s">
        <v>206</v>
      </c>
      <c r="G868" s="11" t="s">
        <v>244</v>
      </c>
      <c r="H868" s="11" t="s">
        <v>245</v>
      </c>
    </row>
    <row r="869" spans="1:8" hidden="1" x14ac:dyDescent="0.25">
      <c r="A869" s="11">
        <v>5000000157</v>
      </c>
      <c r="B869" s="11" t="s">
        <v>206</v>
      </c>
      <c r="C869" s="11">
        <v>124</v>
      </c>
      <c r="D869" s="11" t="s">
        <v>206</v>
      </c>
      <c r="E869" s="11" t="s">
        <v>206</v>
      </c>
      <c r="F869" s="12" t="s">
        <v>206</v>
      </c>
      <c r="G869" s="11" t="s">
        <v>244</v>
      </c>
      <c r="H869" s="11" t="s">
        <v>243</v>
      </c>
    </row>
    <row r="870" spans="1:8" hidden="1" x14ac:dyDescent="0.25">
      <c r="A870" s="11">
        <v>5000000159</v>
      </c>
      <c r="B870" s="11" t="s">
        <v>206</v>
      </c>
      <c r="C870" s="11">
        <v>101</v>
      </c>
      <c r="D870" s="11" t="s">
        <v>206</v>
      </c>
      <c r="E870" s="11" t="s">
        <v>206</v>
      </c>
      <c r="F870" s="12" t="s">
        <v>206</v>
      </c>
      <c r="G870" s="11" t="s">
        <v>244</v>
      </c>
      <c r="H870" s="11" t="s">
        <v>245</v>
      </c>
    </row>
    <row r="871" spans="1:8" hidden="1" x14ac:dyDescent="0.25">
      <c r="A871" s="11">
        <v>5000000159</v>
      </c>
      <c r="B871" s="11" t="s">
        <v>206</v>
      </c>
      <c r="C871" s="11">
        <v>118</v>
      </c>
      <c r="D871" s="11" t="s">
        <v>206</v>
      </c>
      <c r="E871" s="11" t="s">
        <v>206</v>
      </c>
      <c r="F871" s="12" t="s">
        <v>206</v>
      </c>
      <c r="G871" s="11" t="s">
        <v>244</v>
      </c>
      <c r="H871" s="11" t="s">
        <v>246</v>
      </c>
    </row>
    <row r="872" spans="1:8" hidden="1" x14ac:dyDescent="0.25">
      <c r="A872" s="11">
        <v>5000000159</v>
      </c>
      <c r="B872" s="11" t="s">
        <v>206</v>
      </c>
      <c r="C872" s="11">
        <v>120</v>
      </c>
      <c r="D872" s="11" t="s">
        <v>206</v>
      </c>
      <c r="E872" s="11" t="s">
        <v>206</v>
      </c>
      <c r="F872" s="12" t="s">
        <v>206</v>
      </c>
      <c r="G872" s="11" t="s">
        <v>244</v>
      </c>
      <c r="H872" s="11" t="s">
        <v>242</v>
      </c>
    </row>
    <row r="873" spans="1:8" hidden="1" x14ac:dyDescent="0.25">
      <c r="A873" s="11">
        <v>5000000159</v>
      </c>
      <c r="B873" s="11" t="s">
        <v>206</v>
      </c>
      <c r="C873" s="11">
        <v>122</v>
      </c>
      <c r="D873" s="11" t="s">
        <v>206</v>
      </c>
      <c r="E873" s="11" t="s">
        <v>206</v>
      </c>
      <c r="F873" s="12" t="s">
        <v>206</v>
      </c>
      <c r="G873" s="11" t="s">
        <v>244</v>
      </c>
      <c r="H873" s="11" t="s">
        <v>245</v>
      </c>
    </row>
    <row r="874" spans="1:8" hidden="1" x14ac:dyDescent="0.25">
      <c r="A874" s="11">
        <v>5000000159</v>
      </c>
      <c r="B874" s="11" t="s">
        <v>206</v>
      </c>
      <c r="C874" s="11">
        <v>124</v>
      </c>
      <c r="D874" s="11" t="s">
        <v>206</v>
      </c>
      <c r="E874" s="11" t="s">
        <v>206</v>
      </c>
      <c r="F874" s="12" t="s">
        <v>206</v>
      </c>
      <c r="G874" s="11" t="s">
        <v>244</v>
      </c>
      <c r="H874" s="11" t="s">
        <v>243</v>
      </c>
    </row>
    <row r="875" spans="1:8" hidden="1" x14ac:dyDescent="0.25">
      <c r="A875" s="11">
        <v>5000000162</v>
      </c>
      <c r="B875" s="11" t="s">
        <v>206</v>
      </c>
      <c r="C875" s="11">
        <v>118</v>
      </c>
      <c r="D875" s="11" t="s">
        <v>206</v>
      </c>
      <c r="E875" s="11" t="s">
        <v>206</v>
      </c>
      <c r="F875" s="12" t="s">
        <v>206</v>
      </c>
      <c r="G875" s="11" t="s">
        <v>244</v>
      </c>
      <c r="H875" s="11" t="s">
        <v>246</v>
      </c>
    </row>
    <row r="876" spans="1:8" hidden="1" x14ac:dyDescent="0.25">
      <c r="A876" s="11">
        <v>5000000163</v>
      </c>
      <c r="B876" s="11" t="s">
        <v>206</v>
      </c>
      <c r="C876" s="11">
        <v>118</v>
      </c>
      <c r="D876" s="11" t="s">
        <v>206</v>
      </c>
      <c r="E876" s="11" t="s">
        <v>206</v>
      </c>
      <c r="F876" s="12" t="s">
        <v>206</v>
      </c>
      <c r="G876" s="11" t="s">
        <v>244</v>
      </c>
      <c r="H876" s="11" t="s">
        <v>246</v>
      </c>
    </row>
    <row r="877" spans="1:8" hidden="1" x14ac:dyDescent="0.25">
      <c r="A877" s="11">
        <v>5000000163</v>
      </c>
      <c r="B877" s="11" t="s">
        <v>206</v>
      </c>
      <c r="C877" s="11">
        <v>120</v>
      </c>
      <c r="D877" s="11" t="s">
        <v>206</v>
      </c>
      <c r="E877" s="11" t="s">
        <v>206</v>
      </c>
      <c r="F877" s="12" t="s">
        <v>206</v>
      </c>
      <c r="G877" s="11" t="s">
        <v>244</v>
      </c>
      <c r="H877" s="11" t="s">
        <v>242</v>
      </c>
    </row>
    <row r="878" spans="1:8" hidden="1" x14ac:dyDescent="0.25">
      <c r="A878" s="11">
        <v>5000000164</v>
      </c>
      <c r="B878" s="11" t="s">
        <v>206</v>
      </c>
      <c r="C878" s="11">
        <v>118</v>
      </c>
      <c r="D878" s="11" t="s">
        <v>206</v>
      </c>
      <c r="E878" s="11" t="s">
        <v>206</v>
      </c>
      <c r="F878" s="12" t="s">
        <v>206</v>
      </c>
      <c r="G878" s="11" t="s">
        <v>244</v>
      </c>
      <c r="H878" s="11" t="s">
        <v>246</v>
      </c>
    </row>
    <row r="879" spans="1:8" hidden="1" x14ac:dyDescent="0.25">
      <c r="A879" s="11">
        <v>5000000165</v>
      </c>
      <c r="B879" s="11" t="s">
        <v>206</v>
      </c>
      <c r="C879" s="11">
        <v>118</v>
      </c>
      <c r="D879" s="11" t="s">
        <v>206</v>
      </c>
      <c r="E879" s="11" t="s">
        <v>206</v>
      </c>
      <c r="F879" s="12" t="s">
        <v>206</v>
      </c>
      <c r="G879" s="11" t="s">
        <v>244</v>
      </c>
      <c r="H879" s="11" t="s">
        <v>246</v>
      </c>
    </row>
    <row r="880" spans="1:8" hidden="1" x14ac:dyDescent="0.25">
      <c r="A880" s="11">
        <v>5000000165</v>
      </c>
      <c r="B880" s="11" t="s">
        <v>206</v>
      </c>
      <c r="C880" s="11">
        <v>120</v>
      </c>
      <c r="D880" s="11" t="s">
        <v>206</v>
      </c>
      <c r="E880" s="11" t="s">
        <v>206</v>
      </c>
      <c r="F880" s="12" t="s">
        <v>206</v>
      </c>
      <c r="G880" s="11" t="s">
        <v>244</v>
      </c>
      <c r="H880" s="11" t="s">
        <v>242</v>
      </c>
    </row>
    <row r="881" spans="1:8" hidden="1" x14ac:dyDescent="0.25">
      <c r="A881" s="11">
        <v>5000000166</v>
      </c>
      <c r="B881" s="11" t="s">
        <v>206</v>
      </c>
      <c r="C881" s="11">
        <v>118</v>
      </c>
      <c r="D881" s="11" t="s">
        <v>206</v>
      </c>
      <c r="E881" s="11" t="s">
        <v>206</v>
      </c>
      <c r="F881" s="12" t="s">
        <v>206</v>
      </c>
      <c r="G881" s="11" t="s">
        <v>244</v>
      </c>
      <c r="H881" s="11" t="s">
        <v>246</v>
      </c>
    </row>
    <row r="882" spans="1:8" hidden="1" x14ac:dyDescent="0.25">
      <c r="A882" s="11">
        <v>5000000167</v>
      </c>
      <c r="B882" s="11" t="s">
        <v>206</v>
      </c>
      <c r="C882" s="11">
        <v>118</v>
      </c>
      <c r="D882" s="11" t="s">
        <v>206</v>
      </c>
      <c r="E882" s="11" t="s">
        <v>206</v>
      </c>
      <c r="F882" s="12" t="s">
        <v>206</v>
      </c>
      <c r="G882" s="11" t="s">
        <v>244</v>
      </c>
      <c r="H882" s="11" t="s">
        <v>246</v>
      </c>
    </row>
    <row r="883" spans="1:8" hidden="1" x14ac:dyDescent="0.25">
      <c r="A883" s="11">
        <v>5000000167</v>
      </c>
      <c r="B883" s="11" t="s">
        <v>206</v>
      </c>
      <c r="C883" s="11">
        <v>120</v>
      </c>
      <c r="D883" s="11" t="s">
        <v>206</v>
      </c>
      <c r="E883" s="11" t="s">
        <v>206</v>
      </c>
      <c r="F883" s="12" t="s">
        <v>206</v>
      </c>
      <c r="G883" s="11" t="s">
        <v>244</v>
      </c>
      <c r="H883" s="11" t="s">
        <v>242</v>
      </c>
    </row>
    <row r="884" spans="1:8" hidden="1" x14ac:dyDescent="0.25">
      <c r="A884" s="11">
        <v>5000000168</v>
      </c>
      <c r="B884" s="11" t="s">
        <v>206</v>
      </c>
      <c r="C884" s="11">
        <v>118</v>
      </c>
      <c r="D884" s="11" t="s">
        <v>206</v>
      </c>
      <c r="E884" s="11" t="s">
        <v>206</v>
      </c>
      <c r="F884" s="12" t="s">
        <v>206</v>
      </c>
      <c r="G884" s="11" t="s">
        <v>244</v>
      </c>
      <c r="H884" s="11" t="s">
        <v>246</v>
      </c>
    </row>
    <row r="885" spans="1:8" hidden="1" x14ac:dyDescent="0.25">
      <c r="A885" s="11">
        <v>5000000169</v>
      </c>
      <c r="B885" s="11" t="s">
        <v>206</v>
      </c>
      <c r="C885" s="11">
        <v>118</v>
      </c>
      <c r="D885" s="11" t="s">
        <v>206</v>
      </c>
      <c r="E885" s="11" t="s">
        <v>206</v>
      </c>
      <c r="F885" s="12" t="s">
        <v>206</v>
      </c>
      <c r="G885" s="11" t="s">
        <v>244</v>
      </c>
      <c r="H885" s="11" t="s">
        <v>246</v>
      </c>
    </row>
    <row r="886" spans="1:8" hidden="1" x14ac:dyDescent="0.25">
      <c r="A886" s="11">
        <v>5000000169</v>
      </c>
      <c r="B886" s="11" t="s">
        <v>206</v>
      </c>
      <c r="C886" s="11">
        <v>120</v>
      </c>
      <c r="D886" s="11" t="s">
        <v>206</v>
      </c>
      <c r="E886" s="11" t="s">
        <v>206</v>
      </c>
      <c r="F886" s="12" t="s">
        <v>206</v>
      </c>
      <c r="G886" s="11" t="s">
        <v>244</v>
      </c>
      <c r="H886" s="11" t="s">
        <v>242</v>
      </c>
    </row>
    <row r="887" spans="1:8" hidden="1" x14ac:dyDescent="0.25">
      <c r="A887" s="11">
        <v>5000000202</v>
      </c>
      <c r="B887" s="11" t="s">
        <v>206</v>
      </c>
      <c r="C887" s="11">
        <v>124</v>
      </c>
      <c r="D887" s="11" t="s">
        <v>206</v>
      </c>
      <c r="E887" s="11" t="s">
        <v>206</v>
      </c>
      <c r="F887" s="12" t="s">
        <v>206</v>
      </c>
      <c r="G887" s="11" t="s">
        <v>244</v>
      </c>
      <c r="H887" s="11" t="s">
        <v>243</v>
      </c>
    </row>
    <row r="888" spans="1:8" hidden="1" x14ac:dyDescent="0.25">
      <c r="A888" s="11">
        <v>5000000203</v>
      </c>
      <c r="B888" s="11" t="s">
        <v>206</v>
      </c>
      <c r="C888" s="11">
        <v>124</v>
      </c>
      <c r="D888" s="11" t="s">
        <v>206</v>
      </c>
      <c r="E888" s="11" t="s">
        <v>206</v>
      </c>
      <c r="F888" s="12" t="s">
        <v>206</v>
      </c>
      <c r="G888" s="11" t="s">
        <v>244</v>
      </c>
      <c r="H888" s="11" t="s">
        <v>243</v>
      </c>
    </row>
    <row r="889" spans="1:8" hidden="1" x14ac:dyDescent="0.25">
      <c r="A889" s="11">
        <v>5000000204</v>
      </c>
      <c r="B889" s="11" t="s">
        <v>206</v>
      </c>
      <c r="C889" s="11">
        <v>124</v>
      </c>
      <c r="D889" s="11" t="s">
        <v>206</v>
      </c>
      <c r="E889" s="11" t="s">
        <v>206</v>
      </c>
      <c r="F889" s="12" t="s">
        <v>206</v>
      </c>
      <c r="G889" s="11" t="s">
        <v>244</v>
      </c>
      <c r="H889" s="11" t="s">
        <v>243</v>
      </c>
    </row>
    <row r="890" spans="1:8" hidden="1" x14ac:dyDescent="0.25">
      <c r="A890" s="11">
        <v>5000000205</v>
      </c>
      <c r="B890" s="11" t="s">
        <v>206</v>
      </c>
      <c r="C890" s="11">
        <v>124</v>
      </c>
      <c r="D890" s="11" t="s">
        <v>206</v>
      </c>
      <c r="E890" s="11" t="s">
        <v>206</v>
      </c>
      <c r="F890" s="12" t="s">
        <v>206</v>
      </c>
      <c r="G890" s="11" t="s">
        <v>244</v>
      </c>
      <c r="H890" s="11" t="s">
        <v>243</v>
      </c>
    </row>
    <row r="891" spans="1:8" hidden="1" x14ac:dyDescent="0.25">
      <c r="A891" s="11">
        <v>5000000206</v>
      </c>
      <c r="B891" s="11" t="s">
        <v>206</v>
      </c>
      <c r="C891" s="11">
        <v>124</v>
      </c>
      <c r="D891" s="11" t="s">
        <v>206</v>
      </c>
      <c r="E891" s="11" t="s">
        <v>206</v>
      </c>
      <c r="F891" s="12" t="s">
        <v>206</v>
      </c>
      <c r="G891" s="11" t="s">
        <v>244</v>
      </c>
      <c r="H891" s="11" t="s">
        <v>243</v>
      </c>
    </row>
    <row r="892" spans="1:8" hidden="1" x14ac:dyDescent="0.25">
      <c r="A892" s="11">
        <v>5000000207</v>
      </c>
      <c r="B892" s="11" t="s">
        <v>206</v>
      </c>
      <c r="C892" s="11">
        <v>124</v>
      </c>
      <c r="D892" s="11" t="s">
        <v>206</v>
      </c>
      <c r="E892" s="11" t="s">
        <v>206</v>
      </c>
      <c r="F892" s="12" t="s">
        <v>206</v>
      </c>
      <c r="G892" s="11" t="s">
        <v>244</v>
      </c>
      <c r="H892" s="11" t="s">
        <v>243</v>
      </c>
    </row>
    <row r="893" spans="1:8" hidden="1" x14ac:dyDescent="0.25">
      <c r="A893" s="11">
        <v>5000000208</v>
      </c>
      <c r="B893" s="11" t="s">
        <v>206</v>
      </c>
      <c r="C893" s="11">
        <v>124</v>
      </c>
      <c r="D893" s="11" t="s">
        <v>206</v>
      </c>
      <c r="E893" s="11" t="s">
        <v>206</v>
      </c>
      <c r="F893" s="12" t="s">
        <v>206</v>
      </c>
      <c r="G893" s="11" t="s">
        <v>244</v>
      </c>
      <c r="H893" s="11" t="s">
        <v>243</v>
      </c>
    </row>
    <row r="894" spans="1:8" hidden="1" x14ac:dyDescent="0.25">
      <c r="A894" s="11">
        <v>5000000210</v>
      </c>
      <c r="B894" s="11" t="s">
        <v>206</v>
      </c>
      <c r="C894" s="11">
        <v>101</v>
      </c>
      <c r="D894" s="11" t="s">
        <v>206</v>
      </c>
      <c r="E894" s="11" t="s">
        <v>206</v>
      </c>
      <c r="F894" s="12" t="s">
        <v>206</v>
      </c>
      <c r="G894" s="11" t="s">
        <v>244</v>
      </c>
      <c r="H894" s="11" t="s">
        <v>245</v>
      </c>
    </row>
    <row r="895" spans="1:8" hidden="1" x14ac:dyDescent="0.25">
      <c r="A895" s="11">
        <v>5000000210</v>
      </c>
      <c r="B895" s="11" t="s">
        <v>206</v>
      </c>
      <c r="C895" s="11">
        <v>118</v>
      </c>
      <c r="D895" s="11" t="s">
        <v>206</v>
      </c>
      <c r="E895" s="11" t="s">
        <v>206</v>
      </c>
      <c r="F895" s="12" t="s">
        <v>206</v>
      </c>
      <c r="G895" s="11" t="s">
        <v>244</v>
      </c>
      <c r="H895" s="11" t="s">
        <v>246</v>
      </c>
    </row>
    <row r="896" spans="1:8" hidden="1" x14ac:dyDescent="0.25">
      <c r="A896" s="11">
        <v>5000000210</v>
      </c>
      <c r="B896" s="11" t="s">
        <v>206</v>
      </c>
      <c r="C896" s="11">
        <v>120</v>
      </c>
      <c r="D896" s="11" t="s">
        <v>206</v>
      </c>
      <c r="E896" s="11" t="s">
        <v>206</v>
      </c>
      <c r="F896" s="12" t="s">
        <v>206</v>
      </c>
      <c r="G896" s="11" t="s">
        <v>244</v>
      </c>
      <c r="H896" s="11" t="s">
        <v>242</v>
      </c>
    </row>
    <row r="897" spans="1:8" hidden="1" x14ac:dyDescent="0.25">
      <c r="A897" s="11">
        <v>5000000210</v>
      </c>
      <c r="B897" s="11" t="s">
        <v>206</v>
      </c>
      <c r="C897" s="11">
        <v>122</v>
      </c>
      <c r="D897" s="11" t="s">
        <v>206</v>
      </c>
      <c r="E897" s="11" t="s">
        <v>206</v>
      </c>
      <c r="F897" s="12">
        <v>40909</v>
      </c>
      <c r="G897" s="11" t="s">
        <v>244</v>
      </c>
      <c r="H897" s="11" t="s">
        <v>243</v>
      </c>
    </row>
    <row r="898" spans="1:8" hidden="1" x14ac:dyDescent="0.25">
      <c r="A898" s="11">
        <v>5000000210</v>
      </c>
      <c r="B898" s="11" t="s">
        <v>206</v>
      </c>
      <c r="C898" s="11">
        <v>122</v>
      </c>
      <c r="D898" s="11" t="s">
        <v>206</v>
      </c>
      <c r="E898" s="11" t="s">
        <v>206</v>
      </c>
      <c r="F898" s="12">
        <v>45383</v>
      </c>
      <c r="G898" s="11" t="s">
        <v>244</v>
      </c>
      <c r="H898" s="11" t="s">
        <v>245</v>
      </c>
    </row>
    <row r="899" spans="1:8" hidden="1" x14ac:dyDescent="0.25">
      <c r="A899" s="11">
        <v>5000000210</v>
      </c>
      <c r="B899" s="11" t="s">
        <v>206</v>
      </c>
      <c r="C899" s="11">
        <v>124</v>
      </c>
      <c r="D899" s="11" t="s">
        <v>206</v>
      </c>
      <c r="E899" s="11" t="s">
        <v>206</v>
      </c>
      <c r="F899" s="12" t="s">
        <v>206</v>
      </c>
      <c r="G899" s="11" t="s">
        <v>244</v>
      </c>
      <c r="H899" s="11" t="s">
        <v>243</v>
      </c>
    </row>
    <row r="900" spans="1:8" hidden="1" x14ac:dyDescent="0.25">
      <c r="A900" s="11">
        <v>5000000211</v>
      </c>
      <c r="B900" s="11" t="s">
        <v>206</v>
      </c>
      <c r="C900" s="11">
        <v>101</v>
      </c>
      <c r="D900" s="11" t="s">
        <v>206</v>
      </c>
      <c r="E900" s="11" t="s">
        <v>206</v>
      </c>
      <c r="F900" s="12" t="s">
        <v>206</v>
      </c>
      <c r="G900" s="11" t="s">
        <v>244</v>
      </c>
      <c r="H900" s="11" t="s">
        <v>245</v>
      </c>
    </row>
    <row r="901" spans="1:8" hidden="1" x14ac:dyDescent="0.25">
      <c r="A901" s="11">
        <v>5000000211</v>
      </c>
      <c r="B901" s="11" t="s">
        <v>206</v>
      </c>
      <c r="C901" s="11">
        <v>118</v>
      </c>
      <c r="D901" s="11" t="s">
        <v>206</v>
      </c>
      <c r="E901" s="11" t="s">
        <v>206</v>
      </c>
      <c r="F901" s="12" t="s">
        <v>206</v>
      </c>
      <c r="G901" s="11" t="s">
        <v>244</v>
      </c>
      <c r="H901" s="11" t="s">
        <v>246</v>
      </c>
    </row>
    <row r="902" spans="1:8" hidden="1" x14ac:dyDescent="0.25">
      <c r="A902" s="11">
        <v>5000000211</v>
      </c>
      <c r="B902" s="11" t="s">
        <v>206</v>
      </c>
      <c r="C902" s="11">
        <v>122</v>
      </c>
      <c r="D902" s="11" t="s">
        <v>206</v>
      </c>
      <c r="E902" s="11" t="s">
        <v>206</v>
      </c>
      <c r="F902" s="12">
        <v>40909</v>
      </c>
      <c r="G902" s="11" t="s">
        <v>244</v>
      </c>
      <c r="H902" s="11" t="s">
        <v>243</v>
      </c>
    </row>
    <row r="903" spans="1:8" hidden="1" x14ac:dyDescent="0.25">
      <c r="A903" s="11">
        <v>5000000211</v>
      </c>
      <c r="B903" s="11" t="s">
        <v>206</v>
      </c>
      <c r="C903" s="11">
        <v>122</v>
      </c>
      <c r="D903" s="11" t="s">
        <v>206</v>
      </c>
      <c r="E903" s="11" t="s">
        <v>206</v>
      </c>
      <c r="F903" s="12">
        <v>45383</v>
      </c>
      <c r="G903" s="11" t="s">
        <v>244</v>
      </c>
      <c r="H903" s="11" t="s">
        <v>245</v>
      </c>
    </row>
    <row r="904" spans="1:8" hidden="1" x14ac:dyDescent="0.25">
      <c r="A904" s="11">
        <v>5000000211</v>
      </c>
      <c r="B904" s="11" t="s">
        <v>206</v>
      </c>
      <c r="C904" s="11">
        <v>124</v>
      </c>
      <c r="D904" s="11" t="s">
        <v>206</v>
      </c>
      <c r="E904" s="11" t="s">
        <v>206</v>
      </c>
      <c r="F904" s="12" t="s">
        <v>206</v>
      </c>
      <c r="G904" s="11" t="s">
        <v>244</v>
      </c>
      <c r="H904" s="11" t="s">
        <v>243</v>
      </c>
    </row>
    <row r="905" spans="1:8" hidden="1" x14ac:dyDescent="0.25">
      <c r="A905" s="11">
        <v>5000000212</v>
      </c>
      <c r="B905" s="11" t="s">
        <v>206</v>
      </c>
      <c r="C905" s="11">
        <v>101</v>
      </c>
      <c r="D905" s="11" t="s">
        <v>206</v>
      </c>
      <c r="E905" s="11" t="s">
        <v>206</v>
      </c>
      <c r="F905" s="12" t="s">
        <v>206</v>
      </c>
      <c r="G905" s="11" t="s">
        <v>244</v>
      </c>
      <c r="H905" s="11" t="s">
        <v>245</v>
      </c>
    </row>
    <row r="906" spans="1:8" hidden="1" x14ac:dyDescent="0.25">
      <c r="A906" s="11">
        <v>5000000212</v>
      </c>
      <c r="B906" s="11" t="s">
        <v>206</v>
      </c>
      <c r="C906" s="11">
        <v>118</v>
      </c>
      <c r="D906" s="11" t="s">
        <v>206</v>
      </c>
      <c r="E906" s="11" t="s">
        <v>206</v>
      </c>
      <c r="F906" s="12" t="s">
        <v>206</v>
      </c>
      <c r="G906" s="11" t="s">
        <v>244</v>
      </c>
      <c r="H906" s="11" t="s">
        <v>246</v>
      </c>
    </row>
    <row r="907" spans="1:8" hidden="1" x14ac:dyDescent="0.25">
      <c r="A907" s="11">
        <v>5000000212</v>
      </c>
      <c r="B907" s="11" t="s">
        <v>206</v>
      </c>
      <c r="C907" s="11">
        <v>120</v>
      </c>
      <c r="D907" s="11" t="s">
        <v>206</v>
      </c>
      <c r="E907" s="11" t="s">
        <v>206</v>
      </c>
      <c r="F907" s="12" t="s">
        <v>206</v>
      </c>
      <c r="G907" s="11" t="s">
        <v>244</v>
      </c>
      <c r="H907" s="11" t="s">
        <v>242</v>
      </c>
    </row>
    <row r="908" spans="1:8" hidden="1" x14ac:dyDescent="0.25">
      <c r="A908" s="11">
        <v>5000000212</v>
      </c>
      <c r="B908" s="11" t="s">
        <v>206</v>
      </c>
      <c r="C908" s="11">
        <v>122</v>
      </c>
      <c r="D908" s="11" t="s">
        <v>206</v>
      </c>
      <c r="E908" s="11" t="s">
        <v>206</v>
      </c>
      <c r="F908" s="12">
        <v>40909</v>
      </c>
      <c r="G908" s="11" t="s">
        <v>244</v>
      </c>
      <c r="H908" s="11" t="s">
        <v>243</v>
      </c>
    </row>
    <row r="909" spans="1:8" hidden="1" x14ac:dyDescent="0.25">
      <c r="A909" s="11">
        <v>5000000212</v>
      </c>
      <c r="B909" s="11" t="s">
        <v>206</v>
      </c>
      <c r="C909" s="11">
        <v>122</v>
      </c>
      <c r="D909" s="11" t="s">
        <v>206</v>
      </c>
      <c r="E909" s="11" t="s">
        <v>206</v>
      </c>
      <c r="F909" s="12">
        <v>45383</v>
      </c>
      <c r="G909" s="11" t="s">
        <v>244</v>
      </c>
      <c r="H909" s="11" t="s">
        <v>245</v>
      </c>
    </row>
    <row r="910" spans="1:8" hidden="1" x14ac:dyDescent="0.25">
      <c r="A910" s="11">
        <v>5000000212</v>
      </c>
      <c r="B910" s="11" t="s">
        <v>206</v>
      </c>
      <c r="C910" s="11">
        <v>124</v>
      </c>
      <c r="D910" s="11" t="s">
        <v>206</v>
      </c>
      <c r="E910" s="11" t="s">
        <v>206</v>
      </c>
      <c r="F910" s="12" t="s">
        <v>206</v>
      </c>
      <c r="G910" s="11" t="s">
        <v>244</v>
      </c>
      <c r="H910" s="11" t="s">
        <v>243</v>
      </c>
    </row>
    <row r="911" spans="1:8" hidden="1" x14ac:dyDescent="0.25">
      <c r="A911" s="11">
        <v>5000000213</v>
      </c>
      <c r="B911" s="11" t="s">
        <v>206</v>
      </c>
      <c r="C911" s="11">
        <v>101</v>
      </c>
      <c r="D911" s="11" t="s">
        <v>206</v>
      </c>
      <c r="E911" s="11" t="s">
        <v>206</v>
      </c>
      <c r="F911" s="12" t="s">
        <v>206</v>
      </c>
      <c r="G911" s="11" t="s">
        <v>244</v>
      </c>
      <c r="H911" s="11" t="s">
        <v>245</v>
      </c>
    </row>
    <row r="912" spans="1:8" hidden="1" x14ac:dyDescent="0.25">
      <c r="A912" s="11">
        <v>5000000213</v>
      </c>
      <c r="B912" s="11" t="s">
        <v>206</v>
      </c>
      <c r="C912" s="11">
        <v>118</v>
      </c>
      <c r="D912" s="11" t="s">
        <v>206</v>
      </c>
      <c r="E912" s="11" t="s">
        <v>206</v>
      </c>
      <c r="F912" s="12" t="s">
        <v>206</v>
      </c>
      <c r="G912" s="11" t="s">
        <v>244</v>
      </c>
      <c r="H912" s="11" t="s">
        <v>246</v>
      </c>
    </row>
    <row r="913" spans="1:8" hidden="1" x14ac:dyDescent="0.25">
      <c r="A913" s="11">
        <v>5000000213</v>
      </c>
      <c r="B913" s="11" t="s">
        <v>206</v>
      </c>
      <c r="C913" s="11">
        <v>122</v>
      </c>
      <c r="D913" s="11" t="s">
        <v>206</v>
      </c>
      <c r="E913" s="11" t="s">
        <v>206</v>
      </c>
      <c r="F913" s="12" t="s">
        <v>206</v>
      </c>
      <c r="G913" s="11" t="s">
        <v>244</v>
      </c>
      <c r="H913" s="11" t="s">
        <v>245</v>
      </c>
    </row>
    <row r="914" spans="1:8" hidden="1" x14ac:dyDescent="0.25">
      <c r="A914" s="11">
        <v>5000000213</v>
      </c>
      <c r="B914" s="11" t="s">
        <v>206</v>
      </c>
      <c r="C914" s="11">
        <v>124</v>
      </c>
      <c r="D914" s="11" t="s">
        <v>206</v>
      </c>
      <c r="E914" s="11" t="s">
        <v>206</v>
      </c>
      <c r="F914" s="12" t="s">
        <v>206</v>
      </c>
      <c r="G914" s="11" t="s">
        <v>244</v>
      </c>
      <c r="H914" s="11" t="s">
        <v>243</v>
      </c>
    </row>
    <row r="915" spans="1:8" hidden="1" x14ac:dyDescent="0.25">
      <c r="A915" s="11">
        <v>5000000214</v>
      </c>
      <c r="B915" s="11" t="s">
        <v>206</v>
      </c>
      <c r="C915" s="11">
        <v>118</v>
      </c>
      <c r="D915" s="11" t="s">
        <v>206</v>
      </c>
      <c r="E915" s="11" t="s">
        <v>206</v>
      </c>
      <c r="F915" s="12" t="s">
        <v>206</v>
      </c>
      <c r="G915" s="11" t="s">
        <v>244</v>
      </c>
      <c r="H915" s="11" t="s">
        <v>246</v>
      </c>
    </row>
    <row r="916" spans="1:8" hidden="1" x14ac:dyDescent="0.25">
      <c r="A916" s="11">
        <v>5000000214</v>
      </c>
      <c r="B916" s="11" t="s">
        <v>206</v>
      </c>
      <c r="C916" s="11">
        <v>124</v>
      </c>
      <c r="D916" s="11" t="s">
        <v>206</v>
      </c>
      <c r="E916" s="11" t="s">
        <v>206</v>
      </c>
      <c r="F916" s="12" t="s">
        <v>206</v>
      </c>
      <c r="G916" s="11" t="s">
        <v>244</v>
      </c>
      <c r="H916" s="11" t="s">
        <v>243</v>
      </c>
    </row>
    <row r="917" spans="1:8" hidden="1" x14ac:dyDescent="0.25">
      <c r="A917" s="11">
        <v>5000000219</v>
      </c>
      <c r="B917" s="11" t="s">
        <v>206</v>
      </c>
      <c r="C917" s="11">
        <v>101</v>
      </c>
      <c r="D917" s="11" t="s">
        <v>206</v>
      </c>
      <c r="E917" s="11" t="s">
        <v>206</v>
      </c>
      <c r="F917" s="12" t="s">
        <v>206</v>
      </c>
      <c r="G917" s="11" t="s">
        <v>244</v>
      </c>
      <c r="H917" s="11" t="s">
        <v>245</v>
      </c>
    </row>
    <row r="918" spans="1:8" hidden="1" x14ac:dyDescent="0.25">
      <c r="A918" s="11">
        <v>5000000219</v>
      </c>
      <c r="B918" s="11" t="s">
        <v>206</v>
      </c>
      <c r="C918" s="11">
        <v>118</v>
      </c>
      <c r="D918" s="11" t="s">
        <v>206</v>
      </c>
      <c r="E918" s="11" t="s">
        <v>206</v>
      </c>
      <c r="F918" s="12" t="s">
        <v>206</v>
      </c>
      <c r="G918" s="11" t="s">
        <v>244</v>
      </c>
      <c r="H918" s="11" t="s">
        <v>246</v>
      </c>
    </row>
    <row r="919" spans="1:8" hidden="1" x14ac:dyDescent="0.25">
      <c r="A919" s="11">
        <v>5000000219</v>
      </c>
      <c r="B919" s="11" t="s">
        <v>206</v>
      </c>
      <c r="C919" s="11">
        <v>120</v>
      </c>
      <c r="D919" s="11" t="s">
        <v>206</v>
      </c>
      <c r="E919" s="11" t="s">
        <v>206</v>
      </c>
      <c r="F919" s="12" t="s">
        <v>206</v>
      </c>
      <c r="G919" s="11" t="s">
        <v>244</v>
      </c>
      <c r="H919" s="11" t="s">
        <v>242</v>
      </c>
    </row>
    <row r="920" spans="1:8" hidden="1" x14ac:dyDescent="0.25">
      <c r="A920" s="11">
        <v>5000000219</v>
      </c>
      <c r="B920" s="11" t="s">
        <v>206</v>
      </c>
      <c r="C920" s="11">
        <v>122</v>
      </c>
      <c r="D920" s="11" t="s">
        <v>206</v>
      </c>
      <c r="E920" s="11" t="s">
        <v>206</v>
      </c>
      <c r="F920" s="12" t="s">
        <v>206</v>
      </c>
      <c r="G920" s="11" t="s">
        <v>244</v>
      </c>
      <c r="H920" s="11" t="s">
        <v>245</v>
      </c>
    </row>
    <row r="921" spans="1:8" hidden="1" x14ac:dyDescent="0.25">
      <c r="A921" s="11">
        <v>5000000219</v>
      </c>
      <c r="B921" s="11" t="s">
        <v>206</v>
      </c>
      <c r="C921" s="11">
        <v>124</v>
      </c>
      <c r="D921" s="11" t="s">
        <v>206</v>
      </c>
      <c r="E921" s="11" t="s">
        <v>206</v>
      </c>
      <c r="F921" s="12" t="s">
        <v>206</v>
      </c>
      <c r="G921" s="11" t="s">
        <v>244</v>
      </c>
      <c r="H921" s="11" t="s">
        <v>243</v>
      </c>
    </row>
    <row r="922" spans="1:8" hidden="1" x14ac:dyDescent="0.25">
      <c r="A922" s="11">
        <v>5000000232</v>
      </c>
      <c r="B922" s="11" t="s">
        <v>206</v>
      </c>
      <c r="C922" s="11">
        <v>124</v>
      </c>
      <c r="D922" s="11" t="s">
        <v>206</v>
      </c>
      <c r="E922" s="11" t="s">
        <v>206</v>
      </c>
      <c r="F922" s="12" t="s">
        <v>206</v>
      </c>
      <c r="G922" s="11" t="s">
        <v>244</v>
      </c>
      <c r="H922" s="11" t="s">
        <v>243</v>
      </c>
    </row>
    <row r="923" spans="1:8" hidden="1" x14ac:dyDescent="0.25">
      <c r="A923" s="11">
        <v>5000000233</v>
      </c>
      <c r="B923" s="11" t="s">
        <v>206</v>
      </c>
      <c r="C923" s="11">
        <v>124</v>
      </c>
      <c r="D923" s="11" t="s">
        <v>206</v>
      </c>
      <c r="E923" s="11" t="s">
        <v>206</v>
      </c>
      <c r="F923" s="12" t="s">
        <v>206</v>
      </c>
      <c r="G923" s="11" t="s">
        <v>244</v>
      </c>
      <c r="H923" s="11" t="s">
        <v>243</v>
      </c>
    </row>
    <row r="924" spans="1:8" hidden="1" x14ac:dyDescent="0.25">
      <c r="A924" s="11">
        <v>5000000234</v>
      </c>
      <c r="B924" s="11" t="s">
        <v>206</v>
      </c>
      <c r="C924" s="11">
        <v>124</v>
      </c>
      <c r="D924" s="11" t="s">
        <v>206</v>
      </c>
      <c r="E924" s="11" t="s">
        <v>206</v>
      </c>
      <c r="F924" s="12" t="s">
        <v>206</v>
      </c>
      <c r="G924" s="11" t="s">
        <v>244</v>
      </c>
      <c r="H924" s="11" t="s">
        <v>243</v>
      </c>
    </row>
    <row r="925" spans="1:8" hidden="1" x14ac:dyDescent="0.25">
      <c r="A925" s="11">
        <v>5000000235</v>
      </c>
      <c r="B925" s="11" t="s">
        <v>206</v>
      </c>
      <c r="C925" s="11">
        <v>124</v>
      </c>
      <c r="D925" s="11" t="s">
        <v>206</v>
      </c>
      <c r="E925" s="11" t="s">
        <v>206</v>
      </c>
      <c r="F925" s="12" t="s">
        <v>206</v>
      </c>
      <c r="G925" s="11" t="s">
        <v>244</v>
      </c>
      <c r="H925" s="11" t="s">
        <v>243</v>
      </c>
    </row>
    <row r="926" spans="1:8" hidden="1" x14ac:dyDescent="0.25">
      <c r="A926" s="11">
        <v>5000000236</v>
      </c>
      <c r="B926" s="11" t="s">
        <v>206</v>
      </c>
      <c r="C926" s="11">
        <v>124</v>
      </c>
      <c r="D926" s="11" t="s">
        <v>206</v>
      </c>
      <c r="E926" s="11" t="s">
        <v>206</v>
      </c>
      <c r="F926" s="12" t="s">
        <v>206</v>
      </c>
      <c r="G926" s="11" t="s">
        <v>244</v>
      </c>
      <c r="H926" s="11" t="s">
        <v>243</v>
      </c>
    </row>
    <row r="927" spans="1:8" hidden="1" x14ac:dyDescent="0.25">
      <c r="A927" s="11">
        <v>5000000237</v>
      </c>
      <c r="B927" s="11" t="s">
        <v>206</v>
      </c>
      <c r="C927" s="11">
        <v>124</v>
      </c>
      <c r="D927" s="11" t="s">
        <v>206</v>
      </c>
      <c r="E927" s="11" t="s">
        <v>206</v>
      </c>
      <c r="F927" s="12" t="s">
        <v>206</v>
      </c>
      <c r="G927" s="11" t="s">
        <v>244</v>
      </c>
      <c r="H927" s="11" t="s">
        <v>243</v>
      </c>
    </row>
    <row r="928" spans="1:8" hidden="1" x14ac:dyDescent="0.25">
      <c r="A928" s="11">
        <v>5000000238</v>
      </c>
      <c r="B928" s="11" t="s">
        <v>206</v>
      </c>
      <c r="C928" s="11">
        <v>124</v>
      </c>
      <c r="D928" s="11" t="s">
        <v>206</v>
      </c>
      <c r="E928" s="11" t="s">
        <v>206</v>
      </c>
      <c r="F928" s="12" t="s">
        <v>206</v>
      </c>
      <c r="G928" s="11" t="s">
        <v>244</v>
      </c>
      <c r="H928" s="11" t="s">
        <v>243</v>
      </c>
    </row>
    <row r="929" spans="1:8" hidden="1" x14ac:dyDescent="0.25">
      <c r="A929" s="11">
        <v>5000000239</v>
      </c>
      <c r="B929" s="11" t="s">
        <v>206</v>
      </c>
      <c r="C929" s="11">
        <v>124</v>
      </c>
      <c r="D929" s="11" t="s">
        <v>206</v>
      </c>
      <c r="E929" s="11" t="s">
        <v>206</v>
      </c>
      <c r="F929" s="12" t="s">
        <v>206</v>
      </c>
      <c r="G929" s="11" t="s">
        <v>244</v>
      </c>
      <c r="H929" s="11" t="s">
        <v>243</v>
      </c>
    </row>
    <row r="930" spans="1:8" hidden="1" x14ac:dyDescent="0.25">
      <c r="A930" s="11">
        <v>5000000265</v>
      </c>
      <c r="B930" s="11" t="s">
        <v>206</v>
      </c>
      <c r="C930" s="11">
        <v>118</v>
      </c>
      <c r="D930" s="11" t="s">
        <v>206</v>
      </c>
      <c r="E930" s="11" t="s">
        <v>206</v>
      </c>
      <c r="F930" s="12" t="s">
        <v>206</v>
      </c>
      <c r="G930" s="11" t="s">
        <v>244</v>
      </c>
      <c r="H930" s="11" t="s">
        <v>246</v>
      </c>
    </row>
    <row r="931" spans="1:8" hidden="1" x14ac:dyDescent="0.25">
      <c r="A931" s="11">
        <v>5000000265</v>
      </c>
      <c r="B931" s="11" t="s">
        <v>206</v>
      </c>
      <c r="C931" s="11">
        <v>120</v>
      </c>
      <c r="D931" s="11" t="s">
        <v>206</v>
      </c>
      <c r="E931" s="11" t="s">
        <v>206</v>
      </c>
      <c r="F931" s="12" t="s">
        <v>206</v>
      </c>
      <c r="G931" s="11" t="s">
        <v>244</v>
      </c>
      <c r="H931" s="11" t="s">
        <v>242</v>
      </c>
    </row>
    <row r="932" spans="1:8" hidden="1" x14ac:dyDescent="0.25">
      <c r="A932" s="11">
        <v>5000000265</v>
      </c>
      <c r="B932" s="11" t="s">
        <v>206</v>
      </c>
      <c r="C932" s="11">
        <v>124</v>
      </c>
      <c r="D932" s="11" t="s">
        <v>206</v>
      </c>
      <c r="E932" s="11" t="s">
        <v>206</v>
      </c>
      <c r="F932" s="12" t="s">
        <v>206</v>
      </c>
      <c r="G932" s="11" t="s">
        <v>244</v>
      </c>
      <c r="H932" s="11" t="s">
        <v>243</v>
      </c>
    </row>
    <row r="933" spans="1:8" hidden="1" x14ac:dyDescent="0.25">
      <c r="A933" s="11">
        <v>5000000266</v>
      </c>
      <c r="B933" s="11" t="s">
        <v>206</v>
      </c>
      <c r="C933" s="11">
        <v>118</v>
      </c>
      <c r="D933" s="11" t="s">
        <v>206</v>
      </c>
      <c r="E933" s="11" t="s">
        <v>206</v>
      </c>
      <c r="F933" s="12" t="s">
        <v>206</v>
      </c>
      <c r="G933" s="11" t="s">
        <v>244</v>
      </c>
      <c r="H933" s="11" t="s">
        <v>246</v>
      </c>
    </row>
    <row r="934" spans="1:8" hidden="1" x14ac:dyDescent="0.25">
      <c r="A934" s="11">
        <v>5000000266</v>
      </c>
      <c r="B934" s="11" t="s">
        <v>206</v>
      </c>
      <c r="C934" s="11">
        <v>124</v>
      </c>
      <c r="D934" s="11" t="s">
        <v>206</v>
      </c>
      <c r="E934" s="11" t="s">
        <v>206</v>
      </c>
      <c r="F934" s="12" t="s">
        <v>206</v>
      </c>
      <c r="G934" s="11" t="s">
        <v>244</v>
      </c>
      <c r="H934" s="11" t="s">
        <v>243</v>
      </c>
    </row>
    <row r="935" spans="1:8" hidden="1" x14ac:dyDescent="0.25">
      <c r="A935" s="11">
        <v>5000000267</v>
      </c>
      <c r="B935" s="11" t="s">
        <v>206</v>
      </c>
      <c r="C935" s="11">
        <v>118</v>
      </c>
      <c r="D935" s="11" t="s">
        <v>206</v>
      </c>
      <c r="E935" s="11" t="s">
        <v>206</v>
      </c>
      <c r="F935" s="12" t="s">
        <v>206</v>
      </c>
      <c r="G935" s="11" t="s">
        <v>244</v>
      </c>
      <c r="H935" s="11" t="s">
        <v>246</v>
      </c>
    </row>
    <row r="936" spans="1:8" hidden="1" x14ac:dyDescent="0.25">
      <c r="A936" s="11">
        <v>5000000267</v>
      </c>
      <c r="B936" s="11" t="s">
        <v>206</v>
      </c>
      <c r="C936" s="11">
        <v>124</v>
      </c>
      <c r="D936" s="11" t="s">
        <v>206</v>
      </c>
      <c r="E936" s="11" t="s">
        <v>206</v>
      </c>
      <c r="F936" s="12" t="s">
        <v>206</v>
      </c>
      <c r="G936" s="11" t="s">
        <v>244</v>
      </c>
      <c r="H936" s="11" t="s">
        <v>243</v>
      </c>
    </row>
    <row r="937" spans="1:8" hidden="1" x14ac:dyDescent="0.25">
      <c r="A937" s="11">
        <v>5000000320</v>
      </c>
      <c r="B937" s="11" t="s">
        <v>206</v>
      </c>
      <c r="C937" s="11">
        <v>101</v>
      </c>
      <c r="D937" s="11" t="s">
        <v>206</v>
      </c>
      <c r="E937" s="11" t="s">
        <v>206</v>
      </c>
      <c r="F937" s="12" t="s">
        <v>206</v>
      </c>
      <c r="G937" s="11" t="s">
        <v>244</v>
      </c>
      <c r="H937" s="11" t="s">
        <v>245</v>
      </c>
    </row>
    <row r="938" spans="1:8" hidden="1" x14ac:dyDescent="0.25">
      <c r="A938" s="11">
        <v>5000000320</v>
      </c>
      <c r="B938" s="11" t="s">
        <v>206</v>
      </c>
      <c r="C938" s="11">
        <v>118</v>
      </c>
      <c r="D938" s="11" t="s">
        <v>206</v>
      </c>
      <c r="E938" s="11" t="s">
        <v>206</v>
      </c>
      <c r="F938" s="12" t="s">
        <v>206</v>
      </c>
      <c r="G938" s="11" t="s">
        <v>244</v>
      </c>
      <c r="H938" s="11" t="s">
        <v>246</v>
      </c>
    </row>
    <row r="939" spans="1:8" hidden="1" x14ac:dyDescent="0.25">
      <c r="A939" s="11">
        <v>5000000320</v>
      </c>
      <c r="B939" s="11" t="s">
        <v>206</v>
      </c>
      <c r="C939" s="11">
        <v>120</v>
      </c>
      <c r="D939" s="11" t="s">
        <v>206</v>
      </c>
      <c r="E939" s="11" t="s">
        <v>206</v>
      </c>
      <c r="F939" s="12" t="s">
        <v>206</v>
      </c>
      <c r="G939" s="11" t="s">
        <v>244</v>
      </c>
      <c r="H939" s="11" t="s">
        <v>242</v>
      </c>
    </row>
    <row r="940" spans="1:8" hidden="1" x14ac:dyDescent="0.25">
      <c r="A940" s="11">
        <v>5000000320</v>
      </c>
      <c r="B940" s="11" t="s">
        <v>206</v>
      </c>
      <c r="C940" s="11">
        <v>122</v>
      </c>
      <c r="D940" s="11" t="s">
        <v>206</v>
      </c>
      <c r="E940" s="11" t="s">
        <v>206</v>
      </c>
      <c r="F940" s="12">
        <v>40909</v>
      </c>
      <c r="G940" s="11" t="s">
        <v>244</v>
      </c>
      <c r="H940" s="11" t="s">
        <v>243</v>
      </c>
    </row>
    <row r="941" spans="1:8" hidden="1" x14ac:dyDescent="0.25">
      <c r="A941" s="11">
        <v>5000000320</v>
      </c>
      <c r="B941" s="11" t="s">
        <v>206</v>
      </c>
      <c r="C941" s="11">
        <v>122</v>
      </c>
      <c r="D941" s="11" t="s">
        <v>206</v>
      </c>
      <c r="E941" s="11" t="s">
        <v>206</v>
      </c>
      <c r="F941" s="12">
        <v>45383</v>
      </c>
      <c r="G941" s="11" t="s">
        <v>244</v>
      </c>
      <c r="H941" s="11" t="s">
        <v>245</v>
      </c>
    </row>
    <row r="942" spans="1:8" hidden="1" x14ac:dyDescent="0.25">
      <c r="A942" s="11">
        <v>5000000320</v>
      </c>
      <c r="B942" s="11" t="s">
        <v>206</v>
      </c>
      <c r="C942" s="11">
        <v>124</v>
      </c>
      <c r="D942" s="11" t="s">
        <v>206</v>
      </c>
      <c r="E942" s="11" t="s">
        <v>206</v>
      </c>
      <c r="F942" s="12" t="s">
        <v>206</v>
      </c>
      <c r="G942" s="11" t="s">
        <v>244</v>
      </c>
      <c r="H942" s="11" t="s">
        <v>243</v>
      </c>
    </row>
    <row r="943" spans="1:8" hidden="1" x14ac:dyDescent="0.25">
      <c r="A943" s="11">
        <v>5000000321</v>
      </c>
      <c r="B943" s="11" t="s">
        <v>206</v>
      </c>
      <c r="C943" s="11">
        <v>101</v>
      </c>
      <c r="D943" s="11" t="s">
        <v>206</v>
      </c>
      <c r="E943" s="11" t="s">
        <v>206</v>
      </c>
      <c r="F943" s="12" t="s">
        <v>206</v>
      </c>
      <c r="G943" s="11" t="s">
        <v>244</v>
      </c>
      <c r="H943" s="11" t="s">
        <v>245</v>
      </c>
    </row>
    <row r="944" spans="1:8" hidden="1" x14ac:dyDescent="0.25">
      <c r="A944" s="11">
        <v>5000000321</v>
      </c>
      <c r="B944" s="11" t="s">
        <v>206</v>
      </c>
      <c r="C944" s="11">
        <v>118</v>
      </c>
      <c r="D944" s="11" t="s">
        <v>206</v>
      </c>
      <c r="E944" s="11" t="s">
        <v>206</v>
      </c>
      <c r="F944" s="12" t="s">
        <v>206</v>
      </c>
      <c r="G944" s="11" t="s">
        <v>244</v>
      </c>
      <c r="H944" s="11" t="s">
        <v>246</v>
      </c>
    </row>
    <row r="945" spans="1:8" hidden="1" x14ac:dyDescent="0.25">
      <c r="A945" s="11">
        <v>5000000321</v>
      </c>
      <c r="B945" s="11" t="s">
        <v>206</v>
      </c>
      <c r="C945" s="11">
        <v>120</v>
      </c>
      <c r="D945" s="11" t="s">
        <v>206</v>
      </c>
      <c r="E945" s="11" t="s">
        <v>206</v>
      </c>
      <c r="F945" s="12" t="s">
        <v>206</v>
      </c>
      <c r="G945" s="11" t="s">
        <v>244</v>
      </c>
      <c r="H945" s="11" t="s">
        <v>242</v>
      </c>
    </row>
    <row r="946" spans="1:8" hidden="1" x14ac:dyDescent="0.25">
      <c r="A946" s="11">
        <v>5000000321</v>
      </c>
      <c r="B946" s="11" t="s">
        <v>206</v>
      </c>
      <c r="C946" s="11">
        <v>122</v>
      </c>
      <c r="D946" s="11" t="s">
        <v>206</v>
      </c>
      <c r="E946" s="11" t="s">
        <v>206</v>
      </c>
      <c r="F946" s="12">
        <v>40909</v>
      </c>
      <c r="G946" s="11" t="s">
        <v>244</v>
      </c>
      <c r="H946" s="11" t="s">
        <v>243</v>
      </c>
    </row>
    <row r="947" spans="1:8" hidden="1" x14ac:dyDescent="0.25">
      <c r="A947" s="11">
        <v>5000000321</v>
      </c>
      <c r="B947" s="11" t="s">
        <v>206</v>
      </c>
      <c r="C947" s="11">
        <v>122</v>
      </c>
      <c r="D947" s="11" t="s">
        <v>206</v>
      </c>
      <c r="E947" s="11" t="s">
        <v>206</v>
      </c>
      <c r="F947" s="12">
        <v>45383</v>
      </c>
      <c r="G947" s="11" t="s">
        <v>244</v>
      </c>
      <c r="H947" s="11" t="s">
        <v>245</v>
      </c>
    </row>
    <row r="948" spans="1:8" hidden="1" x14ac:dyDescent="0.25">
      <c r="A948" s="11">
        <v>5000000321</v>
      </c>
      <c r="B948" s="11" t="s">
        <v>206</v>
      </c>
      <c r="C948" s="11">
        <v>124</v>
      </c>
      <c r="D948" s="11" t="s">
        <v>206</v>
      </c>
      <c r="E948" s="11" t="s">
        <v>206</v>
      </c>
      <c r="F948" s="12" t="s">
        <v>206</v>
      </c>
      <c r="G948" s="11" t="s">
        <v>244</v>
      </c>
      <c r="H948" s="11" t="s">
        <v>243</v>
      </c>
    </row>
    <row r="949" spans="1:8" hidden="1" x14ac:dyDescent="0.25">
      <c r="A949" s="11">
        <v>5000000322</v>
      </c>
      <c r="B949" s="11" t="s">
        <v>206</v>
      </c>
      <c r="C949" s="11">
        <v>101</v>
      </c>
      <c r="D949" s="11" t="s">
        <v>206</v>
      </c>
      <c r="E949" s="11" t="s">
        <v>206</v>
      </c>
      <c r="F949" s="12" t="s">
        <v>206</v>
      </c>
      <c r="G949" s="11" t="s">
        <v>244</v>
      </c>
      <c r="H949" s="11" t="s">
        <v>245</v>
      </c>
    </row>
    <row r="950" spans="1:8" hidden="1" x14ac:dyDescent="0.25">
      <c r="A950" s="11">
        <v>5000000322</v>
      </c>
      <c r="B950" s="11" t="s">
        <v>206</v>
      </c>
      <c r="C950" s="11">
        <v>118</v>
      </c>
      <c r="D950" s="11" t="s">
        <v>206</v>
      </c>
      <c r="E950" s="11" t="s">
        <v>206</v>
      </c>
      <c r="F950" s="12" t="s">
        <v>206</v>
      </c>
      <c r="G950" s="11" t="s">
        <v>244</v>
      </c>
      <c r="H950" s="11" t="s">
        <v>246</v>
      </c>
    </row>
    <row r="951" spans="1:8" hidden="1" x14ac:dyDescent="0.25">
      <c r="A951" s="11">
        <v>5000000322</v>
      </c>
      <c r="B951" s="11" t="s">
        <v>206</v>
      </c>
      <c r="C951" s="11">
        <v>122</v>
      </c>
      <c r="D951" s="11" t="s">
        <v>206</v>
      </c>
      <c r="E951" s="11" t="s">
        <v>206</v>
      </c>
      <c r="F951" s="12" t="s">
        <v>206</v>
      </c>
      <c r="G951" s="11" t="s">
        <v>244</v>
      </c>
      <c r="H951" s="11" t="s">
        <v>245</v>
      </c>
    </row>
    <row r="952" spans="1:8" hidden="1" x14ac:dyDescent="0.25">
      <c r="A952" s="11">
        <v>5000000322</v>
      </c>
      <c r="B952" s="11" t="s">
        <v>206</v>
      </c>
      <c r="C952" s="11">
        <v>124</v>
      </c>
      <c r="D952" s="11" t="s">
        <v>206</v>
      </c>
      <c r="E952" s="11" t="s">
        <v>206</v>
      </c>
      <c r="F952" s="12" t="s">
        <v>206</v>
      </c>
      <c r="G952" s="11" t="s">
        <v>244</v>
      </c>
      <c r="H952" s="11" t="s">
        <v>243</v>
      </c>
    </row>
    <row r="953" spans="1:8" hidden="1" x14ac:dyDescent="0.25">
      <c r="A953" s="11">
        <v>5000000323</v>
      </c>
      <c r="B953" s="11">
        <v>647</v>
      </c>
      <c r="C953" s="11">
        <v>118</v>
      </c>
      <c r="D953" s="11" t="s">
        <v>206</v>
      </c>
      <c r="E953" s="11" t="s">
        <v>206</v>
      </c>
      <c r="F953" s="12" t="s">
        <v>206</v>
      </c>
      <c r="G953" s="11" t="s">
        <v>244</v>
      </c>
      <c r="H953" s="11" t="s">
        <v>246</v>
      </c>
    </row>
    <row r="954" spans="1:8" hidden="1" x14ac:dyDescent="0.25">
      <c r="A954" s="11">
        <v>5000000323</v>
      </c>
      <c r="B954" s="11">
        <v>647</v>
      </c>
      <c r="C954" s="11">
        <v>122</v>
      </c>
      <c r="D954" s="11" t="s">
        <v>206</v>
      </c>
      <c r="E954" s="11" t="s">
        <v>206</v>
      </c>
      <c r="F954" s="12" t="s">
        <v>206</v>
      </c>
      <c r="G954" s="11" t="s">
        <v>244</v>
      </c>
      <c r="H954" s="11" t="s">
        <v>243</v>
      </c>
    </row>
    <row r="955" spans="1:8" hidden="1" x14ac:dyDescent="0.25">
      <c r="A955" s="11">
        <v>5000000323</v>
      </c>
      <c r="B955" s="11">
        <v>647</v>
      </c>
      <c r="C955" s="11">
        <v>124</v>
      </c>
      <c r="D955" s="11" t="s">
        <v>206</v>
      </c>
      <c r="E955" s="11" t="s">
        <v>206</v>
      </c>
      <c r="F955" s="12" t="s">
        <v>206</v>
      </c>
      <c r="G955" s="11" t="s">
        <v>244</v>
      </c>
      <c r="H955" s="11" t="s">
        <v>243</v>
      </c>
    </row>
    <row r="956" spans="1:8" hidden="1" x14ac:dyDescent="0.25">
      <c r="A956" s="11">
        <v>5000000323</v>
      </c>
      <c r="B956" s="11" t="s">
        <v>206</v>
      </c>
      <c r="C956" s="11">
        <v>101</v>
      </c>
      <c r="D956" s="11" t="s">
        <v>206</v>
      </c>
      <c r="E956" s="11" t="s">
        <v>206</v>
      </c>
      <c r="F956" s="12" t="s">
        <v>206</v>
      </c>
      <c r="G956" s="11" t="s">
        <v>244</v>
      </c>
      <c r="H956" s="11" t="s">
        <v>245</v>
      </c>
    </row>
    <row r="957" spans="1:8" hidden="1" x14ac:dyDescent="0.25">
      <c r="A957" s="11">
        <v>5000000323</v>
      </c>
      <c r="B957" s="11" t="s">
        <v>206</v>
      </c>
      <c r="C957" s="11">
        <v>118</v>
      </c>
      <c r="D957" s="11" t="s">
        <v>206</v>
      </c>
      <c r="E957" s="11" t="s">
        <v>206</v>
      </c>
      <c r="F957" s="12" t="s">
        <v>206</v>
      </c>
      <c r="G957" s="11" t="s">
        <v>244</v>
      </c>
      <c r="H957" s="11" t="s">
        <v>246</v>
      </c>
    </row>
    <row r="958" spans="1:8" hidden="1" x14ac:dyDescent="0.25">
      <c r="A958" s="11">
        <v>5000000323</v>
      </c>
      <c r="B958" s="11" t="s">
        <v>206</v>
      </c>
      <c r="C958" s="11">
        <v>122</v>
      </c>
      <c r="D958" s="11" t="s">
        <v>206</v>
      </c>
      <c r="E958" s="11" t="s">
        <v>206</v>
      </c>
      <c r="F958" s="12" t="s">
        <v>206</v>
      </c>
      <c r="G958" s="11" t="s">
        <v>244</v>
      </c>
      <c r="H958" s="11" t="s">
        <v>245</v>
      </c>
    </row>
    <row r="959" spans="1:8" hidden="1" x14ac:dyDescent="0.25">
      <c r="A959" s="11">
        <v>5000000323</v>
      </c>
      <c r="B959" s="11" t="s">
        <v>206</v>
      </c>
      <c r="C959" s="11">
        <v>124</v>
      </c>
      <c r="D959" s="11" t="s">
        <v>206</v>
      </c>
      <c r="E959" s="11" t="s">
        <v>206</v>
      </c>
      <c r="F959" s="12" t="s">
        <v>206</v>
      </c>
      <c r="G959" s="11" t="s">
        <v>244</v>
      </c>
      <c r="H959" s="11" t="s">
        <v>243</v>
      </c>
    </row>
    <row r="960" spans="1:8" hidden="1" x14ac:dyDescent="0.25">
      <c r="A960" s="11">
        <v>5000000335</v>
      </c>
      <c r="B960" s="11" t="s">
        <v>206</v>
      </c>
      <c r="C960" s="11">
        <v>101</v>
      </c>
      <c r="D960" s="11" t="s">
        <v>206</v>
      </c>
      <c r="E960" s="11" t="s">
        <v>206</v>
      </c>
      <c r="F960" s="12" t="s">
        <v>206</v>
      </c>
      <c r="G960" s="11" t="s">
        <v>244</v>
      </c>
      <c r="H960" s="11" t="s">
        <v>245</v>
      </c>
    </row>
    <row r="961" spans="1:8" hidden="1" x14ac:dyDescent="0.25">
      <c r="A961" s="11">
        <v>5000000335</v>
      </c>
      <c r="B961" s="11" t="s">
        <v>206</v>
      </c>
      <c r="C961" s="11">
        <v>118</v>
      </c>
      <c r="D961" s="11" t="s">
        <v>206</v>
      </c>
      <c r="E961" s="11" t="s">
        <v>206</v>
      </c>
      <c r="F961" s="12" t="s">
        <v>206</v>
      </c>
      <c r="G961" s="11" t="s">
        <v>244</v>
      </c>
      <c r="H961" s="11" t="s">
        <v>246</v>
      </c>
    </row>
    <row r="962" spans="1:8" hidden="1" x14ac:dyDescent="0.25">
      <c r="A962" s="11">
        <v>5000000335</v>
      </c>
      <c r="B962" s="11" t="s">
        <v>206</v>
      </c>
      <c r="C962" s="11">
        <v>120</v>
      </c>
      <c r="D962" s="11" t="s">
        <v>206</v>
      </c>
      <c r="E962" s="11" t="s">
        <v>206</v>
      </c>
      <c r="F962" s="12" t="s">
        <v>206</v>
      </c>
      <c r="G962" s="11" t="s">
        <v>244</v>
      </c>
      <c r="H962" s="11" t="s">
        <v>242</v>
      </c>
    </row>
    <row r="963" spans="1:8" hidden="1" x14ac:dyDescent="0.25">
      <c r="A963" s="11">
        <v>5000000335</v>
      </c>
      <c r="B963" s="11" t="s">
        <v>206</v>
      </c>
      <c r="C963" s="11">
        <v>122</v>
      </c>
      <c r="D963" s="11" t="s">
        <v>206</v>
      </c>
      <c r="E963" s="11" t="s">
        <v>206</v>
      </c>
      <c r="F963" s="12" t="s">
        <v>206</v>
      </c>
      <c r="G963" s="11" t="s">
        <v>244</v>
      </c>
      <c r="H963" s="11" t="s">
        <v>245</v>
      </c>
    </row>
    <row r="964" spans="1:8" hidden="1" x14ac:dyDescent="0.25">
      <c r="A964" s="11">
        <v>5000000335</v>
      </c>
      <c r="B964" s="11" t="s">
        <v>206</v>
      </c>
      <c r="C964" s="11">
        <v>124</v>
      </c>
      <c r="D964" s="11" t="s">
        <v>206</v>
      </c>
      <c r="E964" s="11" t="s">
        <v>206</v>
      </c>
      <c r="F964" s="12" t="s">
        <v>206</v>
      </c>
      <c r="G964" s="11" t="s">
        <v>244</v>
      </c>
      <c r="H964" s="11" t="s">
        <v>243</v>
      </c>
    </row>
    <row r="965" spans="1:8" hidden="1" x14ac:dyDescent="0.25">
      <c r="A965" s="11" t="s">
        <v>206</v>
      </c>
      <c r="B965" s="11">
        <v>656</v>
      </c>
      <c r="C965" s="11">
        <v>118</v>
      </c>
      <c r="D965" s="11" t="s">
        <v>206</v>
      </c>
      <c r="E965" s="11" t="s">
        <v>206</v>
      </c>
      <c r="F965" s="12" t="s">
        <v>206</v>
      </c>
      <c r="G965" s="11" t="s">
        <v>244</v>
      </c>
      <c r="H965" s="11" t="s">
        <v>246</v>
      </c>
    </row>
    <row r="966" spans="1:8" hidden="1" x14ac:dyDescent="0.25">
      <c r="A966" s="11" t="s">
        <v>206</v>
      </c>
      <c r="B966" s="11">
        <v>656</v>
      </c>
      <c r="C966" s="11">
        <v>120</v>
      </c>
      <c r="D966" s="11" t="s">
        <v>206</v>
      </c>
      <c r="E966" s="11" t="s">
        <v>206</v>
      </c>
      <c r="F966" s="12" t="s">
        <v>206</v>
      </c>
      <c r="G966" s="11" t="s">
        <v>244</v>
      </c>
      <c r="H966" s="11" t="s">
        <v>242</v>
      </c>
    </row>
    <row r="967" spans="1:8" hidden="1" x14ac:dyDescent="0.25">
      <c r="A967" s="11" t="s">
        <v>206</v>
      </c>
      <c r="B967" s="11">
        <v>656</v>
      </c>
      <c r="C967" s="11">
        <v>122</v>
      </c>
      <c r="D967" s="11" t="s">
        <v>206</v>
      </c>
      <c r="E967" s="11" t="s">
        <v>206</v>
      </c>
      <c r="F967" s="12">
        <v>40909</v>
      </c>
      <c r="G967" s="11" t="s">
        <v>244</v>
      </c>
      <c r="H967" s="11" t="s">
        <v>243</v>
      </c>
    </row>
    <row r="968" spans="1:8" hidden="1" x14ac:dyDescent="0.25">
      <c r="A968" s="11" t="s">
        <v>206</v>
      </c>
      <c r="B968" s="11">
        <v>656</v>
      </c>
      <c r="C968" s="11">
        <v>122</v>
      </c>
      <c r="D968" s="11" t="s">
        <v>206</v>
      </c>
      <c r="E968" s="11" t="s">
        <v>206</v>
      </c>
      <c r="F968" s="12">
        <v>45383</v>
      </c>
      <c r="G968" s="11" t="s">
        <v>244</v>
      </c>
      <c r="H968" s="11" t="s">
        <v>245</v>
      </c>
    </row>
    <row r="969" spans="1:8" hidden="1" x14ac:dyDescent="0.25">
      <c r="A969" s="11" t="s">
        <v>206</v>
      </c>
      <c r="B969" s="11">
        <v>656</v>
      </c>
      <c r="C969" s="11">
        <v>124</v>
      </c>
      <c r="D969" s="11" t="s">
        <v>206</v>
      </c>
      <c r="E969" s="11" t="s">
        <v>206</v>
      </c>
      <c r="F969" s="12" t="s">
        <v>206</v>
      </c>
      <c r="G969" s="11" t="s">
        <v>244</v>
      </c>
      <c r="H969" s="11" t="s">
        <v>243</v>
      </c>
    </row>
    <row r="970" spans="1:8" hidden="1" x14ac:dyDescent="0.25">
      <c r="A970" s="11" t="s">
        <v>206</v>
      </c>
      <c r="B970" s="11">
        <v>658</v>
      </c>
      <c r="C970" s="11">
        <v>118</v>
      </c>
      <c r="D970" s="11" t="s">
        <v>206</v>
      </c>
      <c r="E970" s="11" t="s">
        <v>206</v>
      </c>
      <c r="F970" s="12" t="s">
        <v>206</v>
      </c>
      <c r="G970" s="11" t="s">
        <v>244</v>
      </c>
      <c r="H970" s="11" t="s">
        <v>246</v>
      </c>
    </row>
    <row r="971" spans="1:8" hidden="1" x14ac:dyDescent="0.25">
      <c r="A971" s="11" t="s">
        <v>206</v>
      </c>
      <c r="B971" s="11">
        <v>658</v>
      </c>
      <c r="C971" s="11">
        <v>120</v>
      </c>
      <c r="D971" s="11" t="s">
        <v>206</v>
      </c>
      <c r="E971" s="11" t="s">
        <v>206</v>
      </c>
      <c r="F971" s="12" t="s">
        <v>206</v>
      </c>
      <c r="G971" s="11" t="s">
        <v>244</v>
      </c>
      <c r="H971" s="11" t="s">
        <v>242</v>
      </c>
    </row>
    <row r="972" spans="1:8" hidden="1" x14ac:dyDescent="0.25">
      <c r="A972" s="11" t="s">
        <v>206</v>
      </c>
      <c r="B972" s="11">
        <v>658</v>
      </c>
      <c r="C972" s="11">
        <v>122</v>
      </c>
      <c r="D972" s="11" t="s">
        <v>206</v>
      </c>
      <c r="E972" s="11" t="s">
        <v>206</v>
      </c>
      <c r="F972" s="12">
        <v>40909</v>
      </c>
      <c r="G972" s="11" t="s">
        <v>244</v>
      </c>
      <c r="H972" s="11" t="s">
        <v>243</v>
      </c>
    </row>
    <row r="973" spans="1:8" hidden="1" x14ac:dyDescent="0.25">
      <c r="A973" s="11" t="s">
        <v>206</v>
      </c>
      <c r="B973" s="11">
        <v>658</v>
      </c>
      <c r="C973" s="11">
        <v>122</v>
      </c>
      <c r="D973" s="11" t="s">
        <v>206</v>
      </c>
      <c r="E973" s="11" t="s">
        <v>206</v>
      </c>
      <c r="F973" s="12">
        <v>45383</v>
      </c>
      <c r="G973" s="11" t="s">
        <v>244</v>
      </c>
      <c r="H973" s="11" t="s">
        <v>245</v>
      </c>
    </row>
    <row r="974" spans="1:8" hidden="1" x14ac:dyDescent="0.25">
      <c r="A974" s="11" t="s">
        <v>206</v>
      </c>
      <c r="B974" s="11">
        <v>658</v>
      </c>
      <c r="C974" s="11">
        <v>124</v>
      </c>
      <c r="D974" s="11" t="s">
        <v>206</v>
      </c>
      <c r="E974" s="11" t="s">
        <v>206</v>
      </c>
      <c r="F974" s="12" t="s">
        <v>206</v>
      </c>
      <c r="G974" s="11" t="s">
        <v>244</v>
      </c>
      <c r="H974" s="11" t="s">
        <v>243</v>
      </c>
    </row>
    <row r="975" spans="1:8" hidden="1" x14ac:dyDescent="0.25">
      <c r="A975" s="11" t="s">
        <v>206</v>
      </c>
      <c r="B975" s="11">
        <v>659</v>
      </c>
      <c r="C975" s="11">
        <v>118</v>
      </c>
      <c r="D975" s="11" t="s">
        <v>206</v>
      </c>
      <c r="E975" s="11" t="s">
        <v>206</v>
      </c>
      <c r="F975" s="12" t="s">
        <v>206</v>
      </c>
      <c r="G975" s="11" t="s">
        <v>244</v>
      </c>
      <c r="H975" s="11" t="s">
        <v>246</v>
      </c>
    </row>
    <row r="976" spans="1:8" hidden="1" x14ac:dyDescent="0.25">
      <c r="A976" s="11" t="s">
        <v>206</v>
      </c>
      <c r="B976" s="11">
        <v>659</v>
      </c>
      <c r="C976" s="11">
        <v>120</v>
      </c>
      <c r="D976" s="11" t="s">
        <v>206</v>
      </c>
      <c r="E976" s="11" t="s">
        <v>206</v>
      </c>
      <c r="F976" s="12" t="s">
        <v>206</v>
      </c>
      <c r="G976" s="11" t="s">
        <v>244</v>
      </c>
      <c r="H976" s="11" t="s">
        <v>242</v>
      </c>
    </row>
    <row r="977" spans="1:8" hidden="1" x14ac:dyDescent="0.25">
      <c r="A977" s="11" t="s">
        <v>206</v>
      </c>
      <c r="B977" s="11">
        <v>659</v>
      </c>
      <c r="C977" s="11">
        <v>122</v>
      </c>
      <c r="D977" s="11" t="s">
        <v>206</v>
      </c>
      <c r="E977" s="11" t="s">
        <v>206</v>
      </c>
      <c r="F977" s="12">
        <v>40909</v>
      </c>
      <c r="G977" s="11" t="s">
        <v>244</v>
      </c>
      <c r="H977" s="11" t="s">
        <v>243</v>
      </c>
    </row>
    <row r="978" spans="1:8" hidden="1" x14ac:dyDescent="0.25">
      <c r="A978" s="11" t="s">
        <v>206</v>
      </c>
      <c r="B978" s="11">
        <v>659</v>
      </c>
      <c r="C978" s="11">
        <v>122</v>
      </c>
      <c r="D978" s="11" t="s">
        <v>206</v>
      </c>
      <c r="E978" s="11" t="s">
        <v>206</v>
      </c>
      <c r="F978" s="12">
        <v>45383</v>
      </c>
      <c r="G978" s="11" t="s">
        <v>244</v>
      </c>
      <c r="H978" s="11" t="s">
        <v>245</v>
      </c>
    </row>
    <row r="979" spans="1:8" hidden="1" x14ac:dyDescent="0.25">
      <c r="A979" s="11" t="s">
        <v>206</v>
      </c>
      <c r="B979" s="11">
        <v>659</v>
      </c>
      <c r="C979" s="11">
        <v>124</v>
      </c>
      <c r="D979" s="11" t="s">
        <v>206</v>
      </c>
      <c r="E979" s="11" t="s">
        <v>206</v>
      </c>
      <c r="F979" s="12" t="s">
        <v>206</v>
      </c>
      <c r="G979" s="11" t="s">
        <v>244</v>
      </c>
      <c r="H979" s="11" t="s">
        <v>243</v>
      </c>
    </row>
    <row r="980" spans="1:8" hidden="1" x14ac:dyDescent="0.25">
      <c r="A980" s="11" t="s">
        <v>206</v>
      </c>
      <c r="B980" s="11">
        <v>665</v>
      </c>
      <c r="C980" s="11">
        <v>118</v>
      </c>
      <c r="D980" s="11" t="s">
        <v>206</v>
      </c>
      <c r="E980" s="11" t="s">
        <v>206</v>
      </c>
      <c r="F980" s="12" t="s">
        <v>206</v>
      </c>
      <c r="G980" s="11" t="s">
        <v>244</v>
      </c>
      <c r="H980" s="11" t="s">
        <v>246</v>
      </c>
    </row>
    <row r="981" spans="1:8" hidden="1" x14ac:dyDescent="0.25">
      <c r="A981" s="11" t="s">
        <v>206</v>
      </c>
      <c r="B981" s="11">
        <v>665</v>
      </c>
      <c r="C981" s="11">
        <v>120</v>
      </c>
      <c r="D981" s="11" t="s">
        <v>206</v>
      </c>
      <c r="E981" s="11" t="s">
        <v>206</v>
      </c>
      <c r="F981" s="12" t="s">
        <v>206</v>
      </c>
      <c r="G981" s="11" t="s">
        <v>244</v>
      </c>
      <c r="H981" s="11" t="s">
        <v>242</v>
      </c>
    </row>
    <row r="982" spans="1:8" hidden="1" x14ac:dyDescent="0.25">
      <c r="A982" s="11" t="s">
        <v>206</v>
      </c>
      <c r="B982" s="11">
        <v>665</v>
      </c>
      <c r="C982" s="11">
        <v>122</v>
      </c>
      <c r="D982" s="11" t="s">
        <v>206</v>
      </c>
      <c r="E982" s="11" t="s">
        <v>206</v>
      </c>
      <c r="F982" s="12">
        <v>40909</v>
      </c>
      <c r="G982" s="11" t="s">
        <v>244</v>
      </c>
      <c r="H982" s="11" t="s">
        <v>243</v>
      </c>
    </row>
    <row r="983" spans="1:8" hidden="1" x14ac:dyDescent="0.25">
      <c r="A983" s="11" t="s">
        <v>206</v>
      </c>
      <c r="B983" s="11">
        <v>665</v>
      </c>
      <c r="C983" s="11">
        <v>122</v>
      </c>
      <c r="D983" s="11" t="s">
        <v>206</v>
      </c>
      <c r="E983" s="11" t="s">
        <v>206</v>
      </c>
      <c r="F983" s="12">
        <v>45383</v>
      </c>
      <c r="G983" s="11" t="s">
        <v>244</v>
      </c>
      <c r="H983" s="11" t="s">
        <v>245</v>
      </c>
    </row>
    <row r="984" spans="1:8" hidden="1" x14ac:dyDescent="0.25">
      <c r="A984" s="11" t="s">
        <v>206</v>
      </c>
      <c r="B984" s="11">
        <v>665</v>
      </c>
      <c r="C984" s="11">
        <v>124</v>
      </c>
      <c r="D984" s="11" t="s">
        <v>206</v>
      </c>
      <c r="E984" s="11" t="s">
        <v>206</v>
      </c>
      <c r="F984" s="12" t="s">
        <v>206</v>
      </c>
      <c r="G984" s="11" t="s">
        <v>244</v>
      </c>
      <c r="H984" s="11" t="s">
        <v>243</v>
      </c>
    </row>
    <row r="985" spans="1:8" hidden="1" x14ac:dyDescent="0.25">
      <c r="A985" s="11" t="s">
        <v>206</v>
      </c>
      <c r="B985" s="11">
        <v>666</v>
      </c>
      <c r="C985" s="11">
        <v>134</v>
      </c>
      <c r="D985" s="11" t="s">
        <v>206</v>
      </c>
      <c r="E985" s="11" t="s">
        <v>206</v>
      </c>
      <c r="F985" s="12" t="s">
        <v>206</v>
      </c>
      <c r="G985" s="11" t="s">
        <v>244</v>
      </c>
      <c r="H985" s="11" t="s">
        <v>246</v>
      </c>
    </row>
    <row r="986" spans="1:8" hidden="1" x14ac:dyDescent="0.25">
      <c r="A986" s="11" t="s">
        <v>206</v>
      </c>
      <c r="B986" s="11">
        <v>666</v>
      </c>
      <c r="C986" s="11">
        <v>135</v>
      </c>
      <c r="D986" s="11" t="s">
        <v>206</v>
      </c>
      <c r="E986" s="11" t="s">
        <v>206</v>
      </c>
      <c r="F986" s="12">
        <v>40909</v>
      </c>
      <c r="G986" s="11" t="s">
        <v>244</v>
      </c>
      <c r="H986" s="11" t="s">
        <v>243</v>
      </c>
    </row>
    <row r="987" spans="1:8" hidden="1" x14ac:dyDescent="0.25">
      <c r="A987" s="11" t="s">
        <v>206</v>
      </c>
      <c r="B987" s="11">
        <v>666</v>
      </c>
      <c r="C987" s="11">
        <v>135</v>
      </c>
      <c r="D987" s="11" t="s">
        <v>206</v>
      </c>
      <c r="E987" s="11" t="s">
        <v>206</v>
      </c>
      <c r="F987" s="12">
        <v>45383</v>
      </c>
      <c r="G987" s="11" t="s">
        <v>244</v>
      </c>
      <c r="H987" s="11" t="s">
        <v>245</v>
      </c>
    </row>
    <row r="988" spans="1:8" hidden="1" x14ac:dyDescent="0.25">
      <c r="A988" s="11" t="s">
        <v>206</v>
      </c>
      <c r="B988" s="11">
        <v>666</v>
      </c>
      <c r="C988" s="11">
        <v>136</v>
      </c>
      <c r="D988" s="11" t="s">
        <v>206</v>
      </c>
      <c r="E988" s="11" t="s">
        <v>206</v>
      </c>
      <c r="F988" s="12" t="s">
        <v>206</v>
      </c>
      <c r="G988" s="11" t="s">
        <v>244</v>
      </c>
      <c r="H988" s="11" t="s">
        <v>243</v>
      </c>
    </row>
    <row r="989" spans="1:8" hidden="1" x14ac:dyDescent="0.25">
      <c r="A989" s="11" t="s">
        <v>206</v>
      </c>
      <c r="B989" s="11">
        <v>666</v>
      </c>
      <c r="C989" s="11">
        <v>137</v>
      </c>
      <c r="D989" s="11" t="s">
        <v>206</v>
      </c>
      <c r="E989" s="11" t="s">
        <v>206</v>
      </c>
      <c r="F989" s="12" t="s">
        <v>206</v>
      </c>
      <c r="G989" s="11" t="s">
        <v>244</v>
      </c>
      <c r="H989" s="11" t="s">
        <v>242</v>
      </c>
    </row>
    <row r="990" spans="1:8" hidden="1" x14ac:dyDescent="0.25">
      <c r="A990" s="11" t="s">
        <v>206</v>
      </c>
      <c r="B990" s="11">
        <v>668</v>
      </c>
      <c r="C990" s="11">
        <v>101</v>
      </c>
      <c r="D990" s="11" t="s">
        <v>206</v>
      </c>
      <c r="E990" s="11" t="s">
        <v>206</v>
      </c>
      <c r="F990" s="12" t="s">
        <v>206</v>
      </c>
      <c r="G990" s="11" t="s">
        <v>244</v>
      </c>
      <c r="H990" s="11" t="s">
        <v>245</v>
      </c>
    </row>
    <row r="991" spans="1:8" hidden="1" x14ac:dyDescent="0.25">
      <c r="A991" s="11" t="s">
        <v>206</v>
      </c>
      <c r="B991" s="11">
        <v>668</v>
      </c>
      <c r="C991" s="11">
        <v>118</v>
      </c>
      <c r="D991" s="11" t="s">
        <v>206</v>
      </c>
      <c r="E991" s="11" t="s">
        <v>206</v>
      </c>
      <c r="F991" s="12" t="s">
        <v>206</v>
      </c>
      <c r="G991" s="11" t="s">
        <v>244</v>
      </c>
      <c r="H991" s="11" t="s">
        <v>246</v>
      </c>
    </row>
    <row r="992" spans="1:8" hidden="1" x14ac:dyDescent="0.25">
      <c r="A992" s="11" t="s">
        <v>206</v>
      </c>
      <c r="B992" s="11">
        <v>668</v>
      </c>
      <c r="C992" s="11">
        <v>120</v>
      </c>
      <c r="D992" s="11" t="s">
        <v>206</v>
      </c>
      <c r="E992" s="11" t="s">
        <v>206</v>
      </c>
      <c r="F992" s="12" t="s">
        <v>206</v>
      </c>
      <c r="G992" s="11" t="s">
        <v>244</v>
      </c>
      <c r="H992" s="11" t="s">
        <v>242</v>
      </c>
    </row>
    <row r="993" spans="1:8" hidden="1" x14ac:dyDescent="0.25">
      <c r="A993" s="11" t="s">
        <v>206</v>
      </c>
      <c r="B993" s="11">
        <v>668</v>
      </c>
      <c r="C993" s="11">
        <v>122</v>
      </c>
      <c r="D993" s="11" t="s">
        <v>206</v>
      </c>
      <c r="E993" s="11" t="s">
        <v>206</v>
      </c>
      <c r="F993" s="12">
        <v>40909</v>
      </c>
      <c r="G993" s="11" t="s">
        <v>244</v>
      </c>
      <c r="H993" s="11" t="s">
        <v>243</v>
      </c>
    </row>
    <row r="994" spans="1:8" hidden="1" x14ac:dyDescent="0.25">
      <c r="A994" s="11" t="s">
        <v>206</v>
      </c>
      <c r="B994" s="11">
        <v>668</v>
      </c>
      <c r="C994" s="11">
        <v>122</v>
      </c>
      <c r="D994" s="11" t="s">
        <v>206</v>
      </c>
      <c r="E994" s="11" t="s">
        <v>206</v>
      </c>
      <c r="F994" s="12">
        <v>45383</v>
      </c>
      <c r="G994" s="11" t="s">
        <v>244</v>
      </c>
      <c r="H994" s="11" t="s">
        <v>245</v>
      </c>
    </row>
    <row r="995" spans="1:8" hidden="1" x14ac:dyDescent="0.25">
      <c r="A995" s="11" t="s">
        <v>206</v>
      </c>
      <c r="B995" s="11">
        <v>668</v>
      </c>
      <c r="C995" s="11">
        <v>124</v>
      </c>
      <c r="D995" s="11" t="s">
        <v>206</v>
      </c>
      <c r="E995" s="11" t="s">
        <v>206</v>
      </c>
      <c r="F995" s="12" t="s">
        <v>206</v>
      </c>
      <c r="G995" s="11" t="s">
        <v>244</v>
      </c>
      <c r="H995" s="11" t="s">
        <v>243</v>
      </c>
    </row>
    <row r="996" spans="1:8" hidden="1" x14ac:dyDescent="0.25">
      <c r="A996" s="11" t="s">
        <v>206</v>
      </c>
      <c r="B996" s="11">
        <v>674</v>
      </c>
      <c r="C996" s="11">
        <v>118</v>
      </c>
      <c r="D996" s="11" t="s">
        <v>206</v>
      </c>
      <c r="E996" s="11" t="s">
        <v>206</v>
      </c>
      <c r="F996" s="12" t="s">
        <v>206</v>
      </c>
      <c r="G996" s="11" t="s">
        <v>244</v>
      </c>
      <c r="H996" s="11" t="s">
        <v>246</v>
      </c>
    </row>
    <row r="997" spans="1:8" hidden="1" x14ac:dyDescent="0.25">
      <c r="A997" s="11" t="s">
        <v>206</v>
      </c>
      <c r="B997" s="11">
        <v>674</v>
      </c>
      <c r="C997" s="11">
        <v>120</v>
      </c>
      <c r="D997" s="11" t="s">
        <v>206</v>
      </c>
      <c r="E997" s="11" t="s">
        <v>206</v>
      </c>
      <c r="F997" s="12" t="s">
        <v>206</v>
      </c>
      <c r="G997" s="11" t="s">
        <v>244</v>
      </c>
      <c r="H997" s="11" t="s">
        <v>242</v>
      </c>
    </row>
    <row r="998" spans="1:8" hidden="1" x14ac:dyDescent="0.25">
      <c r="A998" s="11" t="s">
        <v>206</v>
      </c>
      <c r="B998" s="11">
        <v>674</v>
      </c>
      <c r="C998" s="11">
        <v>122</v>
      </c>
      <c r="D998" s="11" t="s">
        <v>206</v>
      </c>
      <c r="E998" s="11" t="s">
        <v>206</v>
      </c>
      <c r="F998" s="12" t="s">
        <v>206</v>
      </c>
      <c r="G998" s="11" t="s">
        <v>244</v>
      </c>
      <c r="H998" s="11" t="s">
        <v>245</v>
      </c>
    </row>
    <row r="999" spans="1:8" hidden="1" x14ac:dyDescent="0.25">
      <c r="A999" s="11" t="s">
        <v>206</v>
      </c>
      <c r="B999" s="11">
        <v>674</v>
      </c>
      <c r="C999" s="11">
        <v>124</v>
      </c>
      <c r="D999" s="11" t="s">
        <v>206</v>
      </c>
      <c r="E999" s="11" t="s">
        <v>206</v>
      </c>
      <c r="F999" s="12" t="s">
        <v>206</v>
      </c>
      <c r="G999" s="11" t="s">
        <v>244</v>
      </c>
      <c r="H999" s="11" t="s">
        <v>243</v>
      </c>
    </row>
    <row r="1000" spans="1:8" hidden="1" x14ac:dyDescent="0.25">
      <c r="A1000" s="11" t="s">
        <v>206</v>
      </c>
      <c r="B1000" s="11">
        <v>675</v>
      </c>
      <c r="C1000" s="11">
        <v>101</v>
      </c>
      <c r="D1000" s="11" t="s">
        <v>206</v>
      </c>
      <c r="E1000" s="11" t="s">
        <v>206</v>
      </c>
      <c r="F1000" s="12" t="s">
        <v>206</v>
      </c>
      <c r="G1000" s="11" t="s">
        <v>244</v>
      </c>
      <c r="H1000" s="11" t="s">
        <v>245</v>
      </c>
    </row>
    <row r="1001" spans="1:8" hidden="1" x14ac:dyDescent="0.25">
      <c r="A1001" s="11" t="s">
        <v>206</v>
      </c>
      <c r="B1001" s="11">
        <v>675</v>
      </c>
      <c r="C1001" s="11">
        <v>118</v>
      </c>
      <c r="D1001" s="11" t="s">
        <v>206</v>
      </c>
      <c r="E1001" s="11" t="s">
        <v>206</v>
      </c>
      <c r="F1001" s="12" t="s">
        <v>206</v>
      </c>
      <c r="G1001" s="11" t="s">
        <v>244</v>
      </c>
      <c r="H1001" s="11" t="s">
        <v>246</v>
      </c>
    </row>
    <row r="1002" spans="1:8" hidden="1" x14ac:dyDescent="0.25">
      <c r="A1002" s="11" t="s">
        <v>206</v>
      </c>
      <c r="B1002" s="11">
        <v>675</v>
      </c>
      <c r="C1002" s="11">
        <v>120</v>
      </c>
      <c r="D1002" s="11" t="s">
        <v>206</v>
      </c>
      <c r="E1002" s="11" t="s">
        <v>206</v>
      </c>
      <c r="F1002" s="12" t="s">
        <v>206</v>
      </c>
      <c r="G1002" s="11" t="s">
        <v>244</v>
      </c>
      <c r="H1002" s="11" t="s">
        <v>242</v>
      </c>
    </row>
    <row r="1003" spans="1:8" hidden="1" x14ac:dyDescent="0.25">
      <c r="A1003" s="11" t="s">
        <v>206</v>
      </c>
      <c r="B1003" s="11">
        <v>675</v>
      </c>
      <c r="C1003" s="11">
        <v>122</v>
      </c>
      <c r="D1003" s="11" t="s">
        <v>206</v>
      </c>
      <c r="E1003" s="11" t="s">
        <v>206</v>
      </c>
      <c r="F1003" s="12">
        <v>40909</v>
      </c>
      <c r="G1003" s="11" t="s">
        <v>244</v>
      </c>
      <c r="H1003" s="11" t="s">
        <v>243</v>
      </c>
    </row>
    <row r="1004" spans="1:8" hidden="1" x14ac:dyDescent="0.25">
      <c r="A1004" s="11" t="s">
        <v>206</v>
      </c>
      <c r="B1004" s="11">
        <v>675</v>
      </c>
      <c r="C1004" s="11">
        <v>122</v>
      </c>
      <c r="D1004" s="11" t="s">
        <v>206</v>
      </c>
      <c r="E1004" s="11" t="s">
        <v>206</v>
      </c>
      <c r="F1004" s="12">
        <v>45383</v>
      </c>
      <c r="G1004" s="11" t="s">
        <v>244</v>
      </c>
      <c r="H1004" s="11" t="s">
        <v>245</v>
      </c>
    </row>
    <row r="1005" spans="1:8" hidden="1" x14ac:dyDescent="0.25">
      <c r="A1005" s="11" t="s">
        <v>206</v>
      </c>
      <c r="B1005" s="11">
        <v>675</v>
      </c>
      <c r="C1005" s="11">
        <v>124</v>
      </c>
      <c r="D1005" s="11" t="s">
        <v>206</v>
      </c>
      <c r="E1005" s="11" t="s">
        <v>206</v>
      </c>
      <c r="F1005" s="12" t="s">
        <v>206</v>
      </c>
      <c r="G1005" s="11" t="s">
        <v>244</v>
      </c>
      <c r="H1005" s="11" t="s">
        <v>243</v>
      </c>
    </row>
    <row r="1006" spans="1:8" hidden="1" x14ac:dyDescent="0.25">
      <c r="A1006" s="11" t="s">
        <v>206</v>
      </c>
      <c r="B1006" s="11">
        <v>676</v>
      </c>
      <c r="C1006" s="11">
        <v>101</v>
      </c>
      <c r="D1006" s="11" t="s">
        <v>206</v>
      </c>
      <c r="E1006" s="11" t="s">
        <v>206</v>
      </c>
      <c r="F1006" s="12" t="s">
        <v>206</v>
      </c>
      <c r="G1006" s="11" t="s">
        <v>244</v>
      </c>
      <c r="H1006" s="11" t="s">
        <v>245</v>
      </c>
    </row>
    <row r="1007" spans="1:8" hidden="1" x14ac:dyDescent="0.25">
      <c r="A1007" s="11" t="s">
        <v>206</v>
      </c>
      <c r="B1007" s="11">
        <v>676</v>
      </c>
      <c r="C1007" s="11">
        <v>118</v>
      </c>
      <c r="D1007" s="11" t="s">
        <v>206</v>
      </c>
      <c r="E1007" s="11" t="s">
        <v>206</v>
      </c>
      <c r="F1007" s="12" t="s">
        <v>206</v>
      </c>
      <c r="G1007" s="11" t="s">
        <v>244</v>
      </c>
      <c r="H1007" s="11" t="s">
        <v>246</v>
      </c>
    </row>
    <row r="1008" spans="1:8" hidden="1" x14ac:dyDescent="0.25">
      <c r="A1008" s="11" t="s">
        <v>206</v>
      </c>
      <c r="B1008" s="11">
        <v>676</v>
      </c>
      <c r="C1008" s="11">
        <v>120</v>
      </c>
      <c r="D1008" s="11" t="s">
        <v>206</v>
      </c>
      <c r="E1008" s="11" t="s">
        <v>206</v>
      </c>
      <c r="F1008" s="12" t="s">
        <v>206</v>
      </c>
      <c r="G1008" s="11" t="s">
        <v>244</v>
      </c>
      <c r="H1008" s="11" t="s">
        <v>242</v>
      </c>
    </row>
    <row r="1009" spans="1:8" hidden="1" x14ac:dyDescent="0.25">
      <c r="A1009" s="11" t="s">
        <v>206</v>
      </c>
      <c r="B1009" s="11">
        <v>676</v>
      </c>
      <c r="C1009" s="11">
        <v>122</v>
      </c>
      <c r="D1009" s="11" t="s">
        <v>206</v>
      </c>
      <c r="E1009" s="11" t="s">
        <v>206</v>
      </c>
      <c r="F1009" s="12">
        <v>40909</v>
      </c>
      <c r="G1009" s="11" t="s">
        <v>244</v>
      </c>
      <c r="H1009" s="11" t="s">
        <v>243</v>
      </c>
    </row>
    <row r="1010" spans="1:8" hidden="1" x14ac:dyDescent="0.25">
      <c r="A1010" s="11" t="s">
        <v>206</v>
      </c>
      <c r="B1010" s="11">
        <v>676</v>
      </c>
      <c r="C1010" s="11">
        <v>122</v>
      </c>
      <c r="D1010" s="11" t="s">
        <v>206</v>
      </c>
      <c r="E1010" s="11" t="s">
        <v>206</v>
      </c>
      <c r="F1010" s="12">
        <v>45383</v>
      </c>
      <c r="G1010" s="11" t="s">
        <v>244</v>
      </c>
      <c r="H1010" s="11" t="s">
        <v>245</v>
      </c>
    </row>
    <row r="1011" spans="1:8" hidden="1" x14ac:dyDescent="0.25">
      <c r="A1011" s="11" t="s">
        <v>206</v>
      </c>
      <c r="B1011" s="11">
        <v>676</v>
      </c>
      <c r="C1011" s="11">
        <v>124</v>
      </c>
      <c r="D1011" s="11" t="s">
        <v>206</v>
      </c>
      <c r="E1011" s="11" t="s">
        <v>206</v>
      </c>
      <c r="F1011" s="12" t="s">
        <v>206</v>
      </c>
      <c r="G1011" s="11" t="s">
        <v>244</v>
      </c>
      <c r="H1011" s="11" t="s">
        <v>243</v>
      </c>
    </row>
    <row r="1012" spans="1:8" hidden="1" x14ac:dyDescent="0.25">
      <c r="A1012" s="11" t="s">
        <v>206</v>
      </c>
      <c r="B1012" s="11">
        <v>680</v>
      </c>
      <c r="C1012" s="11">
        <v>101</v>
      </c>
      <c r="D1012" s="11" t="s">
        <v>206</v>
      </c>
      <c r="E1012" s="11" t="s">
        <v>206</v>
      </c>
      <c r="F1012" s="12" t="s">
        <v>206</v>
      </c>
      <c r="G1012" s="11" t="s">
        <v>244</v>
      </c>
      <c r="H1012" s="11" t="s">
        <v>245</v>
      </c>
    </row>
    <row r="1013" spans="1:8" hidden="1" x14ac:dyDescent="0.25">
      <c r="A1013" s="11" t="s">
        <v>206</v>
      </c>
      <c r="B1013" s="11">
        <v>680</v>
      </c>
      <c r="C1013" s="11">
        <v>118</v>
      </c>
      <c r="D1013" s="11" t="s">
        <v>206</v>
      </c>
      <c r="E1013" s="11" t="s">
        <v>206</v>
      </c>
      <c r="F1013" s="12" t="s">
        <v>206</v>
      </c>
      <c r="G1013" s="11" t="s">
        <v>244</v>
      </c>
      <c r="H1013" s="11" t="s">
        <v>246</v>
      </c>
    </row>
    <row r="1014" spans="1:8" hidden="1" x14ac:dyDescent="0.25">
      <c r="A1014" s="11" t="s">
        <v>206</v>
      </c>
      <c r="B1014" s="11">
        <v>680</v>
      </c>
      <c r="C1014" s="11">
        <v>120</v>
      </c>
      <c r="D1014" s="11" t="s">
        <v>206</v>
      </c>
      <c r="E1014" s="11" t="s">
        <v>206</v>
      </c>
      <c r="F1014" s="12" t="s">
        <v>206</v>
      </c>
      <c r="G1014" s="11" t="s">
        <v>244</v>
      </c>
      <c r="H1014" s="11" t="s">
        <v>242</v>
      </c>
    </row>
    <row r="1015" spans="1:8" hidden="1" x14ac:dyDescent="0.25">
      <c r="A1015" s="11" t="s">
        <v>206</v>
      </c>
      <c r="B1015" s="11">
        <v>680</v>
      </c>
      <c r="C1015" s="11">
        <v>122</v>
      </c>
      <c r="D1015" s="11" t="s">
        <v>206</v>
      </c>
      <c r="E1015" s="11" t="s">
        <v>206</v>
      </c>
      <c r="F1015" s="12">
        <v>40909</v>
      </c>
      <c r="G1015" s="11" t="s">
        <v>244</v>
      </c>
      <c r="H1015" s="11" t="s">
        <v>243</v>
      </c>
    </row>
    <row r="1016" spans="1:8" hidden="1" x14ac:dyDescent="0.25">
      <c r="A1016" s="11" t="s">
        <v>206</v>
      </c>
      <c r="B1016" s="11">
        <v>680</v>
      </c>
      <c r="C1016" s="11">
        <v>122</v>
      </c>
      <c r="D1016" s="11" t="s">
        <v>206</v>
      </c>
      <c r="E1016" s="11" t="s">
        <v>206</v>
      </c>
      <c r="F1016" s="12">
        <v>45383</v>
      </c>
      <c r="G1016" s="11" t="s">
        <v>244</v>
      </c>
      <c r="H1016" s="11" t="s">
        <v>245</v>
      </c>
    </row>
    <row r="1017" spans="1:8" hidden="1" x14ac:dyDescent="0.25">
      <c r="A1017" s="11" t="s">
        <v>206</v>
      </c>
      <c r="B1017" s="11">
        <v>680</v>
      </c>
      <c r="C1017" s="11">
        <v>124</v>
      </c>
      <c r="D1017" s="11" t="s">
        <v>206</v>
      </c>
      <c r="E1017" s="11" t="s">
        <v>206</v>
      </c>
      <c r="F1017" s="12" t="s">
        <v>206</v>
      </c>
      <c r="G1017" s="11" t="s">
        <v>244</v>
      </c>
      <c r="H1017" s="11" t="s">
        <v>243</v>
      </c>
    </row>
    <row r="1018" spans="1:8" hidden="1" x14ac:dyDescent="0.25">
      <c r="A1018" s="11" t="s">
        <v>206</v>
      </c>
      <c r="B1018" s="11">
        <v>681</v>
      </c>
      <c r="C1018" s="11">
        <v>101</v>
      </c>
      <c r="D1018" s="11" t="s">
        <v>206</v>
      </c>
      <c r="E1018" s="11" t="s">
        <v>206</v>
      </c>
      <c r="F1018" s="12" t="s">
        <v>206</v>
      </c>
      <c r="G1018" s="11" t="s">
        <v>244</v>
      </c>
      <c r="H1018" s="11" t="s">
        <v>245</v>
      </c>
    </row>
    <row r="1019" spans="1:8" hidden="1" x14ac:dyDescent="0.25">
      <c r="A1019" s="11" t="s">
        <v>206</v>
      </c>
      <c r="B1019" s="11">
        <v>681</v>
      </c>
      <c r="C1019" s="11">
        <v>118</v>
      </c>
      <c r="D1019" s="11" t="s">
        <v>206</v>
      </c>
      <c r="E1019" s="11" t="s">
        <v>206</v>
      </c>
      <c r="F1019" s="12" t="s">
        <v>206</v>
      </c>
      <c r="G1019" s="11" t="s">
        <v>244</v>
      </c>
      <c r="H1019" s="11" t="s">
        <v>246</v>
      </c>
    </row>
    <row r="1020" spans="1:8" hidden="1" x14ac:dyDescent="0.25">
      <c r="A1020" s="11" t="s">
        <v>206</v>
      </c>
      <c r="B1020" s="11">
        <v>681</v>
      </c>
      <c r="C1020" s="11">
        <v>120</v>
      </c>
      <c r="D1020" s="11" t="s">
        <v>206</v>
      </c>
      <c r="E1020" s="11" t="s">
        <v>206</v>
      </c>
      <c r="F1020" s="12" t="s">
        <v>206</v>
      </c>
      <c r="G1020" s="11" t="s">
        <v>244</v>
      </c>
      <c r="H1020" s="11" t="s">
        <v>242</v>
      </c>
    </row>
    <row r="1021" spans="1:8" hidden="1" x14ac:dyDescent="0.25">
      <c r="A1021" s="11" t="s">
        <v>206</v>
      </c>
      <c r="B1021" s="11">
        <v>681</v>
      </c>
      <c r="C1021" s="11">
        <v>122</v>
      </c>
      <c r="D1021" s="11" t="s">
        <v>206</v>
      </c>
      <c r="E1021" s="11" t="s">
        <v>206</v>
      </c>
      <c r="F1021" s="12">
        <v>40909</v>
      </c>
      <c r="G1021" s="11" t="s">
        <v>244</v>
      </c>
      <c r="H1021" s="11" t="s">
        <v>243</v>
      </c>
    </row>
    <row r="1022" spans="1:8" hidden="1" x14ac:dyDescent="0.25">
      <c r="A1022" s="11" t="s">
        <v>206</v>
      </c>
      <c r="B1022" s="11">
        <v>681</v>
      </c>
      <c r="C1022" s="11">
        <v>122</v>
      </c>
      <c r="D1022" s="11" t="s">
        <v>206</v>
      </c>
      <c r="E1022" s="11" t="s">
        <v>206</v>
      </c>
      <c r="F1022" s="12">
        <v>45383</v>
      </c>
      <c r="G1022" s="11" t="s">
        <v>244</v>
      </c>
      <c r="H1022" s="11" t="s">
        <v>245</v>
      </c>
    </row>
    <row r="1023" spans="1:8" hidden="1" x14ac:dyDescent="0.25">
      <c r="A1023" s="11" t="s">
        <v>206</v>
      </c>
      <c r="B1023" s="11">
        <v>681</v>
      </c>
      <c r="C1023" s="11">
        <v>124</v>
      </c>
      <c r="D1023" s="11" t="s">
        <v>206</v>
      </c>
      <c r="E1023" s="11" t="s">
        <v>206</v>
      </c>
      <c r="F1023" s="12" t="s">
        <v>206</v>
      </c>
      <c r="G1023" s="11" t="s">
        <v>244</v>
      </c>
      <c r="H1023" s="11" t="s">
        <v>243</v>
      </c>
    </row>
    <row r="1024" spans="1:8" hidden="1" x14ac:dyDescent="0.25">
      <c r="A1024" s="11" t="s">
        <v>206</v>
      </c>
      <c r="B1024" s="11">
        <v>686</v>
      </c>
      <c r="C1024" s="11">
        <v>101</v>
      </c>
      <c r="D1024" s="11" t="s">
        <v>206</v>
      </c>
      <c r="E1024" s="11" t="s">
        <v>206</v>
      </c>
      <c r="F1024" s="12" t="s">
        <v>206</v>
      </c>
      <c r="G1024" s="11" t="s">
        <v>244</v>
      </c>
      <c r="H1024" s="11" t="s">
        <v>245</v>
      </c>
    </row>
    <row r="1025" spans="1:8" hidden="1" x14ac:dyDescent="0.25">
      <c r="A1025" s="11" t="s">
        <v>206</v>
      </c>
      <c r="B1025" s="11">
        <v>686</v>
      </c>
      <c r="C1025" s="11">
        <v>118</v>
      </c>
      <c r="D1025" s="11" t="s">
        <v>206</v>
      </c>
      <c r="E1025" s="11" t="s">
        <v>206</v>
      </c>
      <c r="F1025" s="12" t="s">
        <v>206</v>
      </c>
      <c r="G1025" s="11" t="s">
        <v>244</v>
      </c>
      <c r="H1025" s="11" t="s">
        <v>246</v>
      </c>
    </row>
    <row r="1026" spans="1:8" hidden="1" x14ac:dyDescent="0.25">
      <c r="A1026" s="11" t="s">
        <v>206</v>
      </c>
      <c r="B1026" s="11">
        <v>686</v>
      </c>
      <c r="C1026" s="11">
        <v>120</v>
      </c>
      <c r="D1026" s="11" t="s">
        <v>206</v>
      </c>
      <c r="E1026" s="11" t="s">
        <v>206</v>
      </c>
      <c r="F1026" s="12" t="s">
        <v>206</v>
      </c>
      <c r="G1026" s="11" t="s">
        <v>244</v>
      </c>
      <c r="H1026" s="11" t="s">
        <v>242</v>
      </c>
    </row>
    <row r="1027" spans="1:8" hidden="1" x14ac:dyDescent="0.25">
      <c r="A1027" s="11" t="s">
        <v>206</v>
      </c>
      <c r="B1027" s="11">
        <v>686</v>
      </c>
      <c r="C1027" s="11">
        <v>122</v>
      </c>
      <c r="D1027" s="11" t="s">
        <v>206</v>
      </c>
      <c r="E1027" s="11" t="s">
        <v>206</v>
      </c>
      <c r="F1027" s="12">
        <v>40909</v>
      </c>
      <c r="G1027" s="11" t="s">
        <v>244</v>
      </c>
      <c r="H1027" s="11" t="s">
        <v>243</v>
      </c>
    </row>
    <row r="1028" spans="1:8" hidden="1" x14ac:dyDescent="0.25">
      <c r="A1028" s="11" t="s">
        <v>206</v>
      </c>
      <c r="B1028" s="11">
        <v>686</v>
      </c>
      <c r="C1028" s="11">
        <v>122</v>
      </c>
      <c r="D1028" s="11" t="s">
        <v>206</v>
      </c>
      <c r="E1028" s="11" t="s">
        <v>206</v>
      </c>
      <c r="F1028" s="12">
        <v>45383</v>
      </c>
      <c r="G1028" s="11" t="s">
        <v>244</v>
      </c>
      <c r="H1028" s="11" t="s">
        <v>245</v>
      </c>
    </row>
    <row r="1029" spans="1:8" hidden="1" x14ac:dyDescent="0.25">
      <c r="A1029" s="11" t="s">
        <v>206</v>
      </c>
      <c r="B1029" s="11">
        <v>686</v>
      </c>
      <c r="C1029" s="11">
        <v>124</v>
      </c>
      <c r="D1029" s="11" t="s">
        <v>206</v>
      </c>
      <c r="E1029" s="11" t="s">
        <v>206</v>
      </c>
      <c r="F1029" s="12" t="s">
        <v>206</v>
      </c>
      <c r="G1029" s="11" t="s">
        <v>244</v>
      </c>
      <c r="H1029" s="11" t="s">
        <v>243</v>
      </c>
    </row>
    <row r="1030" spans="1:8" hidden="1" x14ac:dyDescent="0.25">
      <c r="A1030" s="11" t="s">
        <v>206</v>
      </c>
      <c r="B1030" s="11">
        <v>687</v>
      </c>
      <c r="C1030" s="11">
        <v>101</v>
      </c>
      <c r="D1030" s="11" t="s">
        <v>206</v>
      </c>
      <c r="E1030" s="11" t="s">
        <v>206</v>
      </c>
      <c r="F1030" s="12" t="s">
        <v>206</v>
      </c>
      <c r="G1030" s="11" t="s">
        <v>244</v>
      </c>
      <c r="H1030" s="11" t="s">
        <v>245</v>
      </c>
    </row>
    <row r="1031" spans="1:8" hidden="1" x14ac:dyDescent="0.25">
      <c r="A1031" s="11" t="s">
        <v>206</v>
      </c>
      <c r="B1031" s="11">
        <v>687</v>
      </c>
      <c r="C1031" s="11">
        <v>118</v>
      </c>
      <c r="D1031" s="11" t="s">
        <v>206</v>
      </c>
      <c r="E1031" s="11" t="s">
        <v>206</v>
      </c>
      <c r="F1031" s="12" t="s">
        <v>206</v>
      </c>
      <c r="G1031" s="11" t="s">
        <v>244</v>
      </c>
      <c r="H1031" s="11" t="s">
        <v>246</v>
      </c>
    </row>
    <row r="1032" spans="1:8" hidden="1" x14ac:dyDescent="0.25">
      <c r="A1032" s="11" t="s">
        <v>206</v>
      </c>
      <c r="B1032" s="11">
        <v>687</v>
      </c>
      <c r="C1032" s="11">
        <v>120</v>
      </c>
      <c r="D1032" s="11" t="s">
        <v>206</v>
      </c>
      <c r="E1032" s="11" t="s">
        <v>206</v>
      </c>
      <c r="F1032" s="12" t="s">
        <v>206</v>
      </c>
      <c r="G1032" s="11" t="s">
        <v>244</v>
      </c>
      <c r="H1032" s="11" t="s">
        <v>242</v>
      </c>
    </row>
    <row r="1033" spans="1:8" hidden="1" x14ac:dyDescent="0.25">
      <c r="A1033" s="11" t="s">
        <v>206</v>
      </c>
      <c r="B1033" s="11">
        <v>687</v>
      </c>
      <c r="C1033" s="11">
        <v>122</v>
      </c>
      <c r="D1033" s="11" t="s">
        <v>206</v>
      </c>
      <c r="E1033" s="11" t="s">
        <v>206</v>
      </c>
      <c r="F1033" s="12">
        <v>40909</v>
      </c>
      <c r="G1033" s="11" t="s">
        <v>244</v>
      </c>
      <c r="H1033" s="11" t="s">
        <v>243</v>
      </c>
    </row>
    <row r="1034" spans="1:8" hidden="1" x14ac:dyDescent="0.25">
      <c r="A1034" s="11" t="s">
        <v>206</v>
      </c>
      <c r="B1034" s="11">
        <v>687</v>
      </c>
      <c r="C1034" s="11">
        <v>122</v>
      </c>
      <c r="D1034" s="11" t="s">
        <v>206</v>
      </c>
      <c r="E1034" s="11" t="s">
        <v>206</v>
      </c>
      <c r="F1034" s="12">
        <v>45383</v>
      </c>
      <c r="G1034" s="11" t="s">
        <v>244</v>
      </c>
      <c r="H1034" s="11" t="s">
        <v>245</v>
      </c>
    </row>
    <row r="1035" spans="1:8" hidden="1" x14ac:dyDescent="0.25">
      <c r="A1035" s="11" t="s">
        <v>206</v>
      </c>
      <c r="B1035" s="11">
        <v>687</v>
      </c>
      <c r="C1035" s="11">
        <v>124</v>
      </c>
      <c r="D1035" s="11" t="s">
        <v>206</v>
      </c>
      <c r="E1035" s="11" t="s">
        <v>206</v>
      </c>
      <c r="F1035" s="12" t="s">
        <v>206</v>
      </c>
      <c r="G1035" s="11" t="s">
        <v>244</v>
      </c>
      <c r="H1035" s="11" t="s">
        <v>243</v>
      </c>
    </row>
    <row r="1036" spans="1:8" hidden="1" x14ac:dyDescent="0.25">
      <c r="A1036" s="11" t="s">
        <v>206</v>
      </c>
      <c r="B1036" s="11">
        <v>712</v>
      </c>
      <c r="C1036" s="11">
        <v>118</v>
      </c>
      <c r="D1036" s="11" t="s">
        <v>206</v>
      </c>
      <c r="E1036" s="11" t="s">
        <v>206</v>
      </c>
      <c r="F1036" s="12" t="s">
        <v>206</v>
      </c>
      <c r="G1036" s="11" t="s">
        <v>244</v>
      </c>
      <c r="H1036" s="11" t="s">
        <v>246</v>
      </c>
    </row>
    <row r="1037" spans="1:8" hidden="1" x14ac:dyDescent="0.25">
      <c r="A1037" s="11" t="s">
        <v>206</v>
      </c>
      <c r="B1037" s="11">
        <v>712</v>
      </c>
      <c r="C1037" s="11">
        <v>120</v>
      </c>
      <c r="D1037" s="11" t="s">
        <v>206</v>
      </c>
      <c r="E1037" s="11" t="s">
        <v>206</v>
      </c>
      <c r="F1037" s="12" t="s">
        <v>206</v>
      </c>
      <c r="G1037" s="11" t="s">
        <v>244</v>
      </c>
      <c r="H1037" s="11" t="s">
        <v>242</v>
      </c>
    </row>
    <row r="1038" spans="1:8" hidden="1" x14ac:dyDescent="0.25">
      <c r="A1038" s="11" t="s">
        <v>206</v>
      </c>
      <c r="B1038" s="11">
        <v>712</v>
      </c>
      <c r="C1038" s="11">
        <v>122</v>
      </c>
      <c r="D1038" s="11" t="s">
        <v>206</v>
      </c>
      <c r="E1038" s="11" t="s">
        <v>206</v>
      </c>
      <c r="F1038" s="12">
        <v>40909</v>
      </c>
      <c r="G1038" s="11" t="s">
        <v>244</v>
      </c>
      <c r="H1038" s="11" t="s">
        <v>243</v>
      </c>
    </row>
    <row r="1039" spans="1:8" hidden="1" x14ac:dyDescent="0.25">
      <c r="A1039" s="11" t="s">
        <v>206</v>
      </c>
      <c r="B1039" s="11">
        <v>712</v>
      </c>
      <c r="C1039" s="11">
        <v>122</v>
      </c>
      <c r="D1039" s="11" t="s">
        <v>206</v>
      </c>
      <c r="E1039" s="11" t="s">
        <v>206</v>
      </c>
      <c r="F1039" s="12">
        <v>45383</v>
      </c>
      <c r="G1039" s="11" t="s">
        <v>244</v>
      </c>
      <c r="H1039" s="11" t="s">
        <v>245</v>
      </c>
    </row>
    <row r="1040" spans="1:8" hidden="1" x14ac:dyDescent="0.25">
      <c r="A1040" s="11" t="s">
        <v>206</v>
      </c>
      <c r="B1040" s="11">
        <v>712</v>
      </c>
      <c r="C1040" s="11">
        <v>124</v>
      </c>
      <c r="D1040" s="11" t="s">
        <v>206</v>
      </c>
      <c r="E1040" s="11" t="s">
        <v>206</v>
      </c>
      <c r="F1040" s="12" t="s">
        <v>206</v>
      </c>
      <c r="G1040" s="11" t="s">
        <v>244</v>
      </c>
      <c r="H1040" s="11" t="s">
        <v>243</v>
      </c>
    </row>
    <row r="1041" spans="1:8" hidden="1" x14ac:dyDescent="0.25">
      <c r="A1041" s="11" t="s">
        <v>206</v>
      </c>
      <c r="B1041" s="11">
        <v>731</v>
      </c>
      <c r="C1041" s="11">
        <v>170</v>
      </c>
      <c r="D1041" s="11" t="s">
        <v>206</v>
      </c>
      <c r="E1041" s="11" t="s">
        <v>206</v>
      </c>
      <c r="F1041" s="12" t="s">
        <v>206</v>
      </c>
      <c r="G1041" s="11" t="s">
        <v>244</v>
      </c>
      <c r="H1041" s="11" t="s">
        <v>242</v>
      </c>
    </row>
    <row r="1042" spans="1:8" hidden="1" x14ac:dyDescent="0.25">
      <c r="A1042" s="11" t="s">
        <v>206</v>
      </c>
      <c r="B1042" s="11">
        <v>731</v>
      </c>
      <c r="C1042" s="11">
        <v>171</v>
      </c>
      <c r="D1042" s="11" t="s">
        <v>206</v>
      </c>
      <c r="E1042" s="11" t="s">
        <v>206</v>
      </c>
      <c r="F1042" s="12" t="s">
        <v>206</v>
      </c>
      <c r="G1042" s="11" t="s">
        <v>244</v>
      </c>
      <c r="H1042" s="11" t="s">
        <v>246</v>
      </c>
    </row>
    <row r="1043" spans="1:8" hidden="1" x14ac:dyDescent="0.25">
      <c r="A1043" s="11" t="s">
        <v>206</v>
      </c>
      <c r="B1043" s="11">
        <v>731</v>
      </c>
      <c r="C1043" s="11">
        <v>172</v>
      </c>
      <c r="D1043" s="11" t="s">
        <v>206</v>
      </c>
      <c r="E1043" s="11" t="s">
        <v>206</v>
      </c>
      <c r="F1043" s="12" t="s">
        <v>206</v>
      </c>
      <c r="G1043" s="11" t="s">
        <v>244</v>
      </c>
      <c r="H1043" s="11" t="s">
        <v>243</v>
      </c>
    </row>
    <row r="1044" spans="1:8" hidden="1" x14ac:dyDescent="0.25">
      <c r="A1044" s="11" t="s">
        <v>206</v>
      </c>
      <c r="B1044" s="11">
        <v>731</v>
      </c>
      <c r="C1044" s="11">
        <v>173</v>
      </c>
      <c r="D1044" s="11" t="s">
        <v>206</v>
      </c>
      <c r="E1044" s="11" t="s">
        <v>206</v>
      </c>
      <c r="F1044" s="12">
        <v>40909</v>
      </c>
      <c r="G1044" s="11" t="s">
        <v>244</v>
      </c>
      <c r="H1044" s="11" t="s">
        <v>243</v>
      </c>
    </row>
    <row r="1045" spans="1:8" hidden="1" x14ac:dyDescent="0.25">
      <c r="A1045" s="11" t="s">
        <v>206</v>
      </c>
      <c r="B1045" s="11">
        <v>731</v>
      </c>
      <c r="C1045" s="11">
        <v>173</v>
      </c>
      <c r="D1045" s="11" t="s">
        <v>206</v>
      </c>
      <c r="E1045" s="11" t="s">
        <v>206</v>
      </c>
      <c r="F1045" s="12">
        <v>45383</v>
      </c>
      <c r="G1045" s="11" t="s">
        <v>244</v>
      </c>
      <c r="H1045" s="11" t="s">
        <v>245</v>
      </c>
    </row>
    <row r="1046" spans="1:8" hidden="1" x14ac:dyDescent="0.25">
      <c r="A1046" s="11" t="s">
        <v>206</v>
      </c>
      <c r="B1046" s="11">
        <v>731</v>
      </c>
      <c r="C1046" s="11">
        <v>174</v>
      </c>
      <c r="D1046" s="11" t="s">
        <v>206</v>
      </c>
      <c r="E1046" s="11" t="s">
        <v>206</v>
      </c>
      <c r="F1046" s="12">
        <v>40909</v>
      </c>
      <c r="G1046" s="11" t="s">
        <v>244</v>
      </c>
      <c r="H1046" s="11" t="s">
        <v>243</v>
      </c>
    </row>
    <row r="1047" spans="1:8" hidden="1" x14ac:dyDescent="0.25">
      <c r="A1047" s="11" t="s">
        <v>206</v>
      </c>
      <c r="B1047" s="11">
        <v>731</v>
      </c>
      <c r="C1047" s="11">
        <v>174</v>
      </c>
      <c r="D1047" s="11" t="s">
        <v>206</v>
      </c>
      <c r="E1047" s="11" t="s">
        <v>206</v>
      </c>
      <c r="F1047" s="12">
        <v>45383</v>
      </c>
      <c r="G1047" s="11" t="s">
        <v>244</v>
      </c>
      <c r="H1047" s="11" t="s">
        <v>245</v>
      </c>
    </row>
    <row r="1048" spans="1:8" hidden="1" x14ac:dyDescent="0.25">
      <c r="A1048" s="11" t="s">
        <v>206</v>
      </c>
      <c r="B1048" s="11">
        <v>743</v>
      </c>
      <c r="C1048" s="11">
        <v>101</v>
      </c>
      <c r="D1048" s="11" t="s">
        <v>206</v>
      </c>
      <c r="E1048" s="11" t="s">
        <v>206</v>
      </c>
      <c r="F1048" s="12" t="s">
        <v>206</v>
      </c>
      <c r="G1048" s="11" t="s">
        <v>244</v>
      </c>
      <c r="H1048" s="11" t="s">
        <v>245</v>
      </c>
    </row>
    <row r="1049" spans="1:8" hidden="1" x14ac:dyDescent="0.25">
      <c r="A1049" s="11" t="s">
        <v>206</v>
      </c>
      <c r="B1049" s="11">
        <v>743</v>
      </c>
      <c r="C1049" s="11">
        <v>118</v>
      </c>
      <c r="D1049" s="11" t="s">
        <v>206</v>
      </c>
      <c r="E1049" s="11" t="s">
        <v>206</v>
      </c>
      <c r="F1049" s="12" t="s">
        <v>206</v>
      </c>
      <c r="G1049" s="11" t="s">
        <v>244</v>
      </c>
      <c r="H1049" s="11" t="s">
        <v>246</v>
      </c>
    </row>
    <row r="1050" spans="1:8" hidden="1" x14ac:dyDescent="0.25">
      <c r="A1050" s="11" t="s">
        <v>206</v>
      </c>
      <c r="B1050" s="11">
        <v>743</v>
      </c>
      <c r="C1050" s="11">
        <v>120</v>
      </c>
      <c r="D1050" s="11" t="s">
        <v>206</v>
      </c>
      <c r="E1050" s="11" t="s">
        <v>206</v>
      </c>
      <c r="F1050" s="12" t="s">
        <v>206</v>
      </c>
      <c r="G1050" s="11" t="s">
        <v>244</v>
      </c>
      <c r="H1050" s="11" t="s">
        <v>242</v>
      </c>
    </row>
    <row r="1051" spans="1:8" hidden="1" x14ac:dyDescent="0.25">
      <c r="A1051" s="11" t="s">
        <v>206</v>
      </c>
      <c r="B1051" s="11">
        <v>743</v>
      </c>
      <c r="C1051" s="11">
        <v>122</v>
      </c>
      <c r="D1051" s="11" t="s">
        <v>206</v>
      </c>
      <c r="E1051" s="11" t="s">
        <v>206</v>
      </c>
      <c r="F1051" s="12">
        <v>40909</v>
      </c>
      <c r="G1051" s="11" t="s">
        <v>244</v>
      </c>
      <c r="H1051" s="11" t="s">
        <v>243</v>
      </c>
    </row>
    <row r="1052" spans="1:8" hidden="1" x14ac:dyDescent="0.25">
      <c r="A1052" s="11" t="s">
        <v>206</v>
      </c>
      <c r="B1052" s="11">
        <v>743</v>
      </c>
      <c r="C1052" s="11">
        <v>122</v>
      </c>
      <c r="D1052" s="11" t="s">
        <v>206</v>
      </c>
      <c r="E1052" s="11" t="s">
        <v>206</v>
      </c>
      <c r="F1052" s="12">
        <v>45383</v>
      </c>
      <c r="G1052" s="11" t="s">
        <v>244</v>
      </c>
      <c r="H1052" s="11" t="s">
        <v>245</v>
      </c>
    </row>
    <row r="1053" spans="1:8" hidden="1" x14ac:dyDescent="0.25">
      <c r="A1053" s="11" t="s">
        <v>206</v>
      </c>
      <c r="B1053" s="11">
        <v>743</v>
      </c>
      <c r="C1053" s="11">
        <v>124</v>
      </c>
      <c r="D1053" s="11" t="s">
        <v>206</v>
      </c>
      <c r="E1053" s="11" t="s">
        <v>206</v>
      </c>
      <c r="F1053" s="12" t="s">
        <v>206</v>
      </c>
      <c r="G1053" s="11" t="s">
        <v>244</v>
      </c>
      <c r="H1053" s="11" t="s">
        <v>243</v>
      </c>
    </row>
    <row r="1054" spans="1:8" hidden="1" x14ac:dyDescent="0.25">
      <c r="A1054" s="11" t="s">
        <v>206</v>
      </c>
      <c r="B1054" s="11">
        <v>744</v>
      </c>
      <c r="C1054" s="11">
        <v>101</v>
      </c>
      <c r="D1054" s="11" t="s">
        <v>206</v>
      </c>
      <c r="E1054" s="11" t="s">
        <v>206</v>
      </c>
      <c r="F1054" s="12" t="s">
        <v>206</v>
      </c>
      <c r="G1054" s="11" t="s">
        <v>244</v>
      </c>
      <c r="H1054" s="11" t="s">
        <v>245</v>
      </c>
    </row>
    <row r="1055" spans="1:8" hidden="1" x14ac:dyDescent="0.25">
      <c r="A1055" s="11" t="s">
        <v>206</v>
      </c>
      <c r="B1055" s="11">
        <v>744</v>
      </c>
      <c r="C1055" s="11">
        <v>118</v>
      </c>
      <c r="D1055" s="11" t="s">
        <v>206</v>
      </c>
      <c r="E1055" s="11" t="s">
        <v>206</v>
      </c>
      <c r="F1055" s="12" t="s">
        <v>206</v>
      </c>
      <c r="G1055" s="11" t="s">
        <v>244</v>
      </c>
      <c r="H1055" s="11" t="s">
        <v>246</v>
      </c>
    </row>
    <row r="1056" spans="1:8" hidden="1" x14ac:dyDescent="0.25">
      <c r="A1056" s="11" t="s">
        <v>206</v>
      </c>
      <c r="B1056" s="11">
        <v>744</v>
      </c>
      <c r="C1056" s="11">
        <v>120</v>
      </c>
      <c r="D1056" s="11" t="s">
        <v>206</v>
      </c>
      <c r="E1056" s="11" t="s">
        <v>206</v>
      </c>
      <c r="F1056" s="12" t="s">
        <v>206</v>
      </c>
      <c r="G1056" s="11" t="s">
        <v>244</v>
      </c>
      <c r="H1056" s="11" t="s">
        <v>242</v>
      </c>
    </row>
    <row r="1057" spans="1:8" hidden="1" x14ac:dyDescent="0.25">
      <c r="A1057" s="11" t="s">
        <v>206</v>
      </c>
      <c r="B1057" s="11">
        <v>744</v>
      </c>
      <c r="C1057" s="11">
        <v>122</v>
      </c>
      <c r="D1057" s="11" t="s">
        <v>206</v>
      </c>
      <c r="E1057" s="11" t="s">
        <v>206</v>
      </c>
      <c r="F1057" s="12">
        <v>40909</v>
      </c>
      <c r="G1057" s="11" t="s">
        <v>244</v>
      </c>
      <c r="H1057" s="11" t="s">
        <v>243</v>
      </c>
    </row>
    <row r="1058" spans="1:8" hidden="1" x14ac:dyDescent="0.25">
      <c r="A1058" s="11" t="s">
        <v>206</v>
      </c>
      <c r="B1058" s="11">
        <v>744</v>
      </c>
      <c r="C1058" s="11">
        <v>122</v>
      </c>
      <c r="D1058" s="11" t="s">
        <v>206</v>
      </c>
      <c r="E1058" s="11" t="s">
        <v>206</v>
      </c>
      <c r="F1058" s="12">
        <v>45383</v>
      </c>
      <c r="G1058" s="11" t="s">
        <v>244</v>
      </c>
      <c r="H1058" s="11" t="s">
        <v>245</v>
      </c>
    </row>
    <row r="1059" spans="1:8" hidden="1" x14ac:dyDescent="0.25">
      <c r="A1059" s="11" t="s">
        <v>206</v>
      </c>
      <c r="B1059" s="11">
        <v>744</v>
      </c>
      <c r="C1059" s="11">
        <v>124</v>
      </c>
      <c r="D1059" s="11" t="s">
        <v>206</v>
      </c>
      <c r="E1059" s="11" t="s">
        <v>206</v>
      </c>
      <c r="F1059" s="12" t="s">
        <v>206</v>
      </c>
      <c r="G1059" s="11" t="s">
        <v>244</v>
      </c>
      <c r="H1059" s="11" t="s">
        <v>243</v>
      </c>
    </row>
    <row r="1060" spans="1:8" hidden="1" x14ac:dyDescent="0.25">
      <c r="A1060" s="11" t="s">
        <v>206</v>
      </c>
      <c r="B1060" s="11">
        <v>747</v>
      </c>
      <c r="C1060" s="11">
        <v>101</v>
      </c>
      <c r="D1060" s="11" t="s">
        <v>206</v>
      </c>
      <c r="E1060" s="11" t="s">
        <v>206</v>
      </c>
      <c r="F1060" s="12" t="s">
        <v>206</v>
      </c>
      <c r="G1060" s="11" t="s">
        <v>244</v>
      </c>
      <c r="H1060" s="11" t="s">
        <v>245</v>
      </c>
    </row>
    <row r="1061" spans="1:8" hidden="1" x14ac:dyDescent="0.25">
      <c r="A1061" s="11" t="s">
        <v>206</v>
      </c>
      <c r="B1061" s="11">
        <v>747</v>
      </c>
      <c r="C1061" s="11">
        <v>118</v>
      </c>
      <c r="D1061" s="11" t="s">
        <v>206</v>
      </c>
      <c r="E1061" s="11" t="s">
        <v>206</v>
      </c>
      <c r="F1061" s="12" t="s">
        <v>206</v>
      </c>
      <c r="G1061" s="11" t="s">
        <v>244</v>
      </c>
      <c r="H1061" s="11" t="s">
        <v>246</v>
      </c>
    </row>
    <row r="1062" spans="1:8" hidden="1" x14ac:dyDescent="0.25">
      <c r="A1062" s="11" t="s">
        <v>206</v>
      </c>
      <c r="B1062" s="11">
        <v>747</v>
      </c>
      <c r="C1062" s="11">
        <v>120</v>
      </c>
      <c r="D1062" s="11" t="s">
        <v>206</v>
      </c>
      <c r="E1062" s="11" t="s">
        <v>206</v>
      </c>
      <c r="F1062" s="12" t="s">
        <v>206</v>
      </c>
      <c r="G1062" s="11" t="s">
        <v>244</v>
      </c>
      <c r="H1062" s="11" t="s">
        <v>242</v>
      </c>
    </row>
    <row r="1063" spans="1:8" hidden="1" x14ac:dyDescent="0.25">
      <c r="A1063" s="11" t="s">
        <v>206</v>
      </c>
      <c r="B1063" s="11">
        <v>747</v>
      </c>
      <c r="C1063" s="11">
        <v>122</v>
      </c>
      <c r="D1063" s="11" t="s">
        <v>206</v>
      </c>
      <c r="E1063" s="11" t="s">
        <v>206</v>
      </c>
      <c r="F1063" s="12" t="s">
        <v>206</v>
      </c>
      <c r="G1063" s="11" t="s">
        <v>244</v>
      </c>
      <c r="H1063" s="11" t="s">
        <v>245</v>
      </c>
    </row>
    <row r="1064" spans="1:8" hidden="1" x14ac:dyDescent="0.25">
      <c r="A1064" s="11" t="s">
        <v>206</v>
      </c>
      <c r="B1064" s="11">
        <v>747</v>
      </c>
      <c r="C1064" s="11">
        <v>124</v>
      </c>
      <c r="D1064" s="11" t="s">
        <v>206</v>
      </c>
      <c r="E1064" s="11" t="s">
        <v>206</v>
      </c>
      <c r="F1064" s="12" t="s">
        <v>206</v>
      </c>
      <c r="G1064" s="11" t="s">
        <v>244</v>
      </c>
      <c r="H1064" s="11" t="s">
        <v>243</v>
      </c>
    </row>
    <row r="1065" spans="1:8" hidden="1" x14ac:dyDescent="0.25">
      <c r="A1065" s="11">
        <v>5000000057</v>
      </c>
      <c r="B1065" s="11" t="s">
        <v>206</v>
      </c>
      <c r="C1065" s="11">
        <v>118</v>
      </c>
      <c r="D1065" s="11">
        <v>7537269</v>
      </c>
      <c r="E1065" s="11">
        <v>1</v>
      </c>
      <c r="F1065" s="12" t="s">
        <v>206</v>
      </c>
      <c r="G1065" s="11" t="s">
        <v>247</v>
      </c>
      <c r="H1065" s="11" t="s">
        <v>246</v>
      </c>
    </row>
    <row r="1066" spans="1:8" hidden="1" x14ac:dyDescent="0.25">
      <c r="A1066" s="11">
        <v>5000000057</v>
      </c>
      <c r="B1066" s="11" t="s">
        <v>206</v>
      </c>
      <c r="C1066" s="11">
        <v>118</v>
      </c>
      <c r="D1066" s="11">
        <v>78553910</v>
      </c>
      <c r="E1066" s="11">
        <v>1</v>
      </c>
      <c r="F1066" s="12" t="s">
        <v>206</v>
      </c>
      <c r="G1066" s="11" t="s">
        <v>247</v>
      </c>
      <c r="H1066" s="11" t="s">
        <v>246</v>
      </c>
    </row>
    <row r="1067" spans="1:8" hidden="1" x14ac:dyDescent="0.25">
      <c r="A1067" s="11">
        <v>5000000057</v>
      </c>
      <c r="B1067" s="11" t="s">
        <v>206</v>
      </c>
      <c r="C1067" s="11">
        <v>118</v>
      </c>
      <c r="D1067" s="11">
        <v>77457610</v>
      </c>
      <c r="E1067" s="11">
        <v>2</v>
      </c>
      <c r="F1067" s="12" t="s">
        <v>206</v>
      </c>
      <c r="G1067" s="11" t="s">
        <v>247</v>
      </c>
      <c r="H1067" s="11" t="s">
        <v>246</v>
      </c>
    </row>
    <row r="1068" spans="1:8" hidden="1" x14ac:dyDescent="0.25">
      <c r="A1068" s="11">
        <v>5000000057</v>
      </c>
      <c r="B1068" s="11" t="s">
        <v>206</v>
      </c>
      <c r="C1068" s="11">
        <v>120</v>
      </c>
      <c r="D1068" s="11">
        <v>7537269</v>
      </c>
      <c r="E1068" s="11">
        <v>1</v>
      </c>
      <c r="F1068" s="12" t="s">
        <v>206</v>
      </c>
      <c r="G1068" s="11" t="s">
        <v>247</v>
      </c>
      <c r="H1068" s="11" t="s">
        <v>242</v>
      </c>
    </row>
    <row r="1069" spans="1:8" hidden="1" x14ac:dyDescent="0.25">
      <c r="A1069" s="11">
        <v>5000000057</v>
      </c>
      <c r="B1069" s="11" t="s">
        <v>206</v>
      </c>
      <c r="C1069" s="11">
        <v>120</v>
      </c>
      <c r="D1069" s="11">
        <v>78553910</v>
      </c>
      <c r="E1069" s="11">
        <v>1</v>
      </c>
      <c r="F1069" s="12" t="s">
        <v>206</v>
      </c>
      <c r="G1069" s="11" t="s">
        <v>247</v>
      </c>
      <c r="H1069" s="11" t="s">
        <v>242</v>
      </c>
    </row>
    <row r="1070" spans="1:8" hidden="1" x14ac:dyDescent="0.25">
      <c r="A1070" s="11">
        <v>5000000057</v>
      </c>
      <c r="B1070" s="11" t="s">
        <v>206</v>
      </c>
      <c r="C1070" s="11">
        <v>120</v>
      </c>
      <c r="D1070" s="11">
        <v>77457610</v>
      </c>
      <c r="E1070" s="11">
        <v>2</v>
      </c>
      <c r="F1070" s="12" t="s">
        <v>206</v>
      </c>
      <c r="G1070" s="11" t="s">
        <v>247</v>
      </c>
      <c r="H1070" s="11" t="s">
        <v>242</v>
      </c>
    </row>
    <row r="1071" spans="1:8" hidden="1" x14ac:dyDescent="0.25">
      <c r="A1071" s="11">
        <v>5000000058</v>
      </c>
      <c r="B1071" s="11" t="s">
        <v>206</v>
      </c>
      <c r="C1071" s="11">
        <v>118</v>
      </c>
      <c r="D1071" s="11">
        <v>5818235</v>
      </c>
      <c r="E1071" s="11">
        <v>3</v>
      </c>
      <c r="F1071" s="12" t="s">
        <v>206</v>
      </c>
      <c r="G1071" s="11" t="s">
        <v>247</v>
      </c>
      <c r="H1071" s="11" t="s">
        <v>246</v>
      </c>
    </row>
    <row r="1072" spans="1:8" hidden="1" x14ac:dyDescent="0.25">
      <c r="A1072" s="11">
        <v>5000000058</v>
      </c>
      <c r="B1072" s="11" t="s">
        <v>206</v>
      </c>
      <c r="C1072" s="11">
        <v>118</v>
      </c>
      <c r="D1072" s="11">
        <v>5889848</v>
      </c>
      <c r="E1072" s="11">
        <v>3</v>
      </c>
      <c r="F1072" s="12" t="s">
        <v>206</v>
      </c>
      <c r="G1072" s="11" t="s">
        <v>247</v>
      </c>
      <c r="H1072" s="11" t="s">
        <v>246</v>
      </c>
    </row>
    <row r="1073" spans="1:8" hidden="1" x14ac:dyDescent="0.25">
      <c r="A1073" s="11">
        <v>5000000058</v>
      </c>
      <c r="B1073" s="11" t="s">
        <v>206</v>
      </c>
      <c r="C1073" s="11">
        <v>118</v>
      </c>
      <c r="D1073" s="11">
        <v>7230679</v>
      </c>
      <c r="E1073" s="11">
        <v>3</v>
      </c>
      <c r="F1073" s="12" t="s">
        <v>206</v>
      </c>
      <c r="G1073" s="11" t="s">
        <v>247</v>
      </c>
      <c r="H1073" s="11" t="s">
        <v>246</v>
      </c>
    </row>
    <row r="1074" spans="1:8" hidden="1" x14ac:dyDescent="0.25">
      <c r="A1074" s="11">
        <v>5000000058</v>
      </c>
      <c r="B1074" s="11" t="s">
        <v>206</v>
      </c>
      <c r="C1074" s="11">
        <v>118</v>
      </c>
      <c r="D1074" s="11">
        <v>10027855</v>
      </c>
      <c r="E1074" s="11">
        <v>2</v>
      </c>
      <c r="F1074" s="12" t="s">
        <v>206</v>
      </c>
      <c r="G1074" s="11" t="s">
        <v>247</v>
      </c>
      <c r="H1074" s="11" t="s">
        <v>246</v>
      </c>
    </row>
    <row r="1075" spans="1:8" hidden="1" x14ac:dyDescent="0.25">
      <c r="A1075" s="11">
        <v>5000000058</v>
      </c>
      <c r="B1075" s="11" t="s">
        <v>206</v>
      </c>
      <c r="C1075" s="11">
        <v>120</v>
      </c>
      <c r="D1075" s="11">
        <v>5818235</v>
      </c>
      <c r="E1075" s="11">
        <v>3</v>
      </c>
      <c r="F1075" s="12" t="s">
        <v>206</v>
      </c>
      <c r="G1075" s="11" t="s">
        <v>247</v>
      </c>
      <c r="H1075" s="11" t="s">
        <v>242</v>
      </c>
    </row>
    <row r="1076" spans="1:8" hidden="1" x14ac:dyDescent="0.25">
      <c r="A1076" s="11">
        <v>5000000058</v>
      </c>
      <c r="B1076" s="11" t="s">
        <v>206</v>
      </c>
      <c r="C1076" s="11">
        <v>120</v>
      </c>
      <c r="D1076" s="11">
        <v>5889848</v>
      </c>
      <c r="E1076" s="11">
        <v>3</v>
      </c>
      <c r="F1076" s="12" t="s">
        <v>206</v>
      </c>
      <c r="G1076" s="11" t="s">
        <v>247</v>
      </c>
      <c r="H1076" s="11" t="s">
        <v>242</v>
      </c>
    </row>
    <row r="1077" spans="1:8" hidden="1" x14ac:dyDescent="0.25">
      <c r="A1077" s="11">
        <v>5000000058</v>
      </c>
      <c r="B1077" s="11" t="s">
        <v>206</v>
      </c>
      <c r="C1077" s="11">
        <v>120</v>
      </c>
      <c r="D1077" s="11">
        <v>7230679</v>
      </c>
      <c r="E1077" s="11">
        <v>3</v>
      </c>
      <c r="F1077" s="12" t="s">
        <v>206</v>
      </c>
      <c r="G1077" s="11" t="s">
        <v>247</v>
      </c>
      <c r="H1077" s="11" t="s">
        <v>242</v>
      </c>
    </row>
    <row r="1078" spans="1:8" hidden="1" x14ac:dyDescent="0.25">
      <c r="A1078" s="11">
        <v>5000000058</v>
      </c>
      <c r="B1078" s="11" t="s">
        <v>206</v>
      </c>
      <c r="C1078" s="11">
        <v>120</v>
      </c>
      <c r="D1078" s="11">
        <v>10027855</v>
      </c>
      <c r="E1078" s="11">
        <v>2</v>
      </c>
      <c r="F1078" s="12" t="s">
        <v>206</v>
      </c>
      <c r="G1078" s="11" t="s">
        <v>247</v>
      </c>
      <c r="H1078" s="11" t="s">
        <v>242</v>
      </c>
    </row>
    <row r="1079" spans="1:8" hidden="1" x14ac:dyDescent="0.25">
      <c r="A1079" s="11">
        <v>5000000061</v>
      </c>
      <c r="B1079" s="11" t="s">
        <v>206</v>
      </c>
      <c r="C1079" s="11">
        <v>118</v>
      </c>
      <c r="D1079" s="11">
        <v>13592712</v>
      </c>
      <c r="E1079" s="11">
        <v>2</v>
      </c>
      <c r="F1079" s="12" t="s">
        <v>206</v>
      </c>
      <c r="G1079" s="11" t="s">
        <v>247</v>
      </c>
      <c r="H1079" s="11" t="s">
        <v>246</v>
      </c>
    </row>
    <row r="1080" spans="1:8" hidden="1" x14ac:dyDescent="0.25">
      <c r="A1080" s="11">
        <v>5000000061</v>
      </c>
      <c r="B1080" s="11" t="s">
        <v>206</v>
      </c>
      <c r="C1080" s="11">
        <v>118</v>
      </c>
      <c r="D1080" s="11">
        <v>4389042</v>
      </c>
      <c r="E1080" s="11">
        <v>3</v>
      </c>
      <c r="F1080" s="12" t="s">
        <v>206</v>
      </c>
      <c r="G1080" s="11" t="s">
        <v>247</v>
      </c>
      <c r="H1080" s="11" t="s">
        <v>246</v>
      </c>
    </row>
    <row r="1081" spans="1:8" hidden="1" x14ac:dyDescent="0.25">
      <c r="A1081" s="11">
        <v>5000000061</v>
      </c>
      <c r="B1081" s="11" t="s">
        <v>206</v>
      </c>
      <c r="C1081" s="11">
        <v>118</v>
      </c>
      <c r="D1081" s="11">
        <v>4389042</v>
      </c>
      <c r="E1081" s="11">
        <v>1</v>
      </c>
      <c r="F1081" s="12" t="s">
        <v>206</v>
      </c>
      <c r="G1081" s="11" t="s">
        <v>247</v>
      </c>
      <c r="H1081" s="11" t="s">
        <v>246</v>
      </c>
    </row>
    <row r="1082" spans="1:8" hidden="1" x14ac:dyDescent="0.25">
      <c r="A1082" s="11">
        <v>5000000061</v>
      </c>
      <c r="B1082" s="11" t="s">
        <v>206</v>
      </c>
      <c r="C1082" s="11">
        <v>118</v>
      </c>
      <c r="D1082" s="11">
        <v>5714357</v>
      </c>
      <c r="E1082" s="11">
        <v>2</v>
      </c>
      <c r="F1082" s="12" t="s">
        <v>206</v>
      </c>
      <c r="G1082" s="11" t="s">
        <v>247</v>
      </c>
      <c r="H1082" s="11" t="s">
        <v>246</v>
      </c>
    </row>
    <row r="1083" spans="1:8" hidden="1" x14ac:dyDescent="0.25">
      <c r="A1083" s="11">
        <v>5000000061</v>
      </c>
      <c r="B1083" s="11" t="s">
        <v>206</v>
      </c>
      <c r="C1083" s="11">
        <v>118</v>
      </c>
      <c r="D1083" s="11">
        <v>5986057</v>
      </c>
      <c r="E1083" s="11">
        <v>2</v>
      </c>
      <c r="F1083" s="12" t="s">
        <v>206</v>
      </c>
      <c r="G1083" s="11" t="s">
        <v>247</v>
      </c>
      <c r="H1083" s="11" t="s">
        <v>246</v>
      </c>
    </row>
    <row r="1084" spans="1:8" hidden="1" x14ac:dyDescent="0.25">
      <c r="A1084" s="11">
        <v>5000000061</v>
      </c>
      <c r="B1084" s="11" t="s">
        <v>206</v>
      </c>
      <c r="C1084" s="11">
        <v>118</v>
      </c>
      <c r="D1084" s="11">
        <v>6540192</v>
      </c>
      <c r="E1084" s="11">
        <v>2</v>
      </c>
      <c r="F1084" s="12" t="s">
        <v>206</v>
      </c>
      <c r="G1084" s="11" t="s">
        <v>247</v>
      </c>
      <c r="H1084" s="11" t="s">
        <v>246</v>
      </c>
    </row>
    <row r="1085" spans="1:8" hidden="1" x14ac:dyDescent="0.25">
      <c r="A1085" s="11">
        <v>5000000061</v>
      </c>
      <c r="B1085" s="11" t="s">
        <v>206</v>
      </c>
      <c r="C1085" s="11">
        <v>118</v>
      </c>
      <c r="D1085" s="11">
        <v>6552128</v>
      </c>
      <c r="E1085" s="11">
        <v>2</v>
      </c>
      <c r="F1085" s="12" t="s">
        <v>206</v>
      </c>
      <c r="G1085" s="11" t="s">
        <v>247</v>
      </c>
      <c r="H1085" s="11" t="s">
        <v>246</v>
      </c>
    </row>
    <row r="1086" spans="1:8" hidden="1" x14ac:dyDescent="0.25">
      <c r="A1086" s="11">
        <v>5000000061</v>
      </c>
      <c r="B1086" s="11" t="s">
        <v>206</v>
      </c>
      <c r="C1086" s="11">
        <v>118</v>
      </c>
      <c r="D1086" s="11">
        <v>7048731</v>
      </c>
      <c r="E1086" s="11">
        <v>1</v>
      </c>
      <c r="F1086" s="12" t="s">
        <v>206</v>
      </c>
      <c r="G1086" s="11" t="s">
        <v>247</v>
      </c>
      <c r="H1086" s="11" t="s">
        <v>246</v>
      </c>
    </row>
    <row r="1087" spans="1:8" hidden="1" x14ac:dyDescent="0.25">
      <c r="A1087" s="11">
        <v>5000000061</v>
      </c>
      <c r="B1087" s="11" t="s">
        <v>206</v>
      </c>
      <c r="C1087" s="11">
        <v>118</v>
      </c>
      <c r="D1087" s="11">
        <v>7074940</v>
      </c>
      <c r="E1087" s="11">
        <v>2</v>
      </c>
      <c r="F1087" s="12" t="s">
        <v>206</v>
      </c>
      <c r="G1087" s="11" t="s">
        <v>247</v>
      </c>
      <c r="H1087" s="11" t="s">
        <v>246</v>
      </c>
    </row>
    <row r="1088" spans="1:8" hidden="1" x14ac:dyDescent="0.25">
      <c r="A1088" s="11">
        <v>5000000061</v>
      </c>
      <c r="B1088" s="11" t="s">
        <v>206</v>
      </c>
      <c r="C1088" s="11">
        <v>118</v>
      </c>
      <c r="D1088" s="11">
        <v>7705823</v>
      </c>
      <c r="E1088" s="11">
        <v>2</v>
      </c>
      <c r="F1088" s="12" t="s">
        <v>206</v>
      </c>
      <c r="G1088" s="11" t="s">
        <v>247</v>
      </c>
      <c r="H1088" s="11" t="s">
        <v>246</v>
      </c>
    </row>
    <row r="1089" spans="1:8" hidden="1" x14ac:dyDescent="0.25">
      <c r="A1089" s="11">
        <v>5000000061</v>
      </c>
      <c r="B1089" s="11" t="s">
        <v>206</v>
      </c>
      <c r="C1089" s="11">
        <v>118</v>
      </c>
      <c r="D1089" s="11">
        <v>8046123</v>
      </c>
      <c r="E1089" s="11">
        <v>2</v>
      </c>
      <c r="F1089" s="12" t="s">
        <v>206</v>
      </c>
      <c r="G1089" s="11" t="s">
        <v>247</v>
      </c>
      <c r="H1089" s="11" t="s">
        <v>246</v>
      </c>
    </row>
    <row r="1090" spans="1:8" hidden="1" x14ac:dyDescent="0.25">
      <c r="A1090" s="11">
        <v>5000000061</v>
      </c>
      <c r="B1090" s="11" t="s">
        <v>206</v>
      </c>
      <c r="C1090" s="11">
        <v>118</v>
      </c>
      <c r="D1090" s="11">
        <v>8088435</v>
      </c>
      <c r="E1090" s="11">
        <v>2</v>
      </c>
      <c r="F1090" s="12" t="s">
        <v>206</v>
      </c>
      <c r="G1090" s="11" t="s">
        <v>247</v>
      </c>
      <c r="H1090" s="11" t="s">
        <v>246</v>
      </c>
    </row>
    <row r="1091" spans="1:8" hidden="1" x14ac:dyDescent="0.25">
      <c r="A1091" s="11">
        <v>5000000061</v>
      </c>
      <c r="B1091" s="11" t="s">
        <v>206</v>
      </c>
      <c r="C1091" s="11">
        <v>118</v>
      </c>
      <c r="D1091" s="11">
        <v>9199642</v>
      </c>
      <c r="E1091" s="11">
        <v>2</v>
      </c>
      <c r="F1091" s="12" t="s">
        <v>206</v>
      </c>
      <c r="G1091" s="11" t="s">
        <v>247</v>
      </c>
      <c r="H1091" s="11" t="s">
        <v>246</v>
      </c>
    </row>
    <row r="1092" spans="1:8" hidden="1" x14ac:dyDescent="0.25">
      <c r="A1092" s="11">
        <v>5000000061</v>
      </c>
      <c r="B1092" s="11" t="s">
        <v>206</v>
      </c>
      <c r="C1092" s="11">
        <v>118</v>
      </c>
      <c r="D1092" s="11">
        <v>12058495</v>
      </c>
      <c r="E1092" s="11">
        <v>2</v>
      </c>
      <c r="F1092" s="12" t="s">
        <v>206</v>
      </c>
      <c r="G1092" s="11" t="s">
        <v>247</v>
      </c>
      <c r="H1092" s="11" t="s">
        <v>246</v>
      </c>
    </row>
    <row r="1093" spans="1:8" hidden="1" x14ac:dyDescent="0.25">
      <c r="A1093" s="11">
        <v>5000000061</v>
      </c>
      <c r="B1093" s="11" t="s">
        <v>206</v>
      </c>
      <c r="C1093" s="11">
        <v>118</v>
      </c>
      <c r="D1093" s="11">
        <v>77227570</v>
      </c>
      <c r="E1093" s="11">
        <v>2</v>
      </c>
      <c r="F1093" s="12" t="s">
        <v>206</v>
      </c>
      <c r="G1093" s="11" t="s">
        <v>247</v>
      </c>
      <c r="H1093" s="11" t="s">
        <v>246</v>
      </c>
    </row>
    <row r="1094" spans="1:8" hidden="1" x14ac:dyDescent="0.25">
      <c r="A1094" s="11">
        <v>5000000061</v>
      </c>
      <c r="B1094" s="11" t="s">
        <v>206</v>
      </c>
      <c r="C1094" s="11">
        <v>118</v>
      </c>
      <c r="D1094" s="11">
        <v>77819710</v>
      </c>
      <c r="E1094" s="11">
        <v>2</v>
      </c>
      <c r="F1094" s="12" t="s">
        <v>206</v>
      </c>
      <c r="G1094" s="11" t="s">
        <v>247</v>
      </c>
      <c r="H1094" s="11" t="s">
        <v>246</v>
      </c>
    </row>
    <row r="1095" spans="1:8" hidden="1" x14ac:dyDescent="0.25">
      <c r="A1095" s="11">
        <v>5000000061</v>
      </c>
      <c r="B1095" s="11" t="s">
        <v>206</v>
      </c>
      <c r="C1095" s="11">
        <v>118</v>
      </c>
      <c r="D1095" s="11">
        <v>77968040</v>
      </c>
      <c r="E1095" s="11">
        <v>2</v>
      </c>
      <c r="F1095" s="12" t="s">
        <v>206</v>
      </c>
      <c r="G1095" s="11" t="s">
        <v>247</v>
      </c>
      <c r="H1095" s="11" t="s">
        <v>246</v>
      </c>
    </row>
    <row r="1096" spans="1:8" hidden="1" x14ac:dyDescent="0.25">
      <c r="A1096" s="11">
        <v>5000000061</v>
      </c>
      <c r="B1096" s="11" t="s">
        <v>206</v>
      </c>
      <c r="C1096" s="11">
        <v>120</v>
      </c>
      <c r="D1096" s="11">
        <v>13592712</v>
      </c>
      <c r="E1096" s="11">
        <v>2</v>
      </c>
      <c r="F1096" s="12" t="s">
        <v>206</v>
      </c>
      <c r="G1096" s="11" t="s">
        <v>247</v>
      </c>
      <c r="H1096" s="11" t="s">
        <v>242</v>
      </c>
    </row>
    <row r="1097" spans="1:8" hidden="1" x14ac:dyDescent="0.25">
      <c r="A1097" s="11">
        <v>5000000061</v>
      </c>
      <c r="B1097" s="11" t="s">
        <v>206</v>
      </c>
      <c r="C1097" s="11">
        <v>120</v>
      </c>
      <c r="D1097" s="11">
        <v>4389042</v>
      </c>
      <c r="E1097" s="11">
        <v>3</v>
      </c>
      <c r="F1097" s="12" t="s">
        <v>206</v>
      </c>
      <c r="G1097" s="11" t="s">
        <v>247</v>
      </c>
      <c r="H1097" s="11" t="s">
        <v>242</v>
      </c>
    </row>
    <row r="1098" spans="1:8" hidden="1" x14ac:dyDescent="0.25">
      <c r="A1098" s="11">
        <v>5000000061</v>
      </c>
      <c r="B1098" s="11" t="s">
        <v>206</v>
      </c>
      <c r="C1098" s="11">
        <v>120</v>
      </c>
      <c r="D1098" s="11">
        <v>4389042</v>
      </c>
      <c r="E1098" s="11">
        <v>1</v>
      </c>
      <c r="F1098" s="12" t="s">
        <v>206</v>
      </c>
      <c r="G1098" s="11" t="s">
        <v>247</v>
      </c>
      <c r="H1098" s="11" t="s">
        <v>242</v>
      </c>
    </row>
    <row r="1099" spans="1:8" hidden="1" x14ac:dyDescent="0.25">
      <c r="A1099" s="11">
        <v>5000000061</v>
      </c>
      <c r="B1099" s="11" t="s">
        <v>206</v>
      </c>
      <c r="C1099" s="11">
        <v>120</v>
      </c>
      <c r="D1099" s="11">
        <v>5714357</v>
      </c>
      <c r="E1099" s="11">
        <v>2</v>
      </c>
      <c r="F1099" s="12" t="s">
        <v>206</v>
      </c>
      <c r="G1099" s="11" t="s">
        <v>247</v>
      </c>
      <c r="H1099" s="11" t="s">
        <v>242</v>
      </c>
    </row>
    <row r="1100" spans="1:8" hidden="1" x14ac:dyDescent="0.25">
      <c r="A1100" s="11">
        <v>5000000061</v>
      </c>
      <c r="B1100" s="11" t="s">
        <v>206</v>
      </c>
      <c r="C1100" s="11">
        <v>120</v>
      </c>
      <c r="D1100" s="11">
        <v>5986057</v>
      </c>
      <c r="E1100" s="11">
        <v>2</v>
      </c>
      <c r="F1100" s="12" t="s">
        <v>206</v>
      </c>
      <c r="G1100" s="11" t="s">
        <v>247</v>
      </c>
      <c r="H1100" s="11" t="s">
        <v>242</v>
      </c>
    </row>
    <row r="1101" spans="1:8" hidden="1" x14ac:dyDescent="0.25">
      <c r="A1101" s="11">
        <v>5000000061</v>
      </c>
      <c r="B1101" s="11" t="s">
        <v>206</v>
      </c>
      <c r="C1101" s="11">
        <v>120</v>
      </c>
      <c r="D1101" s="11">
        <v>6540192</v>
      </c>
      <c r="E1101" s="11">
        <v>2</v>
      </c>
      <c r="F1101" s="12" t="s">
        <v>206</v>
      </c>
      <c r="G1101" s="11" t="s">
        <v>247</v>
      </c>
      <c r="H1101" s="11" t="s">
        <v>242</v>
      </c>
    </row>
    <row r="1102" spans="1:8" hidden="1" x14ac:dyDescent="0.25">
      <c r="A1102" s="11">
        <v>5000000061</v>
      </c>
      <c r="B1102" s="11" t="s">
        <v>206</v>
      </c>
      <c r="C1102" s="11">
        <v>120</v>
      </c>
      <c r="D1102" s="11">
        <v>6552128</v>
      </c>
      <c r="E1102" s="11">
        <v>2</v>
      </c>
      <c r="F1102" s="12" t="s">
        <v>206</v>
      </c>
      <c r="G1102" s="11" t="s">
        <v>247</v>
      </c>
      <c r="H1102" s="11" t="s">
        <v>242</v>
      </c>
    </row>
    <row r="1103" spans="1:8" hidden="1" x14ac:dyDescent="0.25">
      <c r="A1103" s="11">
        <v>5000000061</v>
      </c>
      <c r="B1103" s="11" t="s">
        <v>206</v>
      </c>
      <c r="C1103" s="11">
        <v>120</v>
      </c>
      <c r="D1103" s="11">
        <v>7048731</v>
      </c>
      <c r="E1103" s="11">
        <v>1</v>
      </c>
      <c r="F1103" s="12" t="s">
        <v>206</v>
      </c>
      <c r="G1103" s="11" t="s">
        <v>247</v>
      </c>
      <c r="H1103" s="11" t="s">
        <v>242</v>
      </c>
    </row>
    <row r="1104" spans="1:8" hidden="1" x14ac:dyDescent="0.25">
      <c r="A1104" s="11">
        <v>5000000061</v>
      </c>
      <c r="B1104" s="11" t="s">
        <v>206</v>
      </c>
      <c r="C1104" s="11">
        <v>120</v>
      </c>
      <c r="D1104" s="11">
        <v>7074940</v>
      </c>
      <c r="E1104" s="11">
        <v>2</v>
      </c>
      <c r="F1104" s="12" t="s">
        <v>206</v>
      </c>
      <c r="G1104" s="11" t="s">
        <v>247</v>
      </c>
      <c r="H1104" s="11" t="s">
        <v>242</v>
      </c>
    </row>
    <row r="1105" spans="1:8" hidden="1" x14ac:dyDescent="0.25">
      <c r="A1105" s="11">
        <v>5000000061</v>
      </c>
      <c r="B1105" s="11" t="s">
        <v>206</v>
      </c>
      <c r="C1105" s="11">
        <v>120</v>
      </c>
      <c r="D1105" s="11">
        <v>7705823</v>
      </c>
      <c r="E1105" s="11">
        <v>2</v>
      </c>
      <c r="F1105" s="12" t="s">
        <v>206</v>
      </c>
      <c r="G1105" s="11" t="s">
        <v>247</v>
      </c>
      <c r="H1105" s="11" t="s">
        <v>242</v>
      </c>
    </row>
    <row r="1106" spans="1:8" hidden="1" x14ac:dyDescent="0.25">
      <c r="A1106" s="11">
        <v>5000000061</v>
      </c>
      <c r="B1106" s="11" t="s">
        <v>206</v>
      </c>
      <c r="C1106" s="11">
        <v>120</v>
      </c>
      <c r="D1106" s="11">
        <v>8046123</v>
      </c>
      <c r="E1106" s="11">
        <v>2</v>
      </c>
      <c r="F1106" s="12" t="s">
        <v>206</v>
      </c>
      <c r="G1106" s="11" t="s">
        <v>247</v>
      </c>
      <c r="H1106" s="11" t="s">
        <v>242</v>
      </c>
    </row>
    <row r="1107" spans="1:8" hidden="1" x14ac:dyDescent="0.25">
      <c r="A1107" s="11">
        <v>5000000061</v>
      </c>
      <c r="B1107" s="11" t="s">
        <v>206</v>
      </c>
      <c r="C1107" s="11">
        <v>120</v>
      </c>
      <c r="D1107" s="11">
        <v>8088435</v>
      </c>
      <c r="E1107" s="11">
        <v>2</v>
      </c>
      <c r="F1107" s="12" t="s">
        <v>206</v>
      </c>
      <c r="G1107" s="11" t="s">
        <v>247</v>
      </c>
      <c r="H1107" s="11" t="s">
        <v>242</v>
      </c>
    </row>
    <row r="1108" spans="1:8" hidden="1" x14ac:dyDescent="0.25">
      <c r="A1108" s="11">
        <v>5000000061</v>
      </c>
      <c r="B1108" s="11" t="s">
        <v>206</v>
      </c>
      <c r="C1108" s="11">
        <v>120</v>
      </c>
      <c r="D1108" s="11">
        <v>9199642</v>
      </c>
      <c r="E1108" s="11">
        <v>2</v>
      </c>
      <c r="F1108" s="12" t="s">
        <v>206</v>
      </c>
      <c r="G1108" s="11" t="s">
        <v>247</v>
      </c>
      <c r="H1108" s="11" t="s">
        <v>242</v>
      </c>
    </row>
    <row r="1109" spans="1:8" hidden="1" x14ac:dyDescent="0.25">
      <c r="A1109" s="11">
        <v>5000000061</v>
      </c>
      <c r="B1109" s="11" t="s">
        <v>206</v>
      </c>
      <c r="C1109" s="11">
        <v>120</v>
      </c>
      <c r="D1109" s="11">
        <v>12058495</v>
      </c>
      <c r="E1109" s="11">
        <v>2</v>
      </c>
      <c r="F1109" s="12" t="s">
        <v>206</v>
      </c>
      <c r="G1109" s="11" t="s">
        <v>247</v>
      </c>
      <c r="H1109" s="11" t="s">
        <v>242</v>
      </c>
    </row>
    <row r="1110" spans="1:8" hidden="1" x14ac:dyDescent="0.25">
      <c r="A1110" s="11">
        <v>5000000061</v>
      </c>
      <c r="B1110" s="11" t="s">
        <v>206</v>
      </c>
      <c r="C1110" s="11">
        <v>120</v>
      </c>
      <c r="D1110" s="11">
        <v>77227570</v>
      </c>
      <c r="E1110" s="11">
        <v>2</v>
      </c>
      <c r="F1110" s="12" t="s">
        <v>206</v>
      </c>
      <c r="G1110" s="11" t="s">
        <v>247</v>
      </c>
      <c r="H1110" s="11" t="s">
        <v>242</v>
      </c>
    </row>
    <row r="1111" spans="1:8" hidden="1" x14ac:dyDescent="0.25">
      <c r="A1111" s="11">
        <v>5000000061</v>
      </c>
      <c r="B1111" s="11" t="s">
        <v>206</v>
      </c>
      <c r="C1111" s="11">
        <v>120</v>
      </c>
      <c r="D1111" s="11">
        <v>77819710</v>
      </c>
      <c r="E1111" s="11">
        <v>2</v>
      </c>
      <c r="F1111" s="12" t="s">
        <v>206</v>
      </c>
      <c r="G1111" s="11" t="s">
        <v>247</v>
      </c>
      <c r="H1111" s="11" t="s">
        <v>242</v>
      </c>
    </row>
    <row r="1112" spans="1:8" hidden="1" x14ac:dyDescent="0.25">
      <c r="A1112" s="11">
        <v>5000000061</v>
      </c>
      <c r="B1112" s="11" t="s">
        <v>206</v>
      </c>
      <c r="C1112" s="11">
        <v>120</v>
      </c>
      <c r="D1112" s="11">
        <v>77968040</v>
      </c>
      <c r="E1112" s="11">
        <v>2</v>
      </c>
      <c r="F1112" s="12" t="s">
        <v>206</v>
      </c>
      <c r="G1112" s="11" t="s">
        <v>247</v>
      </c>
      <c r="H1112" s="11" t="s">
        <v>242</v>
      </c>
    </row>
    <row r="1113" spans="1:8" hidden="1" x14ac:dyDescent="0.25">
      <c r="A1113" s="11">
        <v>5000000062</v>
      </c>
      <c r="B1113" s="11" t="s">
        <v>206</v>
      </c>
      <c r="C1113" s="11">
        <v>118</v>
      </c>
      <c r="D1113" s="11">
        <v>78103320</v>
      </c>
      <c r="E1113" s="11">
        <v>2</v>
      </c>
      <c r="F1113" s="12" t="s">
        <v>206</v>
      </c>
      <c r="G1113" s="11" t="s">
        <v>247</v>
      </c>
      <c r="H1113" s="11" t="s">
        <v>246</v>
      </c>
    </row>
    <row r="1114" spans="1:8" hidden="1" x14ac:dyDescent="0.25">
      <c r="A1114" s="11">
        <v>5000000062</v>
      </c>
      <c r="B1114" s="11" t="s">
        <v>206</v>
      </c>
      <c r="C1114" s="11">
        <v>118</v>
      </c>
      <c r="D1114" s="11">
        <v>4757489</v>
      </c>
      <c r="E1114" s="11">
        <v>1</v>
      </c>
      <c r="F1114" s="12" t="s">
        <v>206</v>
      </c>
      <c r="G1114" s="11" t="s">
        <v>247</v>
      </c>
      <c r="H1114" s="11" t="s">
        <v>246</v>
      </c>
    </row>
    <row r="1115" spans="1:8" hidden="1" x14ac:dyDescent="0.25">
      <c r="A1115" s="11">
        <v>5000000062</v>
      </c>
      <c r="B1115" s="11" t="s">
        <v>206</v>
      </c>
      <c r="C1115" s="11">
        <v>118</v>
      </c>
      <c r="D1115" s="11">
        <v>77749210</v>
      </c>
      <c r="E1115" s="11">
        <v>1</v>
      </c>
      <c r="F1115" s="12" t="s">
        <v>206</v>
      </c>
      <c r="G1115" s="11" t="s">
        <v>247</v>
      </c>
      <c r="H1115" s="11" t="s">
        <v>246</v>
      </c>
    </row>
    <row r="1116" spans="1:8" hidden="1" x14ac:dyDescent="0.25">
      <c r="A1116" s="11">
        <v>5000000062</v>
      </c>
      <c r="B1116" s="11" t="s">
        <v>206</v>
      </c>
      <c r="C1116" s="11">
        <v>118</v>
      </c>
      <c r="D1116" s="11">
        <v>78821150</v>
      </c>
      <c r="E1116" s="11">
        <v>1</v>
      </c>
      <c r="F1116" s="12" t="s">
        <v>206</v>
      </c>
      <c r="G1116" s="11" t="s">
        <v>247</v>
      </c>
      <c r="H1116" s="11" t="s">
        <v>246</v>
      </c>
    </row>
    <row r="1117" spans="1:8" hidden="1" x14ac:dyDescent="0.25">
      <c r="A1117" s="11">
        <v>5000000062</v>
      </c>
      <c r="B1117" s="11" t="s">
        <v>206</v>
      </c>
      <c r="C1117" s="11">
        <v>118</v>
      </c>
      <c r="D1117" s="11">
        <v>79839470</v>
      </c>
      <c r="E1117" s="11">
        <v>1</v>
      </c>
      <c r="F1117" s="12" t="s">
        <v>206</v>
      </c>
      <c r="G1117" s="11" t="s">
        <v>247</v>
      </c>
      <c r="H1117" s="11" t="s">
        <v>246</v>
      </c>
    </row>
    <row r="1118" spans="1:8" hidden="1" x14ac:dyDescent="0.25">
      <c r="A1118" s="11">
        <v>5000000062</v>
      </c>
      <c r="B1118" s="11" t="s">
        <v>206</v>
      </c>
      <c r="C1118" s="11">
        <v>118</v>
      </c>
      <c r="D1118" s="11">
        <v>99517560</v>
      </c>
      <c r="E1118" s="11">
        <v>1</v>
      </c>
      <c r="F1118" s="12" t="s">
        <v>206</v>
      </c>
      <c r="G1118" s="11" t="s">
        <v>247</v>
      </c>
      <c r="H1118" s="11" t="s">
        <v>246</v>
      </c>
    </row>
    <row r="1119" spans="1:8" hidden="1" x14ac:dyDescent="0.25">
      <c r="A1119" s="11">
        <v>5000000062</v>
      </c>
      <c r="B1119" s="11" t="s">
        <v>206</v>
      </c>
      <c r="C1119" s="11">
        <v>118</v>
      </c>
      <c r="D1119" s="11">
        <v>9226864</v>
      </c>
      <c r="E1119" s="11">
        <v>1</v>
      </c>
      <c r="F1119" s="12" t="s">
        <v>206</v>
      </c>
      <c r="G1119" s="11" t="s">
        <v>247</v>
      </c>
      <c r="H1119" s="11" t="s">
        <v>246</v>
      </c>
    </row>
    <row r="1120" spans="1:8" hidden="1" x14ac:dyDescent="0.25">
      <c r="A1120" s="11">
        <v>5000000062</v>
      </c>
      <c r="B1120" s="11" t="s">
        <v>206</v>
      </c>
      <c r="C1120" s="11">
        <v>118</v>
      </c>
      <c r="D1120" s="11">
        <v>79527600</v>
      </c>
      <c r="E1120" s="11">
        <v>1</v>
      </c>
      <c r="F1120" s="12" t="s">
        <v>206</v>
      </c>
      <c r="G1120" s="11" t="s">
        <v>247</v>
      </c>
      <c r="H1120" s="11" t="s">
        <v>246</v>
      </c>
    </row>
    <row r="1121" spans="1:8" hidden="1" x14ac:dyDescent="0.25">
      <c r="A1121" s="11">
        <v>5000000062</v>
      </c>
      <c r="B1121" s="11" t="s">
        <v>206</v>
      </c>
      <c r="C1121" s="11">
        <v>118</v>
      </c>
      <c r="D1121" s="11">
        <v>96890910</v>
      </c>
      <c r="E1121" s="11">
        <v>1</v>
      </c>
      <c r="F1121" s="12" t="s">
        <v>206</v>
      </c>
      <c r="G1121" s="11" t="s">
        <v>247</v>
      </c>
      <c r="H1121" s="11" t="s">
        <v>246</v>
      </c>
    </row>
    <row r="1122" spans="1:8" hidden="1" x14ac:dyDescent="0.25">
      <c r="A1122" s="11">
        <v>5000000062</v>
      </c>
      <c r="B1122" s="11" t="s">
        <v>206</v>
      </c>
      <c r="C1122" s="11">
        <v>118</v>
      </c>
      <c r="D1122" s="11">
        <v>4591077</v>
      </c>
      <c r="E1122" s="11">
        <v>7</v>
      </c>
      <c r="F1122" s="12" t="s">
        <v>206</v>
      </c>
      <c r="G1122" s="11" t="s">
        <v>247</v>
      </c>
      <c r="H1122" s="11" t="s">
        <v>246</v>
      </c>
    </row>
    <row r="1123" spans="1:8" hidden="1" x14ac:dyDescent="0.25">
      <c r="A1123" s="11">
        <v>5000000062</v>
      </c>
      <c r="B1123" s="11" t="s">
        <v>206</v>
      </c>
      <c r="C1123" s="11">
        <v>118</v>
      </c>
      <c r="D1123" s="11">
        <v>4775290</v>
      </c>
      <c r="E1123" s="11">
        <v>1</v>
      </c>
      <c r="F1123" s="12" t="s">
        <v>206</v>
      </c>
      <c r="G1123" s="11" t="s">
        <v>247</v>
      </c>
      <c r="H1123" s="11" t="s">
        <v>246</v>
      </c>
    </row>
    <row r="1124" spans="1:8" hidden="1" x14ac:dyDescent="0.25">
      <c r="A1124" s="11">
        <v>5000000062</v>
      </c>
      <c r="B1124" s="11" t="s">
        <v>206</v>
      </c>
      <c r="C1124" s="11">
        <v>118</v>
      </c>
      <c r="D1124" s="11">
        <v>5078132</v>
      </c>
      <c r="E1124" s="11">
        <v>1</v>
      </c>
      <c r="F1124" s="12" t="s">
        <v>206</v>
      </c>
      <c r="G1124" s="11" t="s">
        <v>247</v>
      </c>
      <c r="H1124" s="11" t="s">
        <v>246</v>
      </c>
    </row>
    <row r="1125" spans="1:8" hidden="1" x14ac:dyDescent="0.25">
      <c r="A1125" s="11">
        <v>5000000062</v>
      </c>
      <c r="B1125" s="11" t="s">
        <v>206</v>
      </c>
      <c r="C1125" s="11">
        <v>118</v>
      </c>
      <c r="D1125" s="11">
        <v>5288547</v>
      </c>
      <c r="E1125" s="11">
        <v>1</v>
      </c>
      <c r="F1125" s="12" t="s">
        <v>206</v>
      </c>
      <c r="G1125" s="11" t="s">
        <v>247</v>
      </c>
      <c r="H1125" s="11" t="s">
        <v>246</v>
      </c>
    </row>
    <row r="1126" spans="1:8" hidden="1" x14ac:dyDescent="0.25">
      <c r="A1126" s="11">
        <v>5000000062</v>
      </c>
      <c r="B1126" s="11" t="s">
        <v>206</v>
      </c>
      <c r="C1126" s="11">
        <v>118</v>
      </c>
      <c r="D1126" s="11">
        <v>5303981</v>
      </c>
      <c r="E1126" s="11">
        <v>2</v>
      </c>
      <c r="F1126" s="12" t="s">
        <v>206</v>
      </c>
      <c r="G1126" s="11" t="s">
        <v>247</v>
      </c>
      <c r="H1126" s="11" t="s">
        <v>246</v>
      </c>
    </row>
    <row r="1127" spans="1:8" hidden="1" x14ac:dyDescent="0.25">
      <c r="A1127" s="11">
        <v>5000000062</v>
      </c>
      <c r="B1127" s="11" t="s">
        <v>206</v>
      </c>
      <c r="C1127" s="11">
        <v>118</v>
      </c>
      <c r="D1127" s="11">
        <v>5413239</v>
      </c>
      <c r="E1127" s="11">
        <v>1</v>
      </c>
      <c r="F1127" s="12" t="s">
        <v>206</v>
      </c>
      <c r="G1127" s="11" t="s">
        <v>247</v>
      </c>
      <c r="H1127" s="11" t="s">
        <v>246</v>
      </c>
    </row>
    <row r="1128" spans="1:8" hidden="1" x14ac:dyDescent="0.25">
      <c r="A1128" s="11">
        <v>5000000062</v>
      </c>
      <c r="B1128" s="11" t="s">
        <v>206</v>
      </c>
      <c r="C1128" s="11">
        <v>118</v>
      </c>
      <c r="D1128" s="11">
        <v>6365733</v>
      </c>
      <c r="E1128" s="11">
        <v>1</v>
      </c>
      <c r="F1128" s="12" t="s">
        <v>206</v>
      </c>
      <c r="G1128" s="11" t="s">
        <v>247</v>
      </c>
      <c r="H1128" s="11" t="s">
        <v>246</v>
      </c>
    </row>
    <row r="1129" spans="1:8" hidden="1" x14ac:dyDescent="0.25">
      <c r="A1129" s="11">
        <v>5000000062</v>
      </c>
      <c r="B1129" s="11" t="s">
        <v>206</v>
      </c>
      <c r="C1129" s="11">
        <v>118</v>
      </c>
      <c r="D1129" s="11">
        <v>6393048</v>
      </c>
      <c r="E1129" s="11">
        <v>4</v>
      </c>
      <c r="F1129" s="12" t="s">
        <v>206</v>
      </c>
      <c r="G1129" s="11" t="s">
        <v>247</v>
      </c>
      <c r="H1129" s="11" t="s">
        <v>246</v>
      </c>
    </row>
    <row r="1130" spans="1:8" hidden="1" x14ac:dyDescent="0.25">
      <c r="A1130" s="11">
        <v>5000000062</v>
      </c>
      <c r="B1130" s="11" t="s">
        <v>206</v>
      </c>
      <c r="C1130" s="11">
        <v>118</v>
      </c>
      <c r="D1130" s="11">
        <v>6421688</v>
      </c>
      <c r="E1130" s="11">
        <v>2</v>
      </c>
      <c r="F1130" s="12" t="s">
        <v>206</v>
      </c>
      <c r="G1130" s="11" t="s">
        <v>247</v>
      </c>
      <c r="H1130" s="11" t="s">
        <v>246</v>
      </c>
    </row>
    <row r="1131" spans="1:8" hidden="1" x14ac:dyDescent="0.25">
      <c r="A1131" s="11">
        <v>5000000062</v>
      </c>
      <c r="B1131" s="11" t="s">
        <v>206</v>
      </c>
      <c r="C1131" s="11">
        <v>118</v>
      </c>
      <c r="D1131" s="11">
        <v>6451476</v>
      </c>
      <c r="E1131" s="11">
        <v>1</v>
      </c>
      <c r="F1131" s="12" t="s">
        <v>206</v>
      </c>
      <c r="G1131" s="11" t="s">
        <v>247</v>
      </c>
      <c r="H1131" s="11" t="s">
        <v>246</v>
      </c>
    </row>
    <row r="1132" spans="1:8" hidden="1" x14ac:dyDescent="0.25">
      <c r="A1132" s="11">
        <v>5000000062</v>
      </c>
      <c r="B1132" s="11" t="s">
        <v>206</v>
      </c>
      <c r="C1132" s="11">
        <v>118</v>
      </c>
      <c r="D1132" s="11">
        <v>6490538</v>
      </c>
      <c r="E1132" s="11">
        <v>1</v>
      </c>
      <c r="F1132" s="12" t="s">
        <v>206</v>
      </c>
      <c r="G1132" s="11" t="s">
        <v>247</v>
      </c>
      <c r="H1132" s="11" t="s">
        <v>246</v>
      </c>
    </row>
    <row r="1133" spans="1:8" hidden="1" x14ac:dyDescent="0.25">
      <c r="A1133" s="11">
        <v>5000000062</v>
      </c>
      <c r="B1133" s="11" t="s">
        <v>206</v>
      </c>
      <c r="C1133" s="11">
        <v>118</v>
      </c>
      <c r="D1133" s="11">
        <v>6523296</v>
      </c>
      <c r="E1133" s="11">
        <v>1</v>
      </c>
      <c r="F1133" s="12" t="s">
        <v>206</v>
      </c>
      <c r="G1133" s="11" t="s">
        <v>247</v>
      </c>
      <c r="H1133" s="11" t="s">
        <v>246</v>
      </c>
    </row>
    <row r="1134" spans="1:8" hidden="1" x14ac:dyDescent="0.25">
      <c r="A1134" s="11">
        <v>5000000062</v>
      </c>
      <c r="B1134" s="11" t="s">
        <v>206</v>
      </c>
      <c r="C1134" s="11">
        <v>118</v>
      </c>
      <c r="D1134" s="11">
        <v>6668916</v>
      </c>
      <c r="E1134" s="11">
        <v>2</v>
      </c>
      <c r="F1134" s="12" t="s">
        <v>206</v>
      </c>
      <c r="G1134" s="11" t="s">
        <v>247</v>
      </c>
      <c r="H1134" s="11" t="s">
        <v>246</v>
      </c>
    </row>
    <row r="1135" spans="1:8" hidden="1" x14ac:dyDescent="0.25">
      <c r="A1135" s="11">
        <v>5000000062</v>
      </c>
      <c r="B1135" s="11" t="s">
        <v>206</v>
      </c>
      <c r="C1135" s="11">
        <v>118</v>
      </c>
      <c r="D1135" s="11">
        <v>7197546</v>
      </c>
      <c r="E1135" s="11">
        <v>1</v>
      </c>
      <c r="F1135" s="12" t="s">
        <v>206</v>
      </c>
      <c r="G1135" s="11" t="s">
        <v>247</v>
      </c>
      <c r="H1135" s="11" t="s">
        <v>246</v>
      </c>
    </row>
    <row r="1136" spans="1:8" hidden="1" x14ac:dyDescent="0.25">
      <c r="A1136" s="11">
        <v>5000000062</v>
      </c>
      <c r="B1136" s="11" t="s">
        <v>206</v>
      </c>
      <c r="C1136" s="11">
        <v>118</v>
      </c>
      <c r="D1136" s="11">
        <v>7508355</v>
      </c>
      <c r="E1136" s="11">
        <v>1</v>
      </c>
      <c r="F1136" s="12" t="s">
        <v>206</v>
      </c>
      <c r="G1136" s="11" t="s">
        <v>247</v>
      </c>
      <c r="H1136" s="11" t="s">
        <v>246</v>
      </c>
    </row>
    <row r="1137" spans="1:8" hidden="1" x14ac:dyDescent="0.25">
      <c r="A1137" s="11">
        <v>5000000062</v>
      </c>
      <c r="B1137" s="11" t="s">
        <v>206</v>
      </c>
      <c r="C1137" s="11">
        <v>118</v>
      </c>
      <c r="D1137" s="11">
        <v>7616634</v>
      </c>
      <c r="E1137" s="11">
        <v>1</v>
      </c>
      <c r="F1137" s="12" t="s">
        <v>206</v>
      </c>
      <c r="G1137" s="11" t="s">
        <v>247</v>
      </c>
      <c r="H1137" s="11" t="s">
        <v>246</v>
      </c>
    </row>
    <row r="1138" spans="1:8" hidden="1" x14ac:dyDescent="0.25">
      <c r="A1138" s="11">
        <v>5000000062</v>
      </c>
      <c r="B1138" s="11" t="s">
        <v>206</v>
      </c>
      <c r="C1138" s="11">
        <v>118</v>
      </c>
      <c r="D1138" s="11">
        <v>8338083</v>
      </c>
      <c r="E1138" s="11">
        <v>1</v>
      </c>
      <c r="F1138" s="12" t="s">
        <v>206</v>
      </c>
      <c r="G1138" s="11" t="s">
        <v>247</v>
      </c>
      <c r="H1138" s="11" t="s">
        <v>246</v>
      </c>
    </row>
    <row r="1139" spans="1:8" hidden="1" x14ac:dyDescent="0.25">
      <c r="A1139" s="11">
        <v>5000000062</v>
      </c>
      <c r="B1139" s="11" t="s">
        <v>206</v>
      </c>
      <c r="C1139" s="11">
        <v>118</v>
      </c>
      <c r="D1139" s="11">
        <v>8445125</v>
      </c>
      <c r="E1139" s="11">
        <v>1</v>
      </c>
      <c r="F1139" s="12" t="s">
        <v>206</v>
      </c>
      <c r="G1139" s="11" t="s">
        <v>247</v>
      </c>
      <c r="H1139" s="11" t="s">
        <v>246</v>
      </c>
    </row>
    <row r="1140" spans="1:8" hidden="1" x14ac:dyDescent="0.25">
      <c r="A1140" s="11">
        <v>5000000062</v>
      </c>
      <c r="B1140" s="11" t="s">
        <v>206</v>
      </c>
      <c r="C1140" s="11">
        <v>118</v>
      </c>
      <c r="D1140" s="11">
        <v>8641491</v>
      </c>
      <c r="E1140" s="11">
        <v>1</v>
      </c>
      <c r="F1140" s="12" t="s">
        <v>206</v>
      </c>
      <c r="G1140" s="11" t="s">
        <v>247</v>
      </c>
      <c r="H1140" s="11" t="s">
        <v>246</v>
      </c>
    </row>
    <row r="1141" spans="1:8" hidden="1" x14ac:dyDescent="0.25">
      <c r="A1141" s="11">
        <v>5000000062</v>
      </c>
      <c r="B1141" s="11" t="s">
        <v>206</v>
      </c>
      <c r="C1141" s="11">
        <v>118</v>
      </c>
      <c r="D1141" s="11">
        <v>8660018</v>
      </c>
      <c r="E1141" s="11">
        <v>1</v>
      </c>
      <c r="F1141" s="12" t="s">
        <v>206</v>
      </c>
      <c r="G1141" s="11" t="s">
        <v>247</v>
      </c>
      <c r="H1141" s="11" t="s">
        <v>246</v>
      </c>
    </row>
    <row r="1142" spans="1:8" hidden="1" x14ac:dyDescent="0.25">
      <c r="A1142" s="11">
        <v>5000000062</v>
      </c>
      <c r="B1142" s="11" t="s">
        <v>206</v>
      </c>
      <c r="C1142" s="11">
        <v>118</v>
      </c>
      <c r="D1142" s="11">
        <v>9017390</v>
      </c>
      <c r="E1142" s="11">
        <v>1</v>
      </c>
      <c r="F1142" s="12" t="s">
        <v>206</v>
      </c>
      <c r="G1142" s="11" t="s">
        <v>247</v>
      </c>
      <c r="H1142" s="11" t="s">
        <v>246</v>
      </c>
    </row>
    <row r="1143" spans="1:8" hidden="1" x14ac:dyDescent="0.25">
      <c r="A1143" s="11">
        <v>5000000062</v>
      </c>
      <c r="B1143" s="11" t="s">
        <v>206</v>
      </c>
      <c r="C1143" s="11">
        <v>118</v>
      </c>
      <c r="D1143" s="11">
        <v>9103083</v>
      </c>
      <c r="E1143" s="11">
        <v>1</v>
      </c>
      <c r="F1143" s="12" t="s">
        <v>206</v>
      </c>
      <c r="G1143" s="11" t="s">
        <v>247</v>
      </c>
      <c r="H1143" s="11" t="s">
        <v>246</v>
      </c>
    </row>
    <row r="1144" spans="1:8" hidden="1" x14ac:dyDescent="0.25">
      <c r="A1144" s="11">
        <v>5000000062</v>
      </c>
      <c r="B1144" s="11" t="s">
        <v>206</v>
      </c>
      <c r="C1144" s="11">
        <v>118</v>
      </c>
      <c r="D1144" s="11">
        <v>9203623</v>
      </c>
      <c r="E1144" s="11">
        <v>1</v>
      </c>
      <c r="F1144" s="12" t="s">
        <v>206</v>
      </c>
      <c r="G1144" s="11" t="s">
        <v>247</v>
      </c>
      <c r="H1144" s="11" t="s">
        <v>246</v>
      </c>
    </row>
    <row r="1145" spans="1:8" hidden="1" x14ac:dyDescent="0.25">
      <c r="A1145" s="11">
        <v>5000000062</v>
      </c>
      <c r="B1145" s="11" t="s">
        <v>206</v>
      </c>
      <c r="C1145" s="11">
        <v>118</v>
      </c>
      <c r="D1145" s="11">
        <v>9469319</v>
      </c>
      <c r="E1145" s="11">
        <v>1</v>
      </c>
      <c r="F1145" s="12" t="s">
        <v>206</v>
      </c>
      <c r="G1145" s="11" t="s">
        <v>247</v>
      </c>
      <c r="H1145" s="11" t="s">
        <v>246</v>
      </c>
    </row>
    <row r="1146" spans="1:8" hidden="1" x14ac:dyDescent="0.25">
      <c r="A1146" s="11">
        <v>5000000062</v>
      </c>
      <c r="B1146" s="11" t="s">
        <v>206</v>
      </c>
      <c r="C1146" s="11">
        <v>118</v>
      </c>
      <c r="D1146" s="11">
        <v>9758739</v>
      </c>
      <c r="E1146" s="11">
        <v>1</v>
      </c>
      <c r="F1146" s="12" t="s">
        <v>206</v>
      </c>
      <c r="G1146" s="11" t="s">
        <v>247</v>
      </c>
      <c r="H1146" s="11" t="s">
        <v>246</v>
      </c>
    </row>
    <row r="1147" spans="1:8" hidden="1" x14ac:dyDescent="0.25">
      <c r="A1147" s="11">
        <v>5000000062</v>
      </c>
      <c r="B1147" s="11" t="s">
        <v>206</v>
      </c>
      <c r="C1147" s="11">
        <v>118</v>
      </c>
      <c r="D1147" s="11">
        <v>9909156</v>
      </c>
      <c r="E1147" s="11">
        <v>1</v>
      </c>
      <c r="F1147" s="12" t="s">
        <v>206</v>
      </c>
      <c r="G1147" s="11" t="s">
        <v>247</v>
      </c>
      <c r="H1147" s="11" t="s">
        <v>246</v>
      </c>
    </row>
    <row r="1148" spans="1:8" hidden="1" x14ac:dyDescent="0.25">
      <c r="A1148" s="11">
        <v>5000000062</v>
      </c>
      <c r="B1148" s="11" t="s">
        <v>206</v>
      </c>
      <c r="C1148" s="11">
        <v>118</v>
      </c>
      <c r="D1148" s="11">
        <v>9967580</v>
      </c>
      <c r="E1148" s="11">
        <v>1</v>
      </c>
      <c r="F1148" s="12" t="s">
        <v>206</v>
      </c>
      <c r="G1148" s="11" t="s">
        <v>247</v>
      </c>
      <c r="H1148" s="11" t="s">
        <v>246</v>
      </c>
    </row>
    <row r="1149" spans="1:8" hidden="1" x14ac:dyDescent="0.25">
      <c r="A1149" s="11">
        <v>5000000062</v>
      </c>
      <c r="B1149" s="11" t="s">
        <v>206</v>
      </c>
      <c r="C1149" s="11">
        <v>118</v>
      </c>
      <c r="D1149" s="11">
        <v>10421201</v>
      </c>
      <c r="E1149" s="11">
        <v>1</v>
      </c>
      <c r="F1149" s="12" t="s">
        <v>206</v>
      </c>
      <c r="G1149" s="11" t="s">
        <v>247</v>
      </c>
      <c r="H1149" s="11" t="s">
        <v>246</v>
      </c>
    </row>
    <row r="1150" spans="1:8" hidden="1" x14ac:dyDescent="0.25">
      <c r="A1150" s="11">
        <v>5000000062</v>
      </c>
      <c r="B1150" s="11" t="s">
        <v>206</v>
      </c>
      <c r="C1150" s="11">
        <v>118</v>
      </c>
      <c r="D1150" s="11">
        <v>10499926</v>
      </c>
      <c r="E1150" s="11">
        <v>1</v>
      </c>
      <c r="F1150" s="12" t="s">
        <v>206</v>
      </c>
      <c r="G1150" s="11" t="s">
        <v>247</v>
      </c>
      <c r="H1150" s="11" t="s">
        <v>246</v>
      </c>
    </row>
    <row r="1151" spans="1:8" hidden="1" x14ac:dyDescent="0.25">
      <c r="A1151" s="11">
        <v>5000000062</v>
      </c>
      <c r="B1151" s="11" t="s">
        <v>206</v>
      </c>
      <c r="C1151" s="11">
        <v>118</v>
      </c>
      <c r="D1151" s="11">
        <v>10585177</v>
      </c>
      <c r="E1151" s="11">
        <v>1</v>
      </c>
      <c r="F1151" s="12" t="s">
        <v>206</v>
      </c>
      <c r="G1151" s="11" t="s">
        <v>247</v>
      </c>
      <c r="H1151" s="11" t="s">
        <v>246</v>
      </c>
    </row>
    <row r="1152" spans="1:8" hidden="1" x14ac:dyDescent="0.25">
      <c r="A1152" s="11">
        <v>5000000062</v>
      </c>
      <c r="B1152" s="11" t="s">
        <v>206</v>
      </c>
      <c r="C1152" s="11">
        <v>118</v>
      </c>
      <c r="D1152" s="11">
        <v>10744859</v>
      </c>
      <c r="E1152" s="11">
        <v>3</v>
      </c>
      <c r="F1152" s="12" t="s">
        <v>206</v>
      </c>
      <c r="G1152" s="11" t="s">
        <v>247</v>
      </c>
      <c r="H1152" s="11" t="s">
        <v>246</v>
      </c>
    </row>
    <row r="1153" spans="1:8" hidden="1" x14ac:dyDescent="0.25">
      <c r="A1153" s="11">
        <v>5000000062</v>
      </c>
      <c r="B1153" s="11" t="s">
        <v>206</v>
      </c>
      <c r="C1153" s="11">
        <v>118</v>
      </c>
      <c r="D1153" s="11">
        <v>11510953</v>
      </c>
      <c r="E1153" s="11">
        <v>1</v>
      </c>
      <c r="F1153" s="12" t="s">
        <v>206</v>
      </c>
      <c r="G1153" s="11" t="s">
        <v>247</v>
      </c>
      <c r="H1153" s="11" t="s">
        <v>246</v>
      </c>
    </row>
    <row r="1154" spans="1:8" hidden="1" x14ac:dyDescent="0.25">
      <c r="A1154" s="11">
        <v>5000000062</v>
      </c>
      <c r="B1154" s="11" t="s">
        <v>206</v>
      </c>
      <c r="C1154" s="11">
        <v>118</v>
      </c>
      <c r="D1154" s="11">
        <v>11606641</v>
      </c>
      <c r="E1154" s="11">
        <v>3</v>
      </c>
      <c r="F1154" s="12" t="s">
        <v>206</v>
      </c>
      <c r="G1154" s="11" t="s">
        <v>247</v>
      </c>
      <c r="H1154" s="11" t="s">
        <v>246</v>
      </c>
    </row>
    <row r="1155" spans="1:8" hidden="1" x14ac:dyDescent="0.25">
      <c r="A1155" s="11">
        <v>5000000062</v>
      </c>
      <c r="B1155" s="11" t="s">
        <v>206</v>
      </c>
      <c r="C1155" s="11">
        <v>118</v>
      </c>
      <c r="D1155" s="11">
        <v>14744215</v>
      </c>
      <c r="E1155" s="11">
        <v>1</v>
      </c>
      <c r="F1155" s="12" t="s">
        <v>206</v>
      </c>
      <c r="G1155" s="11" t="s">
        <v>247</v>
      </c>
      <c r="H1155" s="11" t="s">
        <v>246</v>
      </c>
    </row>
    <row r="1156" spans="1:8" hidden="1" x14ac:dyDescent="0.25">
      <c r="A1156" s="11">
        <v>5000000062</v>
      </c>
      <c r="B1156" s="11" t="s">
        <v>206</v>
      </c>
      <c r="C1156" s="11">
        <v>118</v>
      </c>
      <c r="D1156" s="11">
        <v>76003911</v>
      </c>
      <c r="E1156" s="11">
        <v>1</v>
      </c>
      <c r="F1156" s="12" t="s">
        <v>206</v>
      </c>
      <c r="G1156" s="11" t="s">
        <v>247</v>
      </c>
      <c r="H1156" s="11" t="s">
        <v>246</v>
      </c>
    </row>
    <row r="1157" spans="1:8" hidden="1" x14ac:dyDescent="0.25">
      <c r="A1157" s="11">
        <v>5000000062</v>
      </c>
      <c r="B1157" s="11" t="s">
        <v>206</v>
      </c>
      <c r="C1157" s="11">
        <v>118</v>
      </c>
      <c r="D1157" s="11">
        <v>76016722</v>
      </c>
      <c r="E1157" s="11">
        <v>1</v>
      </c>
      <c r="F1157" s="12" t="s">
        <v>206</v>
      </c>
      <c r="G1157" s="11" t="s">
        <v>247</v>
      </c>
      <c r="H1157" s="11" t="s">
        <v>246</v>
      </c>
    </row>
    <row r="1158" spans="1:8" hidden="1" x14ac:dyDescent="0.25">
      <c r="A1158" s="11">
        <v>5000000062</v>
      </c>
      <c r="B1158" s="11" t="s">
        <v>206</v>
      </c>
      <c r="C1158" s="11">
        <v>118</v>
      </c>
      <c r="D1158" s="11">
        <v>76070045</v>
      </c>
      <c r="E1158" s="11">
        <v>1</v>
      </c>
      <c r="F1158" s="12" t="s">
        <v>206</v>
      </c>
      <c r="G1158" s="11" t="s">
        <v>247</v>
      </c>
      <c r="H1158" s="11" t="s">
        <v>246</v>
      </c>
    </row>
    <row r="1159" spans="1:8" hidden="1" x14ac:dyDescent="0.25">
      <c r="A1159" s="11">
        <v>5000000062</v>
      </c>
      <c r="B1159" s="11" t="s">
        <v>206</v>
      </c>
      <c r="C1159" s="11">
        <v>118</v>
      </c>
      <c r="D1159" s="11">
        <v>76084100</v>
      </c>
      <c r="E1159" s="11">
        <v>1</v>
      </c>
      <c r="F1159" s="12" t="s">
        <v>206</v>
      </c>
      <c r="G1159" s="11" t="s">
        <v>247</v>
      </c>
      <c r="H1159" s="11" t="s">
        <v>246</v>
      </c>
    </row>
    <row r="1160" spans="1:8" hidden="1" x14ac:dyDescent="0.25">
      <c r="A1160" s="11">
        <v>5000000062</v>
      </c>
      <c r="B1160" s="11" t="s">
        <v>206</v>
      </c>
      <c r="C1160" s="11">
        <v>118</v>
      </c>
      <c r="D1160" s="11">
        <v>76097190</v>
      </c>
      <c r="E1160" s="11">
        <v>1</v>
      </c>
      <c r="F1160" s="12" t="s">
        <v>206</v>
      </c>
      <c r="G1160" s="11" t="s">
        <v>247</v>
      </c>
      <c r="H1160" s="11" t="s">
        <v>246</v>
      </c>
    </row>
    <row r="1161" spans="1:8" hidden="1" x14ac:dyDescent="0.25">
      <c r="A1161" s="11">
        <v>5000000062</v>
      </c>
      <c r="B1161" s="11" t="s">
        <v>206</v>
      </c>
      <c r="C1161" s="11">
        <v>118</v>
      </c>
      <c r="D1161" s="11">
        <v>76349690</v>
      </c>
      <c r="E1161" s="11">
        <v>2</v>
      </c>
      <c r="F1161" s="12" t="s">
        <v>206</v>
      </c>
      <c r="G1161" s="11" t="s">
        <v>247</v>
      </c>
      <c r="H1161" s="11" t="s">
        <v>246</v>
      </c>
    </row>
    <row r="1162" spans="1:8" hidden="1" x14ac:dyDescent="0.25">
      <c r="A1162" s="11">
        <v>5000000062</v>
      </c>
      <c r="B1162" s="11" t="s">
        <v>206</v>
      </c>
      <c r="C1162" s="11">
        <v>118</v>
      </c>
      <c r="D1162" s="11">
        <v>76354250</v>
      </c>
      <c r="E1162" s="11">
        <v>1</v>
      </c>
      <c r="F1162" s="12" t="s">
        <v>206</v>
      </c>
      <c r="G1162" s="11" t="s">
        <v>247</v>
      </c>
      <c r="H1162" s="11" t="s">
        <v>246</v>
      </c>
    </row>
    <row r="1163" spans="1:8" hidden="1" x14ac:dyDescent="0.25">
      <c r="A1163" s="11">
        <v>5000000062</v>
      </c>
      <c r="B1163" s="11" t="s">
        <v>206</v>
      </c>
      <c r="C1163" s="11">
        <v>118</v>
      </c>
      <c r="D1163" s="11">
        <v>76381260</v>
      </c>
      <c r="E1163" s="11">
        <v>1</v>
      </c>
      <c r="F1163" s="12" t="s">
        <v>206</v>
      </c>
      <c r="G1163" s="11" t="s">
        <v>247</v>
      </c>
      <c r="H1163" s="11" t="s">
        <v>246</v>
      </c>
    </row>
    <row r="1164" spans="1:8" hidden="1" x14ac:dyDescent="0.25">
      <c r="A1164" s="11">
        <v>5000000062</v>
      </c>
      <c r="B1164" s="11" t="s">
        <v>206</v>
      </c>
      <c r="C1164" s="11">
        <v>118</v>
      </c>
      <c r="D1164" s="11">
        <v>76386430</v>
      </c>
      <c r="E1164" s="11">
        <v>1</v>
      </c>
      <c r="F1164" s="12" t="s">
        <v>206</v>
      </c>
      <c r="G1164" s="11" t="s">
        <v>247</v>
      </c>
      <c r="H1164" s="11" t="s">
        <v>246</v>
      </c>
    </row>
    <row r="1165" spans="1:8" hidden="1" x14ac:dyDescent="0.25">
      <c r="A1165" s="11">
        <v>5000000062</v>
      </c>
      <c r="B1165" s="11" t="s">
        <v>206</v>
      </c>
      <c r="C1165" s="11">
        <v>118</v>
      </c>
      <c r="D1165" s="11">
        <v>76488550</v>
      </c>
      <c r="E1165" s="11">
        <v>1</v>
      </c>
      <c r="F1165" s="12" t="s">
        <v>206</v>
      </c>
      <c r="G1165" s="11" t="s">
        <v>247</v>
      </c>
      <c r="H1165" s="11" t="s">
        <v>246</v>
      </c>
    </row>
    <row r="1166" spans="1:8" hidden="1" x14ac:dyDescent="0.25">
      <c r="A1166" s="11">
        <v>5000000062</v>
      </c>
      <c r="B1166" s="11" t="s">
        <v>206</v>
      </c>
      <c r="C1166" s="11">
        <v>118</v>
      </c>
      <c r="D1166" s="11">
        <v>76713320</v>
      </c>
      <c r="E1166" s="11">
        <v>1</v>
      </c>
      <c r="F1166" s="12" t="s">
        <v>206</v>
      </c>
      <c r="G1166" s="11" t="s">
        <v>247</v>
      </c>
      <c r="H1166" s="11" t="s">
        <v>246</v>
      </c>
    </row>
    <row r="1167" spans="1:8" hidden="1" x14ac:dyDescent="0.25">
      <c r="A1167" s="11">
        <v>5000000062</v>
      </c>
      <c r="B1167" s="11" t="s">
        <v>206</v>
      </c>
      <c r="C1167" s="11">
        <v>118</v>
      </c>
      <c r="D1167" s="11">
        <v>76819400</v>
      </c>
      <c r="E1167" s="11">
        <v>1</v>
      </c>
      <c r="F1167" s="12" t="s">
        <v>206</v>
      </c>
      <c r="G1167" s="11" t="s">
        <v>247</v>
      </c>
      <c r="H1167" s="11" t="s">
        <v>246</v>
      </c>
    </row>
    <row r="1168" spans="1:8" hidden="1" x14ac:dyDescent="0.25">
      <c r="A1168" s="11">
        <v>5000000062</v>
      </c>
      <c r="B1168" s="11" t="s">
        <v>206</v>
      </c>
      <c r="C1168" s="11">
        <v>118</v>
      </c>
      <c r="D1168" s="11">
        <v>76883750</v>
      </c>
      <c r="E1168" s="11">
        <v>1</v>
      </c>
      <c r="F1168" s="12" t="s">
        <v>206</v>
      </c>
      <c r="G1168" s="11" t="s">
        <v>247</v>
      </c>
      <c r="H1168" s="11" t="s">
        <v>246</v>
      </c>
    </row>
    <row r="1169" spans="1:8" hidden="1" x14ac:dyDescent="0.25">
      <c r="A1169" s="11">
        <v>5000000062</v>
      </c>
      <c r="B1169" s="11" t="s">
        <v>206</v>
      </c>
      <c r="C1169" s="11">
        <v>118</v>
      </c>
      <c r="D1169" s="11">
        <v>76895900</v>
      </c>
      <c r="E1169" s="11">
        <v>1</v>
      </c>
      <c r="F1169" s="12" t="s">
        <v>206</v>
      </c>
      <c r="G1169" s="11" t="s">
        <v>247</v>
      </c>
      <c r="H1169" s="11" t="s">
        <v>246</v>
      </c>
    </row>
    <row r="1170" spans="1:8" hidden="1" x14ac:dyDescent="0.25">
      <c r="A1170" s="11">
        <v>5000000062</v>
      </c>
      <c r="B1170" s="11" t="s">
        <v>206</v>
      </c>
      <c r="C1170" s="11">
        <v>118</v>
      </c>
      <c r="D1170" s="11">
        <v>77089310</v>
      </c>
      <c r="E1170" s="11">
        <v>1</v>
      </c>
      <c r="F1170" s="12" t="s">
        <v>206</v>
      </c>
      <c r="G1170" s="11" t="s">
        <v>247</v>
      </c>
      <c r="H1170" s="11" t="s">
        <v>246</v>
      </c>
    </row>
    <row r="1171" spans="1:8" hidden="1" x14ac:dyDescent="0.25">
      <c r="A1171" s="11">
        <v>5000000062</v>
      </c>
      <c r="B1171" s="11" t="s">
        <v>206</v>
      </c>
      <c r="C1171" s="11">
        <v>118</v>
      </c>
      <c r="D1171" s="11">
        <v>77146400</v>
      </c>
      <c r="E1171" s="11">
        <v>1</v>
      </c>
      <c r="F1171" s="12" t="s">
        <v>206</v>
      </c>
      <c r="G1171" s="11" t="s">
        <v>247</v>
      </c>
      <c r="H1171" s="11" t="s">
        <v>246</v>
      </c>
    </row>
    <row r="1172" spans="1:8" hidden="1" x14ac:dyDescent="0.25">
      <c r="A1172" s="11">
        <v>5000000062</v>
      </c>
      <c r="B1172" s="11" t="s">
        <v>206</v>
      </c>
      <c r="C1172" s="11">
        <v>118</v>
      </c>
      <c r="D1172" s="11">
        <v>77412320</v>
      </c>
      <c r="E1172" s="11">
        <v>1</v>
      </c>
      <c r="F1172" s="12" t="s">
        <v>206</v>
      </c>
      <c r="G1172" s="11" t="s">
        <v>247</v>
      </c>
      <c r="H1172" s="11" t="s">
        <v>246</v>
      </c>
    </row>
    <row r="1173" spans="1:8" hidden="1" x14ac:dyDescent="0.25">
      <c r="A1173" s="11">
        <v>5000000062</v>
      </c>
      <c r="B1173" s="11" t="s">
        <v>206</v>
      </c>
      <c r="C1173" s="11">
        <v>118</v>
      </c>
      <c r="D1173" s="11">
        <v>77424020</v>
      </c>
      <c r="E1173" s="11">
        <v>1</v>
      </c>
      <c r="F1173" s="12" t="s">
        <v>206</v>
      </c>
      <c r="G1173" s="11" t="s">
        <v>247</v>
      </c>
      <c r="H1173" s="11" t="s">
        <v>246</v>
      </c>
    </row>
    <row r="1174" spans="1:8" hidden="1" x14ac:dyDescent="0.25">
      <c r="A1174" s="11">
        <v>5000000062</v>
      </c>
      <c r="B1174" s="11" t="s">
        <v>206</v>
      </c>
      <c r="C1174" s="11">
        <v>118</v>
      </c>
      <c r="D1174" s="11">
        <v>77426780</v>
      </c>
      <c r="E1174" s="11">
        <v>1</v>
      </c>
      <c r="F1174" s="12" t="s">
        <v>206</v>
      </c>
      <c r="G1174" s="11" t="s">
        <v>247</v>
      </c>
      <c r="H1174" s="11" t="s">
        <v>246</v>
      </c>
    </row>
    <row r="1175" spans="1:8" hidden="1" x14ac:dyDescent="0.25">
      <c r="A1175" s="11">
        <v>5000000062</v>
      </c>
      <c r="B1175" s="11" t="s">
        <v>206</v>
      </c>
      <c r="C1175" s="11">
        <v>118</v>
      </c>
      <c r="D1175" s="11">
        <v>77884010</v>
      </c>
      <c r="E1175" s="11">
        <v>2</v>
      </c>
      <c r="F1175" s="12" t="s">
        <v>206</v>
      </c>
      <c r="G1175" s="11" t="s">
        <v>247</v>
      </c>
      <c r="H1175" s="11" t="s">
        <v>246</v>
      </c>
    </row>
    <row r="1176" spans="1:8" hidden="1" x14ac:dyDescent="0.25">
      <c r="A1176" s="11">
        <v>5000000062</v>
      </c>
      <c r="B1176" s="11" t="s">
        <v>206</v>
      </c>
      <c r="C1176" s="11">
        <v>118</v>
      </c>
      <c r="D1176" s="11">
        <v>78147770</v>
      </c>
      <c r="E1176" s="11">
        <v>2</v>
      </c>
      <c r="F1176" s="12" t="s">
        <v>206</v>
      </c>
      <c r="G1176" s="11" t="s">
        <v>247</v>
      </c>
      <c r="H1176" s="11" t="s">
        <v>246</v>
      </c>
    </row>
    <row r="1177" spans="1:8" hidden="1" x14ac:dyDescent="0.25">
      <c r="A1177" s="11">
        <v>5000000062</v>
      </c>
      <c r="B1177" s="11" t="s">
        <v>206</v>
      </c>
      <c r="C1177" s="11">
        <v>118</v>
      </c>
      <c r="D1177" s="11">
        <v>78618140</v>
      </c>
      <c r="E1177" s="11">
        <v>3</v>
      </c>
      <c r="F1177" s="12" t="s">
        <v>206</v>
      </c>
      <c r="G1177" s="11" t="s">
        <v>247</v>
      </c>
      <c r="H1177" s="11" t="s">
        <v>246</v>
      </c>
    </row>
    <row r="1178" spans="1:8" hidden="1" x14ac:dyDescent="0.25">
      <c r="A1178" s="11">
        <v>5000000062</v>
      </c>
      <c r="B1178" s="11" t="s">
        <v>206</v>
      </c>
      <c r="C1178" s="11">
        <v>118</v>
      </c>
      <c r="D1178" s="11">
        <v>78618140</v>
      </c>
      <c r="E1178" s="11">
        <v>2</v>
      </c>
      <c r="F1178" s="12" t="s">
        <v>206</v>
      </c>
      <c r="G1178" s="11" t="s">
        <v>247</v>
      </c>
      <c r="H1178" s="11" t="s">
        <v>246</v>
      </c>
    </row>
    <row r="1179" spans="1:8" hidden="1" x14ac:dyDescent="0.25">
      <c r="A1179" s="11">
        <v>5000000062</v>
      </c>
      <c r="B1179" s="11" t="s">
        <v>206</v>
      </c>
      <c r="C1179" s="11">
        <v>118</v>
      </c>
      <c r="D1179" s="11">
        <v>78888060</v>
      </c>
      <c r="E1179" s="11">
        <v>1</v>
      </c>
      <c r="F1179" s="12" t="s">
        <v>206</v>
      </c>
      <c r="G1179" s="11" t="s">
        <v>247</v>
      </c>
      <c r="H1179" s="11" t="s">
        <v>246</v>
      </c>
    </row>
    <row r="1180" spans="1:8" hidden="1" x14ac:dyDescent="0.25">
      <c r="A1180" s="11">
        <v>5000000062</v>
      </c>
      <c r="B1180" s="11" t="s">
        <v>206</v>
      </c>
      <c r="C1180" s="11">
        <v>118</v>
      </c>
      <c r="D1180" s="11">
        <v>78888060</v>
      </c>
      <c r="E1180" s="11">
        <v>2</v>
      </c>
      <c r="F1180" s="12" t="s">
        <v>206</v>
      </c>
      <c r="G1180" s="11" t="s">
        <v>247</v>
      </c>
      <c r="H1180" s="11" t="s">
        <v>246</v>
      </c>
    </row>
    <row r="1181" spans="1:8" hidden="1" x14ac:dyDescent="0.25">
      <c r="A1181" s="11">
        <v>5000000062</v>
      </c>
      <c r="B1181" s="11" t="s">
        <v>206</v>
      </c>
      <c r="C1181" s="11">
        <v>118</v>
      </c>
      <c r="D1181" s="11">
        <v>79515290</v>
      </c>
      <c r="E1181" s="11">
        <v>4</v>
      </c>
      <c r="F1181" s="12" t="s">
        <v>206</v>
      </c>
      <c r="G1181" s="11" t="s">
        <v>247</v>
      </c>
      <c r="H1181" s="11" t="s">
        <v>246</v>
      </c>
    </row>
    <row r="1182" spans="1:8" hidden="1" x14ac:dyDescent="0.25">
      <c r="A1182" s="11">
        <v>5000000062</v>
      </c>
      <c r="B1182" s="11" t="s">
        <v>206</v>
      </c>
      <c r="C1182" s="11">
        <v>118</v>
      </c>
      <c r="D1182" s="11">
        <v>79763750</v>
      </c>
      <c r="E1182" s="11">
        <v>1</v>
      </c>
      <c r="F1182" s="12" t="s">
        <v>206</v>
      </c>
      <c r="G1182" s="11" t="s">
        <v>247</v>
      </c>
      <c r="H1182" s="11" t="s">
        <v>246</v>
      </c>
    </row>
    <row r="1183" spans="1:8" hidden="1" x14ac:dyDescent="0.25">
      <c r="A1183" s="11">
        <v>5000000062</v>
      </c>
      <c r="B1183" s="11" t="s">
        <v>206</v>
      </c>
      <c r="C1183" s="11">
        <v>118</v>
      </c>
      <c r="D1183" s="11">
        <v>84422800</v>
      </c>
      <c r="E1183" s="11">
        <v>65</v>
      </c>
      <c r="F1183" s="12" t="s">
        <v>206</v>
      </c>
      <c r="G1183" s="11" t="s">
        <v>247</v>
      </c>
      <c r="H1183" s="11" t="s">
        <v>246</v>
      </c>
    </row>
    <row r="1184" spans="1:8" hidden="1" x14ac:dyDescent="0.25">
      <c r="A1184" s="11">
        <v>5000000062</v>
      </c>
      <c r="B1184" s="11" t="s">
        <v>206</v>
      </c>
      <c r="C1184" s="11">
        <v>118</v>
      </c>
      <c r="D1184" s="11">
        <v>84422800</v>
      </c>
      <c r="E1184" s="11">
        <v>68</v>
      </c>
      <c r="F1184" s="12" t="s">
        <v>206</v>
      </c>
      <c r="G1184" s="11" t="s">
        <v>247</v>
      </c>
      <c r="H1184" s="11" t="s">
        <v>246</v>
      </c>
    </row>
    <row r="1185" spans="1:8" hidden="1" x14ac:dyDescent="0.25">
      <c r="A1185" s="11">
        <v>5000000062</v>
      </c>
      <c r="B1185" s="11" t="s">
        <v>206</v>
      </c>
      <c r="C1185" s="11">
        <v>118</v>
      </c>
      <c r="D1185" s="11">
        <v>84422800</v>
      </c>
      <c r="E1185" s="11">
        <v>67</v>
      </c>
      <c r="F1185" s="12" t="s">
        <v>206</v>
      </c>
      <c r="G1185" s="11" t="s">
        <v>247</v>
      </c>
      <c r="H1185" s="11" t="s">
        <v>246</v>
      </c>
    </row>
    <row r="1186" spans="1:8" hidden="1" x14ac:dyDescent="0.25">
      <c r="A1186" s="11">
        <v>5000000062</v>
      </c>
      <c r="B1186" s="11" t="s">
        <v>206</v>
      </c>
      <c r="C1186" s="11">
        <v>118</v>
      </c>
      <c r="D1186" s="11">
        <v>84422800</v>
      </c>
      <c r="E1186" s="11">
        <v>64</v>
      </c>
      <c r="F1186" s="12" t="s">
        <v>206</v>
      </c>
      <c r="G1186" s="11" t="s">
        <v>247</v>
      </c>
      <c r="H1186" s="11" t="s">
        <v>246</v>
      </c>
    </row>
    <row r="1187" spans="1:8" hidden="1" x14ac:dyDescent="0.25">
      <c r="A1187" s="11">
        <v>5000000062</v>
      </c>
      <c r="B1187" s="11" t="s">
        <v>206</v>
      </c>
      <c r="C1187" s="11">
        <v>118</v>
      </c>
      <c r="D1187" s="11">
        <v>84422800</v>
      </c>
      <c r="E1187" s="11">
        <v>66</v>
      </c>
      <c r="F1187" s="12" t="s">
        <v>206</v>
      </c>
      <c r="G1187" s="11" t="s">
        <v>247</v>
      </c>
      <c r="H1187" s="11" t="s">
        <v>246</v>
      </c>
    </row>
    <row r="1188" spans="1:8" hidden="1" x14ac:dyDescent="0.25">
      <c r="A1188" s="11">
        <v>5000000062</v>
      </c>
      <c r="B1188" s="11" t="s">
        <v>206</v>
      </c>
      <c r="C1188" s="11">
        <v>118</v>
      </c>
      <c r="D1188" s="11">
        <v>84422800</v>
      </c>
      <c r="E1188" s="11">
        <v>63</v>
      </c>
      <c r="F1188" s="12" t="s">
        <v>206</v>
      </c>
      <c r="G1188" s="11" t="s">
        <v>247</v>
      </c>
      <c r="H1188" s="11" t="s">
        <v>246</v>
      </c>
    </row>
    <row r="1189" spans="1:8" hidden="1" x14ac:dyDescent="0.25">
      <c r="A1189" s="11">
        <v>5000000062</v>
      </c>
      <c r="B1189" s="11" t="s">
        <v>206</v>
      </c>
      <c r="C1189" s="11">
        <v>118</v>
      </c>
      <c r="D1189" s="11">
        <v>84422800</v>
      </c>
      <c r="E1189" s="11">
        <v>59</v>
      </c>
      <c r="F1189" s="12" t="s">
        <v>206</v>
      </c>
      <c r="G1189" s="11" t="s">
        <v>247</v>
      </c>
      <c r="H1189" s="11" t="s">
        <v>246</v>
      </c>
    </row>
    <row r="1190" spans="1:8" hidden="1" x14ac:dyDescent="0.25">
      <c r="A1190" s="11">
        <v>5000000062</v>
      </c>
      <c r="B1190" s="11" t="s">
        <v>206</v>
      </c>
      <c r="C1190" s="11">
        <v>118</v>
      </c>
      <c r="D1190" s="11">
        <v>84422800</v>
      </c>
      <c r="E1190" s="11">
        <v>43</v>
      </c>
      <c r="F1190" s="12" t="s">
        <v>206</v>
      </c>
      <c r="G1190" s="11" t="s">
        <v>247</v>
      </c>
      <c r="H1190" s="11" t="s">
        <v>246</v>
      </c>
    </row>
    <row r="1191" spans="1:8" hidden="1" x14ac:dyDescent="0.25">
      <c r="A1191" s="11">
        <v>5000000062</v>
      </c>
      <c r="B1191" s="11" t="s">
        <v>206</v>
      </c>
      <c r="C1191" s="11">
        <v>118</v>
      </c>
      <c r="D1191" s="11">
        <v>84422800</v>
      </c>
      <c r="E1191" s="11">
        <v>54</v>
      </c>
      <c r="F1191" s="12" t="s">
        <v>206</v>
      </c>
      <c r="G1191" s="11" t="s">
        <v>247</v>
      </c>
      <c r="H1191" s="11" t="s">
        <v>246</v>
      </c>
    </row>
    <row r="1192" spans="1:8" hidden="1" x14ac:dyDescent="0.25">
      <c r="A1192" s="11">
        <v>5000000062</v>
      </c>
      <c r="B1192" s="11" t="s">
        <v>206</v>
      </c>
      <c r="C1192" s="11">
        <v>118</v>
      </c>
      <c r="D1192" s="11">
        <v>84422800</v>
      </c>
      <c r="E1192" s="11">
        <v>42</v>
      </c>
      <c r="F1192" s="12" t="s">
        <v>206</v>
      </c>
      <c r="G1192" s="11" t="s">
        <v>247</v>
      </c>
      <c r="H1192" s="11" t="s">
        <v>246</v>
      </c>
    </row>
    <row r="1193" spans="1:8" hidden="1" x14ac:dyDescent="0.25">
      <c r="A1193" s="11">
        <v>5000000062</v>
      </c>
      <c r="B1193" s="11" t="s">
        <v>206</v>
      </c>
      <c r="C1193" s="11">
        <v>118</v>
      </c>
      <c r="D1193" s="11">
        <v>84422800</v>
      </c>
      <c r="E1193" s="11">
        <v>61</v>
      </c>
      <c r="F1193" s="12" t="s">
        <v>206</v>
      </c>
      <c r="G1193" s="11" t="s">
        <v>247</v>
      </c>
      <c r="H1193" s="11" t="s">
        <v>246</v>
      </c>
    </row>
    <row r="1194" spans="1:8" hidden="1" x14ac:dyDescent="0.25">
      <c r="A1194" s="11">
        <v>5000000062</v>
      </c>
      <c r="B1194" s="11" t="s">
        <v>206</v>
      </c>
      <c r="C1194" s="11">
        <v>118</v>
      </c>
      <c r="D1194" s="11">
        <v>84422800</v>
      </c>
      <c r="E1194" s="11">
        <v>53</v>
      </c>
      <c r="F1194" s="12" t="s">
        <v>206</v>
      </c>
      <c r="G1194" s="11" t="s">
        <v>247</v>
      </c>
      <c r="H1194" s="11" t="s">
        <v>246</v>
      </c>
    </row>
    <row r="1195" spans="1:8" hidden="1" x14ac:dyDescent="0.25">
      <c r="A1195" s="11">
        <v>5000000062</v>
      </c>
      <c r="B1195" s="11" t="s">
        <v>206</v>
      </c>
      <c r="C1195" s="11">
        <v>118</v>
      </c>
      <c r="D1195" s="11">
        <v>84422800</v>
      </c>
      <c r="E1195" s="11">
        <v>56</v>
      </c>
      <c r="F1195" s="12" t="s">
        <v>206</v>
      </c>
      <c r="G1195" s="11" t="s">
        <v>247</v>
      </c>
      <c r="H1195" s="11" t="s">
        <v>246</v>
      </c>
    </row>
    <row r="1196" spans="1:8" hidden="1" x14ac:dyDescent="0.25">
      <c r="A1196" s="11">
        <v>5000000062</v>
      </c>
      <c r="B1196" s="11" t="s">
        <v>206</v>
      </c>
      <c r="C1196" s="11">
        <v>118</v>
      </c>
      <c r="D1196" s="11">
        <v>84422800</v>
      </c>
      <c r="E1196" s="11">
        <v>46</v>
      </c>
      <c r="F1196" s="12" t="s">
        <v>206</v>
      </c>
      <c r="G1196" s="11" t="s">
        <v>247</v>
      </c>
      <c r="H1196" s="11" t="s">
        <v>246</v>
      </c>
    </row>
    <row r="1197" spans="1:8" hidden="1" x14ac:dyDescent="0.25">
      <c r="A1197" s="11">
        <v>5000000062</v>
      </c>
      <c r="B1197" s="11" t="s">
        <v>206</v>
      </c>
      <c r="C1197" s="11">
        <v>118</v>
      </c>
      <c r="D1197" s="11">
        <v>84422800</v>
      </c>
      <c r="E1197" s="11">
        <v>44</v>
      </c>
      <c r="F1197" s="12" t="s">
        <v>206</v>
      </c>
      <c r="G1197" s="11" t="s">
        <v>247</v>
      </c>
      <c r="H1197" s="11" t="s">
        <v>246</v>
      </c>
    </row>
    <row r="1198" spans="1:8" hidden="1" x14ac:dyDescent="0.25">
      <c r="A1198" s="11">
        <v>5000000062</v>
      </c>
      <c r="B1198" s="11" t="s">
        <v>206</v>
      </c>
      <c r="C1198" s="11">
        <v>118</v>
      </c>
      <c r="D1198" s="11">
        <v>84422800</v>
      </c>
      <c r="E1198" s="11">
        <v>57</v>
      </c>
      <c r="F1198" s="12" t="s">
        <v>206</v>
      </c>
      <c r="G1198" s="11" t="s">
        <v>247</v>
      </c>
      <c r="H1198" s="11" t="s">
        <v>246</v>
      </c>
    </row>
    <row r="1199" spans="1:8" hidden="1" x14ac:dyDescent="0.25">
      <c r="A1199" s="11">
        <v>5000000062</v>
      </c>
      <c r="B1199" s="11" t="s">
        <v>206</v>
      </c>
      <c r="C1199" s="11">
        <v>118</v>
      </c>
      <c r="D1199" s="11">
        <v>84422800</v>
      </c>
      <c r="E1199" s="11">
        <v>60</v>
      </c>
      <c r="F1199" s="12" t="s">
        <v>206</v>
      </c>
      <c r="G1199" s="11" t="s">
        <v>247</v>
      </c>
      <c r="H1199" s="11" t="s">
        <v>246</v>
      </c>
    </row>
    <row r="1200" spans="1:8" hidden="1" x14ac:dyDescent="0.25">
      <c r="A1200" s="11">
        <v>5000000062</v>
      </c>
      <c r="B1200" s="11" t="s">
        <v>206</v>
      </c>
      <c r="C1200" s="11">
        <v>118</v>
      </c>
      <c r="D1200" s="11">
        <v>84422800</v>
      </c>
      <c r="E1200" s="11">
        <v>62</v>
      </c>
      <c r="F1200" s="12" t="s">
        <v>206</v>
      </c>
      <c r="G1200" s="11" t="s">
        <v>247</v>
      </c>
      <c r="H1200" s="11" t="s">
        <v>246</v>
      </c>
    </row>
    <row r="1201" spans="1:8" hidden="1" x14ac:dyDescent="0.25">
      <c r="A1201" s="11">
        <v>5000000062</v>
      </c>
      <c r="B1201" s="11" t="s">
        <v>206</v>
      </c>
      <c r="C1201" s="11">
        <v>118</v>
      </c>
      <c r="D1201" s="11">
        <v>84422800</v>
      </c>
      <c r="E1201" s="11">
        <v>58</v>
      </c>
      <c r="F1201" s="12" t="s">
        <v>206</v>
      </c>
      <c r="G1201" s="11" t="s">
        <v>247</v>
      </c>
      <c r="H1201" s="11" t="s">
        <v>246</v>
      </c>
    </row>
    <row r="1202" spans="1:8" hidden="1" x14ac:dyDescent="0.25">
      <c r="A1202" s="11">
        <v>5000000062</v>
      </c>
      <c r="B1202" s="11" t="s">
        <v>206</v>
      </c>
      <c r="C1202" s="11">
        <v>118</v>
      </c>
      <c r="D1202" s="11">
        <v>84422800</v>
      </c>
      <c r="E1202" s="11">
        <v>41</v>
      </c>
      <c r="F1202" s="12" t="s">
        <v>206</v>
      </c>
      <c r="G1202" s="11" t="s">
        <v>247</v>
      </c>
      <c r="H1202" s="11" t="s">
        <v>246</v>
      </c>
    </row>
    <row r="1203" spans="1:8" hidden="1" x14ac:dyDescent="0.25">
      <c r="A1203" s="11">
        <v>5000000062</v>
      </c>
      <c r="B1203" s="11" t="s">
        <v>206</v>
      </c>
      <c r="C1203" s="11">
        <v>118</v>
      </c>
      <c r="D1203" s="11">
        <v>84422800</v>
      </c>
      <c r="E1203" s="11">
        <v>47</v>
      </c>
      <c r="F1203" s="12" t="s">
        <v>206</v>
      </c>
      <c r="G1203" s="11" t="s">
        <v>247</v>
      </c>
      <c r="H1203" s="11" t="s">
        <v>246</v>
      </c>
    </row>
    <row r="1204" spans="1:8" hidden="1" x14ac:dyDescent="0.25">
      <c r="A1204" s="11">
        <v>5000000062</v>
      </c>
      <c r="B1204" s="11" t="s">
        <v>206</v>
      </c>
      <c r="C1204" s="11">
        <v>118</v>
      </c>
      <c r="D1204" s="11">
        <v>84422800</v>
      </c>
      <c r="E1204" s="11">
        <v>49</v>
      </c>
      <c r="F1204" s="12" t="s">
        <v>206</v>
      </c>
      <c r="G1204" s="11" t="s">
        <v>247</v>
      </c>
      <c r="H1204" s="11" t="s">
        <v>246</v>
      </c>
    </row>
    <row r="1205" spans="1:8" hidden="1" x14ac:dyDescent="0.25">
      <c r="A1205" s="11">
        <v>5000000062</v>
      </c>
      <c r="B1205" s="11" t="s">
        <v>206</v>
      </c>
      <c r="C1205" s="11">
        <v>118</v>
      </c>
      <c r="D1205" s="11">
        <v>84422800</v>
      </c>
      <c r="E1205" s="11">
        <v>39</v>
      </c>
      <c r="F1205" s="12" t="s">
        <v>206</v>
      </c>
      <c r="G1205" s="11" t="s">
        <v>247</v>
      </c>
      <c r="H1205" s="11" t="s">
        <v>246</v>
      </c>
    </row>
    <row r="1206" spans="1:8" hidden="1" x14ac:dyDescent="0.25">
      <c r="A1206" s="11">
        <v>5000000062</v>
      </c>
      <c r="B1206" s="11" t="s">
        <v>206</v>
      </c>
      <c r="C1206" s="11">
        <v>118</v>
      </c>
      <c r="D1206" s="11">
        <v>84422800</v>
      </c>
      <c r="E1206" s="11">
        <v>45</v>
      </c>
      <c r="F1206" s="12" t="s">
        <v>206</v>
      </c>
      <c r="G1206" s="11" t="s">
        <v>247</v>
      </c>
      <c r="H1206" s="11" t="s">
        <v>246</v>
      </c>
    </row>
    <row r="1207" spans="1:8" hidden="1" x14ac:dyDescent="0.25">
      <c r="A1207" s="11">
        <v>5000000062</v>
      </c>
      <c r="B1207" s="11" t="s">
        <v>206</v>
      </c>
      <c r="C1207" s="11">
        <v>118</v>
      </c>
      <c r="D1207" s="11">
        <v>84422800</v>
      </c>
      <c r="E1207" s="11">
        <v>48</v>
      </c>
      <c r="F1207" s="12" t="s">
        <v>206</v>
      </c>
      <c r="G1207" s="11" t="s">
        <v>247</v>
      </c>
      <c r="H1207" s="11" t="s">
        <v>246</v>
      </c>
    </row>
    <row r="1208" spans="1:8" hidden="1" x14ac:dyDescent="0.25">
      <c r="A1208" s="11">
        <v>5000000062</v>
      </c>
      <c r="B1208" s="11" t="s">
        <v>206</v>
      </c>
      <c r="C1208" s="11">
        <v>118</v>
      </c>
      <c r="D1208" s="11">
        <v>84422800</v>
      </c>
      <c r="E1208" s="11">
        <v>51</v>
      </c>
      <c r="F1208" s="12" t="s">
        <v>206</v>
      </c>
      <c r="G1208" s="11" t="s">
        <v>247</v>
      </c>
      <c r="H1208" s="11" t="s">
        <v>246</v>
      </c>
    </row>
    <row r="1209" spans="1:8" hidden="1" x14ac:dyDescent="0.25">
      <c r="A1209" s="11">
        <v>5000000062</v>
      </c>
      <c r="B1209" s="11" t="s">
        <v>206</v>
      </c>
      <c r="C1209" s="11">
        <v>118</v>
      </c>
      <c r="D1209" s="11">
        <v>84422800</v>
      </c>
      <c r="E1209" s="11">
        <v>52</v>
      </c>
      <c r="F1209" s="12" t="s">
        <v>206</v>
      </c>
      <c r="G1209" s="11" t="s">
        <v>247</v>
      </c>
      <c r="H1209" s="11" t="s">
        <v>246</v>
      </c>
    </row>
    <row r="1210" spans="1:8" hidden="1" x14ac:dyDescent="0.25">
      <c r="A1210" s="11">
        <v>5000000062</v>
      </c>
      <c r="B1210" s="11" t="s">
        <v>206</v>
      </c>
      <c r="C1210" s="11">
        <v>118</v>
      </c>
      <c r="D1210" s="11">
        <v>84422800</v>
      </c>
      <c r="E1210" s="11">
        <v>50</v>
      </c>
      <c r="F1210" s="12" t="s">
        <v>206</v>
      </c>
      <c r="G1210" s="11" t="s">
        <v>247</v>
      </c>
      <c r="H1210" s="11" t="s">
        <v>246</v>
      </c>
    </row>
    <row r="1211" spans="1:8" hidden="1" x14ac:dyDescent="0.25">
      <c r="A1211" s="11">
        <v>5000000062</v>
      </c>
      <c r="B1211" s="11" t="s">
        <v>206</v>
      </c>
      <c r="C1211" s="11">
        <v>118</v>
      </c>
      <c r="D1211" s="11">
        <v>84422800</v>
      </c>
      <c r="E1211" s="11">
        <v>38</v>
      </c>
      <c r="F1211" s="12" t="s">
        <v>206</v>
      </c>
      <c r="G1211" s="11" t="s">
        <v>247</v>
      </c>
      <c r="H1211" s="11" t="s">
        <v>246</v>
      </c>
    </row>
    <row r="1212" spans="1:8" hidden="1" x14ac:dyDescent="0.25">
      <c r="A1212" s="11">
        <v>5000000062</v>
      </c>
      <c r="B1212" s="11" t="s">
        <v>206</v>
      </c>
      <c r="C1212" s="11">
        <v>118</v>
      </c>
      <c r="D1212" s="11">
        <v>84422800</v>
      </c>
      <c r="E1212" s="11">
        <v>55</v>
      </c>
      <c r="F1212" s="12" t="s">
        <v>206</v>
      </c>
      <c r="G1212" s="11" t="s">
        <v>247</v>
      </c>
      <c r="H1212" s="11" t="s">
        <v>246</v>
      </c>
    </row>
    <row r="1213" spans="1:8" hidden="1" x14ac:dyDescent="0.25">
      <c r="A1213" s="11">
        <v>5000000062</v>
      </c>
      <c r="B1213" s="11" t="s">
        <v>206</v>
      </c>
      <c r="C1213" s="11">
        <v>118</v>
      </c>
      <c r="D1213" s="11">
        <v>84422800</v>
      </c>
      <c r="E1213" s="11">
        <v>40</v>
      </c>
      <c r="F1213" s="12" t="s">
        <v>206</v>
      </c>
      <c r="G1213" s="11" t="s">
        <v>247</v>
      </c>
      <c r="H1213" s="11" t="s">
        <v>246</v>
      </c>
    </row>
    <row r="1214" spans="1:8" hidden="1" x14ac:dyDescent="0.25">
      <c r="A1214" s="11">
        <v>5000000062</v>
      </c>
      <c r="B1214" s="11" t="s">
        <v>206</v>
      </c>
      <c r="C1214" s="11">
        <v>118</v>
      </c>
      <c r="D1214" s="11">
        <v>84422800</v>
      </c>
      <c r="E1214" s="11">
        <v>37</v>
      </c>
      <c r="F1214" s="12" t="s">
        <v>206</v>
      </c>
      <c r="G1214" s="11" t="s">
        <v>247</v>
      </c>
      <c r="H1214" s="11" t="s">
        <v>246</v>
      </c>
    </row>
    <row r="1215" spans="1:8" hidden="1" x14ac:dyDescent="0.25">
      <c r="A1215" s="11">
        <v>5000000062</v>
      </c>
      <c r="B1215" s="11" t="s">
        <v>206</v>
      </c>
      <c r="C1215" s="11">
        <v>118</v>
      </c>
      <c r="D1215" s="11">
        <v>84422800</v>
      </c>
      <c r="E1215" s="11">
        <v>35</v>
      </c>
      <c r="F1215" s="12" t="s">
        <v>206</v>
      </c>
      <c r="G1215" s="11" t="s">
        <v>247</v>
      </c>
      <c r="H1215" s="11" t="s">
        <v>246</v>
      </c>
    </row>
    <row r="1216" spans="1:8" hidden="1" x14ac:dyDescent="0.25">
      <c r="A1216" s="11">
        <v>5000000062</v>
      </c>
      <c r="B1216" s="11" t="s">
        <v>206</v>
      </c>
      <c r="C1216" s="11">
        <v>118</v>
      </c>
      <c r="D1216" s="11">
        <v>84422800</v>
      </c>
      <c r="E1216" s="11">
        <v>36</v>
      </c>
      <c r="F1216" s="12" t="s">
        <v>206</v>
      </c>
      <c r="G1216" s="11" t="s">
        <v>247</v>
      </c>
      <c r="H1216" s="11" t="s">
        <v>246</v>
      </c>
    </row>
    <row r="1217" spans="1:8" hidden="1" x14ac:dyDescent="0.25">
      <c r="A1217" s="11">
        <v>5000000062</v>
      </c>
      <c r="B1217" s="11" t="s">
        <v>206</v>
      </c>
      <c r="C1217" s="11">
        <v>118</v>
      </c>
      <c r="D1217" s="11">
        <v>84876700</v>
      </c>
      <c r="E1217" s="11">
        <v>2</v>
      </c>
      <c r="F1217" s="12" t="s">
        <v>206</v>
      </c>
      <c r="G1217" s="11" t="s">
        <v>247</v>
      </c>
      <c r="H1217" s="11" t="s">
        <v>246</v>
      </c>
    </row>
    <row r="1218" spans="1:8" hidden="1" x14ac:dyDescent="0.25">
      <c r="A1218" s="11">
        <v>5000000062</v>
      </c>
      <c r="B1218" s="11" t="s">
        <v>206</v>
      </c>
      <c r="C1218" s="11">
        <v>118</v>
      </c>
      <c r="D1218" s="11">
        <v>87920600</v>
      </c>
      <c r="E1218" s="11">
        <v>2</v>
      </c>
      <c r="F1218" s="12" t="s">
        <v>206</v>
      </c>
      <c r="G1218" s="11" t="s">
        <v>247</v>
      </c>
      <c r="H1218" s="11" t="s">
        <v>246</v>
      </c>
    </row>
    <row r="1219" spans="1:8" hidden="1" x14ac:dyDescent="0.25">
      <c r="A1219" s="11">
        <v>5000000062</v>
      </c>
      <c r="B1219" s="11" t="s">
        <v>206</v>
      </c>
      <c r="C1219" s="11">
        <v>118</v>
      </c>
      <c r="D1219" s="11">
        <v>87920600</v>
      </c>
      <c r="E1219" s="11">
        <v>1</v>
      </c>
      <c r="F1219" s="12" t="s">
        <v>206</v>
      </c>
      <c r="G1219" s="11" t="s">
        <v>247</v>
      </c>
      <c r="H1219" s="11" t="s">
        <v>246</v>
      </c>
    </row>
    <row r="1220" spans="1:8" hidden="1" x14ac:dyDescent="0.25">
      <c r="A1220" s="11">
        <v>5000000062</v>
      </c>
      <c r="B1220" s="11" t="s">
        <v>206</v>
      </c>
      <c r="C1220" s="11">
        <v>118</v>
      </c>
      <c r="D1220" s="11">
        <v>99524380</v>
      </c>
      <c r="E1220" s="11">
        <v>1</v>
      </c>
      <c r="F1220" s="12" t="s">
        <v>206</v>
      </c>
      <c r="G1220" s="11" t="s">
        <v>247</v>
      </c>
      <c r="H1220" s="11" t="s">
        <v>246</v>
      </c>
    </row>
    <row r="1221" spans="1:8" hidden="1" x14ac:dyDescent="0.25">
      <c r="A1221" s="11">
        <v>5000000062</v>
      </c>
      <c r="B1221" s="11" t="s">
        <v>206</v>
      </c>
      <c r="C1221" s="11">
        <v>118</v>
      </c>
      <c r="D1221" s="11">
        <v>96580970</v>
      </c>
      <c r="E1221" s="11">
        <v>1</v>
      </c>
      <c r="F1221" s="12" t="s">
        <v>206</v>
      </c>
      <c r="G1221" s="11" t="s">
        <v>247</v>
      </c>
      <c r="H1221" s="11" t="s">
        <v>246</v>
      </c>
    </row>
    <row r="1222" spans="1:8" hidden="1" x14ac:dyDescent="0.25">
      <c r="A1222" s="11">
        <v>5000000062</v>
      </c>
      <c r="B1222" s="11" t="s">
        <v>206</v>
      </c>
      <c r="C1222" s="11">
        <v>118</v>
      </c>
      <c r="D1222" s="11">
        <v>96696030</v>
      </c>
      <c r="E1222" s="11">
        <v>2</v>
      </c>
      <c r="F1222" s="12" t="s">
        <v>206</v>
      </c>
      <c r="G1222" s="11" t="s">
        <v>247</v>
      </c>
      <c r="H1222" s="11" t="s">
        <v>246</v>
      </c>
    </row>
    <row r="1223" spans="1:8" hidden="1" x14ac:dyDescent="0.25">
      <c r="A1223" s="11">
        <v>5000000062</v>
      </c>
      <c r="B1223" s="11" t="s">
        <v>206</v>
      </c>
      <c r="C1223" s="11">
        <v>118</v>
      </c>
      <c r="D1223" s="11">
        <v>96893380</v>
      </c>
      <c r="E1223" s="11">
        <v>1</v>
      </c>
      <c r="F1223" s="12" t="s">
        <v>206</v>
      </c>
      <c r="G1223" s="11" t="s">
        <v>247</v>
      </c>
      <c r="H1223" s="11" t="s">
        <v>246</v>
      </c>
    </row>
    <row r="1224" spans="1:8" hidden="1" x14ac:dyDescent="0.25">
      <c r="A1224" s="11">
        <v>5000000062</v>
      </c>
      <c r="B1224" s="11" t="s">
        <v>206</v>
      </c>
      <c r="C1224" s="11">
        <v>120</v>
      </c>
      <c r="D1224" s="11">
        <v>78103320</v>
      </c>
      <c r="E1224" s="11">
        <v>2</v>
      </c>
      <c r="F1224" s="12" t="s">
        <v>206</v>
      </c>
      <c r="G1224" s="11" t="s">
        <v>247</v>
      </c>
      <c r="H1224" s="11" t="s">
        <v>242</v>
      </c>
    </row>
    <row r="1225" spans="1:8" hidden="1" x14ac:dyDescent="0.25">
      <c r="A1225" s="11">
        <v>5000000062</v>
      </c>
      <c r="B1225" s="11" t="s">
        <v>206</v>
      </c>
      <c r="C1225" s="11">
        <v>120</v>
      </c>
      <c r="D1225" s="11">
        <v>4757489</v>
      </c>
      <c r="E1225" s="11">
        <v>1</v>
      </c>
      <c r="F1225" s="12" t="s">
        <v>206</v>
      </c>
      <c r="G1225" s="11" t="s">
        <v>247</v>
      </c>
      <c r="H1225" s="11" t="s">
        <v>242</v>
      </c>
    </row>
    <row r="1226" spans="1:8" hidden="1" x14ac:dyDescent="0.25">
      <c r="A1226" s="11">
        <v>5000000062</v>
      </c>
      <c r="B1226" s="11" t="s">
        <v>206</v>
      </c>
      <c r="C1226" s="11">
        <v>120</v>
      </c>
      <c r="D1226" s="11">
        <v>77749210</v>
      </c>
      <c r="E1226" s="11">
        <v>1</v>
      </c>
      <c r="F1226" s="12" t="s">
        <v>206</v>
      </c>
      <c r="G1226" s="11" t="s">
        <v>247</v>
      </c>
      <c r="H1226" s="11" t="s">
        <v>242</v>
      </c>
    </row>
    <row r="1227" spans="1:8" hidden="1" x14ac:dyDescent="0.25">
      <c r="A1227" s="11">
        <v>5000000062</v>
      </c>
      <c r="B1227" s="11" t="s">
        <v>206</v>
      </c>
      <c r="C1227" s="11">
        <v>120</v>
      </c>
      <c r="D1227" s="11">
        <v>78821150</v>
      </c>
      <c r="E1227" s="11">
        <v>1</v>
      </c>
      <c r="F1227" s="12" t="s">
        <v>206</v>
      </c>
      <c r="G1227" s="11" t="s">
        <v>247</v>
      </c>
      <c r="H1227" s="11" t="s">
        <v>242</v>
      </c>
    </row>
    <row r="1228" spans="1:8" hidden="1" x14ac:dyDescent="0.25">
      <c r="A1228" s="11">
        <v>5000000062</v>
      </c>
      <c r="B1228" s="11" t="s">
        <v>206</v>
      </c>
      <c r="C1228" s="11">
        <v>120</v>
      </c>
      <c r="D1228" s="11">
        <v>79839470</v>
      </c>
      <c r="E1228" s="11">
        <v>1</v>
      </c>
      <c r="F1228" s="12" t="s">
        <v>206</v>
      </c>
      <c r="G1228" s="11" t="s">
        <v>247</v>
      </c>
      <c r="H1228" s="11" t="s">
        <v>242</v>
      </c>
    </row>
    <row r="1229" spans="1:8" hidden="1" x14ac:dyDescent="0.25">
      <c r="A1229" s="11">
        <v>5000000062</v>
      </c>
      <c r="B1229" s="11" t="s">
        <v>206</v>
      </c>
      <c r="C1229" s="11">
        <v>120</v>
      </c>
      <c r="D1229" s="11">
        <v>99517560</v>
      </c>
      <c r="E1229" s="11">
        <v>1</v>
      </c>
      <c r="F1229" s="12" t="s">
        <v>206</v>
      </c>
      <c r="G1229" s="11" t="s">
        <v>247</v>
      </c>
      <c r="H1229" s="11" t="s">
        <v>242</v>
      </c>
    </row>
    <row r="1230" spans="1:8" hidden="1" x14ac:dyDescent="0.25">
      <c r="A1230" s="11">
        <v>5000000062</v>
      </c>
      <c r="B1230" s="11" t="s">
        <v>206</v>
      </c>
      <c r="C1230" s="11">
        <v>120</v>
      </c>
      <c r="D1230" s="11">
        <v>9226864</v>
      </c>
      <c r="E1230" s="11">
        <v>1</v>
      </c>
      <c r="F1230" s="12" t="s">
        <v>206</v>
      </c>
      <c r="G1230" s="11" t="s">
        <v>247</v>
      </c>
      <c r="H1230" s="11" t="s">
        <v>242</v>
      </c>
    </row>
    <row r="1231" spans="1:8" hidden="1" x14ac:dyDescent="0.25">
      <c r="A1231" s="11">
        <v>5000000062</v>
      </c>
      <c r="B1231" s="11" t="s">
        <v>206</v>
      </c>
      <c r="C1231" s="11">
        <v>120</v>
      </c>
      <c r="D1231" s="11">
        <v>79527600</v>
      </c>
      <c r="E1231" s="11">
        <v>1</v>
      </c>
      <c r="F1231" s="12" t="s">
        <v>206</v>
      </c>
      <c r="G1231" s="11" t="s">
        <v>247</v>
      </c>
      <c r="H1231" s="11" t="s">
        <v>242</v>
      </c>
    </row>
    <row r="1232" spans="1:8" hidden="1" x14ac:dyDescent="0.25">
      <c r="A1232" s="11">
        <v>5000000062</v>
      </c>
      <c r="B1232" s="11" t="s">
        <v>206</v>
      </c>
      <c r="C1232" s="11">
        <v>120</v>
      </c>
      <c r="D1232" s="11">
        <v>96890910</v>
      </c>
      <c r="E1232" s="11">
        <v>1</v>
      </c>
      <c r="F1232" s="12" t="s">
        <v>206</v>
      </c>
      <c r="G1232" s="11" t="s">
        <v>247</v>
      </c>
      <c r="H1232" s="11" t="s">
        <v>242</v>
      </c>
    </row>
    <row r="1233" spans="1:8" hidden="1" x14ac:dyDescent="0.25">
      <c r="A1233" s="11">
        <v>5000000062</v>
      </c>
      <c r="B1233" s="11" t="s">
        <v>206</v>
      </c>
      <c r="C1233" s="11">
        <v>120</v>
      </c>
      <c r="D1233" s="11">
        <v>4591077</v>
      </c>
      <c r="E1233" s="11">
        <v>7</v>
      </c>
      <c r="F1233" s="12" t="s">
        <v>206</v>
      </c>
      <c r="G1233" s="11" t="s">
        <v>247</v>
      </c>
      <c r="H1233" s="11" t="s">
        <v>242</v>
      </c>
    </row>
    <row r="1234" spans="1:8" hidden="1" x14ac:dyDescent="0.25">
      <c r="A1234" s="11">
        <v>5000000062</v>
      </c>
      <c r="B1234" s="11" t="s">
        <v>206</v>
      </c>
      <c r="C1234" s="11">
        <v>120</v>
      </c>
      <c r="D1234" s="11">
        <v>4775290</v>
      </c>
      <c r="E1234" s="11">
        <v>1</v>
      </c>
      <c r="F1234" s="12" t="s">
        <v>206</v>
      </c>
      <c r="G1234" s="11" t="s">
        <v>247</v>
      </c>
      <c r="H1234" s="11" t="s">
        <v>242</v>
      </c>
    </row>
    <row r="1235" spans="1:8" hidden="1" x14ac:dyDescent="0.25">
      <c r="A1235" s="11">
        <v>5000000062</v>
      </c>
      <c r="B1235" s="11" t="s">
        <v>206</v>
      </c>
      <c r="C1235" s="11">
        <v>120</v>
      </c>
      <c r="D1235" s="11">
        <v>5078132</v>
      </c>
      <c r="E1235" s="11">
        <v>1</v>
      </c>
      <c r="F1235" s="12" t="s">
        <v>206</v>
      </c>
      <c r="G1235" s="11" t="s">
        <v>247</v>
      </c>
      <c r="H1235" s="11" t="s">
        <v>242</v>
      </c>
    </row>
    <row r="1236" spans="1:8" hidden="1" x14ac:dyDescent="0.25">
      <c r="A1236" s="11">
        <v>5000000062</v>
      </c>
      <c r="B1236" s="11" t="s">
        <v>206</v>
      </c>
      <c r="C1236" s="11">
        <v>120</v>
      </c>
      <c r="D1236" s="11">
        <v>5288547</v>
      </c>
      <c r="E1236" s="11">
        <v>1</v>
      </c>
      <c r="F1236" s="12" t="s">
        <v>206</v>
      </c>
      <c r="G1236" s="11" t="s">
        <v>247</v>
      </c>
      <c r="H1236" s="11" t="s">
        <v>242</v>
      </c>
    </row>
    <row r="1237" spans="1:8" hidden="1" x14ac:dyDescent="0.25">
      <c r="A1237" s="11">
        <v>5000000062</v>
      </c>
      <c r="B1237" s="11" t="s">
        <v>206</v>
      </c>
      <c r="C1237" s="11">
        <v>120</v>
      </c>
      <c r="D1237" s="11">
        <v>5303981</v>
      </c>
      <c r="E1237" s="11">
        <v>2</v>
      </c>
      <c r="F1237" s="12" t="s">
        <v>206</v>
      </c>
      <c r="G1237" s="11" t="s">
        <v>247</v>
      </c>
      <c r="H1237" s="11" t="s">
        <v>242</v>
      </c>
    </row>
    <row r="1238" spans="1:8" hidden="1" x14ac:dyDescent="0.25">
      <c r="A1238" s="11">
        <v>5000000062</v>
      </c>
      <c r="B1238" s="11" t="s">
        <v>206</v>
      </c>
      <c r="C1238" s="11">
        <v>120</v>
      </c>
      <c r="D1238" s="11">
        <v>5413239</v>
      </c>
      <c r="E1238" s="11">
        <v>1</v>
      </c>
      <c r="F1238" s="12" t="s">
        <v>206</v>
      </c>
      <c r="G1238" s="11" t="s">
        <v>247</v>
      </c>
      <c r="H1238" s="11" t="s">
        <v>242</v>
      </c>
    </row>
    <row r="1239" spans="1:8" hidden="1" x14ac:dyDescent="0.25">
      <c r="A1239" s="11">
        <v>5000000062</v>
      </c>
      <c r="B1239" s="11" t="s">
        <v>206</v>
      </c>
      <c r="C1239" s="11">
        <v>120</v>
      </c>
      <c r="D1239" s="11">
        <v>6365733</v>
      </c>
      <c r="E1239" s="11">
        <v>1</v>
      </c>
      <c r="F1239" s="12" t="s">
        <v>206</v>
      </c>
      <c r="G1239" s="11" t="s">
        <v>247</v>
      </c>
      <c r="H1239" s="11" t="s">
        <v>242</v>
      </c>
    </row>
    <row r="1240" spans="1:8" hidden="1" x14ac:dyDescent="0.25">
      <c r="A1240" s="11">
        <v>5000000062</v>
      </c>
      <c r="B1240" s="11" t="s">
        <v>206</v>
      </c>
      <c r="C1240" s="11">
        <v>120</v>
      </c>
      <c r="D1240" s="11">
        <v>6393048</v>
      </c>
      <c r="E1240" s="11">
        <v>4</v>
      </c>
      <c r="F1240" s="12" t="s">
        <v>206</v>
      </c>
      <c r="G1240" s="11" t="s">
        <v>247</v>
      </c>
      <c r="H1240" s="11" t="s">
        <v>242</v>
      </c>
    </row>
    <row r="1241" spans="1:8" hidden="1" x14ac:dyDescent="0.25">
      <c r="A1241" s="11">
        <v>5000000062</v>
      </c>
      <c r="B1241" s="11" t="s">
        <v>206</v>
      </c>
      <c r="C1241" s="11">
        <v>120</v>
      </c>
      <c r="D1241" s="11">
        <v>6421688</v>
      </c>
      <c r="E1241" s="11">
        <v>2</v>
      </c>
      <c r="F1241" s="12" t="s">
        <v>206</v>
      </c>
      <c r="G1241" s="11" t="s">
        <v>247</v>
      </c>
      <c r="H1241" s="11" t="s">
        <v>242</v>
      </c>
    </row>
    <row r="1242" spans="1:8" hidden="1" x14ac:dyDescent="0.25">
      <c r="A1242" s="11">
        <v>5000000062</v>
      </c>
      <c r="B1242" s="11" t="s">
        <v>206</v>
      </c>
      <c r="C1242" s="11">
        <v>120</v>
      </c>
      <c r="D1242" s="11">
        <v>6451476</v>
      </c>
      <c r="E1242" s="11">
        <v>1</v>
      </c>
      <c r="F1242" s="12" t="s">
        <v>206</v>
      </c>
      <c r="G1242" s="11" t="s">
        <v>247</v>
      </c>
      <c r="H1242" s="11" t="s">
        <v>242</v>
      </c>
    </row>
    <row r="1243" spans="1:8" hidden="1" x14ac:dyDescent="0.25">
      <c r="A1243" s="11">
        <v>5000000062</v>
      </c>
      <c r="B1243" s="11" t="s">
        <v>206</v>
      </c>
      <c r="C1243" s="11">
        <v>120</v>
      </c>
      <c r="D1243" s="11">
        <v>6490538</v>
      </c>
      <c r="E1243" s="11">
        <v>1</v>
      </c>
      <c r="F1243" s="12" t="s">
        <v>206</v>
      </c>
      <c r="G1243" s="11" t="s">
        <v>247</v>
      </c>
      <c r="H1243" s="11" t="s">
        <v>242</v>
      </c>
    </row>
    <row r="1244" spans="1:8" hidden="1" x14ac:dyDescent="0.25">
      <c r="A1244" s="11">
        <v>5000000062</v>
      </c>
      <c r="B1244" s="11" t="s">
        <v>206</v>
      </c>
      <c r="C1244" s="11">
        <v>120</v>
      </c>
      <c r="D1244" s="11">
        <v>6523296</v>
      </c>
      <c r="E1244" s="11">
        <v>1</v>
      </c>
      <c r="F1244" s="12" t="s">
        <v>206</v>
      </c>
      <c r="G1244" s="11" t="s">
        <v>247</v>
      </c>
      <c r="H1244" s="11" t="s">
        <v>242</v>
      </c>
    </row>
    <row r="1245" spans="1:8" hidden="1" x14ac:dyDescent="0.25">
      <c r="A1245" s="11">
        <v>5000000062</v>
      </c>
      <c r="B1245" s="11" t="s">
        <v>206</v>
      </c>
      <c r="C1245" s="11">
        <v>120</v>
      </c>
      <c r="D1245" s="11">
        <v>6668916</v>
      </c>
      <c r="E1245" s="11">
        <v>2</v>
      </c>
      <c r="F1245" s="12" t="s">
        <v>206</v>
      </c>
      <c r="G1245" s="11" t="s">
        <v>247</v>
      </c>
      <c r="H1245" s="11" t="s">
        <v>242</v>
      </c>
    </row>
    <row r="1246" spans="1:8" hidden="1" x14ac:dyDescent="0.25">
      <c r="A1246" s="11">
        <v>5000000062</v>
      </c>
      <c r="B1246" s="11" t="s">
        <v>206</v>
      </c>
      <c r="C1246" s="11">
        <v>120</v>
      </c>
      <c r="D1246" s="11">
        <v>7197546</v>
      </c>
      <c r="E1246" s="11">
        <v>1</v>
      </c>
      <c r="F1246" s="12" t="s">
        <v>206</v>
      </c>
      <c r="G1246" s="11" t="s">
        <v>247</v>
      </c>
      <c r="H1246" s="11" t="s">
        <v>242</v>
      </c>
    </row>
    <row r="1247" spans="1:8" hidden="1" x14ac:dyDescent="0.25">
      <c r="A1247" s="11">
        <v>5000000062</v>
      </c>
      <c r="B1247" s="11" t="s">
        <v>206</v>
      </c>
      <c r="C1247" s="11">
        <v>120</v>
      </c>
      <c r="D1247" s="11">
        <v>7508355</v>
      </c>
      <c r="E1247" s="11">
        <v>1</v>
      </c>
      <c r="F1247" s="12" t="s">
        <v>206</v>
      </c>
      <c r="G1247" s="11" t="s">
        <v>247</v>
      </c>
      <c r="H1247" s="11" t="s">
        <v>242</v>
      </c>
    </row>
    <row r="1248" spans="1:8" hidden="1" x14ac:dyDescent="0.25">
      <c r="A1248" s="11">
        <v>5000000062</v>
      </c>
      <c r="B1248" s="11" t="s">
        <v>206</v>
      </c>
      <c r="C1248" s="11">
        <v>120</v>
      </c>
      <c r="D1248" s="11">
        <v>7616634</v>
      </c>
      <c r="E1248" s="11">
        <v>1</v>
      </c>
      <c r="F1248" s="12" t="s">
        <v>206</v>
      </c>
      <c r="G1248" s="11" t="s">
        <v>247</v>
      </c>
      <c r="H1248" s="11" t="s">
        <v>242</v>
      </c>
    </row>
    <row r="1249" spans="1:8" hidden="1" x14ac:dyDescent="0.25">
      <c r="A1249" s="11">
        <v>5000000062</v>
      </c>
      <c r="B1249" s="11" t="s">
        <v>206</v>
      </c>
      <c r="C1249" s="11">
        <v>120</v>
      </c>
      <c r="D1249" s="11">
        <v>8338083</v>
      </c>
      <c r="E1249" s="11">
        <v>1</v>
      </c>
      <c r="F1249" s="12" t="s">
        <v>206</v>
      </c>
      <c r="G1249" s="11" t="s">
        <v>247</v>
      </c>
      <c r="H1249" s="11" t="s">
        <v>242</v>
      </c>
    </row>
    <row r="1250" spans="1:8" hidden="1" x14ac:dyDescent="0.25">
      <c r="A1250" s="11">
        <v>5000000062</v>
      </c>
      <c r="B1250" s="11" t="s">
        <v>206</v>
      </c>
      <c r="C1250" s="11">
        <v>120</v>
      </c>
      <c r="D1250" s="11">
        <v>8445125</v>
      </c>
      <c r="E1250" s="11">
        <v>1</v>
      </c>
      <c r="F1250" s="12" t="s">
        <v>206</v>
      </c>
      <c r="G1250" s="11" t="s">
        <v>247</v>
      </c>
      <c r="H1250" s="11" t="s">
        <v>242</v>
      </c>
    </row>
    <row r="1251" spans="1:8" hidden="1" x14ac:dyDescent="0.25">
      <c r="A1251" s="11">
        <v>5000000062</v>
      </c>
      <c r="B1251" s="11" t="s">
        <v>206</v>
      </c>
      <c r="C1251" s="11">
        <v>120</v>
      </c>
      <c r="D1251" s="11">
        <v>8641491</v>
      </c>
      <c r="E1251" s="11">
        <v>1</v>
      </c>
      <c r="F1251" s="12" t="s">
        <v>206</v>
      </c>
      <c r="G1251" s="11" t="s">
        <v>247</v>
      </c>
      <c r="H1251" s="11" t="s">
        <v>242</v>
      </c>
    </row>
    <row r="1252" spans="1:8" hidden="1" x14ac:dyDescent="0.25">
      <c r="A1252" s="11">
        <v>5000000062</v>
      </c>
      <c r="B1252" s="11" t="s">
        <v>206</v>
      </c>
      <c r="C1252" s="11">
        <v>120</v>
      </c>
      <c r="D1252" s="11">
        <v>8660018</v>
      </c>
      <c r="E1252" s="11">
        <v>1</v>
      </c>
      <c r="F1252" s="12" t="s">
        <v>206</v>
      </c>
      <c r="G1252" s="11" t="s">
        <v>247</v>
      </c>
      <c r="H1252" s="11" t="s">
        <v>242</v>
      </c>
    </row>
    <row r="1253" spans="1:8" hidden="1" x14ac:dyDescent="0.25">
      <c r="A1253" s="11">
        <v>5000000062</v>
      </c>
      <c r="B1253" s="11" t="s">
        <v>206</v>
      </c>
      <c r="C1253" s="11">
        <v>120</v>
      </c>
      <c r="D1253" s="11">
        <v>9017390</v>
      </c>
      <c r="E1253" s="11">
        <v>1</v>
      </c>
      <c r="F1253" s="12" t="s">
        <v>206</v>
      </c>
      <c r="G1253" s="11" t="s">
        <v>247</v>
      </c>
      <c r="H1253" s="11" t="s">
        <v>242</v>
      </c>
    </row>
    <row r="1254" spans="1:8" hidden="1" x14ac:dyDescent="0.25">
      <c r="A1254" s="11">
        <v>5000000062</v>
      </c>
      <c r="B1254" s="11" t="s">
        <v>206</v>
      </c>
      <c r="C1254" s="11">
        <v>120</v>
      </c>
      <c r="D1254" s="11">
        <v>9103083</v>
      </c>
      <c r="E1254" s="11">
        <v>1</v>
      </c>
      <c r="F1254" s="12" t="s">
        <v>206</v>
      </c>
      <c r="G1254" s="11" t="s">
        <v>247</v>
      </c>
      <c r="H1254" s="11" t="s">
        <v>242</v>
      </c>
    </row>
    <row r="1255" spans="1:8" hidden="1" x14ac:dyDescent="0.25">
      <c r="A1255" s="11">
        <v>5000000062</v>
      </c>
      <c r="B1255" s="11" t="s">
        <v>206</v>
      </c>
      <c r="C1255" s="11">
        <v>120</v>
      </c>
      <c r="D1255" s="11">
        <v>9203623</v>
      </c>
      <c r="E1255" s="11">
        <v>1</v>
      </c>
      <c r="F1255" s="12" t="s">
        <v>206</v>
      </c>
      <c r="G1255" s="11" t="s">
        <v>247</v>
      </c>
      <c r="H1255" s="11" t="s">
        <v>242</v>
      </c>
    </row>
    <row r="1256" spans="1:8" hidden="1" x14ac:dyDescent="0.25">
      <c r="A1256" s="11">
        <v>5000000062</v>
      </c>
      <c r="B1256" s="11" t="s">
        <v>206</v>
      </c>
      <c r="C1256" s="11">
        <v>120</v>
      </c>
      <c r="D1256" s="11">
        <v>9469319</v>
      </c>
      <c r="E1256" s="11">
        <v>1</v>
      </c>
      <c r="F1256" s="12" t="s">
        <v>206</v>
      </c>
      <c r="G1256" s="11" t="s">
        <v>247</v>
      </c>
      <c r="H1256" s="11" t="s">
        <v>242</v>
      </c>
    </row>
    <row r="1257" spans="1:8" hidden="1" x14ac:dyDescent="0.25">
      <c r="A1257" s="11">
        <v>5000000062</v>
      </c>
      <c r="B1257" s="11" t="s">
        <v>206</v>
      </c>
      <c r="C1257" s="11">
        <v>120</v>
      </c>
      <c r="D1257" s="11">
        <v>9758739</v>
      </c>
      <c r="E1257" s="11">
        <v>1</v>
      </c>
      <c r="F1257" s="12" t="s">
        <v>206</v>
      </c>
      <c r="G1257" s="11" t="s">
        <v>247</v>
      </c>
      <c r="H1257" s="11" t="s">
        <v>242</v>
      </c>
    </row>
    <row r="1258" spans="1:8" hidden="1" x14ac:dyDescent="0.25">
      <c r="A1258" s="11">
        <v>5000000062</v>
      </c>
      <c r="B1258" s="11" t="s">
        <v>206</v>
      </c>
      <c r="C1258" s="11">
        <v>120</v>
      </c>
      <c r="D1258" s="11">
        <v>9909156</v>
      </c>
      <c r="E1258" s="11">
        <v>1</v>
      </c>
      <c r="F1258" s="12" t="s">
        <v>206</v>
      </c>
      <c r="G1258" s="11" t="s">
        <v>247</v>
      </c>
      <c r="H1258" s="11" t="s">
        <v>242</v>
      </c>
    </row>
    <row r="1259" spans="1:8" hidden="1" x14ac:dyDescent="0.25">
      <c r="A1259" s="11">
        <v>5000000062</v>
      </c>
      <c r="B1259" s="11" t="s">
        <v>206</v>
      </c>
      <c r="C1259" s="11">
        <v>120</v>
      </c>
      <c r="D1259" s="11">
        <v>9967580</v>
      </c>
      <c r="E1259" s="11">
        <v>1</v>
      </c>
      <c r="F1259" s="12" t="s">
        <v>206</v>
      </c>
      <c r="G1259" s="11" t="s">
        <v>247</v>
      </c>
      <c r="H1259" s="11" t="s">
        <v>242</v>
      </c>
    </row>
    <row r="1260" spans="1:8" hidden="1" x14ac:dyDescent="0.25">
      <c r="A1260" s="11">
        <v>5000000062</v>
      </c>
      <c r="B1260" s="11" t="s">
        <v>206</v>
      </c>
      <c r="C1260" s="11">
        <v>120</v>
      </c>
      <c r="D1260" s="11">
        <v>10421201</v>
      </c>
      <c r="E1260" s="11">
        <v>1</v>
      </c>
      <c r="F1260" s="12" t="s">
        <v>206</v>
      </c>
      <c r="G1260" s="11" t="s">
        <v>247</v>
      </c>
      <c r="H1260" s="11" t="s">
        <v>242</v>
      </c>
    </row>
    <row r="1261" spans="1:8" hidden="1" x14ac:dyDescent="0.25">
      <c r="A1261" s="11">
        <v>5000000062</v>
      </c>
      <c r="B1261" s="11" t="s">
        <v>206</v>
      </c>
      <c r="C1261" s="11">
        <v>120</v>
      </c>
      <c r="D1261" s="11">
        <v>10499926</v>
      </c>
      <c r="E1261" s="11">
        <v>1</v>
      </c>
      <c r="F1261" s="12" t="s">
        <v>206</v>
      </c>
      <c r="G1261" s="11" t="s">
        <v>247</v>
      </c>
      <c r="H1261" s="11" t="s">
        <v>242</v>
      </c>
    </row>
    <row r="1262" spans="1:8" hidden="1" x14ac:dyDescent="0.25">
      <c r="A1262" s="11">
        <v>5000000062</v>
      </c>
      <c r="B1262" s="11" t="s">
        <v>206</v>
      </c>
      <c r="C1262" s="11">
        <v>120</v>
      </c>
      <c r="D1262" s="11">
        <v>10585177</v>
      </c>
      <c r="E1262" s="11">
        <v>1</v>
      </c>
      <c r="F1262" s="12" t="s">
        <v>206</v>
      </c>
      <c r="G1262" s="11" t="s">
        <v>247</v>
      </c>
      <c r="H1262" s="11" t="s">
        <v>242</v>
      </c>
    </row>
    <row r="1263" spans="1:8" hidden="1" x14ac:dyDescent="0.25">
      <c r="A1263" s="11">
        <v>5000000062</v>
      </c>
      <c r="B1263" s="11" t="s">
        <v>206</v>
      </c>
      <c r="C1263" s="11">
        <v>120</v>
      </c>
      <c r="D1263" s="11">
        <v>10744859</v>
      </c>
      <c r="E1263" s="11">
        <v>3</v>
      </c>
      <c r="F1263" s="12" t="s">
        <v>206</v>
      </c>
      <c r="G1263" s="11" t="s">
        <v>247</v>
      </c>
      <c r="H1263" s="11" t="s">
        <v>242</v>
      </c>
    </row>
    <row r="1264" spans="1:8" hidden="1" x14ac:dyDescent="0.25">
      <c r="A1264" s="11">
        <v>5000000062</v>
      </c>
      <c r="B1264" s="11" t="s">
        <v>206</v>
      </c>
      <c r="C1264" s="11">
        <v>120</v>
      </c>
      <c r="D1264" s="11">
        <v>11510953</v>
      </c>
      <c r="E1264" s="11">
        <v>1</v>
      </c>
      <c r="F1264" s="12" t="s">
        <v>206</v>
      </c>
      <c r="G1264" s="11" t="s">
        <v>247</v>
      </c>
      <c r="H1264" s="11" t="s">
        <v>242</v>
      </c>
    </row>
    <row r="1265" spans="1:8" hidden="1" x14ac:dyDescent="0.25">
      <c r="A1265" s="11">
        <v>5000000062</v>
      </c>
      <c r="B1265" s="11" t="s">
        <v>206</v>
      </c>
      <c r="C1265" s="11">
        <v>120</v>
      </c>
      <c r="D1265" s="11">
        <v>11606641</v>
      </c>
      <c r="E1265" s="11">
        <v>3</v>
      </c>
      <c r="F1265" s="12" t="s">
        <v>206</v>
      </c>
      <c r="G1265" s="11" t="s">
        <v>247</v>
      </c>
      <c r="H1265" s="11" t="s">
        <v>242</v>
      </c>
    </row>
    <row r="1266" spans="1:8" hidden="1" x14ac:dyDescent="0.25">
      <c r="A1266" s="11">
        <v>5000000062</v>
      </c>
      <c r="B1266" s="11" t="s">
        <v>206</v>
      </c>
      <c r="C1266" s="11">
        <v>120</v>
      </c>
      <c r="D1266" s="11">
        <v>14744215</v>
      </c>
      <c r="E1266" s="11">
        <v>1</v>
      </c>
      <c r="F1266" s="12" t="s">
        <v>206</v>
      </c>
      <c r="G1266" s="11" t="s">
        <v>247</v>
      </c>
      <c r="H1266" s="11" t="s">
        <v>242</v>
      </c>
    </row>
    <row r="1267" spans="1:8" hidden="1" x14ac:dyDescent="0.25">
      <c r="A1267" s="11">
        <v>5000000062</v>
      </c>
      <c r="B1267" s="11" t="s">
        <v>206</v>
      </c>
      <c r="C1267" s="11">
        <v>120</v>
      </c>
      <c r="D1267" s="11">
        <v>76003911</v>
      </c>
      <c r="E1267" s="11">
        <v>1</v>
      </c>
      <c r="F1267" s="12" t="s">
        <v>206</v>
      </c>
      <c r="G1267" s="11" t="s">
        <v>247</v>
      </c>
      <c r="H1267" s="11" t="s">
        <v>242</v>
      </c>
    </row>
    <row r="1268" spans="1:8" hidden="1" x14ac:dyDescent="0.25">
      <c r="A1268" s="11">
        <v>5000000062</v>
      </c>
      <c r="B1268" s="11" t="s">
        <v>206</v>
      </c>
      <c r="C1268" s="11">
        <v>120</v>
      </c>
      <c r="D1268" s="11">
        <v>76016722</v>
      </c>
      <c r="E1268" s="11">
        <v>1</v>
      </c>
      <c r="F1268" s="12" t="s">
        <v>206</v>
      </c>
      <c r="G1268" s="11" t="s">
        <v>247</v>
      </c>
      <c r="H1268" s="11" t="s">
        <v>242</v>
      </c>
    </row>
    <row r="1269" spans="1:8" hidden="1" x14ac:dyDescent="0.25">
      <c r="A1269" s="11">
        <v>5000000062</v>
      </c>
      <c r="B1269" s="11" t="s">
        <v>206</v>
      </c>
      <c r="C1269" s="11">
        <v>120</v>
      </c>
      <c r="D1269" s="11">
        <v>76070045</v>
      </c>
      <c r="E1269" s="11">
        <v>1</v>
      </c>
      <c r="F1269" s="12" t="s">
        <v>206</v>
      </c>
      <c r="G1269" s="11" t="s">
        <v>247</v>
      </c>
      <c r="H1269" s="11" t="s">
        <v>242</v>
      </c>
    </row>
    <row r="1270" spans="1:8" hidden="1" x14ac:dyDescent="0.25">
      <c r="A1270" s="11">
        <v>5000000062</v>
      </c>
      <c r="B1270" s="11" t="s">
        <v>206</v>
      </c>
      <c r="C1270" s="11">
        <v>120</v>
      </c>
      <c r="D1270" s="11">
        <v>76084100</v>
      </c>
      <c r="E1270" s="11">
        <v>1</v>
      </c>
      <c r="F1270" s="12" t="s">
        <v>206</v>
      </c>
      <c r="G1270" s="11" t="s">
        <v>247</v>
      </c>
      <c r="H1270" s="11" t="s">
        <v>242</v>
      </c>
    </row>
    <row r="1271" spans="1:8" hidden="1" x14ac:dyDescent="0.25">
      <c r="A1271" s="11">
        <v>5000000062</v>
      </c>
      <c r="B1271" s="11" t="s">
        <v>206</v>
      </c>
      <c r="C1271" s="11">
        <v>120</v>
      </c>
      <c r="D1271" s="11">
        <v>76097190</v>
      </c>
      <c r="E1271" s="11">
        <v>1</v>
      </c>
      <c r="F1271" s="12" t="s">
        <v>206</v>
      </c>
      <c r="G1271" s="11" t="s">
        <v>247</v>
      </c>
      <c r="H1271" s="11" t="s">
        <v>242</v>
      </c>
    </row>
    <row r="1272" spans="1:8" hidden="1" x14ac:dyDescent="0.25">
      <c r="A1272" s="11">
        <v>5000000062</v>
      </c>
      <c r="B1272" s="11" t="s">
        <v>206</v>
      </c>
      <c r="C1272" s="11">
        <v>120</v>
      </c>
      <c r="D1272" s="11">
        <v>76349690</v>
      </c>
      <c r="E1272" s="11">
        <v>2</v>
      </c>
      <c r="F1272" s="12" t="s">
        <v>206</v>
      </c>
      <c r="G1272" s="11" t="s">
        <v>247</v>
      </c>
      <c r="H1272" s="11" t="s">
        <v>242</v>
      </c>
    </row>
    <row r="1273" spans="1:8" hidden="1" x14ac:dyDescent="0.25">
      <c r="A1273" s="11">
        <v>5000000062</v>
      </c>
      <c r="B1273" s="11" t="s">
        <v>206</v>
      </c>
      <c r="C1273" s="11">
        <v>120</v>
      </c>
      <c r="D1273" s="11">
        <v>76354250</v>
      </c>
      <c r="E1273" s="11">
        <v>1</v>
      </c>
      <c r="F1273" s="12" t="s">
        <v>206</v>
      </c>
      <c r="G1273" s="11" t="s">
        <v>247</v>
      </c>
      <c r="H1273" s="11" t="s">
        <v>242</v>
      </c>
    </row>
    <row r="1274" spans="1:8" hidden="1" x14ac:dyDescent="0.25">
      <c r="A1274" s="11">
        <v>5000000062</v>
      </c>
      <c r="B1274" s="11" t="s">
        <v>206</v>
      </c>
      <c r="C1274" s="11">
        <v>120</v>
      </c>
      <c r="D1274" s="11">
        <v>76381260</v>
      </c>
      <c r="E1274" s="11">
        <v>1</v>
      </c>
      <c r="F1274" s="12" t="s">
        <v>206</v>
      </c>
      <c r="G1274" s="11" t="s">
        <v>247</v>
      </c>
      <c r="H1274" s="11" t="s">
        <v>242</v>
      </c>
    </row>
    <row r="1275" spans="1:8" hidden="1" x14ac:dyDescent="0.25">
      <c r="A1275" s="11">
        <v>5000000062</v>
      </c>
      <c r="B1275" s="11" t="s">
        <v>206</v>
      </c>
      <c r="C1275" s="11">
        <v>120</v>
      </c>
      <c r="D1275" s="11">
        <v>76386430</v>
      </c>
      <c r="E1275" s="11">
        <v>1</v>
      </c>
      <c r="F1275" s="12" t="s">
        <v>206</v>
      </c>
      <c r="G1275" s="11" t="s">
        <v>247</v>
      </c>
      <c r="H1275" s="11" t="s">
        <v>242</v>
      </c>
    </row>
    <row r="1276" spans="1:8" hidden="1" x14ac:dyDescent="0.25">
      <c r="A1276" s="11">
        <v>5000000062</v>
      </c>
      <c r="B1276" s="11" t="s">
        <v>206</v>
      </c>
      <c r="C1276" s="11">
        <v>120</v>
      </c>
      <c r="D1276" s="11">
        <v>76488550</v>
      </c>
      <c r="E1276" s="11">
        <v>1</v>
      </c>
      <c r="F1276" s="12" t="s">
        <v>206</v>
      </c>
      <c r="G1276" s="11" t="s">
        <v>247</v>
      </c>
      <c r="H1276" s="11" t="s">
        <v>242</v>
      </c>
    </row>
    <row r="1277" spans="1:8" hidden="1" x14ac:dyDescent="0.25">
      <c r="A1277" s="11">
        <v>5000000062</v>
      </c>
      <c r="B1277" s="11" t="s">
        <v>206</v>
      </c>
      <c r="C1277" s="11">
        <v>120</v>
      </c>
      <c r="D1277" s="11">
        <v>76713320</v>
      </c>
      <c r="E1277" s="11">
        <v>1</v>
      </c>
      <c r="F1277" s="12" t="s">
        <v>206</v>
      </c>
      <c r="G1277" s="11" t="s">
        <v>247</v>
      </c>
      <c r="H1277" s="11" t="s">
        <v>242</v>
      </c>
    </row>
    <row r="1278" spans="1:8" hidden="1" x14ac:dyDescent="0.25">
      <c r="A1278" s="11">
        <v>5000000062</v>
      </c>
      <c r="B1278" s="11" t="s">
        <v>206</v>
      </c>
      <c r="C1278" s="11">
        <v>120</v>
      </c>
      <c r="D1278" s="11">
        <v>76819400</v>
      </c>
      <c r="E1278" s="11">
        <v>1</v>
      </c>
      <c r="F1278" s="12" t="s">
        <v>206</v>
      </c>
      <c r="G1278" s="11" t="s">
        <v>247</v>
      </c>
      <c r="H1278" s="11" t="s">
        <v>242</v>
      </c>
    </row>
    <row r="1279" spans="1:8" hidden="1" x14ac:dyDescent="0.25">
      <c r="A1279" s="11">
        <v>5000000062</v>
      </c>
      <c r="B1279" s="11" t="s">
        <v>206</v>
      </c>
      <c r="C1279" s="11">
        <v>120</v>
      </c>
      <c r="D1279" s="11">
        <v>76883750</v>
      </c>
      <c r="E1279" s="11">
        <v>1</v>
      </c>
      <c r="F1279" s="12" t="s">
        <v>206</v>
      </c>
      <c r="G1279" s="11" t="s">
        <v>247</v>
      </c>
      <c r="H1279" s="11" t="s">
        <v>242</v>
      </c>
    </row>
    <row r="1280" spans="1:8" hidden="1" x14ac:dyDescent="0.25">
      <c r="A1280" s="11">
        <v>5000000062</v>
      </c>
      <c r="B1280" s="11" t="s">
        <v>206</v>
      </c>
      <c r="C1280" s="11">
        <v>120</v>
      </c>
      <c r="D1280" s="11">
        <v>76895900</v>
      </c>
      <c r="E1280" s="11">
        <v>1</v>
      </c>
      <c r="F1280" s="12" t="s">
        <v>206</v>
      </c>
      <c r="G1280" s="11" t="s">
        <v>247</v>
      </c>
      <c r="H1280" s="11" t="s">
        <v>242</v>
      </c>
    </row>
    <row r="1281" spans="1:8" hidden="1" x14ac:dyDescent="0.25">
      <c r="A1281" s="11">
        <v>5000000062</v>
      </c>
      <c r="B1281" s="11" t="s">
        <v>206</v>
      </c>
      <c r="C1281" s="11">
        <v>120</v>
      </c>
      <c r="D1281" s="11">
        <v>77089310</v>
      </c>
      <c r="E1281" s="11">
        <v>1</v>
      </c>
      <c r="F1281" s="12" t="s">
        <v>206</v>
      </c>
      <c r="G1281" s="11" t="s">
        <v>247</v>
      </c>
      <c r="H1281" s="11" t="s">
        <v>242</v>
      </c>
    </row>
    <row r="1282" spans="1:8" hidden="1" x14ac:dyDescent="0.25">
      <c r="A1282" s="11">
        <v>5000000062</v>
      </c>
      <c r="B1282" s="11" t="s">
        <v>206</v>
      </c>
      <c r="C1282" s="11">
        <v>120</v>
      </c>
      <c r="D1282" s="11">
        <v>77146400</v>
      </c>
      <c r="E1282" s="11">
        <v>1</v>
      </c>
      <c r="F1282" s="12" t="s">
        <v>206</v>
      </c>
      <c r="G1282" s="11" t="s">
        <v>247</v>
      </c>
      <c r="H1282" s="11" t="s">
        <v>242</v>
      </c>
    </row>
    <row r="1283" spans="1:8" hidden="1" x14ac:dyDescent="0.25">
      <c r="A1283" s="11">
        <v>5000000062</v>
      </c>
      <c r="B1283" s="11" t="s">
        <v>206</v>
      </c>
      <c r="C1283" s="11">
        <v>120</v>
      </c>
      <c r="D1283" s="11">
        <v>77412320</v>
      </c>
      <c r="E1283" s="11">
        <v>1</v>
      </c>
      <c r="F1283" s="12" t="s">
        <v>206</v>
      </c>
      <c r="G1283" s="11" t="s">
        <v>247</v>
      </c>
      <c r="H1283" s="11" t="s">
        <v>242</v>
      </c>
    </row>
    <row r="1284" spans="1:8" hidden="1" x14ac:dyDescent="0.25">
      <c r="A1284" s="11">
        <v>5000000062</v>
      </c>
      <c r="B1284" s="11" t="s">
        <v>206</v>
      </c>
      <c r="C1284" s="11">
        <v>120</v>
      </c>
      <c r="D1284" s="11">
        <v>77424020</v>
      </c>
      <c r="E1284" s="11">
        <v>1</v>
      </c>
      <c r="F1284" s="12" t="s">
        <v>206</v>
      </c>
      <c r="G1284" s="11" t="s">
        <v>247</v>
      </c>
      <c r="H1284" s="11" t="s">
        <v>242</v>
      </c>
    </row>
    <row r="1285" spans="1:8" hidden="1" x14ac:dyDescent="0.25">
      <c r="A1285" s="11">
        <v>5000000062</v>
      </c>
      <c r="B1285" s="11" t="s">
        <v>206</v>
      </c>
      <c r="C1285" s="11">
        <v>120</v>
      </c>
      <c r="D1285" s="11">
        <v>77426780</v>
      </c>
      <c r="E1285" s="11">
        <v>1</v>
      </c>
      <c r="F1285" s="12" t="s">
        <v>206</v>
      </c>
      <c r="G1285" s="11" t="s">
        <v>247</v>
      </c>
      <c r="H1285" s="11" t="s">
        <v>242</v>
      </c>
    </row>
    <row r="1286" spans="1:8" hidden="1" x14ac:dyDescent="0.25">
      <c r="A1286" s="11">
        <v>5000000062</v>
      </c>
      <c r="B1286" s="11" t="s">
        <v>206</v>
      </c>
      <c r="C1286" s="11">
        <v>120</v>
      </c>
      <c r="D1286" s="11">
        <v>77884010</v>
      </c>
      <c r="E1286" s="11">
        <v>2</v>
      </c>
      <c r="F1286" s="12" t="s">
        <v>206</v>
      </c>
      <c r="G1286" s="11" t="s">
        <v>247</v>
      </c>
      <c r="H1286" s="11" t="s">
        <v>242</v>
      </c>
    </row>
    <row r="1287" spans="1:8" hidden="1" x14ac:dyDescent="0.25">
      <c r="A1287" s="11">
        <v>5000000062</v>
      </c>
      <c r="B1287" s="11" t="s">
        <v>206</v>
      </c>
      <c r="C1287" s="11">
        <v>120</v>
      </c>
      <c r="D1287" s="11">
        <v>78147770</v>
      </c>
      <c r="E1287" s="11">
        <v>2</v>
      </c>
      <c r="F1287" s="12" t="s">
        <v>206</v>
      </c>
      <c r="G1287" s="11" t="s">
        <v>247</v>
      </c>
      <c r="H1287" s="11" t="s">
        <v>242</v>
      </c>
    </row>
    <row r="1288" spans="1:8" hidden="1" x14ac:dyDescent="0.25">
      <c r="A1288" s="11">
        <v>5000000062</v>
      </c>
      <c r="B1288" s="11" t="s">
        <v>206</v>
      </c>
      <c r="C1288" s="11">
        <v>120</v>
      </c>
      <c r="D1288" s="11">
        <v>78618140</v>
      </c>
      <c r="E1288" s="11">
        <v>3</v>
      </c>
      <c r="F1288" s="12" t="s">
        <v>206</v>
      </c>
      <c r="G1288" s="11" t="s">
        <v>247</v>
      </c>
      <c r="H1288" s="11" t="s">
        <v>242</v>
      </c>
    </row>
    <row r="1289" spans="1:8" hidden="1" x14ac:dyDescent="0.25">
      <c r="A1289" s="11">
        <v>5000000062</v>
      </c>
      <c r="B1289" s="11" t="s">
        <v>206</v>
      </c>
      <c r="C1289" s="11">
        <v>120</v>
      </c>
      <c r="D1289" s="11">
        <v>78618140</v>
      </c>
      <c r="E1289" s="11">
        <v>2</v>
      </c>
      <c r="F1289" s="12" t="s">
        <v>206</v>
      </c>
      <c r="G1289" s="11" t="s">
        <v>247</v>
      </c>
      <c r="H1289" s="11" t="s">
        <v>242</v>
      </c>
    </row>
    <row r="1290" spans="1:8" hidden="1" x14ac:dyDescent="0.25">
      <c r="A1290" s="11">
        <v>5000000062</v>
      </c>
      <c r="B1290" s="11" t="s">
        <v>206</v>
      </c>
      <c r="C1290" s="11">
        <v>120</v>
      </c>
      <c r="D1290" s="11">
        <v>78888060</v>
      </c>
      <c r="E1290" s="11">
        <v>1</v>
      </c>
      <c r="F1290" s="12" t="s">
        <v>206</v>
      </c>
      <c r="G1290" s="11" t="s">
        <v>247</v>
      </c>
      <c r="H1290" s="11" t="s">
        <v>242</v>
      </c>
    </row>
    <row r="1291" spans="1:8" hidden="1" x14ac:dyDescent="0.25">
      <c r="A1291" s="11">
        <v>5000000062</v>
      </c>
      <c r="B1291" s="11" t="s">
        <v>206</v>
      </c>
      <c r="C1291" s="11">
        <v>120</v>
      </c>
      <c r="D1291" s="11">
        <v>78888060</v>
      </c>
      <c r="E1291" s="11">
        <v>2</v>
      </c>
      <c r="F1291" s="12" t="s">
        <v>206</v>
      </c>
      <c r="G1291" s="11" t="s">
        <v>247</v>
      </c>
      <c r="H1291" s="11" t="s">
        <v>242</v>
      </c>
    </row>
    <row r="1292" spans="1:8" hidden="1" x14ac:dyDescent="0.25">
      <c r="A1292" s="11">
        <v>5000000062</v>
      </c>
      <c r="B1292" s="11" t="s">
        <v>206</v>
      </c>
      <c r="C1292" s="11">
        <v>120</v>
      </c>
      <c r="D1292" s="11">
        <v>79515290</v>
      </c>
      <c r="E1292" s="11">
        <v>4</v>
      </c>
      <c r="F1292" s="12" t="s">
        <v>206</v>
      </c>
      <c r="G1292" s="11" t="s">
        <v>247</v>
      </c>
      <c r="H1292" s="11" t="s">
        <v>242</v>
      </c>
    </row>
    <row r="1293" spans="1:8" hidden="1" x14ac:dyDescent="0.25">
      <c r="A1293" s="11">
        <v>5000000062</v>
      </c>
      <c r="B1293" s="11" t="s">
        <v>206</v>
      </c>
      <c r="C1293" s="11">
        <v>120</v>
      </c>
      <c r="D1293" s="11">
        <v>79763750</v>
      </c>
      <c r="E1293" s="11">
        <v>1</v>
      </c>
      <c r="F1293" s="12" t="s">
        <v>206</v>
      </c>
      <c r="G1293" s="11" t="s">
        <v>247</v>
      </c>
      <c r="H1293" s="11" t="s">
        <v>242</v>
      </c>
    </row>
    <row r="1294" spans="1:8" hidden="1" x14ac:dyDescent="0.25">
      <c r="A1294" s="11">
        <v>5000000062</v>
      </c>
      <c r="B1294" s="11" t="s">
        <v>206</v>
      </c>
      <c r="C1294" s="11">
        <v>120</v>
      </c>
      <c r="D1294" s="11">
        <v>84422800</v>
      </c>
      <c r="E1294" s="11">
        <v>65</v>
      </c>
      <c r="F1294" s="12" t="s">
        <v>206</v>
      </c>
      <c r="G1294" s="11" t="s">
        <v>247</v>
      </c>
      <c r="H1294" s="11" t="s">
        <v>242</v>
      </c>
    </row>
    <row r="1295" spans="1:8" hidden="1" x14ac:dyDescent="0.25">
      <c r="A1295" s="11">
        <v>5000000062</v>
      </c>
      <c r="B1295" s="11" t="s">
        <v>206</v>
      </c>
      <c r="C1295" s="11">
        <v>120</v>
      </c>
      <c r="D1295" s="11">
        <v>84422800</v>
      </c>
      <c r="E1295" s="11">
        <v>68</v>
      </c>
      <c r="F1295" s="12" t="s">
        <v>206</v>
      </c>
      <c r="G1295" s="11" t="s">
        <v>247</v>
      </c>
      <c r="H1295" s="11" t="s">
        <v>242</v>
      </c>
    </row>
    <row r="1296" spans="1:8" hidden="1" x14ac:dyDescent="0.25">
      <c r="A1296" s="11">
        <v>5000000062</v>
      </c>
      <c r="B1296" s="11" t="s">
        <v>206</v>
      </c>
      <c r="C1296" s="11">
        <v>120</v>
      </c>
      <c r="D1296" s="11">
        <v>84422800</v>
      </c>
      <c r="E1296" s="11">
        <v>67</v>
      </c>
      <c r="F1296" s="12" t="s">
        <v>206</v>
      </c>
      <c r="G1296" s="11" t="s">
        <v>247</v>
      </c>
      <c r="H1296" s="11" t="s">
        <v>242</v>
      </c>
    </row>
    <row r="1297" spans="1:8" hidden="1" x14ac:dyDescent="0.25">
      <c r="A1297" s="11">
        <v>5000000062</v>
      </c>
      <c r="B1297" s="11" t="s">
        <v>206</v>
      </c>
      <c r="C1297" s="11">
        <v>120</v>
      </c>
      <c r="D1297" s="11">
        <v>84422800</v>
      </c>
      <c r="E1297" s="11">
        <v>64</v>
      </c>
      <c r="F1297" s="12" t="s">
        <v>206</v>
      </c>
      <c r="G1297" s="11" t="s">
        <v>247</v>
      </c>
      <c r="H1297" s="11" t="s">
        <v>242</v>
      </c>
    </row>
    <row r="1298" spans="1:8" hidden="1" x14ac:dyDescent="0.25">
      <c r="A1298" s="11">
        <v>5000000062</v>
      </c>
      <c r="B1298" s="11" t="s">
        <v>206</v>
      </c>
      <c r="C1298" s="11">
        <v>120</v>
      </c>
      <c r="D1298" s="11">
        <v>84422800</v>
      </c>
      <c r="E1298" s="11">
        <v>66</v>
      </c>
      <c r="F1298" s="12" t="s">
        <v>206</v>
      </c>
      <c r="G1298" s="11" t="s">
        <v>247</v>
      </c>
      <c r="H1298" s="11" t="s">
        <v>242</v>
      </c>
    </row>
    <row r="1299" spans="1:8" hidden="1" x14ac:dyDescent="0.25">
      <c r="A1299" s="11">
        <v>5000000062</v>
      </c>
      <c r="B1299" s="11" t="s">
        <v>206</v>
      </c>
      <c r="C1299" s="11">
        <v>120</v>
      </c>
      <c r="D1299" s="11">
        <v>84422800</v>
      </c>
      <c r="E1299" s="11">
        <v>63</v>
      </c>
      <c r="F1299" s="12" t="s">
        <v>206</v>
      </c>
      <c r="G1299" s="11" t="s">
        <v>247</v>
      </c>
      <c r="H1299" s="11" t="s">
        <v>242</v>
      </c>
    </row>
    <row r="1300" spans="1:8" hidden="1" x14ac:dyDescent="0.25">
      <c r="A1300" s="11">
        <v>5000000062</v>
      </c>
      <c r="B1300" s="11" t="s">
        <v>206</v>
      </c>
      <c r="C1300" s="11">
        <v>120</v>
      </c>
      <c r="D1300" s="11">
        <v>84422800</v>
      </c>
      <c r="E1300" s="11">
        <v>59</v>
      </c>
      <c r="F1300" s="12" t="s">
        <v>206</v>
      </c>
      <c r="G1300" s="11" t="s">
        <v>247</v>
      </c>
      <c r="H1300" s="11" t="s">
        <v>242</v>
      </c>
    </row>
    <row r="1301" spans="1:8" hidden="1" x14ac:dyDescent="0.25">
      <c r="A1301" s="11">
        <v>5000000062</v>
      </c>
      <c r="B1301" s="11" t="s">
        <v>206</v>
      </c>
      <c r="C1301" s="11">
        <v>120</v>
      </c>
      <c r="D1301" s="11">
        <v>84422800</v>
      </c>
      <c r="E1301" s="11">
        <v>43</v>
      </c>
      <c r="F1301" s="12" t="s">
        <v>206</v>
      </c>
      <c r="G1301" s="11" t="s">
        <v>247</v>
      </c>
      <c r="H1301" s="11" t="s">
        <v>242</v>
      </c>
    </row>
    <row r="1302" spans="1:8" hidden="1" x14ac:dyDescent="0.25">
      <c r="A1302" s="11">
        <v>5000000062</v>
      </c>
      <c r="B1302" s="11" t="s">
        <v>206</v>
      </c>
      <c r="C1302" s="11">
        <v>120</v>
      </c>
      <c r="D1302" s="11">
        <v>84422800</v>
      </c>
      <c r="E1302" s="11">
        <v>54</v>
      </c>
      <c r="F1302" s="12" t="s">
        <v>206</v>
      </c>
      <c r="G1302" s="11" t="s">
        <v>247</v>
      </c>
      <c r="H1302" s="11" t="s">
        <v>242</v>
      </c>
    </row>
    <row r="1303" spans="1:8" hidden="1" x14ac:dyDescent="0.25">
      <c r="A1303" s="11">
        <v>5000000062</v>
      </c>
      <c r="B1303" s="11" t="s">
        <v>206</v>
      </c>
      <c r="C1303" s="11">
        <v>120</v>
      </c>
      <c r="D1303" s="11">
        <v>84422800</v>
      </c>
      <c r="E1303" s="11">
        <v>42</v>
      </c>
      <c r="F1303" s="12" t="s">
        <v>206</v>
      </c>
      <c r="G1303" s="11" t="s">
        <v>247</v>
      </c>
      <c r="H1303" s="11" t="s">
        <v>242</v>
      </c>
    </row>
    <row r="1304" spans="1:8" hidden="1" x14ac:dyDescent="0.25">
      <c r="A1304" s="11">
        <v>5000000062</v>
      </c>
      <c r="B1304" s="11" t="s">
        <v>206</v>
      </c>
      <c r="C1304" s="11">
        <v>120</v>
      </c>
      <c r="D1304" s="11">
        <v>84422800</v>
      </c>
      <c r="E1304" s="11">
        <v>61</v>
      </c>
      <c r="F1304" s="12" t="s">
        <v>206</v>
      </c>
      <c r="G1304" s="11" t="s">
        <v>247</v>
      </c>
      <c r="H1304" s="11" t="s">
        <v>242</v>
      </c>
    </row>
    <row r="1305" spans="1:8" hidden="1" x14ac:dyDescent="0.25">
      <c r="A1305" s="11">
        <v>5000000062</v>
      </c>
      <c r="B1305" s="11" t="s">
        <v>206</v>
      </c>
      <c r="C1305" s="11">
        <v>120</v>
      </c>
      <c r="D1305" s="11">
        <v>84422800</v>
      </c>
      <c r="E1305" s="11">
        <v>53</v>
      </c>
      <c r="F1305" s="12" t="s">
        <v>206</v>
      </c>
      <c r="G1305" s="11" t="s">
        <v>247</v>
      </c>
      <c r="H1305" s="11" t="s">
        <v>242</v>
      </c>
    </row>
    <row r="1306" spans="1:8" hidden="1" x14ac:dyDescent="0.25">
      <c r="A1306" s="11">
        <v>5000000062</v>
      </c>
      <c r="B1306" s="11" t="s">
        <v>206</v>
      </c>
      <c r="C1306" s="11">
        <v>120</v>
      </c>
      <c r="D1306" s="11">
        <v>84422800</v>
      </c>
      <c r="E1306" s="11">
        <v>56</v>
      </c>
      <c r="F1306" s="12" t="s">
        <v>206</v>
      </c>
      <c r="G1306" s="11" t="s">
        <v>247</v>
      </c>
      <c r="H1306" s="11" t="s">
        <v>242</v>
      </c>
    </row>
    <row r="1307" spans="1:8" hidden="1" x14ac:dyDescent="0.25">
      <c r="A1307" s="11">
        <v>5000000062</v>
      </c>
      <c r="B1307" s="11" t="s">
        <v>206</v>
      </c>
      <c r="C1307" s="11">
        <v>120</v>
      </c>
      <c r="D1307" s="11">
        <v>84422800</v>
      </c>
      <c r="E1307" s="11">
        <v>46</v>
      </c>
      <c r="F1307" s="12" t="s">
        <v>206</v>
      </c>
      <c r="G1307" s="11" t="s">
        <v>247</v>
      </c>
      <c r="H1307" s="11" t="s">
        <v>242</v>
      </c>
    </row>
    <row r="1308" spans="1:8" hidden="1" x14ac:dyDescent="0.25">
      <c r="A1308" s="11">
        <v>5000000062</v>
      </c>
      <c r="B1308" s="11" t="s">
        <v>206</v>
      </c>
      <c r="C1308" s="11">
        <v>120</v>
      </c>
      <c r="D1308" s="11">
        <v>84422800</v>
      </c>
      <c r="E1308" s="11">
        <v>44</v>
      </c>
      <c r="F1308" s="12" t="s">
        <v>206</v>
      </c>
      <c r="G1308" s="11" t="s">
        <v>247</v>
      </c>
      <c r="H1308" s="11" t="s">
        <v>242</v>
      </c>
    </row>
    <row r="1309" spans="1:8" hidden="1" x14ac:dyDescent="0.25">
      <c r="A1309" s="11">
        <v>5000000062</v>
      </c>
      <c r="B1309" s="11" t="s">
        <v>206</v>
      </c>
      <c r="C1309" s="11">
        <v>120</v>
      </c>
      <c r="D1309" s="11">
        <v>84422800</v>
      </c>
      <c r="E1309" s="11">
        <v>57</v>
      </c>
      <c r="F1309" s="12" t="s">
        <v>206</v>
      </c>
      <c r="G1309" s="11" t="s">
        <v>247</v>
      </c>
      <c r="H1309" s="11" t="s">
        <v>242</v>
      </c>
    </row>
    <row r="1310" spans="1:8" hidden="1" x14ac:dyDescent="0.25">
      <c r="A1310" s="11">
        <v>5000000062</v>
      </c>
      <c r="B1310" s="11" t="s">
        <v>206</v>
      </c>
      <c r="C1310" s="11">
        <v>120</v>
      </c>
      <c r="D1310" s="11">
        <v>84422800</v>
      </c>
      <c r="E1310" s="11">
        <v>60</v>
      </c>
      <c r="F1310" s="12" t="s">
        <v>206</v>
      </c>
      <c r="G1310" s="11" t="s">
        <v>247</v>
      </c>
      <c r="H1310" s="11" t="s">
        <v>242</v>
      </c>
    </row>
    <row r="1311" spans="1:8" hidden="1" x14ac:dyDescent="0.25">
      <c r="A1311" s="11">
        <v>5000000062</v>
      </c>
      <c r="B1311" s="11" t="s">
        <v>206</v>
      </c>
      <c r="C1311" s="11">
        <v>120</v>
      </c>
      <c r="D1311" s="11">
        <v>84422800</v>
      </c>
      <c r="E1311" s="11">
        <v>62</v>
      </c>
      <c r="F1311" s="12" t="s">
        <v>206</v>
      </c>
      <c r="G1311" s="11" t="s">
        <v>247</v>
      </c>
      <c r="H1311" s="11" t="s">
        <v>242</v>
      </c>
    </row>
    <row r="1312" spans="1:8" hidden="1" x14ac:dyDescent="0.25">
      <c r="A1312" s="11">
        <v>5000000062</v>
      </c>
      <c r="B1312" s="11" t="s">
        <v>206</v>
      </c>
      <c r="C1312" s="11">
        <v>120</v>
      </c>
      <c r="D1312" s="11">
        <v>84422800</v>
      </c>
      <c r="E1312" s="11">
        <v>58</v>
      </c>
      <c r="F1312" s="12" t="s">
        <v>206</v>
      </c>
      <c r="G1312" s="11" t="s">
        <v>247</v>
      </c>
      <c r="H1312" s="11" t="s">
        <v>242</v>
      </c>
    </row>
    <row r="1313" spans="1:8" hidden="1" x14ac:dyDescent="0.25">
      <c r="A1313" s="11">
        <v>5000000062</v>
      </c>
      <c r="B1313" s="11" t="s">
        <v>206</v>
      </c>
      <c r="C1313" s="11">
        <v>120</v>
      </c>
      <c r="D1313" s="11">
        <v>84422800</v>
      </c>
      <c r="E1313" s="11">
        <v>41</v>
      </c>
      <c r="F1313" s="12" t="s">
        <v>206</v>
      </c>
      <c r="G1313" s="11" t="s">
        <v>247</v>
      </c>
      <c r="H1313" s="11" t="s">
        <v>242</v>
      </c>
    </row>
    <row r="1314" spans="1:8" hidden="1" x14ac:dyDescent="0.25">
      <c r="A1314" s="11">
        <v>5000000062</v>
      </c>
      <c r="B1314" s="11" t="s">
        <v>206</v>
      </c>
      <c r="C1314" s="11">
        <v>120</v>
      </c>
      <c r="D1314" s="11">
        <v>84422800</v>
      </c>
      <c r="E1314" s="11">
        <v>47</v>
      </c>
      <c r="F1314" s="12" t="s">
        <v>206</v>
      </c>
      <c r="G1314" s="11" t="s">
        <v>247</v>
      </c>
      <c r="H1314" s="11" t="s">
        <v>242</v>
      </c>
    </row>
    <row r="1315" spans="1:8" hidden="1" x14ac:dyDescent="0.25">
      <c r="A1315" s="11">
        <v>5000000062</v>
      </c>
      <c r="B1315" s="11" t="s">
        <v>206</v>
      </c>
      <c r="C1315" s="11">
        <v>120</v>
      </c>
      <c r="D1315" s="11">
        <v>84422800</v>
      </c>
      <c r="E1315" s="11">
        <v>49</v>
      </c>
      <c r="F1315" s="12" t="s">
        <v>206</v>
      </c>
      <c r="G1315" s="11" t="s">
        <v>247</v>
      </c>
      <c r="H1315" s="11" t="s">
        <v>242</v>
      </c>
    </row>
    <row r="1316" spans="1:8" hidden="1" x14ac:dyDescent="0.25">
      <c r="A1316" s="11">
        <v>5000000062</v>
      </c>
      <c r="B1316" s="11" t="s">
        <v>206</v>
      </c>
      <c r="C1316" s="11">
        <v>120</v>
      </c>
      <c r="D1316" s="11">
        <v>84422800</v>
      </c>
      <c r="E1316" s="11">
        <v>39</v>
      </c>
      <c r="F1316" s="12" t="s">
        <v>206</v>
      </c>
      <c r="G1316" s="11" t="s">
        <v>247</v>
      </c>
      <c r="H1316" s="11" t="s">
        <v>242</v>
      </c>
    </row>
    <row r="1317" spans="1:8" hidden="1" x14ac:dyDescent="0.25">
      <c r="A1317" s="11">
        <v>5000000062</v>
      </c>
      <c r="B1317" s="11" t="s">
        <v>206</v>
      </c>
      <c r="C1317" s="11">
        <v>120</v>
      </c>
      <c r="D1317" s="11">
        <v>84422800</v>
      </c>
      <c r="E1317" s="11">
        <v>45</v>
      </c>
      <c r="F1317" s="12" t="s">
        <v>206</v>
      </c>
      <c r="G1317" s="11" t="s">
        <v>247</v>
      </c>
      <c r="H1317" s="11" t="s">
        <v>242</v>
      </c>
    </row>
    <row r="1318" spans="1:8" hidden="1" x14ac:dyDescent="0.25">
      <c r="A1318" s="11">
        <v>5000000062</v>
      </c>
      <c r="B1318" s="11" t="s">
        <v>206</v>
      </c>
      <c r="C1318" s="11">
        <v>120</v>
      </c>
      <c r="D1318" s="11">
        <v>84422800</v>
      </c>
      <c r="E1318" s="11">
        <v>48</v>
      </c>
      <c r="F1318" s="12" t="s">
        <v>206</v>
      </c>
      <c r="G1318" s="11" t="s">
        <v>247</v>
      </c>
      <c r="H1318" s="11" t="s">
        <v>242</v>
      </c>
    </row>
    <row r="1319" spans="1:8" hidden="1" x14ac:dyDescent="0.25">
      <c r="A1319" s="11">
        <v>5000000062</v>
      </c>
      <c r="B1319" s="11" t="s">
        <v>206</v>
      </c>
      <c r="C1319" s="11">
        <v>120</v>
      </c>
      <c r="D1319" s="11">
        <v>84422800</v>
      </c>
      <c r="E1319" s="11">
        <v>51</v>
      </c>
      <c r="F1319" s="12" t="s">
        <v>206</v>
      </c>
      <c r="G1319" s="11" t="s">
        <v>247</v>
      </c>
      <c r="H1319" s="11" t="s">
        <v>242</v>
      </c>
    </row>
    <row r="1320" spans="1:8" hidden="1" x14ac:dyDescent="0.25">
      <c r="A1320" s="11">
        <v>5000000062</v>
      </c>
      <c r="B1320" s="11" t="s">
        <v>206</v>
      </c>
      <c r="C1320" s="11">
        <v>120</v>
      </c>
      <c r="D1320" s="11">
        <v>84422800</v>
      </c>
      <c r="E1320" s="11">
        <v>52</v>
      </c>
      <c r="F1320" s="12" t="s">
        <v>206</v>
      </c>
      <c r="G1320" s="11" t="s">
        <v>247</v>
      </c>
      <c r="H1320" s="11" t="s">
        <v>242</v>
      </c>
    </row>
    <row r="1321" spans="1:8" hidden="1" x14ac:dyDescent="0.25">
      <c r="A1321" s="11">
        <v>5000000062</v>
      </c>
      <c r="B1321" s="11" t="s">
        <v>206</v>
      </c>
      <c r="C1321" s="11">
        <v>120</v>
      </c>
      <c r="D1321" s="11">
        <v>84422800</v>
      </c>
      <c r="E1321" s="11">
        <v>50</v>
      </c>
      <c r="F1321" s="12" t="s">
        <v>206</v>
      </c>
      <c r="G1321" s="11" t="s">
        <v>247</v>
      </c>
      <c r="H1321" s="11" t="s">
        <v>242</v>
      </c>
    </row>
    <row r="1322" spans="1:8" hidden="1" x14ac:dyDescent="0.25">
      <c r="A1322" s="11">
        <v>5000000062</v>
      </c>
      <c r="B1322" s="11" t="s">
        <v>206</v>
      </c>
      <c r="C1322" s="11">
        <v>120</v>
      </c>
      <c r="D1322" s="11">
        <v>84422800</v>
      </c>
      <c r="E1322" s="11">
        <v>38</v>
      </c>
      <c r="F1322" s="12" t="s">
        <v>206</v>
      </c>
      <c r="G1322" s="11" t="s">
        <v>247</v>
      </c>
      <c r="H1322" s="11" t="s">
        <v>242</v>
      </c>
    </row>
    <row r="1323" spans="1:8" hidden="1" x14ac:dyDescent="0.25">
      <c r="A1323" s="11">
        <v>5000000062</v>
      </c>
      <c r="B1323" s="11" t="s">
        <v>206</v>
      </c>
      <c r="C1323" s="11">
        <v>120</v>
      </c>
      <c r="D1323" s="11">
        <v>84422800</v>
      </c>
      <c r="E1323" s="11">
        <v>55</v>
      </c>
      <c r="F1323" s="12" t="s">
        <v>206</v>
      </c>
      <c r="G1323" s="11" t="s">
        <v>247</v>
      </c>
      <c r="H1323" s="11" t="s">
        <v>242</v>
      </c>
    </row>
    <row r="1324" spans="1:8" hidden="1" x14ac:dyDescent="0.25">
      <c r="A1324" s="11">
        <v>5000000062</v>
      </c>
      <c r="B1324" s="11" t="s">
        <v>206</v>
      </c>
      <c r="C1324" s="11">
        <v>120</v>
      </c>
      <c r="D1324" s="11">
        <v>84422800</v>
      </c>
      <c r="E1324" s="11">
        <v>40</v>
      </c>
      <c r="F1324" s="12" t="s">
        <v>206</v>
      </c>
      <c r="G1324" s="11" t="s">
        <v>247</v>
      </c>
      <c r="H1324" s="11" t="s">
        <v>242</v>
      </c>
    </row>
    <row r="1325" spans="1:8" hidden="1" x14ac:dyDescent="0.25">
      <c r="A1325" s="11">
        <v>5000000062</v>
      </c>
      <c r="B1325" s="11" t="s">
        <v>206</v>
      </c>
      <c r="C1325" s="11">
        <v>120</v>
      </c>
      <c r="D1325" s="11">
        <v>84422800</v>
      </c>
      <c r="E1325" s="11">
        <v>37</v>
      </c>
      <c r="F1325" s="12" t="s">
        <v>206</v>
      </c>
      <c r="G1325" s="11" t="s">
        <v>247</v>
      </c>
      <c r="H1325" s="11" t="s">
        <v>242</v>
      </c>
    </row>
    <row r="1326" spans="1:8" hidden="1" x14ac:dyDescent="0.25">
      <c r="A1326" s="11">
        <v>5000000062</v>
      </c>
      <c r="B1326" s="11" t="s">
        <v>206</v>
      </c>
      <c r="C1326" s="11">
        <v>120</v>
      </c>
      <c r="D1326" s="11">
        <v>84422800</v>
      </c>
      <c r="E1326" s="11">
        <v>35</v>
      </c>
      <c r="F1326" s="12" t="s">
        <v>206</v>
      </c>
      <c r="G1326" s="11" t="s">
        <v>247</v>
      </c>
      <c r="H1326" s="11" t="s">
        <v>242</v>
      </c>
    </row>
    <row r="1327" spans="1:8" hidden="1" x14ac:dyDescent="0.25">
      <c r="A1327" s="11">
        <v>5000000062</v>
      </c>
      <c r="B1327" s="11" t="s">
        <v>206</v>
      </c>
      <c r="C1327" s="11">
        <v>120</v>
      </c>
      <c r="D1327" s="11">
        <v>84422800</v>
      </c>
      <c r="E1327" s="11">
        <v>36</v>
      </c>
      <c r="F1327" s="12" t="s">
        <v>206</v>
      </c>
      <c r="G1327" s="11" t="s">
        <v>247</v>
      </c>
      <c r="H1327" s="11" t="s">
        <v>242</v>
      </c>
    </row>
    <row r="1328" spans="1:8" hidden="1" x14ac:dyDescent="0.25">
      <c r="A1328" s="11">
        <v>5000000062</v>
      </c>
      <c r="B1328" s="11" t="s">
        <v>206</v>
      </c>
      <c r="C1328" s="11">
        <v>120</v>
      </c>
      <c r="D1328" s="11">
        <v>84876700</v>
      </c>
      <c r="E1328" s="11">
        <v>2</v>
      </c>
      <c r="F1328" s="12" t="s">
        <v>206</v>
      </c>
      <c r="G1328" s="11" t="s">
        <v>247</v>
      </c>
      <c r="H1328" s="11" t="s">
        <v>242</v>
      </c>
    </row>
    <row r="1329" spans="1:8" hidden="1" x14ac:dyDescent="0.25">
      <c r="A1329" s="11">
        <v>5000000062</v>
      </c>
      <c r="B1329" s="11" t="s">
        <v>206</v>
      </c>
      <c r="C1329" s="11">
        <v>120</v>
      </c>
      <c r="D1329" s="11">
        <v>87920600</v>
      </c>
      <c r="E1329" s="11">
        <v>2</v>
      </c>
      <c r="F1329" s="12" t="s">
        <v>206</v>
      </c>
      <c r="G1329" s="11" t="s">
        <v>247</v>
      </c>
      <c r="H1329" s="11" t="s">
        <v>242</v>
      </c>
    </row>
    <row r="1330" spans="1:8" hidden="1" x14ac:dyDescent="0.25">
      <c r="A1330" s="11">
        <v>5000000062</v>
      </c>
      <c r="B1330" s="11" t="s">
        <v>206</v>
      </c>
      <c r="C1330" s="11">
        <v>120</v>
      </c>
      <c r="D1330" s="11">
        <v>87920600</v>
      </c>
      <c r="E1330" s="11">
        <v>1</v>
      </c>
      <c r="F1330" s="12" t="s">
        <v>206</v>
      </c>
      <c r="G1330" s="11" t="s">
        <v>247</v>
      </c>
      <c r="H1330" s="11" t="s">
        <v>242</v>
      </c>
    </row>
    <row r="1331" spans="1:8" hidden="1" x14ac:dyDescent="0.25">
      <c r="A1331" s="11">
        <v>5000000062</v>
      </c>
      <c r="B1331" s="11" t="s">
        <v>206</v>
      </c>
      <c r="C1331" s="11">
        <v>120</v>
      </c>
      <c r="D1331" s="11">
        <v>99524380</v>
      </c>
      <c r="E1331" s="11">
        <v>1</v>
      </c>
      <c r="F1331" s="12" t="s">
        <v>206</v>
      </c>
      <c r="G1331" s="11" t="s">
        <v>247</v>
      </c>
      <c r="H1331" s="11" t="s">
        <v>242</v>
      </c>
    </row>
    <row r="1332" spans="1:8" hidden="1" x14ac:dyDescent="0.25">
      <c r="A1332" s="11">
        <v>5000000062</v>
      </c>
      <c r="B1332" s="11" t="s">
        <v>206</v>
      </c>
      <c r="C1332" s="11">
        <v>120</v>
      </c>
      <c r="D1332" s="11">
        <v>96580970</v>
      </c>
      <c r="E1332" s="11">
        <v>1</v>
      </c>
      <c r="F1332" s="12" t="s">
        <v>206</v>
      </c>
      <c r="G1332" s="11" t="s">
        <v>247</v>
      </c>
      <c r="H1332" s="11" t="s">
        <v>242</v>
      </c>
    </row>
    <row r="1333" spans="1:8" hidden="1" x14ac:dyDescent="0.25">
      <c r="A1333" s="11">
        <v>5000000062</v>
      </c>
      <c r="B1333" s="11" t="s">
        <v>206</v>
      </c>
      <c r="C1333" s="11">
        <v>120</v>
      </c>
      <c r="D1333" s="11">
        <v>96696030</v>
      </c>
      <c r="E1333" s="11">
        <v>2</v>
      </c>
      <c r="F1333" s="12" t="s">
        <v>206</v>
      </c>
      <c r="G1333" s="11" t="s">
        <v>247</v>
      </c>
      <c r="H1333" s="11" t="s">
        <v>242</v>
      </c>
    </row>
    <row r="1334" spans="1:8" hidden="1" x14ac:dyDescent="0.25">
      <c r="A1334" s="11">
        <v>5000000062</v>
      </c>
      <c r="B1334" s="11" t="s">
        <v>206</v>
      </c>
      <c r="C1334" s="11">
        <v>120</v>
      </c>
      <c r="D1334" s="11">
        <v>96893380</v>
      </c>
      <c r="E1334" s="11">
        <v>1</v>
      </c>
      <c r="F1334" s="12" t="s">
        <v>206</v>
      </c>
      <c r="G1334" s="11" t="s">
        <v>247</v>
      </c>
      <c r="H1334" s="11" t="s">
        <v>242</v>
      </c>
    </row>
    <row r="1335" spans="1:8" hidden="1" x14ac:dyDescent="0.25">
      <c r="A1335" s="11">
        <v>5000000064</v>
      </c>
      <c r="B1335" s="11" t="s">
        <v>206</v>
      </c>
      <c r="C1335" s="11">
        <v>118</v>
      </c>
      <c r="D1335" s="11">
        <v>76122740</v>
      </c>
      <c r="E1335" s="11">
        <v>1</v>
      </c>
      <c r="F1335" s="12" t="s">
        <v>206</v>
      </c>
      <c r="G1335" s="11" t="s">
        <v>247</v>
      </c>
      <c r="H1335" s="11" t="s">
        <v>246</v>
      </c>
    </row>
    <row r="1336" spans="1:8" hidden="1" x14ac:dyDescent="0.25">
      <c r="A1336" s="11">
        <v>5000000064</v>
      </c>
      <c r="B1336" s="11" t="s">
        <v>206</v>
      </c>
      <c r="C1336" s="11">
        <v>120</v>
      </c>
      <c r="D1336" s="11">
        <v>76122740</v>
      </c>
      <c r="E1336" s="11">
        <v>1</v>
      </c>
      <c r="F1336" s="12" t="s">
        <v>206</v>
      </c>
      <c r="G1336" s="11" t="s">
        <v>247</v>
      </c>
      <c r="H1336" s="11" t="s">
        <v>242</v>
      </c>
    </row>
    <row r="1337" spans="1:8" hidden="1" x14ac:dyDescent="0.25">
      <c r="A1337" s="11">
        <v>5000000065</v>
      </c>
      <c r="B1337" s="11" t="s">
        <v>206</v>
      </c>
      <c r="C1337" s="11">
        <v>118</v>
      </c>
      <c r="D1337" s="11">
        <v>4973435</v>
      </c>
      <c r="E1337" s="11">
        <v>1</v>
      </c>
      <c r="F1337" s="12" t="s">
        <v>206</v>
      </c>
      <c r="G1337" s="11" t="s">
        <v>247</v>
      </c>
      <c r="H1337" s="11" t="s">
        <v>246</v>
      </c>
    </row>
    <row r="1338" spans="1:8" hidden="1" x14ac:dyDescent="0.25">
      <c r="A1338" s="11">
        <v>5000000065</v>
      </c>
      <c r="B1338" s="11" t="s">
        <v>206</v>
      </c>
      <c r="C1338" s="11">
        <v>118</v>
      </c>
      <c r="D1338" s="11">
        <v>11081609</v>
      </c>
      <c r="E1338" s="11">
        <v>2</v>
      </c>
      <c r="F1338" s="12" t="s">
        <v>206</v>
      </c>
      <c r="G1338" s="11" t="s">
        <v>247</v>
      </c>
      <c r="H1338" s="11" t="s">
        <v>246</v>
      </c>
    </row>
    <row r="1339" spans="1:8" hidden="1" x14ac:dyDescent="0.25">
      <c r="A1339" s="11">
        <v>5000000065</v>
      </c>
      <c r="B1339" s="11" t="s">
        <v>206</v>
      </c>
      <c r="C1339" s="11">
        <v>120</v>
      </c>
      <c r="D1339" s="11">
        <v>4973435</v>
      </c>
      <c r="E1339" s="11">
        <v>1</v>
      </c>
      <c r="F1339" s="12" t="s">
        <v>206</v>
      </c>
      <c r="G1339" s="11" t="s">
        <v>247</v>
      </c>
      <c r="H1339" s="11" t="s">
        <v>242</v>
      </c>
    </row>
    <row r="1340" spans="1:8" hidden="1" x14ac:dyDescent="0.25">
      <c r="A1340" s="11">
        <v>5000000065</v>
      </c>
      <c r="B1340" s="11" t="s">
        <v>206</v>
      </c>
      <c r="C1340" s="11">
        <v>120</v>
      </c>
      <c r="D1340" s="11">
        <v>11081609</v>
      </c>
      <c r="E1340" s="11">
        <v>2</v>
      </c>
      <c r="F1340" s="12" t="s">
        <v>206</v>
      </c>
      <c r="G1340" s="11" t="s">
        <v>247</v>
      </c>
      <c r="H1340" s="11" t="s">
        <v>242</v>
      </c>
    </row>
    <row r="1341" spans="1:8" hidden="1" x14ac:dyDescent="0.25">
      <c r="A1341" s="11">
        <v>5000000149</v>
      </c>
      <c r="B1341" s="11" t="s">
        <v>206</v>
      </c>
      <c r="C1341" s="11">
        <v>118</v>
      </c>
      <c r="D1341" s="11">
        <v>77327230</v>
      </c>
      <c r="E1341" s="11">
        <v>1</v>
      </c>
      <c r="F1341" s="12" t="s">
        <v>206</v>
      </c>
      <c r="G1341" s="11" t="s">
        <v>247</v>
      </c>
      <c r="H1341" s="11" t="s">
        <v>246</v>
      </c>
    </row>
    <row r="1342" spans="1:8" hidden="1" x14ac:dyDescent="0.25">
      <c r="A1342" s="11">
        <v>5000000149</v>
      </c>
      <c r="B1342" s="11" t="s">
        <v>206</v>
      </c>
      <c r="C1342" s="11">
        <v>118</v>
      </c>
      <c r="D1342" s="11">
        <v>76242799</v>
      </c>
      <c r="E1342" s="11">
        <v>1</v>
      </c>
      <c r="F1342" s="12" t="s">
        <v>206</v>
      </c>
      <c r="G1342" s="11" t="s">
        <v>247</v>
      </c>
      <c r="H1342" s="11" t="s">
        <v>246</v>
      </c>
    </row>
    <row r="1343" spans="1:8" hidden="1" x14ac:dyDescent="0.25">
      <c r="A1343" s="11">
        <v>5000000149</v>
      </c>
      <c r="B1343" s="11" t="s">
        <v>206</v>
      </c>
      <c r="C1343" s="11">
        <v>118</v>
      </c>
      <c r="D1343" s="11">
        <v>77388450</v>
      </c>
      <c r="E1343" s="11">
        <v>1</v>
      </c>
      <c r="F1343" s="12" t="s">
        <v>206</v>
      </c>
      <c r="G1343" s="11" t="s">
        <v>247</v>
      </c>
      <c r="H1343" s="11" t="s">
        <v>246</v>
      </c>
    </row>
    <row r="1344" spans="1:8" hidden="1" x14ac:dyDescent="0.25">
      <c r="A1344" s="11">
        <v>5000000149</v>
      </c>
      <c r="B1344" s="11" t="s">
        <v>206</v>
      </c>
      <c r="C1344" s="11">
        <v>118</v>
      </c>
      <c r="D1344" s="11">
        <v>76001859</v>
      </c>
      <c r="E1344" s="11">
        <v>1</v>
      </c>
      <c r="F1344" s="12" t="s">
        <v>206</v>
      </c>
      <c r="G1344" s="11" t="s">
        <v>247</v>
      </c>
      <c r="H1344" s="11" t="s">
        <v>246</v>
      </c>
    </row>
    <row r="1345" spans="1:8" hidden="1" x14ac:dyDescent="0.25">
      <c r="A1345" s="11">
        <v>5000000149</v>
      </c>
      <c r="B1345" s="11" t="s">
        <v>206</v>
      </c>
      <c r="C1345" s="11">
        <v>118</v>
      </c>
      <c r="D1345" s="11">
        <v>4283829</v>
      </c>
      <c r="E1345" s="11">
        <v>1</v>
      </c>
      <c r="F1345" s="12" t="s">
        <v>206</v>
      </c>
      <c r="G1345" s="11" t="s">
        <v>247</v>
      </c>
      <c r="H1345" s="11" t="s">
        <v>246</v>
      </c>
    </row>
    <row r="1346" spans="1:8" hidden="1" x14ac:dyDescent="0.25">
      <c r="A1346" s="11">
        <v>5000000149</v>
      </c>
      <c r="B1346" s="11" t="s">
        <v>206</v>
      </c>
      <c r="C1346" s="11">
        <v>118</v>
      </c>
      <c r="D1346" s="11">
        <v>4707223</v>
      </c>
      <c r="E1346" s="11">
        <v>1</v>
      </c>
      <c r="F1346" s="12" t="s">
        <v>206</v>
      </c>
      <c r="G1346" s="11" t="s">
        <v>247</v>
      </c>
      <c r="H1346" s="11" t="s">
        <v>246</v>
      </c>
    </row>
    <row r="1347" spans="1:8" hidden="1" x14ac:dyDescent="0.25">
      <c r="A1347" s="11">
        <v>5000000149</v>
      </c>
      <c r="B1347" s="11" t="s">
        <v>206</v>
      </c>
      <c r="C1347" s="11">
        <v>118</v>
      </c>
      <c r="D1347" s="11">
        <v>5664284</v>
      </c>
      <c r="E1347" s="11">
        <v>1</v>
      </c>
      <c r="F1347" s="12" t="s">
        <v>206</v>
      </c>
      <c r="G1347" s="11" t="s">
        <v>247</v>
      </c>
      <c r="H1347" s="11" t="s">
        <v>246</v>
      </c>
    </row>
    <row r="1348" spans="1:8" hidden="1" x14ac:dyDescent="0.25">
      <c r="A1348" s="11">
        <v>5000000149</v>
      </c>
      <c r="B1348" s="11" t="s">
        <v>206</v>
      </c>
      <c r="C1348" s="11">
        <v>118</v>
      </c>
      <c r="D1348" s="11">
        <v>6008747</v>
      </c>
      <c r="E1348" s="11">
        <v>1</v>
      </c>
      <c r="F1348" s="12" t="s">
        <v>206</v>
      </c>
      <c r="G1348" s="11" t="s">
        <v>247</v>
      </c>
      <c r="H1348" s="11" t="s">
        <v>246</v>
      </c>
    </row>
    <row r="1349" spans="1:8" hidden="1" x14ac:dyDescent="0.25">
      <c r="A1349" s="11">
        <v>5000000149</v>
      </c>
      <c r="B1349" s="11" t="s">
        <v>206</v>
      </c>
      <c r="C1349" s="11">
        <v>118</v>
      </c>
      <c r="D1349" s="11">
        <v>6008747</v>
      </c>
      <c r="E1349" s="11">
        <v>2</v>
      </c>
      <c r="F1349" s="12" t="s">
        <v>206</v>
      </c>
      <c r="G1349" s="11" t="s">
        <v>247</v>
      </c>
      <c r="H1349" s="11" t="s">
        <v>246</v>
      </c>
    </row>
    <row r="1350" spans="1:8" hidden="1" x14ac:dyDescent="0.25">
      <c r="A1350" s="11">
        <v>5000000149</v>
      </c>
      <c r="B1350" s="11" t="s">
        <v>206</v>
      </c>
      <c r="C1350" s="11">
        <v>118</v>
      </c>
      <c r="D1350" s="11">
        <v>6064332</v>
      </c>
      <c r="E1350" s="11">
        <v>1</v>
      </c>
      <c r="F1350" s="12" t="s">
        <v>206</v>
      </c>
      <c r="G1350" s="11" t="s">
        <v>247</v>
      </c>
      <c r="H1350" s="11" t="s">
        <v>246</v>
      </c>
    </row>
    <row r="1351" spans="1:8" hidden="1" x14ac:dyDescent="0.25">
      <c r="A1351" s="11">
        <v>5000000149</v>
      </c>
      <c r="B1351" s="11" t="s">
        <v>206</v>
      </c>
      <c r="C1351" s="11">
        <v>118</v>
      </c>
      <c r="D1351" s="11">
        <v>6467521</v>
      </c>
      <c r="E1351" s="11">
        <v>1</v>
      </c>
      <c r="F1351" s="12" t="s">
        <v>206</v>
      </c>
      <c r="G1351" s="11" t="s">
        <v>247</v>
      </c>
      <c r="H1351" s="11" t="s">
        <v>246</v>
      </c>
    </row>
    <row r="1352" spans="1:8" hidden="1" x14ac:dyDescent="0.25">
      <c r="A1352" s="11">
        <v>5000000149</v>
      </c>
      <c r="B1352" s="11" t="s">
        <v>206</v>
      </c>
      <c r="C1352" s="11">
        <v>118</v>
      </c>
      <c r="D1352" s="11">
        <v>6538628</v>
      </c>
      <c r="E1352" s="11">
        <v>1</v>
      </c>
      <c r="F1352" s="12" t="s">
        <v>206</v>
      </c>
      <c r="G1352" s="11" t="s">
        <v>247</v>
      </c>
      <c r="H1352" s="11" t="s">
        <v>246</v>
      </c>
    </row>
    <row r="1353" spans="1:8" hidden="1" x14ac:dyDescent="0.25">
      <c r="A1353" s="11">
        <v>5000000149</v>
      </c>
      <c r="B1353" s="11" t="s">
        <v>206</v>
      </c>
      <c r="C1353" s="11">
        <v>118</v>
      </c>
      <c r="D1353" s="11">
        <v>6658528</v>
      </c>
      <c r="E1353" s="11">
        <v>2</v>
      </c>
      <c r="F1353" s="12" t="s">
        <v>206</v>
      </c>
      <c r="G1353" s="11" t="s">
        <v>247</v>
      </c>
      <c r="H1353" s="11" t="s">
        <v>246</v>
      </c>
    </row>
    <row r="1354" spans="1:8" hidden="1" x14ac:dyDescent="0.25">
      <c r="A1354" s="11">
        <v>5000000149</v>
      </c>
      <c r="B1354" s="11" t="s">
        <v>206</v>
      </c>
      <c r="C1354" s="11">
        <v>118</v>
      </c>
      <c r="D1354" s="11">
        <v>6658528</v>
      </c>
      <c r="E1354" s="11">
        <v>1</v>
      </c>
      <c r="F1354" s="12" t="s">
        <v>206</v>
      </c>
      <c r="G1354" s="11" t="s">
        <v>247</v>
      </c>
      <c r="H1354" s="11" t="s">
        <v>246</v>
      </c>
    </row>
    <row r="1355" spans="1:8" hidden="1" x14ac:dyDescent="0.25">
      <c r="A1355" s="11">
        <v>5000000149</v>
      </c>
      <c r="B1355" s="11" t="s">
        <v>206</v>
      </c>
      <c r="C1355" s="11">
        <v>118</v>
      </c>
      <c r="D1355" s="11">
        <v>89150600</v>
      </c>
      <c r="E1355" s="11">
        <v>1</v>
      </c>
      <c r="F1355" s="12" t="s">
        <v>206</v>
      </c>
      <c r="G1355" s="11" t="s">
        <v>247</v>
      </c>
      <c r="H1355" s="11" t="s">
        <v>246</v>
      </c>
    </row>
    <row r="1356" spans="1:8" hidden="1" x14ac:dyDescent="0.25">
      <c r="A1356" s="11">
        <v>5000000149</v>
      </c>
      <c r="B1356" s="11" t="s">
        <v>206</v>
      </c>
      <c r="C1356" s="11">
        <v>118</v>
      </c>
      <c r="D1356" s="11">
        <v>8691796</v>
      </c>
      <c r="E1356" s="11">
        <v>1</v>
      </c>
      <c r="F1356" s="12" t="s">
        <v>206</v>
      </c>
      <c r="G1356" s="11" t="s">
        <v>247</v>
      </c>
      <c r="H1356" s="11" t="s">
        <v>246</v>
      </c>
    </row>
    <row r="1357" spans="1:8" hidden="1" x14ac:dyDescent="0.25">
      <c r="A1357" s="11">
        <v>5000000149</v>
      </c>
      <c r="B1357" s="11" t="s">
        <v>206</v>
      </c>
      <c r="C1357" s="11">
        <v>118</v>
      </c>
      <c r="D1357" s="11">
        <v>8697139</v>
      </c>
      <c r="E1357" s="11">
        <v>1</v>
      </c>
      <c r="F1357" s="12" t="s">
        <v>206</v>
      </c>
      <c r="G1357" s="11" t="s">
        <v>247</v>
      </c>
      <c r="H1357" s="11" t="s">
        <v>246</v>
      </c>
    </row>
    <row r="1358" spans="1:8" hidden="1" x14ac:dyDescent="0.25">
      <c r="A1358" s="11">
        <v>5000000149</v>
      </c>
      <c r="B1358" s="11" t="s">
        <v>206</v>
      </c>
      <c r="C1358" s="11">
        <v>118</v>
      </c>
      <c r="D1358" s="11">
        <v>9723595</v>
      </c>
      <c r="E1358" s="11">
        <v>1</v>
      </c>
      <c r="F1358" s="12" t="s">
        <v>206</v>
      </c>
      <c r="G1358" s="11" t="s">
        <v>247</v>
      </c>
      <c r="H1358" s="11" t="s">
        <v>246</v>
      </c>
    </row>
    <row r="1359" spans="1:8" hidden="1" x14ac:dyDescent="0.25">
      <c r="A1359" s="11">
        <v>5000000149</v>
      </c>
      <c r="B1359" s="11" t="s">
        <v>206</v>
      </c>
      <c r="C1359" s="11">
        <v>118</v>
      </c>
      <c r="D1359" s="11">
        <v>9843527</v>
      </c>
      <c r="E1359" s="11">
        <v>1</v>
      </c>
      <c r="F1359" s="12" t="s">
        <v>206</v>
      </c>
      <c r="G1359" s="11" t="s">
        <v>247</v>
      </c>
      <c r="H1359" s="11" t="s">
        <v>246</v>
      </c>
    </row>
    <row r="1360" spans="1:8" hidden="1" x14ac:dyDescent="0.25">
      <c r="A1360" s="11">
        <v>5000000149</v>
      </c>
      <c r="B1360" s="11" t="s">
        <v>206</v>
      </c>
      <c r="C1360" s="11">
        <v>118</v>
      </c>
      <c r="D1360" s="11">
        <v>10033306</v>
      </c>
      <c r="E1360" s="11">
        <v>9</v>
      </c>
      <c r="F1360" s="12" t="s">
        <v>206</v>
      </c>
      <c r="G1360" s="11" t="s">
        <v>247</v>
      </c>
      <c r="H1360" s="11" t="s">
        <v>246</v>
      </c>
    </row>
    <row r="1361" spans="1:8" hidden="1" x14ac:dyDescent="0.25">
      <c r="A1361" s="11">
        <v>5000000149</v>
      </c>
      <c r="B1361" s="11" t="s">
        <v>206</v>
      </c>
      <c r="C1361" s="11">
        <v>118</v>
      </c>
      <c r="D1361" s="11">
        <v>10033306</v>
      </c>
      <c r="E1361" s="11">
        <v>10</v>
      </c>
      <c r="F1361" s="12" t="s">
        <v>206</v>
      </c>
      <c r="G1361" s="11" t="s">
        <v>247</v>
      </c>
      <c r="H1361" s="11" t="s">
        <v>246</v>
      </c>
    </row>
    <row r="1362" spans="1:8" hidden="1" x14ac:dyDescent="0.25">
      <c r="A1362" s="11">
        <v>5000000149</v>
      </c>
      <c r="B1362" s="11" t="s">
        <v>206</v>
      </c>
      <c r="C1362" s="11">
        <v>118</v>
      </c>
      <c r="D1362" s="11">
        <v>10033306</v>
      </c>
      <c r="E1362" s="11">
        <v>8</v>
      </c>
      <c r="F1362" s="12" t="s">
        <v>206</v>
      </c>
      <c r="G1362" s="11" t="s">
        <v>247</v>
      </c>
      <c r="H1362" s="11" t="s">
        <v>246</v>
      </c>
    </row>
    <row r="1363" spans="1:8" hidden="1" x14ac:dyDescent="0.25">
      <c r="A1363" s="11">
        <v>5000000149</v>
      </c>
      <c r="B1363" s="11" t="s">
        <v>206</v>
      </c>
      <c r="C1363" s="11">
        <v>118</v>
      </c>
      <c r="D1363" s="11">
        <v>10033306</v>
      </c>
      <c r="E1363" s="11">
        <v>14</v>
      </c>
      <c r="F1363" s="12" t="s">
        <v>206</v>
      </c>
      <c r="G1363" s="11" t="s">
        <v>247</v>
      </c>
      <c r="H1363" s="11" t="s">
        <v>246</v>
      </c>
    </row>
    <row r="1364" spans="1:8" hidden="1" x14ac:dyDescent="0.25">
      <c r="A1364" s="11">
        <v>5000000149</v>
      </c>
      <c r="B1364" s="11" t="s">
        <v>206</v>
      </c>
      <c r="C1364" s="11">
        <v>118</v>
      </c>
      <c r="D1364" s="11">
        <v>10033306</v>
      </c>
      <c r="E1364" s="11">
        <v>11</v>
      </c>
      <c r="F1364" s="12" t="s">
        <v>206</v>
      </c>
      <c r="G1364" s="11" t="s">
        <v>247</v>
      </c>
      <c r="H1364" s="11" t="s">
        <v>246</v>
      </c>
    </row>
    <row r="1365" spans="1:8" hidden="1" x14ac:dyDescent="0.25">
      <c r="A1365" s="11">
        <v>5000000149</v>
      </c>
      <c r="B1365" s="11" t="s">
        <v>206</v>
      </c>
      <c r="C1365" s="11">
        <v>118</v>
      </c>
      <c r="D1365" s="11">
        <v>10033306</v>
      </c>
      <c r="E1365" s="11">
        <v>7</v>
      </c>
      <c r="F1365" s="12" t="s">
        <v>206</v>
      </c>
      <c r="G1365" s="11" t="s">
        <v>247</v>
      </c>
      <c r="H1365" s="11" t="s">
        <v>246</v>
      </c>
    </row>
    <row r="1366" spans="1:8" hidden="1" x14ac:dyDescent="0.25">
      <c r="A1366" s="11">
        <v>5000000149</v>
      </c>
      <c r="B1366" s="11" t="s">
        <v>206</v>
      </c>
      <c r="C1366" s="11">
        <v>118</v>
      </c>
      <c r="D1366" s="11">
        <v>10033306</v>
      </c>
      <c r="E1366" s="11">
        <v>13</v>
      </c>
      <c r="F1366" s="12" t="s">
        <v>206</v>
      </c>
      <c r="G1366" s="11" t="s">
        <v>247</v>
      </c>
      <c r="H1366" s="11" t="s">
        <v>246</v>
      </c>
    </row>
    <row r="1367" spans="1:8" hidden="1" x14ac:dyDescent="0.25">
      <c r="A1367" s="11">
        <v>5000000149</v>
      </c>
      <c r="B1367" s="11" t="s">
        <v>206</v>
      </c>
      <c r="C1367" s="11">
        <v>118</v>
      </c>
      <c r="D1367" s="11">
        <v>10033306</v>
      </c>
      <c r="E1367" s="11">
        <v>4</v>
      </c>
      <c r="F1367" s="12" t="s">
        <v>206</v>
      </c>
      <c r="G1367" s="11" t="s">
        <v>247</v>
      </c>
      <c r="H1367" s="11" t="s">
        <v>246</v>
      </c>
    </row>
    <row r="1368" spans="1:8" hidden="1" x14ac:dyDescent="0.25">
      <c r="A1368" s="11">
        <v>5000000149</v>
      </c>
      <c r="B1368" s="11" t="s">
        <v>206</v>
      </c>
      <c r="C1368" s="11">
        <v>118</v>
      </c>
      <c r="D1368" s="11">
        <v>10033306</v>
      </c>
      <c r="E1368" s="11">
        <v>12</v>
      </c>
      <c r="F1368" s="12" t="s">
        <v>206</v>
      </c>
      <c r="G1368" s="11" t="s">
        <v>247</v>
      </c>
      <c r="H1368" s="11" t="s">
        <v>246</v>
      </c>
    </row>
    <row r="1369" spans="1:8" hidden="1" x14ac:dyDescent="0.25">
      <c r="A1369" s="11">
        <v>5000000149</v>
      </c>
      <c r="B1369" s="11" t="s">
        <v>206</v>
      </c>
      <c r="C1369" s="11">
        <v>118</v>
      </c>
      <c r="D1369" s="11">
        <v>10033306</v>
      </c>
      <c r="E1369" s="11">
        <v>1</v>
      </c>
      <c r="F1369" s="12" t="s">
        <v>206</v>
      </c>
      <c r="G1369" s="11" t="s">
        <v>247</v>
      </c>
      <c r="H1369" s="11" t="s">
        <v>246</v>
      </c>
    </row>
    <row r="1370" spans="1:8" hidden="1" x14ac:dyDescent="0.25">
      <c r="A1370" s="11">
        <v>5000000149</v>
      </c>
      <c r="B1370" s="11" t="s">
        <v>206</v>
      </c>
      <c r="C1370" s="11">
        <v>118</v>
      </c>
      <c r="D1370" s="11">
        <v>10033306</v>
      </c>
      <c r="E1370" s="11">
        <v>5</v>
      </c>
      <c r="F1370" s="12" t="s">
        <v>206</v>
      </c>
      <c r="G1370" s="11" t="s">
        <v>247</v>
      </c>
      <c r="H1370" s="11" t="s">
        <v>246</v>
      </c>
    </row>
    <row r="1371" spans="1:8" hidden="1" x14ac:dyDescent="0.25">
      <c r="A1371" s="11">
        <v>5000000149</v>
      </c>
      <c r="B1371" s="11" t="s">
        <v>206</v>
      </c>
      <c r="C1371" s="11">
        <v>118</v>
      </c>
      <c r="D1371" s="11">
        <v>10033306</v>
      </c>
      <c r="E1371" s="11">
        <v>6</v>
      </c>
      <c r="F1371" s="12" t="s">
        <v>206</v>
      </c>
      <c r="G1371" s="11" t="s">
        <v>247</v>
      </c>
      <c r="H1371" s="11" t="s">
        <v>246</v>
      </c>
    </row>
    <row r="1372" spans="1:8" hidden="1" x14ac:dyDescent="0.25">
      <c r="A1372" s="11">
        <v>5000000149</v>
      </c>
      <c r="B1372" s="11" t="s">
        <v>206</v>
      </c>
      <c r="C1372" s="11">
        <v>118</v>
      </c>
      <c r="D1372" s="11">
        <v>10033306</v>
      </c>
      <c r="E1372" s="11">
        <v>3</v>
      </c>
      <c r="F1372" s="12" t="s">
        <v>206</v>
      </c>
      <c r="G1372" s="11" t="s">
        <v>247</v>
      </c>
      <c r="H1372" s="11" t="s">
        <v>246</v>
      </c>
    </row>
    <row r="1373" spans="1:8" hidden="1" x14ac:dyDescent="0.25">
      <c r="A1373" s="11">
        <v>5000000149</v>
      </c>
      <c r="B1373" s="11" t="s">
        <v>206</v>
      </c>
      <c r="C1373" s="11">
        <v>118</v>
      </c>
      <c r="D1373" s="11">
        <v>10033306</v>
      </c>
      <c r="E1373" s="11">
        <v>2</v>
      </c>
      <c r="F1373" s="12" t="s">
        <v>206</v>
      </c>
      <c r="G1373" s="11" t="s">
        <v>247</v>
      </c>
      <c r="H1373" s="11" t="s">
        <v>246</v>
      </c>
    </row>
    <row r="1374" spans="1:8" hidden="1" x14ac:dyDescent="0.25">
      <c r="A1374" s="11">
        <v>5000000149</v>
      </c>
      <c r="B1374" s="11" t="s">
        <v>206</v>
      </c>
      <c r="C1374" s="11">
        <v>118</v>
      </c>
      <c r="D1374" s="11">
        <v>10273240</v>
      </c>
      <c r="E1374" s="11">
        <v>1</v>
      </c>
      <c r="F1374" s="12" t="s">
        <v>206</v>
      </c>
      <c r="G1374" s="11" t="s">
        <v>247</v>
      </c>
      <c r="H1374" s="11" t="s">
        <v>246</v>
      </c>
    </row>
    <row r="1375" spans="1:8" hidden="1" x14ac:dyDescent="0.25">
      <c r="A1375" s="11">
        <v>5000000149</v>
      </c>
      <c r="B1375" s="11" t="s">
        <v>206</v>
      </c>
      <c r="C1375" s="11">
        <v>118</v>
      </c>
      <c r="D1375" s="11">
        <v>10825044</v>
      </c>
      <c r="E1375" s="11">
        <v>1</v>
      </c>
      <c r="F1375" s="12" t="s">
        <v>206</v>
      </c>
      <c r="G1375" s="11" t="s">
        <v>247</v>
      </c>
      <c r="H1375" s="11" t="s">
        <v>246</v>
      </c>
    </row>
    <row r="1376" spans="1:8" hidden="1" x14ac:dyDescent="0.25">
      <c r="A1376" s="11">
        <v>5000000149</v>
      </c>
      <c r="B1376" s="11" t="s">
        <v>206</v>
      </c>
      <c r="C1376" s="11">
        <v>118</v>
      </c>
      <c r="D1376" s="11">
        <v>11477182</v>
      </c>
      <c r="E1376" s="11">
        <v>1</v>
      </c>
      <c r="F1376" s="12" t="s">
        <v>206</v>
      </c>
      <c r="G1376" s="11" t="s">
        <v>247</v>
      </c>
      <c r="H1376" s="11" t="s">
        <v>246</v>
      </c>
    </row>
    <row r="1377" spans="1:8" hidden="1" x14ac:dyDescent="0.25">
      <c r="A1377" s="11">
        <v>5000000149</v>
      </c>
      <c r="B1377" s="11" t="s">
        <v>206</v>
      </c>
      <c r="C1377" s="11">
        <v>118</v>
      </c>
      <c r="D1377" s="11">
        <v>12884527</v>
      </c>
      <c r="E1377" s="11">
        <v>1</v>
      </c>
      <c r="F1377" s="12" t="s">
        <v>206</v>
      </c>
      <c r="G1377" s="11" t="s">
        <v>247</v>
      </c>
      <c r="H1377" s="11" t="s">
        <v>246</v>
      </c>
    </row>
    <row r="1378" spans="1:8" hidden="1" x14ac:dyDescent="0.25">
      <c r="A1378" s="11">
        <v>5000000149</v>
      </c>
      <c r="B1378" s="11" t="s">
        <v>206</v>
      </c>
      <c r="C1378" s="11">
        <v>118</v>
      </c>
      <c r="D1378" s="11">
        <v>12884527</v>
      </c>
      <c r="E1378" s="11">
        <v>2</v>
      </c>
      <c r="F1378" s="12" t="s">
        <v>206</v>
      </c>
      <c r="G1378" s="11" t="s">
        <v>247</v>
      </c>
      <c r="H1378" s="11" t="s">
        <v>246</v>
      </c>
    </row>
    <row r="1379" spans="1:8" hidden="1" x14ac:dyDescent="0.25">
      <c r="A1379" s="11">
        <v>5000000149</v>
      </c>
      <c r="B1379" s="11" t="s">
        <v>206</v>
      </c>
      <c r="C1379" s="11">
        <v>118</v>
      </c>
      <c r="D1379" s="11">
        <v>13419005</v>
      </c>
      <c r="E1379" s="11">
        <v>1</v>
      </c>
      <c r="F1379" s="12" t="s">
        <v>206</v>
      </c>
      <c r="G1379" s="11" t="s">
        <v>247</v>
      </c>
      <c r="H1379" s="11" t="s">
        <v>246</v>
      </c>
    </row>
    <row r="1380" spans="1:8" hidden="1" x14ac:dyDescent="0.25">
      <c r="A1380" s="11">
        <v>5000000149</v>
      </c>
      <c r="B1380" s="11" t="s">
        <v>206</v>
      </c>
      <c r="C1380" s="11">
        <v>118</v>
      </c>
      <c r="D1380" s="11">
        <v>13525609</v>
      </c>
      <c r="E1380" s="11">
        <v>1</v>
      </c>
      <c r="F1380" s="12" t="s">
        <v>206</v>
      </c>
      <c r="G1380" s="11" t="s">
        <v>247</v>
      </c>
      <c r="H1380" s="11" t="s">
        <v>246</v>
      </c>
    </row>
    <row r="1381" spans="1:8" hidden="1" x14ac:dyDescent="0.25">
      <c r="A1381" s="11">
        <v>5000000149</v>
      </c>
      <c r="B1381" s="11" t="s">
        <v>206</v>
      </c>
      <c r="C1381" s="11">
        <v>118</v>
      </c>
      <c r="D1381" s="11">
        <v>14069757</v>
      </c>
      <c r="E1381" s="11">
        <v>1</v>
      </c>
      <c r="F1381" s="12" t="s">
        <v>206</v>
      </c>
      <c r="G1381" s="11" t="s">
        <v>247</v>
      </c>
      <c r="H1381" s="11" t="s">
        <v>246</v>
      </c>
    </row>
    <row r="1382" spans="1:8" hidden="1" x14ac:dyDescent="0.25">
      <c r="A1382" s="11">
        <v>5000000149</v>
      </c>
      <c r="B1382" s="11" t="s">
        <v>206</v>
      </c>
      <c r="C1382" s="11">
        <v>118</v>
      </c>
      <c r="D1382" s="11">
        <v>17327255</v>
      </c>
      <c r="E1382" s="11">
        <v>1</v>
      </c>
      <c r="F1382" s="12" t="s">
        <v>206</v>
      </c>
      <c r="G1382" s="11" t="s">
        <v>247</v>
      </c>
      <c r="H1382" s="11" t="s">
        <v>246</v>
      </c>
    </row>
    <row r="1383" spans="1:8" hidden="1" x14ac:dyDescent="0.25">
      <c r="A1383" s="11">
        <v>5000000149</v>
      </c>
      <c r="B1383" s="11" t="s">
        <v>206</v>
      </c>
      <c r="C1383" s="11">
        <v>118</v>
      </c>
      <c r="D1383" s="11">
        <v>76003970</v>
      </c>
      <c r="E1383" s="11">
        <v>1</v>
      </c>
      <c r="F1383" s="12" t="s">
        <v>206</v>
      </c>
      <c r="G1383" s="11" t="s">
        <v>247</v>
      </c>
      <c r="H1383" s="11" t="s">
        <v>246</v>
      </c>
    </row>
    <row r="1384" spans="1:8" hidden="1" x14ac:dyDescent="0.25">
      <c r="A1384" s="11">
        <v>5000000149</v>
      </c>
      <c r="B1384" s="11" t="s">
        <v>206</v>
      </c>
      <c r="C1384" s="11">
        <v>118</v>
      </c>
      <c r="D1384" s="11">
        <v>76004282</v>
      </c>
      <c r="E1384" s="11">
        <v>1</v>
      </c>
      <c r="F1384" s="12" t="s">
        <v>206</v>
      </c>
      <c r="G1384" s="11" t="s">
        <v>247</v>
      </c>
      <c r="H1384" s="11" t="s">
        <v>246</v>
      </c>
    </row>
    <row r="1385" spans="1:8" hidden="1" x14ac:dyDescent="0.25">
      <c r="A1385" s="11">
        <v>5000000149</v>
      </c>
      <c r="B1385" s="11" t="s">
        <v>206</v>
      </c>
      <c r="C1385" s="11">
        <v>118</v>
      </c>
      <c r="D1385" s="11">
        <v>76016160</v>
      </c>
      <c r="E1385" s="11">
        <v>1</v>
      </c>
      <c r="F1385" s="12" t="s">
        <v>206</v>
      </c>
      <c r="G1385" s="11" t="s">
        <v>247</v>
      </c>
      <c r="H1385" s="11" t="s">
        <v>246</v>
      </c>
    </row>
    <row r="1386" spans="1:8" hidden="1" x14ac:dyDescent="0.25">
      <c r="A1386" s="11">
        <v>5000000149</v>
      </c>
      <c r="B1386" s="11" t="s">
        <v>206</v>
      </c>
      <c r="C1386" s="11">
        <v>118</v>
      </c>
      <c r="D1386" s="11">
        <v>76053062</v>
      </c>
      <c r="E1386" s="11">
        <v>1</v>
      </c>
      <c r="F1386" s="12" t="s">
        <v>206</v>
      </c>
      <c r="G1386" s="11" t="s">
        <v>247</v>
      </c>
      <c r="H1386" s="11" t="s">
        <v>246</v>
      </c>
    </row>
    <row r="1387" spans="1:8" hidden="1" x14ac:dyDescent="0.25">
      <c r="A1387" s="11">
        <v>5000000149</v>
      </c>
      <c r="B1387" s="11" t="s">
        <v>206</v>
      </c>
      <c r="C1387" s="11">
        <v>118</v>
      </c>
      <c r="D1387" s="11">
        <v>76101889</v>
      </c>
      <c r="E1387" s="11">
        <v>1</v>
      </c>
      <c r="F1387" s="12" t="s">
        <v>206</v>
      </c>
      <c r="G1387" s="11" t="s">
        <v>247</v>
      </c>
      <c r="H1387" s="11" t="s">
        <v>246</v>
      </c>
    </row>
    <row r="1388" spans="1:8" hidden="1" x14ac:dyDescent="0.25">
      <c r="A1388" s="11">
        <v>5000000149</v>
      </c>
      <c r="B1388" s="11" t="s">
        <v>206</v>
      </c>
      <c r="C1388" s="11">
        <v>118</v>
      </c>
      <c r="D1388" s="11">
        <v>76142000</v>
      </c>
      <c r="E1388" s="11">
        <v>1</v>
      </c>
      <c r="F1388" s="12" t="s">
        <v>206</v>
      </c>
      <c r="G1388" s="11" t="s">
        <v>247</v>
      </c>
      <c r="H1388" s="11" t="s">
        <v>246</v>
      </c>
    </row>
    <row r="1389" spans="1:8" hidden="1" x14ac:dyDescent="0.25">
      <c r="A1389" s="11">
        <v>5000000149</v>
      </c>
      <c r="B1389" s="11" t="s">
        <v>206</v>
      </c>
      <c r="C1389" s="11">
        <v>118</v>
      </c>
      <c r="D1389" s="11">
        <v>76144345</v>
      </c>
      <c r="E1389" s="11">
        <v>1</v>
      </c>
      <c r="F1389" s="12" t="s">
        <v>206</v>
      </c>
      <c r="G1389" s="11" t="s">
        <v>247</v>
      </c>
      <c r="H1389" s="11" t="s">
        <v>246</v>
      </c>
    </row>
    <row r="1390" spans="1:8" hidden="1" x14ac:dyDescent="0.25">
      <c r="A1390" s="11">
        <v>5000000149</v>
      </c>
      <c r="B1390" s="11" t="s">
        <v>206</v>
      </c>
      <c r="C1390" s="11">
        <v>118</v>
      </c>
      <c r="D1390" s="11">
        <v>76155576</v>
      </c>
      <c r="E1390" s="11">
        <v>1</v>
      </c>
      <c r="F1390" s="12" t="s">
        <v>206</v>
      </c>
      <c r="G1390" s="11" t="s">
        <v>247</v>
      </c>
      <c r="H1390" s="11" t="s">
        <v>246</v>
      </c>
    </row>
    <row r="1391" spans="1:8" hidden="1" x14ac:dyDescent="0.25">
      <c r="A1391" s="11">
        <v>5000000149</v>
      </c>
      <c r="B1391" s="11" t="s">
        <v>206</v>
      </c>
      <c r="C1391" s="11">
        <v>118</v>
      </c>
      <c r="D1391" s="11">
        <v>76157498</v>
      </c>
      <c r="E1391" s="11">
        <v>1</v>
      </c>
      <c r="F1391" s="12" t="s">
        <v>206</v>
      </c>
      <c r="G1391" s="11" t="s">
        <v>247</v>
      </c>
      <c r="H1391" s="11" t="s">
        <v>246</v>
      </c>
    </row>
    <row r="1392" spans="1:8" hidden="1" x14ac:dyDescent="0.25">
      <c r="A1392" s="11">
        <v>5000000149</v>
      </c>
      <c r="B1392" s="11" t="s">
        <v>206</v>
      </c>
      <c r="C1392" s="11">
        <v>118</v>
      </c>
      <c r="D1392" s="11">
        <v>76166100</v>
      </c>
      <c r="E1392" s="11">
        <v>1</v>
      </c>
      <c r="F1392" s="12" t="s">
        <v>206</v>
      </c>
      <c r="G1392" s="11" t="s">
        <v>247</v>
      </c>
      <c r="H1392" s="11" t="s">
        <v>246</v>
      </c>
    </row>
    <row r="1393" spans="1:8" hidden="1" x14ac:dyDescent="0.25">
      <c r="A1393" s="11">
        <v>5000000149</v>
      </c>
      <c r="B1393" s="11" t="s">
        <v>206</v>
      </c>
      <c r="C1393" s="11">
        <v>118</v>
      </c>
      <c r="D1393" s="11">
        <v>76185510</v>
      </c>
      <c r="E1393" s="11">
        <v>1</v>
      </c>
      <c r="F1393" s="12" t="s">
        <v>206</v>
      </c>
      <c r="G1393" s="11" t="s">
        <v>247</v>
      </c>
      <c r="H1393" s="11" t="s">
        <v>246</v>
      </c>
    </row>
    <row r="1394" spans="1:8" hidden="1" x14ac:dyDescent="0.25">
      <c r="A1394" s="11">
        <v>5000000149</v>
      </c>
      <c r="B1394" s="11" t="s">
        <v>206</v>
      </c>
      <c r="C1394" s="11">
        <v>118</v>
      </c>
      <c r="D1394" s="11">
        <v>76206133</v>
      </c>
      <c r="E1394" s="11">
        <v>1</v>
      </c>
      <c r="F1394" s="12" t="s">
        <v>206</v>
      </c>
      <c r="G1394" s="11" t="s">
        <v>247</v>
      </c>
      <c r="H1394" s="11" t="s">
        <v>246</v>
      </c>
    </row>
    <row r="1395" spans="1:8" hidden="1" x14ac:dyDescent="0.25">
      <c r="A1395" s="11">
        <v>5000000149</v>
      </c>
      <c r="B1395" s="11" t="s">
        <v>206</v>
      </c>
      <c r="C1395" s="11">
        <v>118</v>
      </c>
      <c r="D1395" s="11">
        <v>76294100</v>
      </c>
      <c r="E1395" s="11">
        <v>1</v>
      </c>
      <c r="F1395" s="12" t="s">
        <v>206</v>
      </c>
      <c r="G1395" s="11" t="s">
        <v>247</v>
      </c>
      <c r="H1395" s="11" t="s">
        <v>246</v>
      </c>
    </row>
    <row r="1396" spans="1:8" hidden="1" x14ac:dyDescent="0.25">
      <c r="A1396" s="11">
        <v>5000000149</v>
      </c>
      <c r="B1396" s="11" t="s">
        <v>206</v>
      </c>
      <c r="C1396" s="11">
        <v>118</v>
      </c>
      <c r="D1396" s="11">
        <v>76954510</v>
      </c>
      <c r="E1396" s="11">
        <v>1</v>
      </c>
      <c r="F1396" s="12" t="s">
        <v>206</v>
      </c>
      <c r="G1396" s="11" t="s">
        <v>247</v>
      </c>
      <c r="H1396" s="11" t="s">
        <v>246</v>
      </c>
    </row>
    <row r="1397" spans="1:8" hidden="1" x14ac:dyDescent="0.25">
      <c r="A1397" s="11">
        <v>5000000149</v>
      </c>
      <c r="B1397" s="11" t="s">
        <v>206</v>
      </c>
      <c r="C1397" s="11">
        <v>118</v>
      </c>
      <c r="D1397" s="11">
        <v>76963120</v>
      </c>
      <c r="E1397" s="11">
        <v>1</v>
      </c>
      <c r="F1397" s="12" t="s">
        <v>206</v>
      </c>
      <c r="G1397" s="11" t="s">
        <v>247</v>
      </c>
      <c r="H1397" s="11" t="s">
        <v>246</v>
      </c>
    </row>
    <row r="1398" spans="1:8" hidden="1" x14ac:dyDescent="0.25">
      <c r="A1398" s="11">
        <v>5000000149</v>
      </c>
      <c r="B1398" s="11" t="s">
        <v>206</v>
      </c>
      <c r="C1398" s="11">
        <v>118</v>
      </c>
      <c r="D1398" s="11">
        <v>77152610</v>
      </c>
      <c r="E1398" s="11">
        <v>1</v>
      </c>
      <c r="F1398" s="12" t="s">
        <v>206</v>
      </c>
      <c r="G1398" s="11" t="s">
        <v>247</v>
      </c>
      <c r="H1398" s="11" t="s">
        <v>246</v>
      </c>
    </row>
    <row r="1399" spans="1:8" hidden="1" x14ac:dyDescent="0.25">
      <c r="A1399" s="11">
        <v>5000000149</v>
      </c>
      <c r="B1399" s="11" t="s">
        <v>206</v>
      </c>
      <c r="C1399" s="11">
        <v>118</v>
      </c>
      <c r="D1399" s="11">
        <v>77223140</v>
      </c>
      <c r="E1399" s="11">
        <v>1</v>
      </c>
      <c r="F1399" s="12" t="s">
        <v>206</v>
      </c>
      <c r="G1399" s="11" t="s">
        <v>247</v>
      </c>
      <c r="H1399" s="11" t="s">
        <v>246</v>
      </c>
    </row>
    <row r="1400" spans="1:8" hidden="1" x14ac:dyDescent="0.25">
      <c r="A1400" s="11">
        <v>5000000149</v>
      </c>
      <c r="B1400" s="11" t="s">
        <v>206</v>
      </c>
      <c r="C1400" s="11">
        <v>118</v>
      </c>
      <c r="D1400" s="11">
        <v>78560780</v>
      </c>
      <c r="E1400" s="11">
        <v>1</v>
      </c>
      <c r="F1400" s="12" t="s">
        <v>206</v>
      </c>
      <c r="G1400" s="11" t="s">
        <v>247</v>
      </c>
      <c r="H1400" s="11" t="s">
        <v>246</v>
      </c>
    </row>
    <row r="1401" spans="1:8" hidden="1" x14ac:dyDescent="0.25">
      <c r="A1401" s="11">
        <v>5000000149</v>
      </c>
      <c r="B1401" s="11" t="s">
        <v>206</v>
      </c>
      <c r="C1401" s="11">
        <v>118</v>
      </c>
      <c r="D1401" s="11">
        <v>78756310</v>
      </c>
      <c r="E1401" s="11">
        <v>1</v>
      </c>
      <c r="F1401" s="12" t="s">
        <v>206</v>
      </c>
      <c r="G1401" s="11" t="s">
        <v>247</v>
      </c>
      <c r="H1401" s="11" t="s">
        <v>246</v>
      </c>
    </row>
    <row r="1402" spans="1:8" hidden="1" x14ac:dyDescent="0.25">
      <c r="A1402" s="11">
        <v>5000000149</v>
      </c>
      <c r="B1402" s="11" t="s">
        <v>206</v>
      </c>
      <c r="C1402" s="11">
        <v>118</v>
      </c>
      <c r="D1402" s="11">
        <v>79679810</v>
      </c>
      <c r="E1402" s="11">
        <v>1</v>
      </c>
      <c r="F1402" s="12" t="s">
        <v>206</v>
      </c>
      <c r="G1402" s="11" t="s">
        <v>247</v>
      </c>
      <c r="H1402" s="11" t="s">
        <v>246</v>
      </c>
    </row>
    <row r="1403" spans="1:8" hidden="1" x14ac:dyDescent="0.25">
      <c r="A1403" s="11">
        <v>5000000149</v>
      </c>
      <c r="B1403" s="11" t="s">
        <v>206</v>
      </c>
      <c r="C1403" s="11">
        <v>118</v>
      </c>
      <c r="D1403" s="11">
        <v>99567550</v>
      </c>
      <c r="E1403" s="11">
        <v>1</v>
      </c>
      <c r="F1403" s="12" t="s">
        <v>206</v>
      </c>
      <c r="G1403" s="11" t="s">
        <v>247</v>
      </c>
      <c r="H1403" s="11" t="s">
        <v>246</v>
      </c>
    </row>
    <row r="1404" spans="1:8" hidden="1" x14ac:dyDescent="0.25">
      <c r="A1404" s="11">
        <v>5000000149</v>
      </c>
      <c r="B1404" s="11" t="s">
        <v>206</v>
      </c>
      <c r="C1404" s="11">
        <v>120</v>
      </c>
      <c r="D1404" s="11">
        <v>77327230</v>
      </c>
      <c r="E1404" s="11">
        <v>1</v>
      </c>
      <c r="F1404" s="12" t="s">
        <v>206</v>
      </c>
      <c r="G1404" s="11" t="s">
        <v>247</v>
      </c>
      <c r="H1404" s="11" t="s">
        <v>242</v>
      </c>
    </row>
    <row r="1405" spans="1:8" hidden="1" x14ac:dyDescent="0.25">
      <c r="A1405" s="11">
        <v>5000000149</v>
      </c>
      <c r="B1405" s="11" t="s">
        <v>206</v>
      </c>
      <c r="C1405" s="11">
        <v>120</v>
      </c>
      <c r="D1405" s="11">
        <v>76242799</v>
      </c>
      <c r="E1405" s="11">
        <v>1</v>
      </c>
      <c r="F1405" s="12" t="s">
        <v>206</v>
      </c>
      <c r="G1405" s="11" t="s">
        <v>247</v>
      </c>
      <c r="H1405" s="11" t="s">
        <v>242</v>
      </c>
    </row>
    <row r="1406" spans="1:8" hidden="1" x14ac:dyDescent="0.25">
      <c r="A1406" s="11">
        <v>5000000149</v>
      </c>
      <c r="B1406" s="11" t="s">
        <v>206</v>
      </c>
      <c r="C1406" s="11">
        <v>120</v>
      </c>
      <c r="D1406" s="11">
        <v>77388450</v>
      </c>
      <c r="E1406" s="11">
        <v>1</v>
      </c>
      <c r="F1406" s="12" t="s">
        <v>206</v>
      </c>
      <c r="G1406" s="11" t="s">
        <v>247</v>
      </c>
      <c r="H1406" s="11" t="s">
        <v>242</v>
      </c>
    </row>
    <row r="1407" spans="1:8" hidden="1" x14ac:dyDescent="0.25">
      <c r="A1407" s="11">
        <v>5000000149</v>
      </c>
      <c r="B1407" s="11" t="s">
        <v>206</v>
      </c>
      <c r="C1407" s="11">
        <v>120</v>
      </c>
      <c r="D1407" s="11">
        <v>76001859</v>
      </c>
      <c r="E1407" s="11">
        <v>1</v>
      </c>
      <c r="F1407" s="12" t="s">
        <v>206</v>
      </c>
      <c r="G1407" s="11" t="s">
        <v>247</v>
      </c>
      <c r="H1407" s="11" t="s">
        <v>242</v>
      </c>
    </row>
    <row r="1408" spans="1:8" hidden="1" x14ac:dyDescent="0.25">
      <c r="A1408" s="11">
        <v>5000000149</v>
      </c>
      <c r="B1408" s="11" t="s">
        <v>206</v>
      </c>
      <c r="C1408" s="11">
        <v>120</v>
      </c>
      <c r="D1408" s="11">
        <v>4283829</v>
      </c>
      <c r="E1408" s="11">
        <v>1</v>
      </c>
      <c r="F1408" s="12" t="s">
        <v>206</v>
      </c>
      <c r="G1408" s="11" t="s">
        <v>247</v>
      </c>
      <c r="H1408" s="11" t="s">
        <v>242</v>
      </c>
    </row>
    <row r="1409" spans="1:8" hidden="1" x14ac:dyDescent="0.25">
      <c r="A1409" s="11">
        <v>5000000149</v>
      </c>
      <c r="B1409" s="11" t="s">
        <v>206</v>
      </c>
      <c r="C1409" s="11">
        <v>120</v>
      </c>
      <c r="D1409" s="11">
        <v>4707223</v>
      </c>
      <c r="E1409" s="11">
        <v>1</v>
      </c>
      <c r="F1409" s="12" t="s">
        <v>206</v>
      </c>
      <c r="G1409" s="11" t="s">
        <v>247</v>
      </c>
      <c r="H1409" s="11" t="s">
        <v>242</v>
      </c>
    </row>
    <row r="1410" spans="1:8" hidden="1" x14ac:dyDescent="0.25">
      <c r="A1410" s="11">
        <v>5000000149</v>
      </c>
      <c r="B1410" s="11" t="s">
        <v>206</v>
      </c>
      <c r="C1410" s="11">
        <v>120</v>
      </c>
      <c r="D1410" s="11">
        <v>5664284</v>
      </c>
      <c r="E1410" s="11">
        <v>1</v>
      </c>
      <c r="F1410" s="12" t="s">
        <v>206</v>
      </c>
      <c r="G1410" s="11" t="s">
        <v>247</v>
      </c>
      <c r="H1410" s="11" t="s">
        <v>242</v>
      </c>
    </row>
    <row r="1411" spans="1:8" hidden="1" x14ac:dyDescent="0.25">
      <c r="A1411" s="11">
        <v>5000000149</v>
      </c>
      <c r="B1411" s="11" t="s">
        <v>206</v>
      </c>
      <c r="C1411" s="11">
        <v>120</v>
      </c>
      <c r="D1411" s="11">
        <v>6008747</v>
      </c>
      <c r="E1411" s="11">
        <v>1</v>
      </c>
      <c r="F1411" s="12" t="s">
        <v>206</v>
      </c>
      <c r="G1411" s="11" t="s">
        <v>247</v>
      </c>
      <c r="H1411" s="11" t="s">
        <v>242</v>
      </c>
    </row>
    <row r="1412" spans="1:8" hidden="1" x14ac:dyDescent="0.25">
      <c r="A1412" s="11">
        <v>5000000149</v>
      </c>
      <c r="B1412" s="11" t="s">
        <v>206</v>
      </c>
      <c r="C1412" s="11">
        <v>120</v>
      </c>
      <c r="D1412" s="11">
        <v>6008747</v>
      </c>
      <c r="E1412" s="11">
        <v>2</v>
      </c>
      <c r="F1412" s="12" t="s">
        <v>206</v>
      </c>
      <c r="G1412" s="11" t="s">
        <v>247</v>
      </c>
      <c r="H1412" s="11" t="s">
        <v>242</v>
      </c>
    </row>
    <row r="1413" spans="1:8" hidden="1" x14ac:dyDescent="0.25">
      <c r="A1413" s="11">
        <v>5000000149</v>
      </c>
      <c r="B1413" s="11" t="s">
        <v>206</v>
      </c>
      <c r="C1413" s="11">
        <v>120</v>
      </c>
      <c r="D1413" s="11">
        <v>6064332</v>
      </c>
      <c r="E1413" s="11">
        <v>1</v>
      </c>
      <c r="F1413" s="12" t="s">
        <v>206</v>
      </c>
      <c r="G1413" s="11" t="s">
        <v>247</v>
      </c>
      <c r="H1413" s="11" t="s">
        <v>242</v>
      </c>
    </row>
    <row r="1414" spans="1:8" hidden="1" x14ac:dyDescent="0.25">
      <c r="A1414" s="11">
        <v>5000000149</v>
      </c>
      <c r="B1414" s="11" t="s">
        <v>206</v>
      </c>
      <c r="C1414" s="11">
        <v>120</v>
      </c>
      <c r="D1414" s="11">
        <v>6467521</v>
      </c>
      <c r="E1414" s="11">
        <v>1</v>
      </c>
      <c r="F1414" s="12" t="s">
        <v>206</v>
      </c>
      <c r="G1414" s="11" t="s">
        <v>247</v>
      </c>
      <c r="H1414" s="11" t="s">
        <v>242</v>
      </c>
    </row>
    <row r="1415" spans="1:8" hidden="1" x14ac:dyDescent="0.25">
      <c r="A1415" s="11">
        <v>5000000149</v>
      </c>
      <c r="B1415" s="11" t="s">
        <v>206</v>
      </c>
      <c r="C1415" s="11">
        <v>120</v>
      </c>
      <c r="D1415" s="11">
        <v>6538628</v>
      </c>
      <c r="E1415" s="11">
        <v>1</v>
      </c>
      <c r="F1415" s="12" t="s">
        <v>206</v>
      </c>
      <c r="G1415" s="11" t="s">
        <v>247</v>
      </c>
      <c r="H1415" s="11" t="s">
        <v>242</v>
      </c>
    </row>
    <row r="1416" spans="1:8" hidden="1" x14ac:dyDescent="0.25">
      <c r="A1416" s="11">
        <v>5000000149</v>
      </c>
      <c r="B1416" s="11" t="s">
        <v>206</v>
      </c>
      <c r="C1416" s="11">
        <v>120</v>
      </c>
      <c r="D1416" s="11">
        <v>6658528</v>
      </c>
      <c r="E1416" s="11">
        <v>2</v>
      </c>
      <c r="F1416" s="12" t="s">
        <v>206</v>
      </c>
      <c r="G1416" s="11" t="s">
        <v>247</v>
      </c>
      <c r="H1416" s="11" t="s">
        <v>242</v>
      </c>
    </row>
    <row r="1417" spans="1:8" hidden="1" x14ac:dyDescent="0.25">
      <c r="A1417" s="11">
        <v>5000000149</v>
      </c>
      <c r="B1417" s="11" t="s">
        <v>206</v>
      </c>
      <c r="C1417" s="11">
        <v>120</v>
      </c>
      <c r="D1417" s="11">
        <v>6658528</v>
      </c>
      <c r="E1417" s="11">
        <v>1</v>
      </c>
      <c r="F1417" s="12" t="s">
        <v>206</v>
      </c>
      <c r="G1417" s="11" t="s">
        <v>247</v>
      </c>
      <c r="H1417" s="11" t="s">
        <v>242</v>
      </c>
    </row>
    <row r="1418" spans="1:8" hidden="1" x14ac:dyDescent="0.25">
      <c r="A1418" s="11">
        <v>5000000149</v>
      </c>
      <c r="B1418" s="11" t="s">
        <v>206</v>
      </c>
      <c r="C1418" s="11">
        <v>120</v>
      </c>
      <c r="D1418" s="11">
        <v>89150600</v>
      </c>
      <c r="E1418" s="11">
        <v>1</v>
      </c>
      <c r="F1418" s="12" t="s">
        <v>206</v>
      </c>
      <c r="G1418" s="11" t="s">
        <v>247</v>
      </c>
      <c r="H1418" s="11" t="s">
        <v>242</v>
      </c>
    </row>
    <row r="1419" spans="1:8" hidden="1" x14ac:dyDescent="0.25">
      <c r="A1419" s="11">
        <v>5000000149</v>
      </c>
      <c r="B1419" s="11" t="s">
        <v>206</v>
      </c>
      <c r="C1419" s="11">
        <v>120</v>
      </c>
      <c r="D1419" s="11">
        <v>8691796</v>
      </c>
      <c r="E1419" s="11">
        <v>1</v>
      </c>
      <c r="F1419" s="12" t="s">
        <v>206</v>
      </c>
      <c r="G1419" s="11" t="s">
        <v>247</v>
      </c>
      <c r="H1419" s="11" t="s">
        <v>242</v>
      </c>
    </row>
    <row r="1420" spans="1:8" hidden="1" x14ac:dyDescent="0.25">
      <c r="A1420" s="11">
        <v>5000000149</v>
      </c>
      <c r="B1420" s="11" t="s">
        <v>206</v>
      </c>
      <c r="C1420" s="11">
        <v>120</v>
      </c>
      <c r="D1420" s="11">
        <v>8697139</v>
      </c>
      <c r="E1420" s="11">
        <v>1</v>
      </c>
      <c r="F1420" s="12" t="s">
        <v>206</v>
      </c>
      <c r="G1420" s="11" t="s">
        <v>247</v>
      </c>
      <c r="H1420" s="11" t="s">
        <v>242</v>
      </c>
    </row>
    <row r="1421" spans="1:8" hidden="1" x14ac:dyDescent="0.25">
      <c r="A1421" s="11">
        <v>5000000149</v>
      </c>
      <c r="B1421" s="11" t="s">
        <v>206</v>
      </c>
      <c r="C1421" s="11">
        <v>120</v>
      </c>
      <c r="D1421" s="11">
        <v>9723595</v>
      </c>
      <c r="E1421" s="11">
        <v>1</v>
      </c>
      <c r="F1421" s="12" t="s">
        <v>206</v>
      </c>
      <c r="G1421" s="11" t="s">
        <v>247</v>
      </c>
      <c r="H1421" s="11" t="s">
        <v>242</v>
      </c>
    </row>
    <row r="1422" spans="1:8" hidden="1" x14ac:dyDescent="0.25">
      <c r="A1422" s="11">
        <v>5000000149</v>
      </c>
      <c r="B1422" s="11" t="s">
        <v>206</v>
      </c>
      <c r="C1422" s="11">
        <v>120</v>
      </c>
      <c r="D1422" s="11">
        <v>9843527</v>
      </c>
      <c r="E1422" s="11">
        <v>1</v>
      </c>
      <c r="F1422" s="12" t="s">
        <v>206</v>
      </c>
      <c r="G1422" s="11" t="s">
        <v>247</v>
      </c>
      <c r="H1422" s="11" t="s">
        <v>242</v>
      </c>
    </row>
    <row r="1423" spans="1:8" hidden="1" x14ac:dyDescent="0.25">
      <c r="A1423" s="11">
        <v>5000000149</v>
      </c>
      <c r="B1423" s="11" t="s">
        <v>206</v>
      </c>
      <c r="C1423" s="11">
        <v>120</v>
      </c>
      <c r="D1423" s="11">
        <v>10033306</v>
      </c>
      <c r="E1423" s="11">
        <v>9</v>
      </c>
      <c r="F1423" s="12" t="s">
        <v>206</v>
      </c>
      <c r="G1423" s="11" t="s">
        <v>247</v>
      </c>
      <c r="H1423" s="11" t="s">
        <v>242</v>
      </c>
    </row>
    <row r="1424" spans="1:8" hidden="1" x14ac:dyDescent="0.25">
      <c r="A1424" s="11">
        <v>5000000149</v>
      </c>
      <c r="B1424" s="11" t="s">
        <v>206</v>
      </c>
      <c r="C1424" s="11">
        <v>120</v>
      </c>
      <c r="D1424" s="11">
        <v>10033306</v>
      </c>
      <c r="E1424" s="11">
        <v>10</v>
      </c>
      <c r="F1424" s="12" t="s">
        <v>206</v>
      </c>
      <c r="G1424" s="11" t="s">
        <v>247</v>
      </c>
      <c r="H1424" s="11" t="s">
        <v>242</v>
      </c>
    </row>
    <row r="1425" spans="1:8" hidden="1" x14ac:dyDescent="0.25">
      <c r="A1425" s="11">
        <v>5000000149</v>
      </c>
      <c r="B1425" s="11" t="s">
        <v>206</v>
      </c>
      <c r="C1425" s="11">
        <v>120</v>
      </c>
      <c r="D1425" s="11">
        <v>10033306</v>
      </c>
      <c r="E1425" s="11">
        <v>8</v>
      </c>
      <c r="F1425" s="12" t="s">
        <v>206</v>
      </c>
      <c r="G1425" s="11" t="s">
        <v>247</v>
      </c>
      <c r="H1425" s="11" t="s">
        <v>242</v>
      </c>
    </row>
    <row r="1426" spans="1:8" hidden="1" x14ac:dyDescent="0.25">
      <c r="A1426" s="11">
        <v>5000000149</v>
      </c>
      <c r="B1426" s="11" t="s">
        <v>206</v>
      </c>
      <c r="C1426" s="11">
        <v>120</v>
      </c>
      <c r="D1426" s="11">
        <v>10033306</v>
      </c>
      <c r="E1426" s="11">
        <v>14</v>
      </c>
      <c r="F1426" s="12" t="s">
        <v>206</v>
      </c>
      <c r="G1426" s="11" t="s">
        <v>247</v>
      </c>
      <c r="H1426" s="11" t="s">
        <v>242</v>
      </c>
    </row>
    <row r="1427" spans="1:8" hidden="1" x14ac:dyDescent="0.25">
      <c r="A1427" s="11">
        <v>5000000149</v>
      </c>
      <c r="B1427" s="11" t="s">
        <v>206</v>
      </c>
      <c r="C1427" s="11">
        <v>120</v>
      </c>
      <c r="D1427" s="11">
        <v>10033306</v>
      </c>
      <c r="E1427" s="11">
        <v>11</v>
      </c>
      <c r="F1427" s="12" t="s">
        <v>206</v>
      </c>
      <c r="G1427" s="11" t="s">
        <v>247</v>
      </c>
      <c r="H1427" s="11" t="s">
        <v>242</v>
      </c>
    </row>
    <row r="1428" spans="1:8" hidden="1" x14ac:dyDescent="0.25">
      <c r="A1428" s="11">
        <v>5000000149</v>
      </c>
      <c r="B1428" s="11" t="s">
        <v>206</v>
      </c>
      <c r="C1428" s="11">
        <v>120</v>
      </c>
      <c r="D1428" s="11">
        <v>10033306</v>
      </c>
      <c r="E1428" s="11">
        <v>7</v>
      </c>
      <c r="F1428" s="12" t="s">
        <v>206</v>
      </c>
      <c r="G1428" s="11" t="s">
        <v>247</v>
      </c>
      <c r="H1428" s="11" t="s">
        <v>242</v>
      </c>
    </row>
    <row r="1429" spans="1:8" hidden="1" x14ac:dyDescent="0.25">
      <c r="A1429" s="11">
        <v>5000000149</v>
      </c>
      <c r="B1429" s="11" t="s">
        <v>206</v>
      </c>
      <c r="C1429" s="11">
        <v>120</v>
      </c>
      <c r="D1429" s="11">
        <v>10033306</v>
      </c>
      <c r="E1429" s="11">
        <v>13</v>
      </c>
      <c r="F1429" s="12" t="s">
        <v>206</v>
      </c>
      <c r="G1429" s="11" t="s">
        <v>247</v>
      </c>
      <c r="H1429" s="11" t="s">
        <v>242</v>
      </c>
    </row>
    <row r="1430" spans="1:8" hidden="1" x14ac:dyDescent="0.25">
      <c r="A1430" s="11">
        <v>5000000149</v>
      </c>
      <c r="B1430" s="11" t="s">
        <v>206</v>
      </c>
      <c r="C1430" s="11">
        <v>120</v>
      </c>
      <c r="D1430" s="11">
        <v>10033306</v>
      </c>
      <c r="E1430" s="11">
        <v>4</v>
      </c>
      <c r="F1430" s="12" t="s">
        <v>206</v>
      </c>
      <c r="G1430" s="11" t="s">
        <v>247</v>
      </c>
      <c r="H1430" s="11" t="s">
        <v>242</v>
      </c>
    </row>
    <row r="1431" spans="1:8" hidden="1" x14ac:dyDescent="0.25">
      <c r="A1431" s="11">
        <v>5000000149</v>
      </c>
      <c r="B1431" s="11" t="s">
        <v>206</v>
      </c>
      <c r="C1431" s="11">
        <v>120</v>
      </c>
      <c r="D1431" s="11">
        <v>10033306</v>
      </c>
      <c r="E1431" s="11">
        <v>12</v>
      </c>
      <c r="F1431" s="12" t="s">
        <v>206</v>
      </c>
      <c r="G1431" s="11" t="s">
        <v>247</v>
      </c>
      <c r="H1431" s="11" t="s">
        <v>242</v>
      </c>
    </row>
    <row r="1432" spans="1:8" hidden="1" x14ac:dyDescent="0.25">
      <c r="A1432" s="11">
        <v>5000000149</v>
      </c>
      <c r="B1432" s="11" t="s">
        <v>206</v>
      </c>
      <c r="C1432" s="11">
        <v>120</v>
      </c>
      <c r="D1432" s="11">
        <v>10033306</v>
      </c>
      <c r="E1432" s="11">
        <v>1</v>
      </c>
      <c r="F1432" s="12" t="s">
        <v>206</v>
      </c>
      <c r="G1432" s="11" t="s">
        <v>247</v>
      </c>
      <c r="H1432" s="11" t="s">
        <v>242</v>
      </c>
    </row>
    <row r="1433" spans="1:8" hidden="1" x14ac:dyDescent="0.25">
      <c r="A1433" s="11">
        <v>5000000149</v>
      </c>
      <c r="B1433" s="11" t="s">
        <v>206</v>
      </c>
      <c r="C1433" s="11">
        <v>120</v>
      </c>
      <c r="D1433" s="11">
        <v>10033306</v>
      </c>
      <c r="E1433" s="11">
        <v>5</v>
      </c>
      <c r="F1433" s="12" t="s">
        <v>206</v>
      </c>
      <c r="G1433" s="11" t="s">
        <v>247</v>
      </c>
      <c r="H1433" s="11" t="s">
        <v>242</v>
      </c>
    </row>
    <row r="1434" spans="1:8" hidden="1" x14ac:dyDescent="0.25">
      <c r="A1434" s="11">
        <v>5000000149</v>
      </c>
      <c r="B1434" s="11" t="s">
        <v>206</v>
      </c>
      <c r="C1434" s="11">
        <v>120</v>
      </c>
      <c r="D1434" s="11">
        <v>10033306</v>
      </c>
      <c r="E1434" s="11">
        <v>6</v>
      </c>
      <c r="F1434" s="12" t="s">
        <v>206</v>
      </c>
      <c r="G1434" s="11" t="s">
        <v>247</v>
      </c>
      <c r="H1434" s="11" t="s">
        <v>242</v>
      </c>
    </row>
    <row r="1435" spans="1:8" hidden="1" x14ac:dyDescent="0.25">
      <c r="A1435" s="11">
        <v>5000000149</v>
      </c>
      <c r="B1435" s="11" t="s">
        <v>206</v>
      </c>
      <c r="C1435" s="11">
        <v>120</v>
      </c>
      <c r="D1435" s="11">
        <v>10033306</v>
      </c>
      <c r="E1435" s="11">
        <v>3</v>
      </c>
      <c r="F1435" s="12" t="s">
        <v>206</v>
      </c>
      <c r="G1435" s="11" t="s">
        <v>247</v>
      </c>
      <c r="H1435" s="11" t="s">
        <v>242</v>
      </c>
    </row>
    <row r="1436" spans="1:8" hidden="1" x14ac:dyDescent="0.25">
      <c r="A1436" s="11">
        <v>5000000149</v>
      </c>
      <c r="B1436" s="11" t="s">
        <v>206</v>
      </c>
      <c r="C1436" s="11">
        <v>120</v>
      </c>
      <c r="D1436" s="11">
        <v>10033306</v>
      </c>
      <c r="E1436" s="11">
        <v>2</v>
      </c>
      <c r="F1436" s="12" t="s">
        <v>206</v>
      </c>
      <c r="G1436" s="11" t="s">
        <v>247</v>
      </c>
      <c r="H1436" s="11" t="s">
        <v>242</v>
      </c>
    </row>
    <row r="1437" spans="1:8" hidden="1" x14ac:dyDescent="0.25">
      <c r="A1437" s="11">
        <v>5000000149</v>
      </c>
      <c r="B1437" s="11" t="s">
        <v>206</v>
      </c>
      <c r="C1437" s="11">
        <v>120</v>
      </c>
      <c r="D1437" s="11">
        <v>10273240</v>
      </c>
      <c r="E1437" s="11">
        <v>1</v>
      </c>
      <c r="F1437" s="12" t="s">
        <v>206</v>
      </c>
      <c r="G1437" s="11" t="s">
        <v>247</v>
      </c>
      <c r="H1437" s="11" t="s">
        <v>242</v>
      </c>
    </row>
    <row r="1438" spans="1:8" hidden="1" x14ac:dyDescent="0.25">
      <c r="A1438" s="11">
        <v>5000000149</v>
      </c>
      <c r="B1438" s="11" t="s">
        <v>206</v>
      </c>
      <c r="C1438" s="11">
        <v>120</v>
      </c>
      <c r="D1438" s="11">
        <v>10825044</v>
      </c>
      <c r="E1438" s="11">
        <v>1</v>
      </c>
      <c r="F1438" s="12" t="s">
        <v>206</v>
      </c>
      <c r="G1438" s="11" t="s">
        <v>247</v>
      </c>
      <c r="H1438" s="11" t="s">
        <v>242</v>
      </c>
    </row>
    <row r="1439" spans="1:8" hidden="1" x14ac:dyDescent="0.25">
      <c r="A1439" s="11">
        <v>5000000149</v>
      </c>
      <c r="B1439" s="11" t="s">
        <v>206</v>
      </c>
      <c r="C1439" s="11">
        <v>120</v>
      </c>
      <c r="D1439" s="11">
        <v>11477182</v>
      </c>
      <c r="E1439" s="11">
        <v>1</v>
      </c>
      <c r="F1439" s="12" t="s">
        <v>206</v>
      </c>
      <c r="G1439" s="11" t="s">
        <v>247</v>
      </c>
      <c r="H1439" s="11" t="s">
        <v>242</v>
      </c>
    </row>
    <row r="1440" spans="1:8" hidden="1" x14ac:dyDescent="0.25">
      <c r="A1440" s="11">
        <v>5000000149</v>
      </c>
      <c r="B1440" s="11" t="s">
        <v>206</v>
      </c>
      <c r="C1440" s="11">
        <v>120</v>
      </c>
      <c r="D1440" s="11">
        <v>12884527</v>
      </c>
      <c r="E1440" s="11">
        <v>1</v>
      </c>
      <c r="F1440" s="12" t="s">
        <v>206</v>
      </c>
      <c r="G1440" s="11" t="s">
        <v>247</v>
      </c>
      <c r="H1440" s="11" t="s">
        <v>242</v>
      </c>
    </row>
    <row r="1441" spans="1:8" hidden="1" x14ac:dyDescent="0.25">
      <c r="A1441" s="11">
        <v>5000000149</v>
      </c>
      <c r="B1441" s="11" t="s">
        <v>206</v>
      </c>
      <c r="C1441" s="11">
        <v>120</v>
      </c>
      <c r="D1441" s="11">
        <v>12884527</v>
      </c>
      <c r="E1441" s="11">
        <v>2</v>
      </c>
      <c r="F1441" s="12" t="s">
        <v>206</v>
      </c>
      <c r="G1441" s="11" t="s">
        <v>247</v>
      </c>
      <c r="H1441" s="11" t="s">
        <v>242</v>
      </c>
    </row>
    <row r="1442" spans="1:8" hidden="1" x14ac:dyDescent="0.25">
      <c r="A1442" s="11">
        <v>5000000149</v>
      </c>
      <c r="B1442" s="11" t="s">
        <v>206</v>
      </c>
      <c r="C1442" s="11">
        <v>120</v>
      </c>
      <c r="D1442" s="11">
        <v>13419005</v>
      </c>
      <c r="E1442" s="11">
        <v>1</v>
      </c>
      <c r="F1442" s="12" t="s">
        <v>206</v>
      </c>
      <c r="G1442" s="11" t="s">
        <v>247</v>
      </c>
      <c r="H1442" s="11" t="s">
        <v>242</v>
      </c>
    </row>
    <row r="1443" spans="1:8" hidden="1" x14ac:dyDescent="0.25">
      <c r="A1443" s="11">
        <v>5000000149</v>
      </c>
      <c r="B1443" s="11" t="s">
        <v>206</v>
      </c>
      <c r="C1443" s="11">
        <v>120</v>
      </c>
      <c r="D1443" s="11">
        <v>13525609</v>
      </c>
      <c r="E1443" s="11">
        <v>1</v>
      </c>
      <c r="F1443" s="12" t="s">
        <v>206</v>
      </c>
      <c r="G1443" s="11" t="s">
        <v>247</v>
      </c>
      <c r="H1443" s="11" t="s">
        <v>242</v>
      </c>
    </row>
    <row r="1444" spans="1:8" hidden="1" x14ac:dyDescent="0.25">
      <c r="A1444" s="11">
        <v>5000000149</v>
      </c>
      <c r="B1444" s="11" t="s">
        <v>206</v>
      </c>
      <c r="C1444" s="11">
        <v>120</v>
      </c>
      <c r="D1444" s="11">
        <v>14069757</v>
      </c>
      <c r="E1444" s="11">
        <v>1</v>
      </c>
      <c r="F1444" s="12" t="s">
        <v>206</v>
      </c>
      <c r="G1444" s="11" t="s">
        <v>247</v>
      </c>
      <c r="H1444" s="11" t="s">
        <v>242</v>
      </c>
    </row>
    <row r="1445" spans="1:8" hidden="1" x14ac:dyDescent="0.25">
      <c r="A1445" s="11">
        <v>5000000149</v>
      </c>
      <c r="B1445" s="11" t="s">
        <v>206</v>
      </c>
      <c r="C1445" s="11">
        <v>120</v>
      </c>
      <c r="D1445" s="11">
        <v>17327255</v>
      </c>
      <c r="E1445" s="11">
        <v>1</v>
      </c>
      <c r="F1445" s="12" t="s">
        <v>206</v>
      </c>
      <c r="G1445" s="11" t="s">
        <v>247</v>
      </c>
      <c r="H1445" s="11" t="s">
        <v>242</v>
      </c>
    </row>
    <row r="1446" spans="1:8" hidden="1" x14ac:dyDescent="0.25">
      <c r="A1446" s="11">
        <v>5000000149</v>
      </c>
      <c r="B1446" s="11" t="s">
        <v>206</v>
      </c>
      <c r="C1446" s="11">
        <v>120</v>
      </c>
      <c r="D1446" s="11">
        <v>76003970</v>
      </c>
      <c r="E1446" s="11">
        <v>1</v>
      </c>
      <c r="F1446" s="12" t="s">
        <v>206</v>
      </c>
      <c r="G1446" s="11" t="s">
        <v>247</v>
      </c>
      <c r="H1446" s="11" t="s">
        <v>242</v>
      </c>
    </row>
    <row r="1447" spans="1:8" hidden="1" x14ac:dyDescent="0.25">
      <c r="A1447" s="11">
        <v>5000000149</v>
      </c>
      <c r="B1447" s="11" t="s">
        <v>206</v>
      </c>
      <c r="C1447" s="11">
        <v>120</v>
      </c>
      <c r="D1447" s="11">
        <v>76004282</v>
      </c>
      <c r="E1447" s="11">
        <v>1</v>
      </c>
      <c r="F1447" s="12" t="s">
        <v>206</v>
      </c>
      <c r="G1447" s="11" t="s">
        <v>247</v>
      </c>
      <c r="H1447" s="11" t="s">
        <v>242</v>
      </c>
    </row>
    <row r="1448" spans="1:8" hidden="1" x14ac:dyDescent="0.25">
      <c r="A1448" s="11">
        <v>5000000149</v>
      </c>
      <c r="B1448" s="11" t="s">
        <v>206</v>
      </c>
      <c r="C1448" s="11">
        <v>120</v>
      </c>
      <c r="D1448" s="11">
        <v>76016160</v>
      </c>
      <c r="E1448" s="11">
        <v>1</v>
      </c>
      <c r="F1448" s="12" t="s">
        <v>206</v>
      </c>
      <c r="G1448" s="11" t="s">
        <v>247</v>
      </c>
      <c r="H1448" s="11" t="s">
        <v>242</v>
      </c>
    </row>
    <row r="1449" spans="1:8" hidden="1" x14ac:dyDescent="0.25">
      <c r="A1449" s="11">
        <v>5000000149</v>
      </c>
      <c r="B1449" s="11" t="s">
        <v>206</v>
      </c>
      <c r="C1449" s="11">
        <v>120</v>
      </c>
      <c r="D1449" s="11">
        <v>76053062</v>
      </c>
      <c r="E1449" s="11">
        <v>1</v>
      </c>
      <c r="F1449" s="12" t="s">
        <v>206</v>
      </c>
      <c r="G1449" s="11" t="s">
        <v>247</v>
      </c>
      <c r="H1449" s="11" t="s">
        <v>242</v>
      </c>
    </row>
    <row r="1450" spans="1:8" hidden="1" x14ac:dyDescent="0.25">
      <c r="A1450" s="11">
        <v>5000000149</v>
      </c>
      <c r="B1450" s="11" t="s">
        <v>206</v>
      </c>
      <c r="C1450" s="11">
        <v>120</v>
      </c>
      <c r="D1450" s="11">
        <v>76101889</v>
      </c>
      <c r="E1450" s="11">
        <v>1</v>
      </c>
      <c r="F1450" s="12" t="s">
        <v>206</v>
      </c>
      <c r="G1450" s="11" t="s">
        <v>247</v>
      </c>
      <c r="H1450" s="11" t="s">
        <v>242</v>
      </c>
    </row>
    <row r="1451" spans="1:8" hidden="1" x14ac:dyDescent="0.25">
      <c r="A1451" s="11">
        <v>5000000149</v>
      </c>
      <c r="B1451" s="11" t="s">
        <v>206</v>
      </c>
      <c r="C1451" s="11">
        <v>120</v>
      </c>
      <c r="D1451" s="11">
        <v>76142000</v>
      </c>
      <c r="E1451" s="11">
        <v>1</v>
      </c>
      <c r="F1451" s="12" t="s">
        <v>206</v>
      </c>
      <c r="G1451" s="11" t="s">
        <v>247</v>
      </c>
      <c r="H1451" s="11" t="s">
        <v>242</v>
      </c>
    </row>
    <row r="1452" spans="1:8" hidden="1" x14ac:dyDescent="0.25">
      <c r="A1452" s="11">
        <v>5000000149</v>
      </c>
      <c r="B1452" s="11" t="s">
        <v>206</v>
      </c>
      <c r="C1452" s="11">
        <v>120</v>
      </c>
      <c r="D1452" s="11">
        <v>76144345</v>
      </c>
      <c r="E1452" s="11">
        <v>1</v>
      </c>
      <c r="F1452" s="12" t="s">
        <v>206</v>
      </c>
      <c r="G1452" s="11" t="s">
        <v>247</v>
      </c>
      <c r="H1452" s="11" t="s">
        <v>242</v>
      </c>
    </row>
    <row r="1453" spans="1:8" hidden="1" x14ac:dyDescent="0.25">
      <c r="A1453" s="11">
        <v>5000000149</v>
      </c>
      <c r="B1453" s="11" t="s">
        <v>206</v>
      </c>
      <c r="C1453" s="11">
        <v>120</v>
      </c>
      <c r="D1453" s="11">
        <v>76155576</v>
      </c>
      <c r="E1453" s="11">
        <v>1</v>
      </c>
      <c r="F1453" s="12" t="s">
        <v>206</v>
      </c>
      <c r="G1453" s="11" t="s">
        <v>247</v>
      </c>
      <c r="H1453" s="11" t="s">
        <v>242</v>
      </c>
    </row>
    <row r="1454" spans="1:8" hidden="1" x14ac:dyDescent="0.25">
      <c r="A1454" s="11">
        <v>5000000149</v>
      </c>
      <c r="B1454" s="11" t="s">
        <v>206</v>
      </c>
      <c r="C1454" s="11">
        <v>120</v>
      </c>
      <c r="D1454" s="11">
        <v>76157498</v>
      </c>
      <c r="E1454" s="11">
        <v>1</v>
      </c>
      <c r="F1454" s="12" t="s">
        <v>206</v>
      </c>
      <c r="G1454" s="11" t="s">
        <v>247</v>
      </c>
      <c r="H1454" s="11" t="s">
        <v>242</v>
      </c>
    </row>
    <row r="1455" spans="1:8" hidden="1" x14ac:dyDescent="0.25">
      <c r="A1455" s="11">
        <v>5000000149</v>
      </c>
      <c r="B1455" s="11" t="s">
        <v>206</v>
      </c>
      <c r="C1455" s="11">
        <v>120</v>
      </c>
      <c r="D1455" s="11">
        <v>76166100</v>
      </c>
      <c r="E1455" s="11">
        <v>1</v>
      </c>
      <c r="F1455" s="12" t="s">
        <v>206</v>
      </c>
      <c r="G1455" s="11" t="s">
        <v>247</v>
      </c>
      <c r="H1455" s="11" t="s">
        <v>242</v>
      </c>
    </row>
    <row r="1456" spans="1:8" hidden="1" x14ac:dyDescent="0.25">
      <c r="A1456" s="11">
        <v>5000000149</v>
      </c>
      <c r="B1456" s="11" t="s">
        <v>206</v>
      </c>
      <c r="C1456" s="11">
        <v>120</v>
      </c>
      <c r="D1456" s="11">
        <v>76185510</v>
      </c>
      <c r="E1456" s="11">
        <v>1</v>
      </c>
      <c r="F1456" s="12" t="s">
        <v>206</v>
      </c>
      <c r="G1456" s="11" t="s">
        <v>247</v>
      </c>
      <c r="H1456" s="11" t="s">
        <v>242</v>
      </c>
    </row>
    <row r="1457" spans="1:8" hidden="1" x14ac:dyDescent="0.25">
      <c r="A1457" s="11">
        <v>5000000149</v>
      </c>
      <c r="B1457" s="11" t="s">
        <v>206</v>
      </c>
      <c r="C1457" s="11">
        <v>120</v>
      </c>
      <c r="D1457" s="11">
        <v>76206133</v>
      </c>
      <c r="E1457" s="11">
        <v>1</v>
      </c>
      <c r="F1457" s="12" t="s">
        <v>206</v>
      </c>
      <c r="G1457" s="11" t="s">
        <v>247</v>
      </c>
      <c r="H1457" s="11" t="s">
        <v>242</v>
      </c>
    </row>
    <row r="1458" spans="1:8" hidden="1" x14ac:dyDescent="0.25">
      <c r="A1458" s="11">
        <v>5000000149</v>
      </c>
      <c r="B1458" s="11" t="s">
        <v>206</v>
      </c>
      <c r="C1458" s="11">
        <v>120</v>
      </c>
      <c r="D1458" s="11">
        <v>76294100</v>
      </c>
      <c r="E1458" s="11">
        <v>1</v>
      </c>
      <c r="F1458" s="12" t="s">
        <v>206</v>
      </c>
      <c r="G1458" s="11" t="s">
        <v>247</v>
      </c>
      <c r="H1458" s="11" t="s">
        <v>242</v>
      </c>
    </row>
    <row r="1459" spans="1:8" hidden="1" x14ac:dyDescent="0.25">
      <c r="A1459" s="11">
        <v>5000000149</v>
      </c>
      <c r="B1459" s="11" t="s">
        <v>206</v>
      </c>
      <c r="C1459" s="11">
        <v>120</v>
      </c>
      <c r="D1459" s="11">
        <v>76954510</v>
      </c>
      <c r="E1459" s="11">
        <v>1</v>
      </c>
      <c r="F1459" s="12" t="s">
        <v>206</v>
      </c>
      <c r="G1459" s="11" t="s">
        <v>247</v>
      </c>
      <c r="H1459" s="11" t="s">
        <v>242</v>
      </c>
    </row>
    <row r="1460" spans="1:8" hidden="1" x14ac:dyDescent="0.25">
      <c r="A1460" s="11">
        <v>5000000149</v>
      </c>
      <c r="B1460" s="11" t="s">
        <v>206</v>
      </c>
      <c r="C1460" s="11">
        <v>120</v>
      </c>
      <c r="D1460" s="11">
        <v>76963120</v>
      </c>
      <c r="E1460" s="11">
        <v>1</v>
      </c>
      <c r="F1460" s="12" t="s">
        <v>206</v>
      </c>
      <c r="G1460" s="11" t="s">
        <v>247</v>
      </c>
      <c r="H1460" s="11" t="s">
        <v>242</v>
      </c>
    </row>
    <row r="1461" spans="1:8" hidden="1" x14ac:dyDescent="0.25">
      <c r="A1461" s="11">
        <v>5000000149</v>
      </c>
      <c r="B1461" s="11" t="s">
        <v>206</v>
      </c>
      <c r="C1461" s="11">
        <v>120</v>
      </c>
      <c r="D1461" s="11">
        <v>77152610</v>
      </c>
      <c r="E1461" s="11">
        <v>1</v>
      </c>
      <c r="F1461" s="12" t="s">
        <v>206</v>
      </c>
      <c r="G1461" s="11" t="s">
        <v>247</v>
      </c>
      <c r="H1461" s="11" t="s">
        <v>242</v>
      </c>
    </row>
    <row r="1462" spans="1:8" hidden="1" x14ac:dyDescent="0.25">
      <c r="A1462" s="11">
        <v>5000000149</v>
      </c>
      <c r="B1462" s="11" t="s">
        <v>206</v>
      </c>
      <c r="C1462" s="11">
        <v>120</v>
      </c>
      <c r="D1462" s="11">
        <v>77223140</v>
      </c>
      <c r="E1462" s="11">
        <v>1</v>
      </c>
      <c r="F1462" s="12" t="s">
        <v>206</v>
      </c>
      <c r="G1462" s="11" t="s">
        <v>247</v>
      </c>
      <c r="H1462" s="11" t="s">
        <v>242</v>
      </c>
    </row>
    <row r="1463" spans="1:8" hidden="1" x14ac:dyDescent="0.25">
      <c r="A1463" s="11">
        <v>5000000149</v>
      </c>
      <c r="B1463" s="11" t="s">
        <v>206</v>
      </c>
      <c r="C1463" s="11">
        <v>120</v>
      </c>
      <c r="D1463" s="11">
        <v>78560780</v>
      </c>
      <c r="E1463" s="11">
        <v>1</v>
      </c>
      <c r="F1463" s="12" t="s">
        <v>206</v>
      </c>
      <c r="G1463" s="11" t="s">
        <v>247</v>
      </c>
      <c r="H1463" s="11" t="s">
        <v>242</v>
      </c>
    </row>
    <row r="1464" spans="1:8" hidden="1" x14ac:dyDescent="0.25">
      <c r="A1464" s="11">
        <v>5000000149</v>
      </c>
      <c r="B1464" s="11" t="s">
        <v>206</v>
      </c>
      <c r="C1464" s="11">
        <v>120</v>
      </c>
      <c r="D1464" s="11">
        <v>78756310</v>
      </c>
      <c r="E1464" s="11">
        <v>1</v>
      </c>
      <c r="F1464" s="12" t="s">
        <v>206</v>
      </c>
      <c r="G1464" s="11" t="s">
        <v>247</v>
      </c>
      <c r="H1464" s="11" t="s">
        <v>242</v>
      </c>
    </row>
    <row r="1465" spans="1:8" hidden="1" x14ac:dyDescent="0.25">
      <c r="A1465" s="11">
        <v>5000000149</v>
      </c>
      <c r="B1465" s="11" t="s">
        <v>206</v>
      </c>
      <c r="C1465" s="11">
        <v>120</v>
      </c>
      <c r="D1465" s="11">
        <v>79679810</v>
      </c>
      <c r="E1465" s="11">
        <v>1</v>
      </c>
      <c r="F1465" s="12" t="s">
        <v>206</v>
      </c>
      <c r="G1465" s="11" t="s">
        <v>247</v>
      </c>
      <c r="H1465" s="11" t="s">
        <v>242</v>
      </c>
    </row>
    <row r="1466" spans="1:8" hidden="1" x14ac:dyDescent="0.25">
      <c r="A1466" s="11">
        <v>5000000149</v>
      </c>
      <c r="B1466" s="11" t="s">
        <v>206</v>
      </c>
      <c r="C1466" s="11">
        <v>120</v>
      </c>
      <c r="D1466" s="11">
        <v>99567550</v>
      </c>
      <c r="E1466" s="11">
        <v>1</v>
      </c>
      <c r="F1466" s="12" t="s">
        <v>206</v>
      </c>
      <c r="G1466" s="11" t="s">
        <v>247</v>
      </c>
      <c r="H1466" s="11" t="s">
        <v>242</v>
      </c>
    </row>
    <row r="1467" spans="1:8" hidden="1" x14ac:dyDescent="0.25">
      <c r="A1467" s="11">
        <v>5000000210</v>
      </c>
      <c r="B1467" s="11" t="s">
        <v>206</v>
      </c>
      <c r="C1467" s="11">
        <v>118</v>
      </c>
      <c r="D1467" s="11">
        <v>12120695</v>
      </c>
      <c r="E1467" s="11">
        <v>1</v>
      </c>
      <c r="F1467" s="12" t="s">
        <v>206</v>
      </c>
      <c r="G1467" s="11" t="s">
        <v>247</v>
      </c>
      <c r="H1467" s="11" t="s">
        <v>246</v>
      </c>
    </row>
    <row r="1468" spans="1:8" hidden="1" x14ac:dyDescent="0.25">
      <c r="A1468" s="11">
        <v>5000000210</v>
      </c>
      <c r="B1468" s="11" t="s">
        <v>206</v>
      </c>
      <c r="C1468" s="11">
        <v>118</v>
      </c>
      <c r="D1468" s="11">
        <v>76073863</v>
      </c>
      <c r="E1468" s="11">
        <v>2</v>
      </c>
      <c r="F1468" s="12" t="s">
        <v>206</v>
      </c>
      <c r="G1468" s="11" t="s">
        <v>247</v>
      </c>
      <c r="H1468" s="11" t="s">
        <v>246</v>
      </c>
    </row>
    <row r="1469" spans="1:8" hidden="1" x14ac:dyDescent="0.25">
      <c r="A1469" s="11">
        <v>5000000210</v>
      </c>
      <c r="B1469" s="11" t="s">
        <v>206</v>
      </c>
      <c r="C1469" s="11">
        <v>118</v>
      </c>
      <c r="D1469" s="11">
        <v>5047918</v>
      </c>
      <c r="E1469" s="11">
        <v>1</v>
      </c>
      <c r="F1469" s="12" t="s">
        <v>206</v>
      </c>
      <c r="G1469" s="11" t="s">
        <v>247</v>
      </c>
      <c r="H1469" s="11" t="s">
        <v>246</v>
      </c>
    </row>
    <row r="1470" spans="1:8" hidden="1" x14ac:dyDescent="0.25">
      <c r="A1470" s="11">
        <v>5000000210</v>
      </c>
      <c r="B1470" s="11" t="s">
        <v>206</v>
      </c>
      <c r="C1470" s="11">
        <v>118</v>
      </c>
      <c r="D1470" s="11">
        <v>5671672</v>
      </c>
      <c r="E1470" s="11">
        <v>1</v>
      </c>
      <c r="F1470" s="12" t="s">
        <v>206</v>
      </c>
      <c r="G1470" s="11" t="s">
        <v>247</v>
      </c>
      <c r="H1470" s="11" t="s">
        <v>246</v>
      </c>
    </row>
    <row r="1471" spans="1:8" hidden="1" x14ac:dyDescent="0.25">
      <c r="A1471" s="11">
        <v>5000000210</v>
      </c>
      <c r="B1471" s="11" t="s">
        <v>206</v>
      </c>
      <c r="C1471" s="11">
        <v>118</v>
      </c>
      <c r="D1471" s="11">
        <v>5704678</v>
      </c>
      <c r="E1471" s="11">
        <v>1</v>
      </c>
      <c r="F1471" s="12" t="s">
        <v>206</v>
      </c>
      <c r="G1471" s="11" t="s">
        <v>247</v>
      </c>
      <c r="H1471" s="11" t="s">
        <v>246</v>
      </c>
    </row>
    <row r="1472" spans="1:8" hidden="1" x14ac:dyDescent="0.25">
      <c r="A1472" s="11">
        <v>5000000210</v>
      </c>
      <c r="B1472" s="11" t="s">
        <v>206</v>
      </c>
      <c r="C1472" s="11">
        <v>118</v>
      </c>
      <c r="D1472" s="11">
        <v>5712919</v>
      </c>
      <c r="E1472" s="11">
        <v>2</v>
      </c>
      <c r="F1472" s="12" t="s">
        <v>206</v>
      </c>
      <c r="G1472" s="11" t="s">
        <v>247</v>
      </c>
      <c r="H1472" s="11" t="s">
        <v>246</v>
      </c>
    </row>
    <row r="1473" spans="1:8" hidden="1" x14ac:dyDescent="0.25">
      <c r="A1473" s="11">
        <v>5000000210</v>
      </c>
      <c r="B1473" s="11" t="s">
        <v>206</v>
      </c>
      <c r="C1473" s="11">
        <v>118</v>
      </c>
      <c r="D1473" s="11">
        <v>5712919</v>
      </c>
      <c r="E1473" s="11">
        <v>1</v>
      </c>
      <c r="F1473" s="12" t="s">
        <v>206</v>
      </c>
      <c r="G1473" s="11" t="s">
        <v>247</v>
      </c>
      <c r="H1473" s="11" t="s">
        <v>246</v>
      </c>
    </row>
    <row r="1474" spans="1:8" hidden="1" x14ac:dyDescent="0.25">
      <c r="A1474" s="11">
        <v>5000000210</v>
      </c>
      <c r="B1474" s="11" t="s">
        <v>206</v>
      </c>
      <c r="C1474" s="11">
        <v>118</v>
      </c>
      <c r="D1474" s="11">
        <v>5890008</v>
      </c>
      <c r="E1474" s="11">
        <v>1</v>
      </c>
      <c r="F1474" s="12" t="s">
        <v>206</v>
      </c>
      <c r="G1474" s="11" t="s">
        <v>247</v>
      </c>
      <c r="H1474" s="11" t="s">
        <v>246</v>
      </c>
    </row>
    <row r="1475" spans="1:8" hidden="1" x14ac:dyDescent="0.25">
      <c r="A1475" s="11">
        <v>5000000210</v>
      </c>
      <c r="B1475" s="11" t="s">
        <v>206</v>
      </c>
      <c r="C1475" s="11">
        <v>118</v>
      </c>
      <c r="D1475" s="11">
        <v>6022658</v>
      </c>
      <c r="E1475" s="11">
        <v>1</v>
      </c>
      <c r="F1475" s="12" t="s">
        <v>206</v>
      </c>
      <c r="G1475" s="11" t="s">
        <v>247</v>
      </c>
      <c r="H1475" s="11" t="s">
        <v>246</v>
      </c>
    </row>
    <row r="1476" spans="1:8" hidden="1" x14ac:dyDescent="0.25">
      <c r="A1476" s="11">
        <v>5000000210</v>
      </c>
      <c r="B1476" s="11" t="s">
        <v>206</v>
      </c>
      <c r="C1476" s="11">
        <v>118</v>
      </c>
      <c r="D1476" s="11">
        <v>6038787</v>
      </c>
      <c r="E1476" s="11">
        <v>1</v>
      </c>
      <c r="F1476" s="12" t="s">
        <v>206</v>
      </c>
      <c r="G1476" s="11" t="s">
        <v>247</v>
      </c>
      <c r="H1476" s="11" t="s">
        <v>246</v>
      </c>
    </row>
    <row r="1477" spans="1:8" hidden="1" x14ac:dyDescent="0.25">
      <c r="A1477" s="11">
        <v>5000000210</v>
      </c>
      <c r="B1477" s="11" t="s">
        <v>206</v>
      </c>
      <c r="C1477" s="11">
        <v>118</v>
      </c>
      <c r="D1477" s="11">
        <v>6546974</v>
      </c>
      <c r="E1477" s="11">
        <v>1</v>
      </c>
      <c r="F1477" s="12" t="s">
        <v>206</v>
      </c>
      <c r="G1477" s="11" t="s">
        <v>247</v>
      </c>
      <c r="H1477" s="11" t="s">
        <v>246</v>
      </c>
    </row>
    <row r="1478" spans="1:8" hidden="1" x14ac:dyDescent="0.25">
      <c r="A1478" s="11">
        <v>5000000210</v>
      </c>
      <c r="B1478" s="11" t="s">
        <v>206</v>
      </c>
      <c r="C1478" s="11">
        <v>118</v>
      </c>
      <c r="D1478" s="11">
        <v>6882029</v>
      </c>
      <c r="E1478" s="11">
        <v>1</v>
      </c>
      <c r="F1478" s="12" t="s">
        <v>206</v>
      </c>
      <c r="G1478" s="11" t="s">
        <v>247</v>
      </c>
      <c r="H1478" s="11" t="s">
        <v>246</v>
      </c>
    </row>
    <row r="1479" spans="1:8" hidden="1" x14ac:dyDescent="0.25">
      <c r="A1479" s="11">
        <v>5000000210</v>
      </c>
      <c r="B1479" s="11" t="s">
        <v>206</v>
      </c>
      <c r="C1479" s="11">
        <v>118</v>
      </c>
      <c r="D1479" s="11">
        <v>7063766</v>
      </c>
      <c r="E1479" s="11">
        <v>1</v>
      </c>
      <c r="F1479" s="12" t="s">
        <v>206</v>
      </c>
      <c r="G1479" s="11" t="s">
        <v>247</v>
      </c>
      <c r="H1479" s="11" t="s">
        <v>246</v>
      </c>
    </row>
    <row r="1480" spans="1:8" hidden="1" x14ac:dyDescent="0.25">
      <c r="A1480" s="11">
        <v>5000000210</v>
      </c>
      <c r="B1480" s="11" t="s">
        <v>206</v>
      </c>
      <c r="C1480" s="11">
        <v>118</v>
      </c>
      <c r="D1480" s="11">
        <v>7070350</v>
      </c>
      <c r="E1480" s="11">
        <v>1</v>
      </c>
      <c r="F1480" s="12" t="s">
        <v>206</v>
      </c>
      <c r="G1480" s="11" t="s">
        <v>247</v>
      </c>
      <c r="H1480" s="11" t="s">
        <v>246</v>
      </c>
    </row>
    <row r="1481" spans="1:8" hidden="1" x14ac:dyDescent="0.25">
      <c r="A1481" s="11">
        <v>5000000210</v>
      </c>
      <c r="B1481" s="11" t="s">
        <v>206</v>
      </c>
      <c r="C1481" s="11">
        <v>118</v>
      </c>
      <c r="D1481" s="11">
        <v>7229985</v>
      </c>
      <c r="E1481" s="11">
        <v>1</v>
      </c>
      <c r="F1481" s="12" t="s">
        <v>206</v>
      </c>
      <c r="G1481" s="11" t="s">
        <v>247</v>
      </c>
      <c r="H1481" s="11" t="s">
        <v>246</v>
      </c>
    </row>
    <row r="1482" spans="1:8" hidden="1" x14ac:dyDescent="0.25">
      <c r="A1482" s="11">
        <v>5000000210</v>
      </c>
      <c r="B1482" s="11" t="s">
        <v>206</v>
      </c>
      <c r="C1482" s="11">
        <v>118</v>
      </c>
      <c r="D1482" s="11">
        <v>7314337</v>
      </c>
      <c r="E1482" s="11">
        <v>2</v>
      </c>
      <c r="F1482" s="12" t="s">
        <v>206</v>
      </c>
      <c r="G1482" s="11" t="s">
        <v>247</v>
      </c>
      <c r="H1482" s="11" t="s">
        <v>246</v>
      </c>
    </row>
    <row r="1483" spans="1:8" hidden="1" x14ac:dyDescent="0.25">
      <c r="A1483" s="11">
        <v>5000000210</v>
      </c>
      <c r="B1483" s="11" t="s">
        <v>206</v>
      </c>
      <c r="C1483" s="11">
        <v>118</v>
      </c>
      <c r="D1483" s="11">
        <v>7317374</v>
      </c>
      <c r="E1483" s="11">
        <v>1</v>
      </c>
      <c r="F1483" s="12" t="s">
        <v>206</v>
      </c>
      <c r="G1483" s="11" t="s">
        <v>247</v>
      </c>
      <c r="H1483" s="11" t="s">
        <v>246</v>
      </c>
    </row>
    <row r="1484" spans="1:8" hidden="1" x14ac:dyDescent="0.25">
      <c r="A1484" s="11">
        <v>5000000210</v>
      </c>
      <c r="B1484" s="11" t="s">
        <v>206</v>
      </c>
      <c r="C1484" s="11">
        <v>118</v>
      </c>
      <c r="D1484" s="11">
        <v>7539825</v>
      </c>
      <c r="E1484" s="11">
        <v>1</v>
      </c>
      <c r="F1484" s="12" t="s">
        <v>206</v>
      </c>
      <c r="G1484" s="11" t="s">
        <v>247</v>
      </c>
      <c r="H1484" s="11" t="s">
        <v>246</v>
      </c>
    </row>
    <row r="1485" spans="1:8" hidden="1" x14ac:dyDescent="0.25">
      <c r="A1485" s="11">
        <v>5000000210</v>
      </c>
      <c r="B1485" s="11" t="s">
        <v>206</v>
      </c>
      <c r="C1485" s="11">
        <v>118</v>
      </c>
      <c r="D1485" s="11">
        <v>7835635</v>
      </c>
      <c r="E1485" s="11">
        <v>1</v>
      </c>
      <c r="F1485" s="12" t="s">
        <v>206</v>
      </c>
      <c r="G1485" s="11" t="s">
        <v>247</v>
      </c>
      <c r="H1485" s="11" t="s">
        <v>246</v>
      </c>
    </row>
    <row r="1486" spans="1:8" hidden="1" x14ac:dyDescent="0.25">
      <c r="A1486" s="11">
        <v>5000000210</v>
      </c>
      <c r="B1486" s="11" t="s">
        <v>206</v>
      </c>
      <c r="C1486" s="11">
        <v>118</v>
      </c>
      <c r="D1486" s="11">
        <v>7876319</v>
      </c>
      <c r="E1486" s="11">
        <v>1</v>
      </c>
      <c r="F1486" s="12" t="s">
        <v>206</v>
      </c>
      <c r="G1486" s="11" t="s">
        <v>247</v>
      </c>
      <c r="H1486" s="11" t="s">
        <v>246</v>
      </c>
    </row>
    <row r="1487" spans="1:8" hidden="1" x14ac:dyDescent="0.25">
      <c r="A1487" s="11">
        <v>5000000210</v>
      </c>
      <c r="B1487" s="11" t="s">
        <v>206</v>
      </c>
      <c r="C1487" s="11">
        <v>118</v>
      </c>
      <c r="D1487" s="11">
        <v>8035535</v>
      </c>
      <c r="E1487" s="11">
        <v>1</v>
      </c>
      <c r="F1487" s="12" t="s">
        <v>206</v>
      </c>
      <c r="G1487" s="11" t="s">
        <v>247</v>
      </c>
      <c r="H1487" s="11" t="s">
        <v>246</v>
      </c>
    </row>
    <row r="1488" spans="1:8" hidden="1" x14ac:dyDescent="0.25">
      <c r="A1488" s="11">
        <v>5000000210</v>
      </c>
      <c r="B1488" s="11" t="s">
        <v>206</v>
      </c>
      <c r="C1488" s="11">
        <v>118</v>
      </c>
      <c r="D1488" s="11">
        <v>8350751</v>
      </c>
      <c r="E1488" s="11">
        <v>1</v>
      </c>
      <c r="F1488" s="12" t="s">
        <v>206</v>
      </c>
      <c r="G1488" s="11" t="s">
        <v>247</v>
      </c>
      <c r="H1488" s="11" t="s">
        <v>246</v>
      </c>
    </row>
    <row r="1489" spans="1:8" hidden="1" x14ac:dyDescent="0.25">
      <c r="A1489" s="11">
        <v>5000000210</v>
      </c>
      <c r="B1489" s="11" t="s">
        <v>206</v>
      </c>
      <c r="C1489" s="11">
        <v>118</v>
      </c>
      <c r="D1489" s="11">
        <v>8440818</v>
      </c>
      <c r="E1489" s="11">
        <v>1</v>
      </c>
      <c r="F1489" s="12" t="s">
        <v>206</v>
      </c>
      <c r="G1489" s="11" t="s">
        <v>247</v>
      </c>
      <c r="H1489" s="11" t="s">
        <v>246</v>
      </c>
    </row>
    <row r="1490" spans="1:8" hidden="1" x14ac:dyDescent="0.25">
      <c r="A1490" s="11">
        <v>5000000210</v>
      </c>
      <c r="B1490" s="11" t="s">
        <v>206</v>
      </c>
      <c r="C1490" s="11">
        <v>118</v>
      </c>
      <c r="D1490" s="11">
        <v>8454332</v>
      </c>
      <c r="E1490" s="11">
        <v>2</v>
      </c>
      <c r="F1490" s="12" t="s">
        <v>206</v>
      </c>
      <c r="G1490" s="11" t="s">
        <v>247</v>
      </c>
      <c r="H1490" s="11" t="s">
        <v>246</v>
      </c>
    </row>
    <row r="1491" spans="1:8" hidden="1" x14ac:dyDescent="0.25">
      <c r="A1491" s="11">
        <v>5000000210</v>
      </c>
      <c r="B1491" s="11" t="s">
        <v>206</v>
      </c>
      <c r="C1491" s="11">
        <v>118</v>
      </c>
      <c r="D1491" s="11">
        <v>8454332</v>
      </c>
      <c r="E1491" s="11">
        <v>1</v>
      </c>
      <c r="F1491" s="12" t="s">
        <v>206</v>
      </c>
      <c r="G1491" s="11" t="s">
        <v>247</v>
      </c>
      <c r="H1491" s="11" t="s">
        <v>246</v>
      </c>
    </row>
    <row r="1492" spans="1:8" hidden="1" x14ac:dyDescent="0.25">
      <c r="A1492" s="11">
        <v>5000000210</v>
      </c>
      <c r="B1492" s="11" t="s">
        <v>206</v>
      </c>
      <c r="C1492" s="11">
        <v>118</v>
      </c>
      <c r="D1492" s="11">
        <v>8585690</v>
      </c>
      <c r="E1492" s="11">
        <v>1</v>
      </c>
      <c r="F1492" s="12" t="s">
        <v>206</v>
      </c>
      <c r="G1492" s="11" t="s">
        <v>247</v>
      </c>
      <c r="H1492" s="11" t="s">
        <v>246</v>
      </c>
    </row>
    <row r="1493" spans="1:8" hidden="1" x14ac:dyDescent="0.25">
      <c r="A1493" s="11">
        <v>5000000210</v>
      </c>
      <c r="B1493" s="11" t="s">
        <v>206</v>
      </c>
      <c r="C1493" s="11">
        <v>118</v>
      </c>
      <c r="D1493" s="11">
        <v>8651990</v>
      </c>
      <c r="E1493" s="11">
        <v>1</v>
      </c>
      <c r="F1493" s="12" t="s">
        <v>206</v>
      </c>
      <c r="G1493" s="11" t="s">
        <v>247</v>
      </c>
      <c r="H1493" s="11" t="s">
        <v>246</v>
      </c>
    </row>
    <row r="1494" spans="1:8" hidden="1" x14ac:dyDescent="0.25">
      <c r="A1494" s="11">
        <v>5000000210</v>
      </c>
      <c r="B1494" s="11" t="s">
        <v>206</v>
      </c>
      <c r="C1494" s="11">
        <v>118</v>
      </c>
      <c r="D1494" s="11">
        <v>8791683</v>
      </c>
      <c r="E1494" s="11">
        <v>1</v>
      </c>
      <c r="F1494" s="12" t="s">
        <v>206</v>
      </c>
      <c r="G1494" s="11" t="s">
        <v>247</v>
      </c>
      <c r="H1494" s="11" t="s">
        <v>246</v>
      </c>
    </row>
    <row r="1495" spans="1:8" hidden="1" x14ac:dyDescent="0.25">
      <c r="A1495" s="11">
        <v>5000000210</v>
      </c>
      <c r="B1495" s="11" t="s">
        <v>206</v>
      </c>
      <c r="C1495" s="11">
        <v>118</v>
      </c>
      <c r="D1495" s="11">
        <v>8812574</v>
      </c>
      <c r="E1495" s="11">
        <v>1</v>
      </c>
      <c r="F1495" s="12" t="s">
        <v>206</v>
      </c>
      <c r="G1495" s="11" t="s">
        <v>247</v>
      </c>
      <c r="H1495" s="11" t="s">
        <v>246</v>
      </c>
    </row>
    <row r="1496" spans="1:8" hidden="1" x14ac:dyDescent="0.25">
      <c r="A1496" s="11">
        <v>5000000210</v>
      </c>
      <c r="B1496" s="11" t="s">
        <v>206</v>
      </c>
      <c r="C1496" s="11">
        <v>118</v>
      </c>
      <c r="D1496" s="11">
        <v>8890383</v>
      </c>
      <c r="E1496" s="11">
        <v>1</v>
      </c>
      <c r="F1496" s="12" t="s">
        <v>206</v>
      </c>
      <c r="G1496" s="11" t="s">
        <v>247</v>
      </c>
      <c r="H1496" s="11" t="s">
        <v>246</v>
      </c>
    </row>
    <row r="1497" spans="1:8" hidden="1" x14ac:dyDescent="0.25">
      <c r="A1497" s="11">
        <v>5000000210</v>
      </c>
      <c r="B1497" s="11" t="s">
        <v>206</v>
      </c>
      <c r="C1497" s="11">
        <v>118</v>
      </c>
      <c r="D1497" s="11">
        <v>9224490</v>
      </c>
      <c r="E1497" s="11">
        <v>1</v>
      </c>
      <c r="F1497" s="12" t="s">
        <v>206</v>
      </c>
      <c r="G1497" s="11" t="s">
        <v>247</v>
      </c>
      <c r="H1497" s="11" t="s">
        <v>246</v>
      </c>
    </row>
    <row r="1498" spans="1:8" hidden="1" x14ac:dyDescent="0.25">
      <c r="A1498" s="11">
        <v>5000000210</v>
      </c>
      <c r="B1498" s="11" t="s">
        <v>206</v>
      </c>
      <c r="C1498" s="11">
        <v>118</v>
      </c>
      <c r="D1498" s="11">
        <v>9763998</v>
      </c>
      <c r="E1498" s="11">
        <v>1</v>
      </c>
      <c r="F1498" s="12" t="s">
        <v>206</v>
      </c>
      <c r="G1498" s="11" t="s">
        <v>247</v>
      </c>
      <c r="H1498" s="11" t="s">
        <v>246</v>
      </c>
    </row>
    <row r="1499" spans="1:8" hidden="1" x14ac:dyDescent="0.25">
      <c r="A1499" s="11">
        <v>5000000210</v>
      </c>
      <c r="B1499" s="11" t="s">
        <v>206</v>
      </c>
      <c r="C1499" s="11">
        <v>118</v>
      </c>
      <c r="D1499" s="11">
        <v>9848524</v>
      </c>
      <c r="E1499" s="11">
        <v>2</v>
      </c>
      <c r="F1499" s="12" t="s">
        <v>206</v>
      </c>
      <c r="G1499" s="11" t="s">
        <v>247</v>
      </c>
      <c r="H1499" s="11" t="s">
        <v>246</v>
      </c>
    </row>
    <row r="1500" spans="1:8" hidden="1" x14ac:dyDescent="0.25">
      <c r="A1500" s="11">
        <v>5000000210</v>
      </c>
      <c r="B1500" s="11" t="s">
        <v>206</v>
      </c>
      <c r="C1500" s="11">
        <v>118</v>
      </c>
      <c r="D1500" s="11">
        <v>9991533</v>
      </c>
      <c r="E1500" s="11">
        <v>2</v>
      </c>
      <c r="F1500" s="12" t="s">
        <v>206</v>
      </c>
      <c r="G1500" s="11" t="s">
        <v>247</v>
      </c>
      <c r="H1500" s="11" t="s">
        <v>246</v>
      </c>
    </row>
    <row r="1501" spans="1:8" hidden="1" x14ac:dyDescent="0.25">
      <c r="A1501" s="11">
        <v>5000000210</v>
      </c>
      <c r="B1501" s="11" t="s">
        <v>206</v>
      </c>
      <c r="C1501" s="11">
        <v>118</v>
      </c>
      <c r="D1501" s="11">
        <v>10078803</v>
      </c>
      <c r="E1501" s="11">
        <v>1</v>
      </c>
      <c r="F1501" s="12" t="s">
        <v>206</v>
      </c>
      <c r="G1501" s="11" t="s">
        <v>247</v>
      </c>
      <c r="H1501" s="11" t="s">
        <v>246</v>
      </c>
    </row>
    <row r="1502" spans="1:8" hidden="1" x14ac:dyDescent="0.25">
      <c r="A1502" s="11">
        <v>5000000210</v>
      </c>
      <c r="B1502" s="11" t="s">
        <v>206</v>
      </c>
      <c r="C1502" s="11">
        <v>118</v>
      </c>
      <c r="D1502" s="11">
        <v>10209837</v>
      </c>
      <c r="E1502" s="11">
        <v>1</v>
      </c>
      <c r="F1502" s="12" t="s">
        <v>206</v>
      </c>
      <c r="G1502" s="11" t="s">
        <v>247</v>
      </c>
      <c r="H1502" s="11" t="s">
        <v>246</v>
      </c>
    </row>
    <row r="1503" spans="1:8" hidden="1" x14ac:dyDescent="0.25">
      <c r="A1503" s="11">
        <v>5000000210</v>
      </c>
      <c r="B1503" s="11" t="s">
        <v>206</v>
      </c>
      <c r="C1503" s="11">
        <v>118</v>
      </c>
      <c r="D1503" s="11">
        <v>10332332</v>
      </c>
      <c r="E1503" s="11">
        <v>1</v>
      </c>
      <c r="F1503" s="12" t="s">
        <v>206</v>
      </c>
      <c r="G1503" s="11" t="s">
        <v>247</v>
      </c>
      <c r="H1503" s="11" t="s">
        <v>246</v>
      </c>
    </row>
    <row r="1504" spans="1:8" hidden="1" x14ac:dyDescent="0.25">
      <c r="A1504" s="11">
        <v>5000000210</v>
      </c>
      <c r="B1504" s="11" t="s">
        <v>206</v>
      </c>
      <c r="C1504" s="11">
        <v>118</v>
      </c>
      <c r="D1504" s="11">
        <v>10372201</v>
      </c>
      <c r="E1504" s="11">
        <v>1</v>
      </c>
      <c r="F1504" s="12" t="s">
        <v>206</v>
      </c>
      <c r="G1504" s="11" t="s">
        <v>247</v>
      </c>
      <c r="H1504" s="11" t="s">
        <v>246</v>
      </c>
    </row>
    <row r="1505" spans="1:8" hidden="1" x14ac:dyDescent="0.25">
      <c r="A1505" s="11">
        <v>5000000210</v>
      </c>
      <c r="B1505" s="11" t="s">
        <v>206</v>
      </c>
      <c r="C1505" s="11">
        <v>118</v>
      </c>
      <c r="D1505" s="11">
        <v>10673310</v>
      </c>
      <c r="E1505" s="11">
        <v>1</v>
      </c>
      <c r="F1505" s="12" t="s">
        <v>206</v>
      </c>
      <c r="G1505" s="11" t="s">
        <v>247</v>
      </c>
      <c r="H1505" s="11" t="s">
        <v>246</v>
      </c>
    </row>
    <row r="1506" spans="1:8" hidden="1" x14ac:dyDescent="0.25">
      <c r="A1506" s="11">
        <v>5000000210</v>
      </c>
      <c r="B1506" s="11" t="s">
        <v>206</v>
      </c>
      <c r="C1506" s="11">
        <v>118</v>
      </c>
      <c r="D1506" s="11">
        <v>10970618</v>
      </c>
      <c r="E1506" s="11">
        <v>1</v>
      </c>
      <c r="F1506" s="12" t="s">
        <v>206</v>
      </c>
      <c r="G1506" s="11" t="s">
        <v>247</v>
      </c>
      <c r="H1506" s="11" t="s">
        <v>246</v>
      </c>
    </row>
    <row r="1507" spans="1:8" hidden="1" x14ac:dyDescent="0.25">
      <c r="A1507" s="11">
        <v>5000000210</v>
      </c>
      <c r="B1507" s="11" t="s">
        <v>206</v>
      </c>
      <c r="C1507" s="11">
        <v>118</v>
      </c>
      <c r="D1507" s="11">
        <v>11232397</v>
      </c>
      <c r="E1507" s="11">
        <v>1</v>
      </c>
      <c r="F1507" s="12" t="s">
        <v>206</v>
      </c>
      <c r="G1507" s="11" t="s">
        <v>247</v>
      </c>
      <c r="H1507" s="11" t="s">
        <v>246</v>
      </c>
    </row>
    <row r="1508" spans="1:8" hidden="1" x14ac:dyDescent="0.25">
      <c r="A1508" s="11">
        <v>5000000210</v>
      </c>
      <c r="B1508" s="11" t="s">
        <v>206</v>
      </c>
      <c r="C1508" s="11">
        <v>118</v>
      </c>
      <c r="D1508" s="11">
        <v>11488747</v>
      </c>
      <c r="E1508" s="11">
        <v>1</v>
      </c>
      <c r="F1508" s="12" t="s">
        <v>206</v>
      </c>
      <c r="G1508" s="11" t="s">
        <v>247</v>
      </c>
      <c r="H1508" s="11" t="s">
        <v>246</v>
      </c>
    </row>
    <row r="1509" spans="1:8" hidden="1" x14ac:dyDescent="0.25">
      <c r="A1509" s="11">
        <v>5000000210</v>
      </c>
      <c r="B1509" s="11" t="s">
        <v>206</v>
      </c>
      <c r="C1509" s="11">
        <v>118</v>
      </c>
      <c r="D1509" s="11">
        <v>11819876</v>
      </c>
      <c r="E1509" s="11">
        <v>1</v>
      </c>
      <c r="F1509" s="12" t="s">
        <v>206</v>
      </c>
      <c r="G1509" s="11" t="s">
        <v>247</v>
      </c>
      <c r="H1509" s="11" t="s">
        <v>246</v>
      </c>
    </row>
    <row r="1510" spans="1:8" hidden="1" x14ac:dyDescent="0.25">
      <c r="A1510" s="11">
        <v>5000000210</v>
      </c>
      <c r="B1510" s="11" t="s">
        <v>206</v>
      </c>
      <c r="C1510" s="11">
        <v>118</v>
      </c>
      <c r="D1510" s="11">
        <v>11824131</v>
      </c>
      <c r="E1510" s="11">
        <v>1</v>
      </c>
      <c r="F1510" s="12" t="s">
        <v>206</v>
      </c>
      <c r="G1510" s="11" t="s">
        <v>247</v>
      </c>
      <c r="H1510" s="11" t="s">
        <v>246</v>
      </c>
    </row>
    <row r="1511" spans="1:8" hidden="1" x14ac:dyDescent="0.25">
      <c r="A1511" s="11">
        <v>5000000210</v>
      </c>
      <c r="B1511" s="11" t="s">
        <v>206</v>
      </c>
      <c r="C1511" s="11">
        <v>118</v>
      </c>
      <c r="D1511" s="11">
        <v>11876964</v>
      </c>
      <c r="E1511" s="11">
        <v>1</v>
      </c>
      <c r="F1511" s="12" t="s">
        <v>206</v>
      </c>
      <c r="G1511" s="11" t="s">
        <v>247</v>
      </c>
      <c r="H1511" s="11" t="s">
        <v>246</v>
      </c>
    </row>
    <row r="1512" spans="1:8" hidden="1" x14ac:dyDescent="0.25">
      <c r="A1512" s="11">
        <v>5000000210</v>
      </c>
      <c r="B1512" s="11" t="s">
        <v>206</v>
      </c>
      <c r="C1512" s="11">
        <v>118</v>
      </c>
      <c r="D1512" s="11">
        <v>12121652</v>
      </c>
      <c r="E1512" s="11">
        <v>1</v>
      </c>
      <c r="F1512" s="12" t="s">
        <v>206</v>
      </c>
      <c r="G1512" s="11" t="s">
        <v>247</v>
      </c>
      <c r="H1512" s="11" t="s">
        <v>246</v>
      </c>
    </row>
    <row r="1513" spans="1:8" hidden="1" x14ac:dyDescent="0.25">
      <c r="A1513" s="11">
        <v>5000000210</v>
      </c>
      <c r="B1513" s="11" t="s">
        <v>206</v>
      </c>
      <c r="C1513" s="11">
        <v>118</v>
      </c>
      <c r="D1513" s="11">
        <v>12438931</v>
      </c>
      <c r="E1513" s="11">
        <v>1</v>
      </c>
      <c r="F1513" s="12" t="s">
        <v>206</v>
      </c>
      <c r="G1513" s="11" t="s">
        <v>247</v>
      </c>
      <c r="H1513" s="11" t="s">
        <v>246</v>
      </c>
    </row>
    <row r="1514" spans="1:8" hidden="1" x14ac:dyDescent="0.25">
      <c r="A1514" s="11">
        <v>5000000210</v>
      </c>
      <c r="B1514" s="11" t="s">
        <v>206</v>
      </c>
      <c r="C1514" s="11">
        <v>118</v>
      </c>
      <c r="D1514" s="11">
        <v>12503813</v>
      </c>
      <c r="E1514" s="11">
        <v>1</v>
      </c>
      <c r="F1514" s="12" t="s">
        <v>206</v>
      </c>
      <c r="G1514" s="11" t="s">
        <v>247</v>
      </c>
      <c r="H1514" s="11" t="s">
        <v>246</v>
      </c>
    </row>
    <row r="1515" spans="1:8" hidden="1" x14ac:dyDescent="0.25">
      <c r="A1515" s="11">
        <v>5000000210</v>
      </c>
      <c r="B1515" s="11" t="s">
        <v>206</v>
      </c>
      <c r="C1515" s="11">
        <v>118</v>
      </c>
      <c r="D1515" s="11">
        <v>12585603</v>
      </c>
      <c r="E1515" s="11">
        <v>1</v>
      </c>
      <c r="F1515" s="12" t="s">
        <v>206</v>
      </c>
      <c r="G1515" s="11" t="s">
        <v>247</v>
      </c>
      <c r="H1515" s="11" t="s">
        <v>246</v>
      </c>
    </row>
    <row r="1516" spans="1:8" hidden="1" x14ac:dyDescent="0.25">
      <c r="A1516" s="11">
        <v>5000000210</v>
      </c>
      <c r="B1516" s="11" t="s">
        <v>206</v>
      </c>
      <c r="C1516" s="11">
        <v>118</v>
      </c>
      <c r="D1516" s="11">
        <v>12585603</v>
      </c>
      <c r="E1516" s="11">
        <v>2</v>
      </c>
      <c r="F1516" s="12" t="s">
        <v>206</v>
      </c>
      <c r="G1516" s="11" t="s">
        <v>247</v>
      </c>
      <c r="H1516" s="11" t="s">
        <v>246</v>
      </c>
    </row>
    <row r="1517" spans="1:8" hidden="1" x14ac:dyDescent="0.25">
      <c r="A1517" s="11">
        <v>5000000210</v>
      </c>
      <c r="B1517" s="11" t="s">
        <v>206</v>
      </c>
      <c r="C1517" s="11">
        <v>118</v>
      </c>
      <c r="D1517" s="11">
        <v>12660729</v>
      </c>
      <c r="E1517" s="11">
        <v>1</v>
      </c>
      <c r="F1517" s="12" t="s">
        <v>206</v>
      </c>
      <c r="G1517" s="11" t="s">
        <v>247</v>
      </c>
      <c r="H1517" s="11" t="s">
        <v>246</v>
      </c>
    </row>
    <row r="1518" spans="1:8" hidden="1" x14ac:dyDescent="0.25">
      <c r="A1518" s="11">
        <v>5000000210</v>
      </c>
      <c r="B1518" s="11" t="s">
        <v>206</v>
      </c>
      <c r="C1518" s="11">
        <v>118</v>
      </c>
      <c r="D1518" s="11">
        <v>12862355</v>
      </c>
      <c r="E1518" s="11">
        <v>1</v>
      </c>
      <c r="F1518" s="12" t="s">
        <v>206</v>
      </c>
      <c r="G1518" s="11" t="s">
        <v>247</v>
      </c>
      <c r="H1518" s="11" t="s">
        <v>246</v>
      </c>
    </row>
    <row r="1519" spans="1:8" hidden="1" x14ac:dyDescent="0.25">
      <c r="A1519" s="11">
        <v>5000000210</v>
      </c>
      <c r="B1519" s="11" t="s">
        <v>206</v>
      </c>
      <c r="C1519" s="11">
        <v>118</v>
      </c>
      <c r="D1519" s="11">
        <v>13150943</v>
      </c>
      <c r="E1519" s="11">
        <v>1</v>
      </c>
      <c r="F1519" s="12" t="s">
        <v>206</v>
      </c>
      <c r="G1519" s="11" t="s">
        <v>247</v>
      </c>
      <c r="H1519" s="11" t="s">
        <v>246</v>
      </c>
    </row>
    <row r="1520" spans="1:8" hidden="1" x14ac:dyDescent="0.25">
      <c r="A1520" s="11">
        <v>5000000210</v>
      </c>
      <c r="B1520" s="11" t="s">
        <v>206</v>
      </c>
      <c r="C1520" s="11">
        <v>118</v>
      </c>
      <c r="D1520" s="11">
        <v>13182984</v>
      </c>
      <c r="E1520" s="11">
        <v>1</v>
      </c>
      <c r="F1520" s="12" t="s">
        <v>206</v>
      </c>
      <c r="G1520" s="11" t="s">
        <v>247</v>
      </c>
      <c r="H1520" s="11" t="s">
        <v>246</v>
      </c>
    </row>
    <row r="1521" spans="1:8" hidden="1" x14ac:dyDescent="0.25">
      <c r="A1521" s="11">
        <v>5000000210</v>
      </c>
      <c r="B1521" s="11" t="s">
        <v>206</v>
      </c>
      <c r="C1521" s="11">
        <v>118</v>
      </c>
      <c r="D1521" s="11">
        <v>13287027</v>
      </c>
      <c r="E1521" s="11">
        <v>1</v>
      </c>
      <c r="F1521" s="12" t="s">
        <v>206</v>
      </c>
      <c r="G1521" s="11" t="s">
        <v>247</v>
      </c>
      <c r="H1521" s="11" t="s">
        <v>246</v>
      </c>
    </row>
    <row r="1522" spans="1:8" hidden="1" x14ac:dyDescent="0.25">
      <c r="A1522" s="11">
        <v>5000000210</v>
      </c>
      <c r="B1522" s="11" t="s">
        <v>206</v>
      </c>
      <c r="C1522" s="11">
        <v>118</v>
      </c>
      <c r="D1522" s="11">
        <v>13364440</v>
      </c>
      <c r="E1522" s="11">
        <v>1</v>
      </c>
      <c r="F1522" s="12" t="s">
        <v>206</v>
      </c>
      <c r="G1522" s="11" t="s">
        <v>247</v>
      </c>
      <c r="H1522" s="11" t="s">
        <v>246</v>
      </c>
    </row>
    <row r="1523" spans="1:8" hidden="1" x14ac:dyDescent="0.25">
      <c r="A1523" s="11">
        <v>5000000210</v>
      </c>
      <c r="B1523" s="11" t="s">
        <v>206</v>
      </c>
      <c r="C1523" s="11">
        <v>118</v>
      </c>
      <c r="D1523" s="11">
        <v>13793295</v>
      </c>
      <c r="E1523" s="11">
        <v>2</v>
      </c>
      <c r="F1523" s="12" t="s">
        <v>206</v>
      </c>
      <c r="G1523" s="11" t="s">
        <v>247</v>
      </c>
      <c r="H1523" s="11" t="s">
        <v>246</v>
      </c>
    </row>
    <row r="1524" spans="1:8" hidden="1" x14ac:dyDescent="0.25">
      <c r="A1524" s="11">
        <v>5000000210</v>
      </c>
      <c r="B1524" s="11" t="s">
        <v>206</v>
      </c>
      <c r="C1524" s="11">
        <v>118</v>
      </c>
      <c r="D1524" s="11">
        <v>13950732</v>
      </c>
      <c r="E1524" s="11">
        <v>1</v>
      </c>
      <c r="F1524" s="12" t="s">
        <v>206</v>
      </c>
      <c r="G1524" s="11" t="s">
        <v>247</v>
      </c>
      <c r="H1524" s="11" t="s">
        <v>246</v>
      </c>
    </row>
    <row r="1525" spans="1:8" hidden="1" x14ac:dyDescent="0.25">
      <c r="A1525" s="11">
        <v>5000000210</v>
      </c>
      <c r="B1525" s="11" t="s">
        <v>206</v>
      </c>
      <c r="C1525" s="11">
        <v>118</v>
      </c>
      <c r="D1525" s="11">
        <v>13968104</v>
      </c>
      <c r="E1525" s="11">
        <v>1</v>
      </c>
      <c r="F1525" s="12" t="s">
        <v>206</v>
      </c>
      <c r="G1525" s="11" t="s">
        <v>247</v>
      </c>
      <c r="H1525" s="11" t="s">
        <v>246</v>
      </c>
    </row>
    <row r="1526" spans="1:8" hidden="1" x14ac:dyDescent="0.25">
      <c r="A1526" s="11">
        <v>5000000210</v>
      </c>
      <c r="B1526" s="11" t="s">
        <v>206</v>
      </c>
      <c r="C1526" s="11">
        <v>118</v>
      </c>
      <c r="D1526" s="11">
        <v>14166100</v>
      </c>
      <c r="E1526" s="11">
        <v>1</v>
      </c>
      <c r="F1526" s="12" t="s">
        <v>206</v>
      </c>
      <c r="G1526" s="11" t="s">
        <v>247</v>
      </c>
      <c r="H1526" s="11" t="s">
        <v>246</v>
      </c>
    </row>
    <row r="1527" spans="1:8" hidden="1" x14ac:dyDescent="0.25">
      <c r="A1527" s="11">
        <v>5000000210</v>
      </c>
      <c r="B1527" s="11" t="s">
        <v>206</v>
      </c>
      <c r="C1527" s="11">
        <v>118</v>
      </c>
      <c r="D1527" s="11">
        <v>15097510</v>
      </c>
      <c r="E1527" s="11">
        <v>1</v>
      </c>
      <c r="F1527" s="12" t="s">
        <v>206</v>
      </c>
      <c r="G1527" s="11" t="s">
        <v>247</v>
      </c>
      <c r="H1527" s="11" t="s">
        <v>246</v>
      </c>
    </row>
    <row r="1528" spans="1:8" hidden="1" x14ac:dyDescent="0.25">
      <c r="A1528" s="11">
        <v>5000000210</v>
      </c>
      <c r="B1528" s="11" t="s">
        <v>206</v>
      </c>
      <c r="C1528" s="11">
        <v>118</v>
      </c>
      <c r="D1528" s="11">
        <v>15127136</v>
      </c>
      <c r="E1528" s="11">
        <v>1</v>
      </c>
      <c r="F1528" s="12" t="s">
        <v>206</v>
      </c>
      <c r="G1528" s="11" t="s">
        <v>247</v>
      </c>
      <c r="H1528" s="11" t="s">
        <v>246</v>
      </c>
    </row>
    <row r="1529" spans="1:8" hidden="1" x14ac:dyDescent="0.25">
      <c r="A1529" s="11">
        <v>5000000210</v>
      </c>
      <c r="B1529" s="11" t="s">
        <v>206</v>
      </c>
      <c r="C1529" s="11">
        <v>118</v>
      </c>
      <c r="D1529" s="11">
        <v>15503197</v>
      </c>
      <c r="E1529" s="11">
        <v>1</v>
      </c>
      <c r="F1529" s="12" t="s">
        <v>206</v>
      </c>
      <c r="G1529" s="11" t="s">
        <v>247</v>
      </c>
      <c r="H1529" s="11" t="s">
        <v>246</v>
      </c>
    </row>
    <row r="1530" spans="1:8" hidden="1" x14ac:dyDescent="0.25">
      <c r="A1530" s="11">
        <v>5000000210</v>
      </c>
      <c r="B1530" s="11" t="s">
        <v>206</v>
      </c>
      <c r="C1530" s="11">
        <v>118</v>
      </c>
      <c r="D1530" s="11">
        <v>15673799</v>
      </c>
      <c r="E1530" s="11">
        <v>1</v>
      </c>
      <c r="F1530" s="12" t="s">
        <v>206</v>
      </c>
      <c r="G1530" s="11" t="s">
        <v>247</v>
      </c>
      <c r="H1530" s="11" t="s">
        <v>246</v>
      </c>
    </row>
    <row r="1531" spans="1:8" hidden="1" x14ac:dyDescent="0.25">
      <c r="A1531" s="11">
        <v>5000000210</v>
      </c>
      <c r="B1531" s="11" t="s">
        <v>206</v>
      </c>
      <c r="C1531" s="11">
        <v>118</v>
      </c>
      <c r="D1531" s="11">
        <v>15806558</v>
      </c>
      <c r="E1531" s="11">
        <v>1</v>
      </c>
      <c r="F1531" s="12" t="s">
        <v>206</v>
      </c>
      <c r="G1531" s="11" t="s">
        <v>247</v>
      </c>
      <c r="H1531" s="11" t="s">
        <v>246</v>
      </c>
    </row>
    <row r="1532" spans="1:8" hidden="1" x14ac:dyDescent="0.25">
      <c r="A1532" s="11">
        <v>5000000210</v>
      </c>
      <c r="B1532" s="11" t="s">
        <v>206</v>
      </c>
      <c r="C1532" s="11">
        <v>118</v>
      </c>
      <c r="D1532" s="11">
        <v>15841585</v>
      </c>
      <c r="E1532" s="11">
        <v>1</v>
      </c>
      <c r="F1532" s="12" t="s">
        <v>206</v>
      </c>
      <c r="G1532" s="11" t="s">
        <v>247</v>
      </c>
      <c r="H1532" s="11" t="s">
        <v>246</v>
      </c>
    </row>
    <row r="1533" spans="1:8" hidden="1" x14ac:dyDescent="0.25">
      <c r="A1533" s="11">
        <v>5000000210</v>
      </c>
      <c r="B1533" s="11" t="s">
        <v>206</v>
      </c>
      <c r="C1533" s="11">
        <v>118</v>
      </c>
      <c r="D1533" s="11">
        <v>15878632</v>
      </c>
      <c r="E1533" s="11">
        <v>1</v>
      </c>
      <c r="F1533" s="12" t="s">
        <v>206</v>
      </c>
      <c r="G1533" s="11" t="s">
        <v>247</v>
      </c>
      <c r="H1533" s="11" t="s">
        <v>246</v>
      </c>
    </row>
    <row r="1534" spans="1:8" hidden="1" x14ac:dyDescent="0.25">
      <c r="A1534" s="11">
        <v>5000000210</v>
      </c>
      <c r="B1534" s="11" t="s">
        <v>206</v>
      </c>
      <c r="C1534" s="11">
        <v>118</v>
      </c>
      <c r="D1534" s="11">
        <v>15941308</v>
      </c>
      <c r="E1534" s="11">
        <v>1</v>
      </c>
      <c r="F1534" s="12" t="s">
        <v>206</v>
      </c>
      <c r="G1534" s="11" t="s">
        <v>247</v>
      </c>
      <c r="H1534" s="11" t="s">
        <v>246</v>
      </c>
    </row>
    <row r="1535" spans="1:8" hidden="1" x14ac:dyDescent="0.25">
      <c r="A1535" s="11">
        <v>5000000210</v>
      </c>
      <c r="B1535" s="11" t="s">
        <v>206</v>
      </c>
      <c r="C1535" s="11">
        <v>118</v>
      </c>
      <c r="D1535" s="11">
        <v>16160899</v>
      </c>
      <c r="E1535" s="11">
        <v>1</v>
      </c>
      <c r="F1535" s="12" t="s">
        <v>206</v>
      </c>
      <c r="G1535" s="11" t="s">
        <v>247</v>
      </c>
      <c r="H1535" s="11" t="s">
        <v>246</v>
      </c>
    </row>
    <row r="1536" spans="1:8" hidden="1" x14ac:dyDescent="0.25">
      <c r="A1536" s="11">
        <v>5000000210</v>
      </c>
      <c r="B1536" s="11" t="s">
        <v>206</v>
      </c>
      <c r="C1536" s="11">
        <v>118</v>
      </c>
      <c r="D1536" s="11">
        <v>16371637</v>
      </c>
      <c r="E1536" s="11">
        <v>1</v>
      </c>
      <c r="F1536" s="12" t="s">
        <v>206</v>
      </c>
      <c r="G1536" s="11" t="s">
        <v>247</v>
      </c>
      <c r="H1536" s="11" t="s">
        <v>246</v>
      </c>
    </row>
    <row r="1537" spans="1:8" hidden="1" x14ac:dyDescent="0.25">
      <c r="A1537" s="11">
        <v>5000000210</v>
      </c>
      <c r="B1537" s="11" t="s">
        <v>206</v>
      </c>
      <c r="C1537" s="11">
        <v>118</v>
      </c>
      <c r="D1537" s="11">
        <v>16447016</v>
      </c>
      <c r="E1537" s="11">
        <v>1</v>
      </c>
      <c r="F1537" s="12" t="s">
        <v>206</v>
      </c>
      <c r="G1537" s="11" t="s">
        <v>247</v>
      </c>
      <c r="H1537" s="11" t="s">
        <v>246</v>
      </c>
    </row>
    <row r="1538" spans="1:8" hidden="1" x14ac:dyDescent="0.25">
      <c r="A1538" s="11">
        <v>5000000210</v>
      </c>
      <c r="B1538" s="11" t="s">
        <v>206</v>
      </c>
      <c r="C1538" s="11">
        <v>118</v>
      </c>
      <c r="D1538" s="11">
        <v>19457385</v>
      </c>
      <c r="E1538" s="11">
        <v>1</v>
      </c>
      <c r="F1538" s="12" t="s">
        <v>206</v>
      </c>
      <c r="G1538" s="11" t="s">
        <v>247</v>
      </c>
      <c r="H1538" s="11" t="s">
        <v>246</v>
      </c>
    </row>
    <row r="1539" spans="1:8" hidden="1" x14ac:dyDescent="0.25">
      <c r="A1539" s="11">
        <v>5000000210</v>
      </c>
      <c r="B1539" s="11" t="s">
        <v>206</v>
      </c>
      <c r="C1539" s="11">
        <v>118</v>
      </c>
      <c r="D1539" s="11">
        <v>19457385</v>
      </c>
      <c r="E1539" s="11">
        <v>2</v>
      </c>
      <c r="F1539" s="12" t="s">
        <v>206</v>
      </c>
      <c r="G1539" s="11" t="s">
        <v>247</v>
      </c>
      <c r="H1539" s="11" t="s">
        <v>246</v>
      </c>
    </row>
    <row r="1540" spans="1:8" hidden="1" x14ac:dyDescent="0.25">
      <c r="A1540" s="11">
        <v>5000000210</v>
      </c>
      <c r="B1540" s="11" t="s">
        <v>206</v>
      </c>
      <c r="C1540" s="11">
        <v>118</v>
      </c>
      <c r="D1540" s="11">
        <v>21712073</v>
      </c>
      <c r="E1540" s="11">
        <v>1</v>
      </c>
      <c r="F1540" s="12" t="s">
        <v>206</v>
      </c>
      <c r="G1540" s="11" t="s">
        <v>247</v>
      </c>
      <c r="H1540" s="11" t="s">
        <v>246</v>
      </c>
    </row>
    <row r="1541" spans="1:8" hidden="1" x14ac:dyDescent="0.25">
      <c r="A1541" s="11">
        <v>5000000210</v>
      </c>
      <c r="B1541" s="11" t="s">
        <v>206</v>
      </c>
      <c r="C1541" s="11">
        <v>118</v>
      </c>
      <c r="D1541" s="11">
        <v>22608293</v>
      </c>
      <c r="E1541" s="11">
        <v>1</v>
      </c>
      <c r="F1541" s="12" t="s">
        <v>206</v>
      </c>
      <c r="G1541" s="11" t="s">
        <v>247</v>
      </c>
      <c r="H1541" s="11" t="s">
        <v>246</v>
      </c>
    </row>
    <row r="1542" spans="1:8" hidden="1" x14ac:dyDescent="0.25">
      <c r="A1542" s="11">
        <v>5000000210</v>
      </c>
      <c r="B1542" s="11" t="s">
        <v>206</v>
      </c>
      <c r="C1542" s="11">
        <v>118</v>
      </c>
      <c r="D1542" s="11">
        <v>52003145</v>
      </c>
      <c r="E1542" s="11">
        <v>1</v>
      </c>
      <c r="F1542" s="12" t="s">
        <v>206</v>
      </c>
      <c r="G1542" s="11" t="s">
        <v>247</v>
      </c>
      <c r="H1542" s="11" t="s">
        <v>246</v>
      </c>
    </row>
    <row r="1543" spans="1:8" hidden="1" x14ac:dyDescent="0.25">
      <c r="A1543" s="11">
        <v>5000000210</v>
      </c>
      <c r="B1543" s="11" t="s">
        <v>206</v>
      </c>
      <c r="C1543" s="11">
        <v>118</v>
      </c>
      <c r="D1543" s="11">
        <v>76000322</v>
      </c>
      <c r="E1543" s="11">
        <v>1</v>
      </c>
      <c r="F1543" s="12" t="s">
        <v>206</v>
      </c>
      <c r="G1543" s="11" t="s">
        <v>247</v>
      </c>
      <c r="H1543" s="11" t="s">
        <v>246</v>
      </c>
    </row>
    <row r="1544" spans="1:8" hidden="1" x14ac:dyDescent="0.25">
      <c r="A1544" s="11">
        <v>5000000210</v>
      </c>
      <c r="B1544" s="11" t="s">
        <v>206</v>
      </c>
      <c r="C1544" s="11">
        <v>118</v>
      </c>
      <c r="D1544" s="11">
        <v>76008402</v>
      </c>
      <c r="E1544" s="11">
        <v>1</v>
      </c>
      <c r="F1544" s="12" t="s">
        <v>206</v>
      </c>
      <c r="G1544" s="11" t="s">
        <v>247</v>
      </c>
      <c r="H1544" s="11" t="s">
        <v>246</v>
      </c>
    </row>
    <row r="1545" spans="1:8" hidden="1" x14ac:dyDescent="0.25">
      <c r="A1545" s="11">
        <v>5000000210</v>
      </c>
      <c r="B1545" s="11" t="s">
        <v>206</v>
      </c>
      <c r="C1545" s="11">
        <v>118</v>
      </c>
      <c r="D1545" s="11">
        <v>76016277</v>
      </c>
      <c r="E1545" s="11">
        <v>1</v>
      </c>
      <c r="F1545" s="12" t="s">
        <v>206</v>
      </c>
      <c r="G1545" s="11" t="s">
        <v>247</v>
      </c>
      <c r="H1545" s="11" t="s">
        <v>246</v>
      </c>
    </row>
    <row r="1546" spans="1:8" hidden="1" x14ac:dyDescent="0.25">
      <c r="A1546" s="11">
        <v>5000000210</v>
      </c>
      <c r="B1546" s="11" t="s">
        <v>206</v>
      </c>
      <c r="C1546" s="11">
        <v>118</v>
      </c>
      <c r="D1546" s="11">
        <v>76019300</v>
      </c>
      <c r="E1546" s="11">
        <v>1</v>
      </c>
      <c r="F1546" s="12" t="s">
        <v>206</v>
      </c>
      <c r="G1546" s="11" t="s">
        <v>247</v>
      </c>
      <c r="H1546" s="11" t="s">
        <v>246</v>
      </c>
    </row>
    <row r="1547" spans="1:8" hidden="1" x14ac:dyDescent="0.25">
      <c r="A1547" s="11">
        <v>5000000210</v>
      </c>
      <c r="B1547" s="11" t="s">
        <v>206</v>
      </c>
      <c r="C1547" s="11">
        <v>118</v>
      </c>
      <c r="D1547" s="11">
        <v>76027368</v>
      </c>
      <c r="E1547" s="11">
        <v>2</v>
      </c>
      <c r="F1547" s="12" t="s">
        <v>206</v>
      </c>
      <c r="G1547" s="11" t="s">
        <v>247</v>
      </c>
      <c r="H1547" s="11" t="s">
        <v>246</v>
      </c>
    </row>
    <row r="1548" spans="1:8" hidden="1" x14ac:dyDescent="0.25">
      <c r="A1548" s="11">
        <v>5000000210</v>
      </c>
      <c r="B1548" s="11" t="s">
        <v>206</v>
      </c>
      <c r="C1548" s="11">
        <v>118</v>
      </c>
      <c r="D1548" s="11">
        <v>76041467</v>
      </c>
      <c r="E1548" s="11">
        <v>1</v>
      </c>
      <c r="F1548" s="12" t="s">
        <v>206</v>
      </c>
      <c r="G1548" s="11" t="s">
        <v>247</v>
      </c>
      <c r="H1548" s="11" t="s">
        <v>246</v>
      </c>
    </row>
    <row r="1549" spans="1:8" hidden="1" x14ac:dyDescent="0.25">
      <c r="A1549" s="11">
        <v>5000000210</v>
      </c>
      <c r="B1549" s="11" t="s">
        <v>206</v>
      </c>
      <c r="C1549" s="11">
        <v>118</v>
      </c>
      <c r="D1549" s="11">
        <v>76044920</v>
      </c>
      <c r="E1549" s="11">
        <v>1</v>
      </c>
      <c r="F1549" s="12" t="s">
        <v>206</v>
      </c>
      <c r="G1549" s="11" t="s">
        <v>247</v>
      </c>
      <c r="H1549" s="11" t="s">
        <v>246</v>
      </c>
    </row>
    <row r="1550" spans="1:8" hidden="1" x14ac:dyDescent="0.25">
      <c r="A1550" s="11">
        <v>5000000210</v>
      </c>
      <c r="B1550" s="11" t="s">
        <v>206</v>
      </c>
      <c r="C1550" s="11">
        <v>118</v>
      </c>
      <c r="D1550" s="11">
        <v>76049503</v>
      </c>
      <c r="E1550" s="11">
        <v>1</v>
      </c>
      <c r="F1550" s="12" t="s">
        <v>206</v>
      </c>
      <c r="G1550" s="11" t="s">
        <v>247</v>
      </c>
      <c r="H1550" s="11" t="s">
        <v>246</v>
      </c>
    </row>
    <row r="1551" spans="1:8" hidden="1" x14ac:dyDescent="0.25">
      <c r="A1551" s="11">
        <v>5000000210</v>
      </c>
      <c r="B1551" s="11" t="s">
        <v>206</v>
      </c>
      <c r="C1551" s="11">
        <v>118</v>
      </c>
      <c r="D1551" s="11">
        <v>76051317</v>
      </c>
      <c r="E1551" s="11">
        <v>1</v>
      </c>
      <c r="F1551" s="12" t="s">
        <v>206</v>
      </c>
      <c r="G1551" s="11" t="s">
        <v>247</v>
      </c>
      <c r="H1551" s="11" t="s">
        <v>246</v>
      </c>
    </row>
    <row r="1552" spans="1:8" hidden="1" x14ac:dyDescent="0.25">
      <c r="A1552" s="11">
        <v>5000000210</v>
      </c>
      <c r="B1552" s="11" t="s">
        <v>206</v>
      </c>
      <c r="C1552" s="11">
        <v>118</v>
      </c>
      <c r="D1552" s="11">
        <v>76062644</v>
      </c>
      <c r="E1552" s="11">
        <v>1</v>
      </c>
      <c r="F1552" s="12" t="s">
        <v>206</v>
      </c>
      <c r="G1552" s="11" t="s">
        <v>247</v>
      </c>
      <c r="H1552" s="11" t="s">
        <v>246</v>
      </c>
    </row>
    <row r="1553" spans="1:8" hidden="1" x14ac:dyDescent="0.25">
      <c r="A1553" s="11">
        <v>5000000210</v>
      </c>
      <c r="B1553" s="11" t="s">
        <v>206</v>
      </c>
      <c r="C1553" s="11">
        <v>118</v>
      </c>
      <c r="D1553" s="11">
        <v>76079705</v>
      </c>
      <c r="E1553" s="11">
        <v>1</v>
      </c>
      <c r="F1553" s="12" t="s">
        <v>206</v>
      </c>
      <c r="G1553" s="11" t="s">
        <v>247</v>
      </c>
      <c r="H1553" s="11" t="s">
        <v>246</v>
      </c>
    </row>
    <row r="1554" spans="1:8" hidden="1" x14ac:dyDescent="0.25">
      <c r="A1554" s="11">
        <v>5000000210</v>
      </c>
      <c r="B1554" s="11" t="s">
        <v>206</v>
      </c>
      <c r="C1554" s="11">
        <v>118</v>
      </c>
      <c r="D1554" s="11">
        <v>76082172</v>
      </c>
      <c r="E1554" s="11">
        <v>39</v>
      </c>
      <c r="F1554" s="12" t="s">
        <v>206</v>
      </c>
      <c r="G1554" s="11" t="s">
        <v>247</v>
      </c>
      <c r="H1554" s="11" t="s">
        <v>246</v>
      </c>
    </row>
    <row r="1555" spans="1:8" hidden="1" x14ac:dyDescent="0.25">
      <c r="A1555" s="11">
        <v>5000000210</v>
      </c>
      <c r="B1555" s="11" t="s">
        <v>206</v>
      </c>
      <c r="C1555" s="11">
        <v>118</v>
      </c>
      <c r="D1555" s="11">
        <v>76082172</v>
      </c>
      <c r="E1555" s="11">
        <v>38</v>
      </c>
      <c r="F1555" s="12" t="s">
        <v>206</v>
      </c>
      <c r="G1555" s="11" t="s">
        <v>247</v>
      </c>
      <c r="H1555" s="11" t="s">
        <v>246</v>
      </c>
    </row>
    <row r="1556" spans="1:8" hidden="1" x14ac:dyDescent="0.25">
      <c r="A1556" s="11">
        <v>5000000210</v>
      </c>
      <c r="B1556" s="11" t="s">
        <v>206</v>
      </c>
      <c r="C1556" s="11">
        <v>118</v>
      </c>
      <c r="D1556" s="11">
        <v>76082172</v>
      </c>
      <c r="E1556" s="11">
        <v>37</v>
      </c>
      <c r="F1556" s="12" t="s">
        <v>206</v>
      </c>
      <c r="G1556" s="11" t="s">
        <v>247</v>
      </c>
      <c r="H1556" s="11" t="s">
        <v>246</v>
      </c>
    </row>
    <row r="1557" spans="1:8" hidden="1" x14ac:dyDescent="0.25">
      <c r="A1557" s="11">
        <v>5000000210</v>
      </c>
      <c r="B1557" s="11" t="s">
        <v>206</v>
      </c>
      <c r="C1557" s="11">
        <v>118</v>
      </c>
      <c r="D1557" s="11">
        <v>76082172</v>
      </c>
      <c r="E1557" s="11">
        <v>36</v>
      </c>
      <c r="F1557" s="12" t="s">
        <v>206</v>
      </c>
      <c r="G1557" s="11" t="s">
        <v>247</v>
      </c>
      <c r="H1557" s="11" t="s">
        <v>246</v>
      </c>
    </row>
    <row r="1558" spans="1:8" hidden="1" x14ac:dyDescent="0.25">
      <c r="A1558" s="11">
        <v>5000000210</v>
      </c>
      <c r="B1558" s="11" t="s">
        <v>206</v>
      </c>
      <c r="C1558" s="11">
        <v>118</v>
      </c>
      <c r="D1558" s="11">
        <v>76082172</v>
      </c>
      <c r="E1558" s="11">
        <v>35</v>
      </c>
      <c r="F1558" s="12" t="s">
        <v>206</v>
      </c>
      <c r="G1558" s="11" t="s">
        <v>247</v>
      </c>
      <c r="H1558" s="11" t="s">
        <v>246</v>
      </c>
    </row>
    <row r="1559" spans="1:8" hidden="1" x14ac:dyDescent="0.25">
      <c r="A1559" s="11">
        <v>5000000210</v>
      </c>
      <c r="B1559" s="11" t="s">
        <v>206</v>
      </c>
      <c r="C1559" s="11">
        <v>118</v>
      </c>
      <c r="D1559" s="11">
        <v>76082172</v>
      </c>
      <c r="E1559" s="11">
        <v>34</v>
      </c>
      <c r="F1559" s="12" t="s">
        <v>206</v>
      </c>
      <c r="G1559" s="11" t="s">
        <v>247</v>
      </c>
      <c r="H1559" s="11" t="s">
        <v>246</v>
      </c>
    </row>
    <row r="1560" spans="1:8" hidden="1" x14ac:dyDescent="0.25">
      <c r="A1560" s="11">
        <v>5000000210</v>
      </c>
      <c r="B1560" s="11" t="s">
        <v>206</v>
      </c>
      <c r="C1560" s="11">
        <v>118</v>
      </c>
      <c r="D1560" s="11">
        <v>76082172</v>
      </c>
      <c r="E1560" s="11">
        <v>46</v>
      </c>
      <c r="F1560" s="12" t="s">
        <v>206</v>
      </c>
      <c r="G1560" s="11" t="s">
        <v>247</v>
      </c>
      <c r="H1560" s="11" t="s">
        <v>246</v>
      </c>
    </row>
    <row r="1561" spans="1:8" hidden="1" x14ac:dyDescent="0.25">
      <c r="A1561" s="11">
        <v>5000000210</v>
      </c>
      <c r="B1561" s="11" t="s">
        <v>206</v>
      </c>
      <c r="C1561" s="11">
        <v>118</v>
      </c>
      <c r="D1561" s="11">
        <v>76082172</v>
      </c>
      <c r="E1561" s="11">
        <v>47</v>
      </c>
      <c r="F1561" s="12" t="s">
        <v>206</v>
      </c>
      <c r="G1561" s="11" t="s">
        <v>247</v>
      </c>
      <c r="H1561" s="11" t="s">
        <v>246</v>
      </c>
    </row>
    <row r="1562" spans="1:8" hidden="1" x14ac:dyDescent="0.25">
      <c r="A1562" s="11">
        <v>5000000210</v>
      </c>
      <c r="B1562" s="11" t="s">
        <v>206</v>
      </c>
      <c r="C1562" s="11">
        <v>118</v>
      </c>
      <c r="D1562" s="11">
        <v>76082172</v>
      </c>
      <c r="E1562" s="11">
        <v>45</v>
      </c>
      <c r="F1562" s="12" t="s">
        <v>206</v>
      </c>
      <c r="G1562" s="11" t="s">
        <v>247</v>
      </c>
      <c r="H1562" s="11" t="s">
        <v>246</v>
      </c>
    </row>
    <row r="1563" spans="1:8" hidden="1" x14ac:dyDescent="0.25">
      <c r="A1563" s="11">
        <v>5000000210</v>
      </c>
      <c r="B1563" s="11" t="s">
        <v>206</v>
      </c>
      <c r="C1563" s="11">
        <v>118</v>
      </c>
      <c r="D1563" s="11">
        <v>76082172</v>
      </c>
      <c r="E1563" s="11">
        <v>4</v>
      </c>
      <c r="F1563" s="12" t="s">
        <v>206</v>
      </c>
      <c r="G1563" s="11" t="s">
        <v>247</v>
      </c>
      <c r="H1563" s="11" t="s">
        <v>246</v>
      </c>
    </row>
    <row r="1564" spans="1:8" hidden="1" x14ac:dyDescent="0.25">
      <c r="A1564" s="11">
        <v>5000000210</v>
      </c>
      <c r="B1564" s="11" t="s">
        <v>206</v>
      </c>
      <c r="C1564" s="11">
        <v>118</v>
      </c>
      <c r="D1564" s="11">
        <v>76082172</v>
      </c>
      <c r="E1564" s="11">
        <v>27</v>
      </c>
      <c r="F1564" s="12" t="s">
        <v>206</v>
      </c>
      <c r="G1564" s="11" t="s">
        <v>247</v>
      </c>
      <c r="H1564" s="11" t="s">
        <v>246</v>
      </c>
    </row>
    <row r="1565" spans="1:8" hidden="1" x14ac:dyDescent="0.25">
      <c r="A1565" s="11">
        <v>5000000210</v>
      </c>
      <c r="B1565" s="11" t="s">
        <v>206</v>
      </c>
      <c r="C1565" s="11">
        <v>118</v>
      </c>
      <c r="D1565" s="11">
        <v>76082172</v>
      </c>
      <c r="E1565" s="11">
        <v>5</v>
      </c>
      <c r="F1565" s="12" t="s">
        <v>206</v>
      </c>
      <c r="G1565" s="11" t="s">
        <v>247</v>
      </c>
      <c r="H1565" s="11" t="s">
        <v>246</v>
      </c>
    </row>
    <row r="1566" spans="1:8" hidden="1" x14ac:dyDescent="0.25">
      <c r="A1566" s="11">
        <v>5000000210</v>
      </c>
      <c r="B1566" s="11" t="s">
        <v>206</v>
      </c>
      <c r="C1566" s="11">
        <v>118</v>
      </c>
      <c r="D1566" s="11">
        <v>76082172</v>
      </c>
      <c r="E1566" s="11">
        <v>29</v>
      </c>
      <c r="F1566" s="12" t="s">
        <v>206</v>
      </c>
      <c r="G1566" s="11" t="s">
        <v>247</v>
      </c>
      <c r="H1566" s="11" t="s">
        <v>246</v>
      </c>
    </row>
    <row r="1567" spans="1:8" hidden="1" x14ac:dyDescent="0.25">
      <c r="A1567" s="11">
        <v>5000000210</v>
      </c>
      <c r="B1567" s="11" t="s">
        <v>206</v>
      </c>
      <c r="C1567" s="11">
        <v>118</v>
      </c>
      <c r="D1567" s="11">
        <v>76082172</v>
      </c>
      <c r="E1567" s="11">
        <v>6</v>
      </c>
      <c r="F1567" s="12" t="s">
        <v>206</v>
      </c>
      <c r="G1567" s="11" t="s">
        <v>247</v>
      </c>
      <c r="H1567" s="11" t="s">
        <v>246</v>
      </c>
    </row>
    <row r="1568" spans="1:8" hidden="1" x14ac:dyDescent="0.25">
      <c r="A1568" s="11">
        <v>5000000210</v>
      </c>
      <c r="B1568" s="11" t="s">
        <v>206</v>
      </c>
      <c r="C1568" s="11">
        <v>118</v>
      </c>
      <c r="D1568" s="11">
        <v>76082172</v>
      </c>
      <c r="E1568" s="11">
        <v>28</v>
      </c>
      <c r="F1568" s="12" t="s">
        <v>206</v>
      </c>
      <c r="G1568" s="11" t="s">
        <v>247</v>
      </c>
      <c r="H1568" s="11" t="s">
        <v>246</v>
      </c>
    </row>
    <row r="1569" spans="1:8" hidden="1" x14ac:dyDescent="0.25">
      <c r="A1569" s="11">
        <v>5000000210</v>
      </c>
      <c r="B1569" s="11" t="s">
        <v>206</v>
      </c>
      <c r="C1569" s="11">
        <v>118</v>
      </c>
      <c r="D1569" s="11">
        <v>76082172</v>
      </c>
      <c r="E1569" s="11">
        <v>11</v>
      </c>
      <c r="F1569" s="12" t="s">
        <v>206</v>
      </c>
      <c r="G1569" s="11" t="s">
        <v>247</v>
      </c>
      <c r="H1569" s="11" t="s">
        <v>246</v>
      </c>
    </row>
    <row r="1570" spans="1:8" hidden="1" x14ac:dyDescent="0.25">
      <c r="A1570" s="11">
        <v>5000000210</v>
      </c>
      <c r="B1570" s="11" t="s">
        <v>206</v>
      </c>
      <c r="C1570" s="11">
        <v>118</v>
      </c>
      <c r="D1570" s="11">
        <v>76082172</v>
      </c>
      <c r="E1570" s="11">
        <v>8</v>
      </c>
      <c r="F1570" s="12" t="s">
        <v>206</v>
      </c>
      <c r="G1570" s="11" t="s">
        <v>247</v>
      </c>
      <c r="H1570" s="11" t="s">
        <v>246</v>
      </c>
    </row>
    <row r="1571" spans="1:8" hidden="1" x14ac:dyDescent="0.25">
      <c r="A1571" s="11">
        <v>5000000210</v>
      </c>
      <c r="B1571" s="11" t="s">
        <v>206</v>
      </c>
      <c r="C1571" s="11">
        <v>118</v>
      </c>
      <c r="D1571" s="11">
        <v>76082172</v>
      </c>
      <c r="E1571" s="11">
        <v>3</v>
      </c>
      <c r="F1571" s="12" t="s">
        <v>206</v>
      </c>
      <c r="G1571" s="11" t="s">
        <v>247</v>
      </c>
      <c r="H1571" s="11" t="s">
        <v>246</v>
      </c>
    </row>
    <row r="1572" spans="1:8" hidden="1" x14ac:dyDescent="0.25">
      <c r="A1572" s="11">
        <v>5000000210</v>
      </c>
      <c r="B1572" s="11" t="s">
        <v>206</v>
      </c>
      <c r="C1572" s="11">
        <v>118</v>
      </c>
      <c r="D1572" s="11">
        <v>76082172</v>
      </c>
      <c r="E1572" s="11">
        <v>9</v>
      </c>
      <c r="F1572" s="12" t="s">
        <v>206</v>
      </c>
      <c r="G1572" s="11" t="s">
        <v>247</v>
      </c>
      <c r="H1572" s="11" t="s">
        <v>246</v>
      </c>
    </row>
    <row r="1573" spans="1:8" hidden="1" x14ac:dyDescent="0.25">
      <c r="A1573" s="11">
        <v>5000000210</v>
      </c>
      <c r="B1573" s="11" t="s">
        <v>206</v>
      </c>
      <c r="C1573" s="11">
        <v>118</v>
      </c>
      <c r="D1573" s="11">
        <v>76082172</v>
      </c>
      <c r="E1573" s="11">
        <v>10</v>
      </c>
      <c r="F1573" s="12" t="s">
        <v>206</v>
      </c>
      <c r="G1573" s="11" t="s">
        <v>247</v>
      </c>
      <c r="H1573" s="11" t="s">
        <v>246</v>
      </c>
    </row>
    <row r="1574" spans="1:8" hidden="1" x14ac:dyDescent="0.25">
      <c r="A1574" s="11">
        <v>5000000210</v>
      </c>
      <c r="B1574" s="11" t="s">
        <v>206</v>
      </c>
      <c r="C1574" s="11">
        <v>118</v>
      </c>
      <c r="D1574" s="11">
        <v>76082172</v>
      </c>
      <c r="E1574" s="11">
        <v>12</v>
      </c>
      <c r="F1574" s="12" t="s">
        <v>206</v>
      </c>
      <c r="G1574" s="11" t="s">
        <v>247</v>
      </c>
      <c r="H1574" s="11" t="s">
        <v>246</v>
      </c>
    </row>
    <row r="1575" spans="1:8" hidden="1" x14ac:dyDescent="0.25">
      <c r="A1575" s="11">
        <v>5000000210</v>
      </c>
      <c r="B1575" s="11" t="s">
        <v>206</v>
      </c>
      <c r="C1575" s="11">
        <v>118</v>
      </c>
      <c r="D1575" s="11">
        <v>76082172</v>
      </c>
      <c r="E1575" s="11">
        <v>13</v>
      </c>
      <c r="F1575" s="12" t="s">
        <v>206</v>
      </c>
      <c r="G1575" s="11" t="s">
        <v>247</v>
      </c>
      <c r="H1575" s="11" t="s">
        <v>246</v>
      </c>
    </row>
    <row r="1576" spans="1:8" hidden="1" x14ac:dyDescent="0.25">
      <c r="A1576" s="11">
        <v>5000000210</v>
      </c>
      <c r="B1576" s="11" t="s">
        <v>206</v>
      </c>
      <c r="C1576" s="11">
        <v>118</v>
      </c>
      <c r="D1576" s="11">
        <v>76082172</v>
      </c>
      <c r="E1576" s="11">
        <v>7</v>
      </c>
      <c r="F1576" s="12" t="s">
        <v>206</v>
      </c>
      <c r="G1576" s="11" t="s">
        <v>247</v>
      </c>
      <c r="H1576" s="11" t="s">
        <v>246</v>
      </c>
    </row>
    <row r="1577" spans="1:8" hidden="1" x14ac:dyDescent="0.25">
      <c r="A1577" s="11">
        <v>5000000210</v>
      </c>
      <c r="B1577" s="11" t="s">
        <v>206</v>
      </c>
      <c r="C1577" s="11">
        <v>118</v>
      </c>
      <c r="D1577" s="11">
        <v>76082172</v>
      </c>
      <c r="E1577" s="11">
        <v>20</v>
      </c>
      <c r="F1577" s="12" t="s">
        <v>206</v>
      </c>
      <c r="G1577" s="11" t="s">
        <v>247</v>
      </c>
      <c r="H1577" s="11" t="s">
        <v>246</v>
      </c>
    </row>
    <row r="1578" spans="1:8" hidden="1" x14ac:dyDescent="0.25">
      <c r="A1578" s="11">
        <v>5000000210</v>
      </c>
      <c r="B1578" s="11" t="s">
        <v>206</v>
      </c>
      <c r="C1578" s="11">
        <v>118</v>
      </c>
      <c r="D1578" s="11">
        <v>76082172</v>
      </c>
      <c r="E1578" s="11">
        <v>32</v>
      </c>
      <c r="F1578" s="12" t="s">
        <v>206</v>
      </c>
      <c r="G1578" s="11" t="s">
        <v>247</v>
      </c>
      <c r="H1578" s="11" t="s">
        <v>246</v>
      </c>
    </row>
    <row r="1579" spans="1:8" hidden="1" x14ac:dyDescent="0.25">
      <c r="A1579" s="11">
        <v>5000000210</v>
      </c>
      <c r="B1579" s="11" t="s">
        <v>206</v>
      </c>
      <c r="C1579" s="11">
        <v>118</v>
      </c>
      <c r="D1579" s="11">
        <v>76082172</v>
      </c>
      <c r="E1579" s="11">
        <v>19</v>
      </c>
      <c r="F1579" s="12" t="s">
        <v>206</v>
      </c>
      <c r="G1579" s="11" t="s">
        <v>247</v>
      </c>
      <c r="H1579" s="11" t="s">
        <v>246</v>
      </c>
    </row>
    <row r="1580" spans="1:8" hidden="1" x14ac:dyDescent="0.25">
      <c r="A1580" s="11">
        <v>5000000210</v>
      </c>
      <c r="B1580" s="11" t="s">
        <v>206</v>
      </c>
      <c r="C1580" s="11">
        <v>118</v>
      </c>
      <c r="D1580" s="11">
        <v>76082172</v>
      </c>
      <c r="E1580" s="11">
        <v>22</v>
      </c>
      <c r="F1580" s="12" t="s">
        <v>206</v>
      </c>
      <c r="G1580" s="11" t="s">
        <v>247</v>
      </c>
      <c r="H1580" s="11" t="s">
        <v>246</v>
      </c>
    </row>
    <row r="1581" spans="1:8" hidden="1" x14ac:dyDescent="0.25">
      <c r="A1581" s="11">
        <v>5000000210</v>
      </c>
      <c r="B1581" s="11" t="s">
        <v>206</v>
      </c>
      <c r="C1581" s="11">
        <v>118</v>
      </c>
      <c r="D1581" s="11">
        <v>76082172</v>
      </c>
      <c r="E1581" s="11">
        <v>26</v>
      </c>
      <c r="F1581" s="12" t="s">
        <v>206</v>
      </c>
      <c r="G1581" s="11" t="s">
        <v>247</v>
      </c>
      <c r="H1581" s="11" t="s">
        <v>246</v>
      </c>
    </row>
    <row r="1582" spans="1:8" hidden="1" x14ac:dyDescent="0.25">
      <c r="A1582" s="11">
        <v>5000000210</v>
      </c>
      <c r="B1582" s="11" t="s">
        <v>206</v>
      </c>
      <c r="C1582" s="11">
        <v>118</v>
      </c>
      <c r="D1582" s="11">
        <v>76082172</v>
      </c>
      <c r="E1582" s="11">
        <v>23</v>
      </c>
      <c r="F1582" s="12" t="s">
        <v>206</v>
      </c>
      <c r="G1582" s="11" t="s">
        <v>247</v>
      </c>
      <c r="H1582" s="11" t="s">
        <v>246</v>
      </c>
    </row>
    <row r="1583" spans="1:8" hidden="1" x14ac:dyDescent="0.25">
      <c r="A1583" s="11">
        <v>5000000210</v>
      </c>
      <c r="B1583" s="11" t="s">
        <v>206</v>
      </c>
      <c r="C1583" s="11">
        <v>118</v>
      </c>
      <c r="D1583" s="11">
        <v>76082172</v>
      </c>
      <c r="E1583" s="11">
        <v>1</v>
      </c>
      <c r="F1583" s="12" t="s">
        <v>206</v>
      </c>
      <c r="G1583" s="11" t="s">
        <v>247</v>
      </c>
      <c r="H1583" s="11" t="s">
        <v>246</v>
      </c>
    </row>
    <row r="1584" spans="1:8" hidden="1" x14ac:dyDescent="0.25">
      <c r="A1584" s="11">
        <v>5000000210</v>
      </c>
      <c r="B1584" s="11" t="s">
        <v>206</v>
      </c>
      <c r="C1584" s="11">
        <v>118</v>
      </c>
      <c r="D1584" s="11">
        <v>76082172</v>
      </c>
      <c r="E1584" s="11">
        <v>24</v>
      </c>
      <c r="F1584" s="12" t="s">
        <v>206</v>
      </c>
      <c r="G1584" s="11" t="s">
        <v>247</v>
      </c>
      <c r="H1584" s="11" t="s">
        <v>246</v>
      </c>
    </row>
    <row r="1585" spans="1:8" hidden="1" x14ac:dyDescent="0.25">
      <c r="A1585" s="11">
        <v>5000000210</v>
      </c>
      <c r="B1585" s="11" t="s">
        <v>206</v>
      </c>
      <c r="C1585" s="11">
        <v>118</v>
      </c>
      <c r="D1585" s="11">
        <v>76082172</v>
      </c>
      <c r="E1585" s="11">
        <v>30</v>
      </c>
      <c r="F1585" s="12" t="s">
        <v>206</v>
      </c>
      <c r="G1585" s="11" t="s">
        <v>247</v>
      </c>
      <c r="H1585" s="11" t="s">
        <v>246</v>
      </c>
    </row>
    <row r="1586" spans="1:8" hidden="1" x14ac:dyDescent="0.25">
      <c r="A1586" s="11">
        <v>5000000210</v>
      </c>
      <c r="B1586" s="11" t="s">
        <v>206</v>
      </c>
      <c r="C1586" s="11">
        <v>118</v>
      </c>
      <c r="D1586" s="11">
        <v>76082172</v>
      </c>
      <c r="E1586" s="11">
        <v>25</v>
      </c>
      <c r="F1586" s="12" t="s">
        <v>206</v>
      </c>
      <c r="G1586" s="11" t="s">
        <v>247</v>
      </c>
      <c r="H1586" s="11" t="s">
        <v>246</v>
      </c>
    </row>
    <row r="1587" spans="1:8" hidden="1" x14ac:dyDescent="0.25">
      <c r="A1587" s="11">
        <v>5000000210</v>
      </c>
      <c r="B1587" s="11" t="s">
        <v>206</v>
      </c>
      <c r="C1587" s="11">
        <v>118</v>
      </c>
      <c r="D1587" s="11">
        <v>76082172</v>
      </c>
      <c r="E1587" s="11">
        <v>21</v>
      </c>
      <c r="F1587" s="12" t="s">
        <v>206</v>
      </c>
      <c r="G1587" s="11" t="s">
        <v>247</v>
      </c>
      <c r="H1587" s="11" t="s">
        <v>246</v>
      </c>
    </row>
    <row r="1588" spans="1:8" hidden="1" x14ac:dyDescent="0.25">
      <c r="A1588" s="11">
        <v>5000000210</v>
      </c>
      <c r="B1588" s="11" t="s">
        <v>206</v>
      </c>
      <c r="C1588" s="11">
        <v>118</v>
      </c>
      <c r="D1588" s="11">
        <v>76082172</v>
      </c>
      <c r="E1588" s="11">
        <v>18</v>
      </c>
      <c r="F1588" s="12" t="s">
        <v>206</v>
      </c>
      <c r="G1588" s="11" t="s">
        <v>247</v>
      </c>
      <c r="H1588" s="11" t="s">
        <v>246</v>
      </c>
    </row>
    <row r="1589" spans="1:8" hidden="1" x14ac:dyDescent="0.25">
      <c r="A1589" s="11">
        <v>5000000210</v>
      </c>
      <c r="B1589" s="11" t="s">
        <v>206</v>
      </c>
      <c r="C1589" s="11">
        <v>118</v>
      </c>
      <c r="D1589" s="11">
        <v>76082172</v>
      </c>
      <c r="E1589" s="11">
        <v>31</v>
      </c>
      <c r="F1589" s="12" t="s">
        <v>206</v>
      </c>
      <c r="G1589" s="11" t="s">
        <v>247</v>
      </c>
      <c r="H1589" s="11" t="s">
        <v>246</v>
      </c>
    </row>
    <row r="1590" spans="1:8" hidden="1" x14ac:dyDescent="0.25">
      <c r="A1590" s="11">
        <v>5000000210</v>
      </c>
      <c r="B1590" s="11" t="s">
        <v>206</v>
      </c>
      <c r="C1590" s="11">
        <v>118</v>
      </c>
      <c r="D1590" s="11">
        <v>76082172</v>
      </c>
      <c r="E1590" s="11">
        <v>2</v>
      </c>
      <c r="F1590" s="12" t="s">
        <v>206</v>
      </c>
      <c r="G1590" s="11" t="s">
        <v>247</v>
      </c>
      <c r="H1590" s="11" t="s">
        <v>246</v>
      </c>
    </row>
    <row r="1591" spans="1:8" hidden="1" x14ac:dyDescent="0.25">
      <c r="A1591" s="11">
        <v>5000000210</v>
      </c>
      <c r="B1591" s="11" t="s">
        <v>206</v>
      </c>
      <c r="C1591" s="11">
        <v>118</v>
      </c>
      <c r="D1591" s="11">
        <v>76082172</v>
      </c>
      <c r="E1591" s="11">
        <v>33</v>
      </c>
      <c r="F1591" s="12" t="s">
        <v>206</v>
      </c>
      <c r="G1591" s="11" t="s">
        <v>247</v>
      </c>
      <c r="H1591" s="11" t="s">
        <v>246</v>
      </c>
    </row>
    <row r="1592" spans="1:8" hidden="1" x14ac:dyDescent="0.25">
      <c r="A1592" s="11">
        <v>5000000210</v>
      </c>
      <c r="B1592" s="11" t="s">
        <v>206</v>
      </c>
      <c r="C1592" s="11">
        <v>118</v>
      </c>
      <c r="D1592" s="11">
        <v>76082172</v>
      </c>
      <c r="E1592" s="11">
        <v>15</v>
      </c>
      <c r="F1592" s="12" t="s">
        <v>206</v>
      </c>
      <c r="G1592" s="11" t="s">
        <v>247</v>
      </c>
      <c r="H1592" s="11" t="s">
        <v>246</v>
      </c>
    </row>
    <row r="1593" spans="1:8" hidden="1" x14ac:dyDescent="0.25">
      <c r="A1593" s="11">
        <v>5000000210</v>
      </c>
      <c r="B1593" s="11" t="s">
        <v>206</v>
      </c>
      <c r="C1593" s="11">
        <v>118</v>
      </c>
      <c r="D1593" s="11">
        <v>76082172</v>
      </c>
      <c r="E1593" s="11">
        <v>17</v>
      </c>
      <c r="F1593" s="12" t="s">
        <v>206</v>
      </c>
      <c r="G1593" s="11" t="s">
        <v>247</v>
      </c>
      <c r="H1593" s="11" t="s">
        <v>246</v>
      </c>
    </row>
    <row r="1594" spans="1:8" hidden="1" x14ac:dyDescent="0.25">
      <c r="A1594" s="11">
        <v>5000000210</v>
      </c>
      <c r="B1594" s="11" t="s">
        <v>206</v>
      </c>
      <c r="C1594" s="11">
        <v>118</v>
      </c>
      <c r="D1594" s="11">
        <v>76082172</v>
      </c>
      <c r="E1594" s="11">
        <v>14</v>
      </c>
      <c r="F1594" s="12" t="s">
        <v>206</v>
      </c>
      <c r="G1594" s="11" t="s">
        <v>247</v>
      </c>
      <c r="H1594" s="11" t="s">
        <v>246</v>
      </c>
    </row>
    <row r="1595" spans="1:8" hidden="1" x14ac:dyDescent="0.25">
      <c r="A1595" s="11">
        <v>5000000210</v>
      </c>
      <c r="B1595" s="11" t="s">
        <v>206</v>
      </c>
      <c r="C1595" s="11">
        <v>118</v>
      </c>
      <c r="D1595" s="11">
        <v>76082172</v>
      </c>
      <c r="E1595" s="11">
        <v>40</v>
      </c>
      <c r="F1595" s="12" t="s">
        <v>206</v>
      </c>
      <c r="G1595" s="11" t="s">
        <v>247</v>
      </c>
      <c r="H1595" s="11" t="s">
        <v>246</v>
      </c>
    </row>
    <row r="1596" spans="1:8" hidden="1" x14ac:dyDescent="0.25">
      <c r="A1596" s="11">
        <v>5000000210</v>
      </c>
      <c r="B1596" s="11" t="s">
        <v>206</v>
      </c>
      <c r="C1596" s="11">
        <v>118</v>
      </c>
      <c r="D1596" s="11">
        <v>76082172</v>
      </c>
      <c r="E1596" s="11">
        <v>16</v>
      </c>
      <c r="F1596" s="12" t="s">
        <v>206</v>
      </c>
      <c r="G1596" s="11" t="s">
        <v>247</v>
      </c>
      <c r="H1596" s="11" t="s">
        <v>246</v>
      </c>
    </row>
    <row r="1597" spans="1:8" hidden="1" x14ac:dyDescent="0.25">
      <c r="A1597" s="11">
        <v>5000000210</v>
      </c>
      <c r="B1597" s="11" t="s">
        <v>206</v>
      </c>
      <c r="C1597" s="11">
        <v>118</v>
      </c>
      <c r="D1597" s="11">
        <v>76082172</v>
      </c>
      <c r="E1597" s="11">
        <v>50</v>
      </c>
      <c r="F1597" s="12" t="s">
        <v>206</v>
      </c>
      <c r="G1597" s="11" t="s">
        <v>247</v>
      </c>
      <c r="H1597" s="11" t="s">
        <v>246</v>
      </c>
    </row>
    <row r="1598" spans="1:8" hidden="1" x14ac:dyDescent="0.25">
      <c r="A1598" s="11">
        <v>5000000210</v>
      </c>
      <c r="B1598" s="11" t="s">
        <v>206</v>
      </c>
      <c r="C1598" s="11">
        <v>118</v>
      </c>
      <c r="D1598" s="11">
        <v>76082172</v>
      </c>
      <c r="E1598" s="11">
        <v>44</v>
      </c>
      <c r="F1598" s="12" t="s">
        <v>206</v>
      </c>
      <c r="G1598" s="11" t="s">
        <v>247</v>
      </c>
      <c r="H1598" s="11" t="s">
        <v>246</v>
      </c>
    </row>
    <row r="1599" spans="1:8" hidden="1" x14ac:dyDescent="0.25">
      <c r="A1599" s="11">
        <v>5000000210</v>
      </c>
      <c r="B1599" s="11" t="s">
        <v>206</v>
      </c>
      <c r="C1599" s="11">
        <v>118</v>
      </c>
      <c r="D1599" s="11">
        <v>76082172</v>
      </c>
      <c r="E1599" s="11">
        <v>43</v>
      </c>
      <c r="F1599" s="12" t="s">
        <v>206</v>
      </c>
      <c r="G1599" s="11" t="s">
        <v>247</v>
      </c>
      <c r="H1599" s="11" t="s">
        <v>246</v>
      </c>
    </row>
    <row r="1600" spans="1:8" hidden="1" x14ac:dyDescent="0.25">
      <c r="A1600" s="11">
        <v>5000000210</v>
      </c>
      <c r="B1600" s="11" t="s">
        <v>206</v>
      </c>
      <c r="C1600" s="11">
        <v>118</v>
      </c>
      <c r="D1600" s="11">
        <v>76082172</v>
      </c>
      <c r="E1600" s="11">
        <v>49</v>
      </c>
      <c r="F1600" s="12" t="s">
        <v>206</v>
      </c>
      <c r="G1600" s="11" t="s">
        <v>247</v>
      </c>
      <c r="H1600" s="11" t="s">
        <v>246</v>
      </c>
    </row>
    <row r="1601" spans="1:8" hidden="1" x14ac:dyDescent="0.25">
      <c r="A1601" s="11">
        <v>5000000210</v>
      </c>
      <c r="B1601" s="11" t="s">
        <v>206</v>
      </c>
      <c r="C1601" s="11">
        <v>118</v>
      </c>
      <c r="D1601" s="11">
        <v>76082172</v>
      </c>
      <c r="E1601" s="11">
        <v>42</v>
      </c>
      <c r="F1601" s="12" t="s">
        <v>206</v>
      </c>
      <c r="G1601" s="11" t="s">
        <v>247</v>
      </c>
      <c r="H1601" s="11" t="s">
        <v>246</v>
      </c>
    </row>
    <row r="1602" spans="1:8" hidden="1" x14ac:dyDescent="0.25">
      <c r="A1602" s="11">
        <v>5000000210</v>
      </c>
      <c r="B1602" s="11" t="s">
        <v>206</v>
      </c>
      <c r="C1602" s="11">
        <v>118</v>
      </c>
      <c r="D1602" s="11">
        <v>76082172</v>
      </c>
      <c r="E1602" s="11">
        <v>48</v>
      </c>
      <c r="F1602" s="12" t="s">
        <v>206</v>
      </c>
      <c r="G1602" s="11" t="s">
        <v>247</v>
      </c>
      <c r="H1602" s="11" t="s">
        <v>246</v>
      </c>
    </row>
    <row r="1603" spans="1:8" hidden="1" x14ac:dyDescent="0.25">
      <c r="A1603" s="11">
        <v>5000000210</v>
      </c>
      <c r="B1603" s="11" t="s">
        <v>206</v>
      </c>
      <c r="C1603" s="11">
        <v>118</v>
      </c>
      <c r="D1603" s="11">
        <v>76082172</v>
      </c>
      <c r="E1603" s="11">
        <v>53</v>
      </c>
      <c r="F1603" s="12" t="s">
        <v>206</v>
      </c>
      <c r="G1603" s="11" t="s">
        <v>247</v>
      </c>
      <c r="H1603" s="11" t="s">
        <v>246</v>
      </c>
    </row>
    <row r="1604" spans="1:8" hidden="1" x14ac:dyDescent="0.25">
      <c r="A1604" s="11">
        <v>5000000210</v>
      </c>
      <c r="B1604" s="11" t="s">
        <v>206</v>
      </c>
      <c r="C1604" s="11">
        <v>118</v>
      </c>
      <c r="D1604" s="11">
        <v>76082172</v>
      </c>
      <c r="E1604" s="11">
        <v>51</v>
      </c>
      <c r="F1604" s="12" t="s">
        <v>206</v>
      </c>
      <c r="G1604" s="11" t="s">
        <v>247</v>
      </c>
      <c r="H1604" s="11" t="s">
        <v>246</v>
      </c>
    </row>
    <row r="1605" spans="1:8" hidden="1" x14ac:dyDescent="0.25">
      <c r="A1605" s="11">
        <v>5000000210</v>
      </c>
      <c r="B1605" s="11" t="s">
        <v>206</v>
      </c>
      <c r="C1605" s="11">
        <v>118</v>
      </c>
      <c r="D1605" s="11">
        <v>76082172</v>
      </c>
      <c r="E1605" s="11">
        <v>52</v>
      </c>
      <c r="F1605" s="12" t="s">
        <v>206</v>
      </c>
      <c r="G1605" s="11" t="s">
        <v>247</v>
      </c>
      <c r="H1605" s="11" t="s">
        <v>246</v>
      </c>
    </row>
    <row r="1606" spans="1:8" hidden="1" x14ac:dyDescent="0.25">
      <c r="A1606" s="11">
        <v>5000000210</v>
      </c>
      <c r="B1606" s="11" t="s">
        <v>206</v>
      </c>
      <c r="C1606" s="11">
        <v>118</v>
      </c>
      <c r="D1606" s="11">
        <v>76082172</v>
      </c>
      <c r="E1606" s="11">
        <v>41</v>
      </c>
      <c r="F1606" s="12" t="s">
        <v>206</v>
      </c>
      <c r="G1606" s="11" t="s">
        <v>247</v>
      </c>
      <c r="H1606" s="11" t="s">
        <v>246</v>
      </c>
    </row>
    <row r="1607" spans="1:8" hidden="1" x14ac:dyDescent="0.25">
      <c r="A1607" s="11">
        <v>5000000210</v>
      </c>
      <c r="B1607" s="11" t="s">
        <v>206</v>
      </c>
      <c r="C1607" s="11">
        <v>118</v>
      </c>
      <c r="D1607" s="11">
        <v>76094958</v>
      </c>
      <c r="E1607" s="11">
        <v>1</v>
      </c>
      <c r="F1607" s="12" t="s">
        <v>206</v>
      </c>
      <c r="G1607" s="11" t="s">
        <v>247</v>
      </c>
      <c r="H1607" s="11" t="s">
        <v>246</v>
      </c>
    </row>
    <row r="1608" spans="1:8" hidden="1" x14ac:dyDescent="0.25">
      <c r="A1608" s="11">
        <v>5000000210</v>
      </c>
      <c r="B1608" s="11" t="s">
        <v>206</v>
      </c>
      <c r="C1608" s="11">
        <v>118</v>
      </c>
      <c r="D1608" s="11">
        <v>79729390</v>
      </c>
      <c r="E1608" s="11">
        <v>2</v>
      </c>
      <c r="F1608" s="12" t="s">
        <v>206</v>
      </c>
      <c r="G1608" s="11" t="s">
        <v>247</v>
      </c>
      <c r="H1608" s="11" t="s">
        <v>246</v>
      </c>
    </row>
    <row r="1609" spans="1:8" hidden="1" x14ac:dyDescent="0.25">
      <c r="A1609" s="11">
        <v>5000000210</v>
      </c>
      <c r="B1609" s="11" t="s">
        <v>206</v>
      </c>
      <c r="C1609" s="11">
        <v>118</v>
      </c>
      <c r="D1609" s="11">
        <v>76102678</v>
      </c>
      <c r="E1609" s="11">
        <v>1</v>
      </c>
      <c r="F1609" s="12" t="s">
        <v>206</v>
      </c>
      <c r="G1609" s="11" t="s">
        <v>247</v>
      </c>
      <c r="H1609" s="11" t="s">
        <v>246</v>
      </c>
    </row>
    <row r="1610" spans="1:8" hidden="1" x14ac:dyDescent="0.25">
      <c r="A1610" s="11">
        <v>5000000210</v>
      </c>
      <c r="B1610" s="11" t="s">
        <v>206</v>
      </c>
      <c r="C1610" s="11">
        <v>118</v>
      </c>
      <c r="D1610" s="11">
        <v>76112371</v>
      </c>
      <c r="E1610" s="11">
        <v>2</v>
      </c>
      <c r="F1610" s="12" t="s">
        <v>206</v>
      </c>
      <c r="G1610" s="11" t="s">
        <v>247</v>
      </c>
      <c r="H1610" s="11" t="s">
        <v>246</v>
      </c>
    </row>
    <row r="1611" spans="1:8" hidden="1" x14ac:dyDescent="0.25">
      <c r="A1611" s="11">
        <v>5000000210</v>
      </c>
      <c r="B1611" s="11" t="s">
        <v>206</v>
      </c>
      <c r="C1611" s="11">
        <v>118</v>
      </c>
      <c r="D1611" s="11">
        <v>76114950</v>
      </c>
      <c r="E1611" s="11">
        <v>1</v>
      </c>
      <c r="F1611" s="12" t="s">
        <v>206</v>
      </c>
      <c r="G1611" s="11" t="s">
        <v>247</v>
      </c>
      <c r="H1611" s="11" t="s">
        <v>246</v>
      </c>
    </row>
    <row r="1612" spans="1:8" hidden="1" x14ac:dyDescent="0.25">
      <c r="A1612" s="11">
        <v>5000000210</v>
      </c>
      <c r="B1612" s="11" t="s">
        <v>206</v>
      </c>
      <c r="C1612" s="11">
        <v>118</v>
      </c>
      <c r="D1612" s="11">
        <v>76117876</v>
      </c>
      <c r="E1612" s="11">
        <v>1</v>
      </c>
      <c r="F1612" s="12" t="s">
        <v>206</v>
      </c>
      <c r="G1612" s="11" t="s">
        <v>247</v>
      </c>
      <c r="H1612" s="11" t="s">
        <v>246</v>
      </c>
    </row>
    <row r="1613" spans="1:8" hidden="1" x14ac:dyDescent="0.25">
      <c r="A1613" s="11">
        <v>5000000210</v>
      </c>
      <c r="B1613" s="11" t="s">
        <v>206</v>
      </c>
      <c r="C1613" s="11">
        <v>118</v>
      </c>
      <c r="D1613" s="11">
        <v>76121817</v>
      </c>
      <c r="E1613" s="11">
        <v>1</v>
      </c>
      <c r="F1613" s="12" t="s">
        <v>206</v>
      </c>
      <c r="G1613" s="11" t="s">
        <v>247</v>
      </c>
      <c r="H1613" s="11" t="s">
        <v>246</v>
      </c>
    </row>
    <row r="1614" spans="1:8" hidden="1" x14ac:dyDescent="0.25">
      <c r="A1614" s="11">
        <v>5000000210</v>
      </c>
      <c r="B1614" s="11" t="s">
        <v>206</v>
      </c>
      <c r="C1614" s="11">
        <v>118</v>
      </c>
      <c r="D1614" s="11">
        <v>76129014</v>
      </c>
      <c r="E1614" s="11">
        <v>1</v>
      </c>
      <c r="F1614" s="12" t="s">
        <v>206</v>
      </c>
      <c r="G1614" s="11" t="s">
        <v>247</v>
      </c>
      <c r="H1614" s="11" t="s">
        <v>246</v>
      </c>
    </row>
    <row r="1615" spans="1:8" hidden="1" x14ac:dyDescent="0.25">
      <c r="A1615" s="11">
        <v>5000000210</v>
      </c>
      <c r="B1615" s="11" t="s">
        <v>206</v>
      </c>
      <c r="C1615" s="11">
        <v>118</v>
      </c>
      <c r="D1615" s="11">
        <v>76136516</v>
      </c>
      <c r="E1615" s="11">
        <v>1</v>
      </c>
      <c r="F1615" s="12" t="s">
        <v>206</v>
      </c>
      <c r="G1615" s="11" t="s">
        <v>247</v>
      </c>
      <c r="H1615" s="11" t="s">
        <v>246</v>
      </c>
    </row>
    <row r="1616" spans="1:8" hidden="1" x14ac:dyDescent="0.25">
      <c r="A1616" s="11">
        <v>5000000210</v>
      </c>
      <c r="B1616" s="11" t="s">
        <v>206</v>
      </c>
      <c r="C1616" s="11">
        <v>118</v>
      </c>
      <c r="D1616" s="11">
        <v>76157272</v>
      </c>
      <c r="E1616" s="11">
        <v>1</v>
      </c>
      <c r="F1616" s="12" t="s">
        <v>206</v>
      </c>
      <c r="G1616" s="11" t="s">
        <v>247</v>
      </c>
      <c r="H1616" s="11" t="s">
        <v>246</v>
      </c>
    </row>
    <row r="1617" spans="1:8" hidden="1" x14ac:dyDescent="0.25">
      <c r="A1617" s="11">
        <v>5000000210</v>
      </c>
      <c r="B1617" s="11" t="s">
        <v>206</v>
      </c>
      <c r="C1617" s="11">
        <v>118</v>
      </c>
      <c r="D1617" s="11">
        <v>76171932</v>
      </c>
      <c r="E1617" s="11">
        <v>1</v>
      </c>
      <c r="F1617" s="12" t="s">
        <v>206</v>
      </c>
      <c r="G1617" s="11" t="s">
        <v>247</v>
      </c>
      <c r="H1617" s="11" t="s">
        <v>246</v>
      </c>
    </row>
    <row r="1618" spans="1:8" hidden="1" x14ac:dyDescent="0.25">
      <c r="A1618" s="11">
        <v>5000000210</v>
      </c>
      <c r="B1618" s="11" t="s">
        <v>206</v>
      </c>
      <c r="C1618" s="11">
        <v>118</v>
      </c>
      <c r="D1618" s="11">
        <v>76178163</v>
      </c>
      <c r="E1618" s="11">
        <v>1</v>
      </c>
      <c r="F1618" s="12" t="s">
        <v>206</v>
      </c>
      <c r="G1618" s="11" t="s">
        <v>247</v>
      </c>
      <c r="H1618" s="11" t="s">
        <v>246</v>
      </c>
    </row>
    <row r="1619" spans="1:8" hidden="1" x14ac:dyDescent="0.25">
      <c r="A1619" s="11">
        <v>5000000210</v>
      </c>
      <c r="B1619" s="11" t="s">
        <v>206</v>
      </c>
      <c r="C1619" s="11">
        <v>118</v>
      </c>
      <c r="D1619" s="11">
        <v>76189767</v>
      </c>
      <c r="E1619" s="11">
        <v>1</v>
      </c>
      <c r="F1619" s="12" t="s">
        <v>206</v>
      </c>
      <c r="G1619" s="11" t="s">
        <v>247</v>
      </c>
      <c r="H1619" s="11" t="s">
        <v>246</v>
      </c>
    </row>
    <row r="1620" spans="1:8" hidden="1" x14ac:dyDescent="0.25">
      <c r="A1620" s="11">
        <v>5000000210</v>
      </c>
      <c r="B1620" s="11" t="s">
        <v>206</v>
      </c>
      <c r="C1620" s="11">
        <v>118</v>
      </c>
      <c r="D1620" s="11">
        <v>76206464</v>
      </c>
      <c r="E1620" s="11">
        <v>1</v>
      </c>
      <c r="F1620" s="12" t="s">
        <v>206</v>
      </c>
      <c r="G1620" s="11" t="s">
        <v>247</v>
      </c>
      <c r="H1620" s="11" t="s">
        <v>246</v>
      </c>
    </row>
    <row r="1621" spans="1:8" hidden="1" x14ac:dyDescent="0.25">
      <c r="A1621" s="11">
        <v>5000000210</v>
      </c>
      <c r="B1621" s="11" t="s">
        <v>206</v>
      </c>
      <c r="C1621" s="11">
        <v>118</v>
      </c>
      <c r="D1621" s="11">
        <v>76225018</v>
      </c>
      <c r="E1621" s="11">
        <v>1</v>
      </c>
      <c r="F1621" s="12" t="s">
        <v>206</v>
      </c>
      <c r="G1621" s="11" t="s">
        <v>247</v>
      </c>
      <c r="H1621" s="11" t="s">
        <v>246</v>
      </c>
    </row>
    <row r="1622" spans="1:8" hidden="1" x14ac:dyDescent="0.25">
      <c r="A1622" s="11">
        <v>5000000210</v>
      </c>
      <c r="B1622" s="11" t="s">
        <v>206</v>
      </c>
      <c r="C1622" s="11">
        <v>118</v>
      </c>
      <c r="D1622" s="11">
        <v>76241351</v>
      </c>
      <c r="E1622" s="11">
        <v>1</v>
      </c>
      <c r="F1622" s="12" t="s">
        <v>206</v>
      </c>
      <c r="G1622" s="11" t="s">
        <v>247</v>
      </c>
      <c r="H1622" s="11" t="s">
        <v>246</v>
      </c>
    </row>
    <row r="1623" spans="1:8" hidden="1" x14ac:dyDescent="0.25">
      <c r="A1623" s="11">
        <v>5000000210</v>
      </c>
      <c r="B1623" s="11" t="s">
        <v>206</v>
      </c>
      <c r="C1623" s="11">
        <v>118</v>
      </c>
      <c r="D1623" s="11">
        <v>76251441</v>
      </c>
      <c r="E1623" s="11">
        <v>1</v>
      </c>
      <c r="F1623" s="12" t="s">
        <v>206</v>
      </c>
      <c r="G1623" s="11" t="s">
        <v>247</v>
      </c>
      <c r="H1623" s="11" t="s">
        <v>246</v>
      </c>
    </row>
    <row r="1624" spans="1:8" hidden="1" x14ac:dyDescent="0.25">
      <c r="A1624" s="11">
        <v>5000000210</v>
      </c>
      <c r="B1624" s="11" t="s">
        <v>206</v>
      </c>
      <c r="C1624" s="11">
        <v>118</v>
      </c>
      <c r="D1624" s="11">
        <v>76311976</v>
      </c>
      <c r="E1624" s="11">
        <v>1</v>
      </c>
      <c r="F1624" s="12" t="s">
        <v>206</v>
      </c>
      <c r="G1624" s="11" t="s">
        <v>247</v>
      </c>
      <c r="H1624" s="11" t="s">
        <v>246</v>
      </c>
    </row>
    <row r="1625" spans="1:8" hidden="1" x14ac:dyDescent="0.25">
      <c r="A1625" s="11">
        <v>5000000210</v>
      </c>
      <c r="B1625" s="11" t="s">
        <v>206</v>
      </c>
      <c r="C1625" s="11">
        <v>118</v>
      </c>
      <c r="D1625" s="11">
        <v>76368412</v>
      </c>
      <c r="E1625" s="11">
        <v>1</v>
      </c>
      <c r="F1625" s="12" t="s">
        <v>206</v>
      </c>
      <c r="G1625" s="11" t="s">
        <v>247</v>
      </c>
      <c r="H1625" s="11" t="s">
        <v>246</v>
      </c>
    </row>
    <row r="1626" spans="1:8" hidden="1" x14ac:dyDescent="0.25">
      <c r="A1626" s="11">
        <v>5000000210</v>
      </c>
      <c r="B1626" s="11" t="s">
        <v>206</v>
      </c>
      <c r="C1626" s="11">
        <v>118</v>
      </c>
      <c r="D1626" s="11">
        <v>76389316</v>
      </c>
      <c r="E1626" s="11">
        <v>1</v>
      </c>
      <c r="F1626" s="12" t="s">
        <v>206</v>
      </c>
      <c r="G1626" s="11" t="s">
        <v>247</v>
      </c>
      <c r="H1626" s="11" t="s">
        <v>246</v>
      </c>
    </row>
    <row r="1627" spans="1:8" hidden="1" x14ac:dyDescent="0.25">
      <c r="A1627" s="11">
        <v>5000000210</v>
      </c>
      <c r="B1627" s="11" t="s">
        <v>206</v>
      </c>
      <c r="C1627" s="11">
        <v>118</v>
      </c>
      <c r="D1627" s="11">
        <v>76412147</v>
      </c>
      <c r="E1627" s="11">
        <v>1</v>
      </c>
      <c r="F1627" s="12" t="s">
        <v>206</v>
      </c>
      <c r="G1627" s="11" t="s">
        <v>247</v>
      </c>
      <c r="H1627" s="11" t="s">
        <v>246</v>
      </c>
    </row>
    <row r="1628" spans="1:8" hidden="1" x14ac:dyDescent="0.25">
      <c r="A1628" s="11">
        <v>5000000210</v>
      </c>
      <c r="B1628" s="11" t="s">
        <v>206</v>
      </c>
      <c r="C1628" s="11">
        <v>118</v>
      </c>
      <c r="D1628" s="11">
        <v>76475700</v>
      </c>
      <c r="E1628" s="11">
        <v>1</v>
      </c>
      <c r="F1628" s="12" t="s">
        <v>206</v>
      </c>
      <c r="G1628" s="11" t="s">
        <v>247</v>
      </c>
      <c r="H1628" s="11" t="s">
        <v>246</v>
      </c>
    </row>
    <row r="1629" spans="1:8" hidden="1" x14ac:dyDescent="0.25">
      <c r="A1629" s="11">
        <v>5000000210</v>
      </c>
      <c r="B1629" s="11" t="s">
        <v>206</v>
      </c>
      <c r="C1629" s="11">
        <v>118</v>
      </c>
      <c r="D1629" s="11">
        <v>76570570</v>
      </c>
      <c r="E1629" s="11">
        <v>2</v>
      </c>
      <c r="F1629" s="12" t="s">
        <v>206</v>
      </c>
      <c r="G1629" s="11" t="s">
        <v>247</v>
      </c>
      <c r="H1629" s="11" t="s">
        <v>246</v>
      </c>
    </row>
    <row r="1630" spans="1:8" hidden="1" x14ac:dyDescent="0.25">
      <c r="A1630" s="11">
        <v>5000000210</v>
      </c>
      <c r="B1630" s="11" t="s">
        <v>206</v>
      </c>
      <c r="C1630" s="11">
        <v>118</v>
      </c>
      <c r="D1630" s="11">
        <v>76573080</v>
      </c>
      <c r="E1630" s="11">
        <v>1</v>
      </c>
      <c r="F1630" s="12" t="s">
        <v>206</v>
      </c>
      <c r="G1630" s="11" t="s">
        <v>247</v>
      </c>
      <c r="H1630" s="11" t="s">
        <v>246</v>
      </c>
    </row>
    <row r="1631" spans="1:8" hidden="1" x14ac:dyDescent="0.25">
      <c r="A1631" s="11">
        <v>5000000210</v>
      </c>
      <c r="B1631" s="11" t="s">
        <v>206</v>
      </c>
      <c r="C1631" s="11">
        <v>118</v>
      </c>
      <c r="D1631" s="11">
        <v>76582763</v>
      </c>
      <c r="E1631" s="11">
        <v>1</v>
      </c>
      <c r="F1631" s="12" t="s">
        <v>206</v>
      </c>
      <c r="G1631" s="11" t="s">
        <v>247</v>
      </c>
      <c r="H1631" s="11" t="s">
        <v>246</v>
      </c>
    </row>
    <row r="1632" spans="1:8" hidden="1" x14ac:dyDescent="0.25">
      <c r="A1632" s="11">
        <v>5000000210</v>
      </c>
      <c r="B1632" s="11" t="s">
        <v>206</v>
      </c>
      <c r="C1632" s="11">
        <v>118</v>
      </c>
      <c r="D1632" s="11">
        <v>76741270</v>
      </c>
      <c r="E1632" s="11">
        <v>1</v>
      </c>
      <c r="F1632" s="12" t="s">
        <v>206</v>
      </c>
      <c r="G1632" s="11" t="s">
        <v>247</v>
      </c>
      <c r="H1632" s="11" t="s">
        <v>246</v>
      </c>
    </row>
    <row r="1633" spans="1:8" hidden="1" x14ac:dyDescent="0.25">
      <c r="A1633" s="11">
        <v>5000000210</v>
      </c>
      <c r="B1633" s="11" t="s">
        <v>206</v>
      </c>
      <c r="C1633" s="11">
        <v>118</v>
      </c>
      <c r="D1633" s="11">
        <v>76847730</v>
      </c>
      <c r="E1633" s="11">
        <v>1</v>
      </c>
      <c r="F1633" s="12" t="s">
        <v>206</v>
      </c>
      <c r="G1633" s="11" t="s">
        <v>247</v>
      </c>
      <c r="H1633" s="11" t="s">
        <v>246</v>
      </c>
    </row>
    <row r="1634" spans="1:8" hidden="1" x14ac:dyDescent="0.25">
      <c r="A1634" s="11">
        <v>5000000210</v>
      </c>
      <c r="B1634" s="11" t="s">
        <v>206</v>
      </c>
      <c r="C1634" s="11">
        <v>118</v>
      </c>
      <c r="D1634" s="11">
        <v>76848800</v>
      </c>
      <c r="E1634" s="11">
        <v>1</v>
      </c>
      <c r="F1634" s="12" t="s">
        <v>206</v>
      </c>
      <c r="G1634" s="11" t="s">
        <v>247</v>
      </c>
      <c r="H1634" s="11" t="s">
        <v>246</v>
      </c>
    </row>
    <row r="1635" spans="1:8" hidden="1" x14ac:dyDescent="0.25">
      <c r="A1635" s="11">
        <v>5000000210</v>
      </c>
      <c r="B1635" s="11" t="s">
        <v>206</v>
      </c>
      <c r="C1635" s="11">
        <v>118</v>
      </c>
      <c r="D1635" s="11">
        <v>76891750</v>
      </c>
      <c r="E1635" s="11">
        <v>1</v>
      </c>
      <c r="F1635" s="12" t="s">
        <v>206</v>
      </c>
      <c r="G1635" s="11" t="s">
        <v>247</v>
      </c>
      <c r="H1635" s="11" t="s">
        <v>246</v>
      </c>
    </row>
    <row r="1636" spans="1:8" hidden="1" x14ac:dyDescent="0.25">
      <c r="A1636" s="11">
        <v>5000000210</v>
      </c>
      <c r="B1636" s="11" t="s">
        <v>206</v>
      </c>
      <c r="C1636" s="11">
        <v>118</v>
      </c>
      <c r="D1636" s="11">
        <v>76914260</v>
      </c>
      <c r="E1636" s="11">
        <v>1</v>
      </c>
      <c r="F1636" s="12" t="s">
        <v>206</v>
      </c>
      <c r="G1636" s="11" t="s">
        <v>247</v>
      </c>
      <c r="H1636" s="11" t="s">
        <v>246</v>
      </c>
    </row>
    <row r="1637" spans="1:8" hidden="1" x14ac:dyDescent="0.25">
      <c r="A1637" s="11">
        <v>5000000210</v>
      </c>
      <c r="B1637" s="11" t="s">
        <v>206</v>
      </c>
      <c r="C1637" s="11">
        <v>118</v>
      </c>
      <c r="D1637" s="11">
        <v>77035510</v>
      </c>
      <c r="E1637" s="11">
        <v>1</v>
      </c>
      <c r="F1637" s="12" t="s">
        <v>206</v>
      </c>
      <c r="G1637" s="11" t="s">
        <v>247</v>
      </c>
      <c r="H1637" s="11" t="s">
        <v>246</v>
      </c>
    </row>
    <row r="1638" spans="1:8" hidden="1" x14ac:dyDescent="0.25">
      <c r="A1638" s="11">
        <v>5000000210</v>
      </c>
      <c r="B1638" s="11" t="s">
        <v>206</v>
      </c>
      <c r="C1638" s="11">
        <v>118</v>
      </c>
      <c r="D1638" s="11">
        <v>77053420</v>
      </c>
      <c r="E1638" s="11">
        <v>1</v>
      </c>
      <c r="F1638" s="12" t="s">
        <v>206</v>
      </c>
      <c r="G1638" s="11" t="s">
        <v>247</v>
      </c>
      <c r="H1638" s="11" t="s">
        <v>246</v>
      </c>
    </row>
    <row r="1639" spans="1:8" hidden="1" x14ac:dyDescent="0.25">
      <c r="A1639" s="11">
        <v>5000000210</v>
      </c>
      <c r="B1639" s="11" t="s">
        <v>206</v>
      </c>
      <c r="C1639" s="11">
        <v>118</v>
      </c>
      <c r="D1639" s="11">
        <v>77189090</v>
      </c>
      <c r="E1639" s="11">
        <v>2</v>
      </c>
      <c r="F1639" s="12" t="s">
        <v>206</v>
      </c>
      <c r="G1639" s="11" t="s">
        <v>247</v>
      </c>
      <c r="H1639" s="11" t="s">
        <v>246</v>
      </c>
    </row>
    <row r="1640" spans="1:8" hidden="1" x14ac:dyDescent="0.25">
      <c r="A1640" s="11">
        <v>5000000210</v>
      </c>
      <c r="B1640" s="11" t="s">
        <v>206</v>
      </c>
      <c r="C1640" s="11">
        <v>118</v>
      </c>
      <c r="D1640" s="11">
        <v>77196980</v>
      </c>
      <c r="E1640" s="11">
        <v>2</v>
      </c>
      <c r="F1640" s="12" t="s">
        <v>206</v>
      </c>
      <c r="G1640" s="11" t="s">
        <v>247</v>
      </c>
      <c r="H1640" s="11" t="s">
        <v>246</v>
      </c>
    </row>
    <row r="1641" spans="1:8" hidden="1" x14ac:dyDescent="0.25">
      <c r="A1641" s="11">
        <v>5000000210</v>
      </c>
      <c r="B1641" s="11" t="s">
        <v>206</v>
      </c>
      <c r="C1641" s="11">
        <v>118</v>
      </c>
      <c r="D1641" s="11">
        <v>77448440</v>
      </c>
      <c r="E1641" s="11">
        <v>1</v>
      </c>
      <c r="F1641" s="12" t="s">
        <v>206</v>
      </c>
      <c r="G1641" s="11" t="s">
        <v>247</v>
      </c>
      <c r="H1641" s="11" t="s">
        <v>246</v>
      </c>
    </row>
    <row r="1642" spans="1:8" hidden="1" x14ac:dyDescent="0.25">
      <c r="A1642" s="11">
        <v>5000000210</v>
      </c>
      <c r="B1642" s="11" t="s">
        <v>206</v>
      </c>
      <c r="C1642" s="11">
        <v>118</v>
      </c>
      <c r="D1642" s="11">
        <v>77448440</v>
      </c>
      <c r="E1642" s="11">
        <v>2</v>
      </c>
      <c r="F1642" s="12" t="s">
        <v>206</v>
      </c>
      <c r="G1642" s="11" t="s">
        <v>247</v>
      </c>
      <c r="H1642" s="11" t="s">
        <v>246</v>
      </c>
    </row>
    <row r="1643" spans="1:8" hidden="1" x14ac:dyDescent="0.25">
      <c r="A1643" s="11">
        <v>5000000210</v>
      </c>
      <c r="B1643" s="11" t="s">
        <v>206</v>
      </c>
      <c r="C1643" s="11">
        <v>118</v>
      </c>
      <c r="D1643" s="11">
        <v>96994310</v>
      </c>
      <c r="E1643" s="11">
        <v>2</v>
      </c>
      <c r="F1643" s="12" t="s">
        <v>206</v>
      </c>
      <c r="G1643" s="11" t="s">
        <v>247</v>
      </c>
      <c r="H1643" s="11" t="s">
        <v>246</v>
      </c>
    </row>
    <row r="1644" spans="1:8" hidden="1" x14ac:dyDescent="0.25">
      <c r="A1644" s="11">
        <v>5000000210</v>
      </c>
      <c r="B1644" s="11" t="s">
        <v>206</v>
      </c>
      <c r="C1644" s="11">
        <v>118</v>
      </c>
      <c r="D1644" s="11">
        <v>77608350</v>
      </c>
      <c r="E1644" s="11">
        <v>2</v>
      </c>
      <c r="F1644" s="12" t="s">
        <v>206</v>
      </c>
      <c r="G1644" s="11" t="s">
        <v>247</v>
      </c>
      <c r="H1644" s="11" t="s">
        <v>246</v>
      </c>
    </row>
    <row r="1645" spans="1:8" hidden="1" x14ac:dyDescent="0.25">
      <c r="A1645" s="11">
        <v>5000000210</v>
      </c>
      <c r="B1645" s="11" t="s">
        <v>206</v>
      </c>
      <c r="C1645" s="11">
        <v>118</v>
      </c>
      <c r="D1645" s="11">
        <v>77870070</v>
      </c>
      <c r="E1645" s="11">
        <v>1</v>
      </c>
      <c r="F1645" s="12" t="s">
        <v>206</v>
      </c>
      <c r="G1645" s="11" t="s">
        <v>247</v>
      </c>
      <c r="H1645" s="11" t="s">
        <v>246</v>
      </c>
    </row>
    <row r="1646" spans="1:8" hidden="1" x14ac:dyDescent="0.25">
      <c r="A1646" s="11">
        <v>5000000210</v>
      </c>
      <c r="B1646" s="11" t="s">
        <v>206</v>
      </c>
      <c r="C1646" s="11">
        <v>118</v>
      </c>
      <c r="D1646" s="11">
        <v>77973560</v>
      </c>
      <c r="E1646" s="11">
        <v>1</v>
      </c>
      <c r="F1646" s="12" t="s">
        <v>206</v>
      </c>
      <c r="G1646" s="11" t="s">
        <v>247</v>
      </c>
      <c r="H1646" s="11" t="s">
        <v>246</v>
      </c>
    </row>
    <row r="1647" spans="1:8" hidden="1" x14ac:dyDescent="0.25">
      <c r="A1647" s="11">
        <v>5000000210</v>
      </c>
      <c r="B1647" s="11" t="s">
        <v>206</v>
      </c>
      <c r="C1647" s="11">
        <v>118</v>
      </c>
      <c r="D1647" s="11">
        <v>77996400</v>
      </c>
      <c r="E1647" s="11">
        <v>1</v>
      </c>
      <c r="F1647" s="12" t="s">
        <v>206</v>
      </c>
      <c r="G1647" s="11" t="s">
        <v>247</v>
      </c>
      <c r="H1647" s="11" t="s">
        <v>246</v>
      </c>
    </row>
    <row r="1648" spans="1:8" hidden="1" x14ac:dyDescent="0.25">
      <c r="A1648" s="11">
        <v>5000000210</v>
      </c>
      <c r="B1648" s="11" t="s">
        <v>206</v>
      </c>
      <c r="C1648" s="11">
        <v>118</v>
      </c>
      <c r="D1648" s="11">
        <v>78166390</v>
      </c>
      <c r="E1648" s="11">
        <v>1</v>
      </c>
      <c r="F1648" s="12" t="s">
        <v>206</v>
      </c>
      <c r="G1648" s="11" t="s">
        <v>247</v>
      </c>
      <c r="H1648" s="11" t="s">
        <v>246</v>
      </c>
    </row>
    <row r="1649" spans="1:8" hidden="1" x14ac:dyDescent="0.25">
      <c r="A1649" s="11">
        <v>5000000210</v>
      </c>
      <c r="B1649" s="11" t="s">
        <v>206</v>
      </c>
      <c r="C1649" s="11">
        <v>118</v>
      </c>
      <c r="D1649" s="11">
        <v>78274660</v>
      </c>
      <c r="E1649" s="11">
        <v>1</v>
      </c>
      <c r="F1649" s="12" t="s">
        <v>206</v>
      </c>
      <c r="G1649" s="11" t="s">
        <v>247</v>
      </c>
      <c r="H1649" s="11" t="s">
        <v>246</v>
      </c>
    </row>
    <row r="1650" spans="1:8" hidden="1" x14ac:dyDescent="0.25">
      <c r="A1650" s="11">
        <v>5000000210</v>
      </c>
      <c r="B1650" s="11" t="s">
        <v>206</v>
      </c>
      <c r="C1650" s="11">
        <v>118</v>
      </c>
      <c r="D1650" s="11">
        <v>76100016</v>
      </c>
      <c r="E1650" s="11">
        <v>1</v>
      </c>
      <c r="F1650" s="12" t="s">
        <v>206</v>
      </c>
      <c r="G1650" s="11" t="s">
        <v>247</v>
      </c>
      <c r="H1650" s="11" t="s">
        <v>246</v>
      </c>
    </row>
    <row r="1651" spans="1:8" hidden="1" x14ac:dyDescent="0.25">
      <c r="A1651" s="11">
        <v>5000000210</v>
      </c>
      <c r="B1651" s="11" t="s">
        <v>206</v>
      </c>
      <c r="C1651" s="11">
        <v>118</v>
      </c>
      <c r="D1651" s="11">
        <v>78868000</v>
      </c>
      <c r="E1651" s="11">
        <v>2</v>
      </c>
      <c r="F1651" s="12" t="s">
        <v>206</v>
      </c>
      <c r="G1651" s="11" t="s">
        <v>247</v>
      </c>
      <c r="H1651" s="11" t="s">
        <v>246</v>
      </c>
    </row>
    <row r="1652" spans="1:8" hidden="1" x14ac:dyDescent="0.25">
      <c r="A1652" s="11">
        <v>5000000210</v>
      </c>
      <c r="B1652" s="11" t="s">
        <v>206</v>
      </c>
      <c r="C1652" s="11">
        <v>118</v>
      </c>
      <c r="D1652" s="11">
        <v>79515290</v>
      </c>
      <c r="E1652" s="11">
        <v>1</v>
      </c>
      <c r="F1652" s="12" t="s">
        <v>206</v>
      </c>
      <c r="G1652" s="11" t="s">
        <v>247</v>
      </c>
      <c r="H1652" s="11" t="s">
        <v>246</v>
      </c>
    </row>
    <row r="1653" spans="1:8" hidden="1" x14ac:dyDescent="0.25">
      <c r="A1653" s="11">
        <v>5000000210</v>
      </c>
      <c r="B1653" s="11" t="s">
        <v>206</v>
      </c>
      <c r="C1653" s="11">
        <v>118</v>
      </c>
      <c r="D1653" s="11">
        <v>79730000</v>
      </c>
      <c r="E1653" s="11">
        <v>1</v>
      </c>
      <c r="F1653" s="12" t="s">
        <v>206</v>
      </c>
      <c r="G1653" s="11" t="s">
        <v>247</v>
      </c>
      <c r="H1653" s="11" t="s">
        <v>246</v>
      </c>
    </row>
    <row r="1654" spans="1:8" hidden="1" x14ac:dyDescent="0.25">
      <c r="A1654" s="11">
        <v>5000000210</v>
      </c>
      <c r="B1654" s="11" t="s">
        <v>206</v>
      </c>
      <c r="C1654" s="11">
        <v>118</v>
      </c>
      <c r="D1654" s="11">
        <v>79738290</v>
      </c>
      <c r="E1654" s="11">
        <v>1</v>
      </c>
      <c r="F1654" s="12" t="s">
        <v>206</v>
      </c>
      <c r="G1654" s="11" t="s">
        <v>247</v>
      </c>
      <c r="H1654" s="11" t="s">
        <v>246</v>
      </c>
    </row>
    <row r="1655" spans="1:8" hidden="1" x14ac:dyDescent="0.25">
      <c r="A1655" s="11">
        <v>5000000210</v>
      </c>
      <c r="B1655" s="11" t="s">
        <v>206</v>
      </c>
      <c r="C1655" s="11">
        <v>118</v>
      </c>
      <c r="D1655" s="11">
        <v>80969800</v>
      </c>
      <c r="E1655" s="11">
        <v>1</v>
      </c>
      <c r="F1655" s="12" t="s">
        <v>206</v>
      </c>
      <c r="G1655" s="11" t="s">
        <v>247</v>
      </c>
      <c r="H1655" s="11" t="s">
        <v>246</v>
      </c>
    </row>
    <row r="1656" spans="1:8" hidden="1" x14ac:dyDescent="0.25">
      <c r="A1656" s="11">
        <v>5000000210</v>
      </c>
      <c r="B1656" s="11" t="s">
        <v>206</v>
      </c>
      <c r="C1656" s="11">
        <v>118</v>
      </c>
      <c r="D1656" s="11">
        <v>88780000</v>
      </c>
      <c r="E1656" s="11">
        <v>1</v>
      </c>
      <c r="F1656" s="12" t="s">
        <v>206</v>
      </c>
      <c r="G1656" s="11" t="s">
        <v>247</v>
      </c>
      <c r="H1656" s="11" t="s">
        <v>246</v>
      </c>
    </row>
    <row r="1657" spans="1:8" hidden="1" x14ac:dyDescent="0.25">
      <c r="A1657" s="11">
        <v>5000000210</v>
      </c>
      <c r="B1657" s="11" t="s">
        <v>206</v>
      </c>
      <c r="C1657" s="11">
        <v>118</v>
      </c>
      <c r="D1657" s="11">
        <v>96585470</v>
      </c>
      <c r="E1657" s="11">
        <v>2</v>
      </c>
      <c r="F1657" s="12" t="s">
        <v>206</v>
      </c>
      <c r="G1657" s="11" t="s">
        <v>247</v>
      </c>
      <c r="H1657" s="11" t="s">
        <v>246</v>
      </c>
    </row>
    <row r="1658" spans="1:8" hidden="1" x14ac:dyDescent="0.25">
      <c r="A1658" s="11">
        <v>5000000210</v>
      </c>
      <c r="B1658" s="11" t="s">
        <v>206</v>
      </c>
      <c r="C1658" s="11">
        <v>118</v>
      </c>
      <c r="D1658" s="11">
        <v>96624160</v>
      </c>
      <c r="E1658" s="11">
        <v>1</v>
      </c>
      <c r="F1658" s="12" t="s">
        <v>206</v>
      </c>
      <c r="G1658" s="11" t="s">
        <v>247</v>
      </c>
      <c r="H1658" s="11" t="s">
        <v>246</v>
      </c>
    </row>
    <row r="1659" spans="1:8" hidden="1" x14ac:dyDescent="0.25">
      <c r="A1659" s="11">
        <v>5000000210</v>
      </c>
      <c r="B1659" s="11" t="s">
        <v>206</v>
      </c>
      <c r="C1659" s="11">
        <v>118</v>
      </c>
      <c r="D1659" s="11">
        <v>96647310</v>
      </c>
      <c r="E1659" s="11">
        <v>2</v>
      </c>
      <c r="F1659" s="12" t="s">
        <v>206</v>
      </c>
      <c r="G1659" s="11" t="s">
        <v>247</v>
      </c>
      <c r="H1659" s="11" t="s">
        <v>246</v>
      </c>
    </row>
    <row r="1660" spans="1:8" hidden="1" x14ac:dyDescent="0.25">
      <c r="A1660" s="11">
        <v>5000000210</v>
      </c>
      <c r="B1660" s="11" t="s">
        <v>206</v>
      </c>
      <c r="C1660" s="11">
        <v>118</v>
      </c>
      <c r="D1660" s="11">
        <v>96805610</v>
      </c>
      <c r="E1660" s="11">
        <v>1</v>
      </c>
      <c r="F1660" s="12" t="s">
        <v>206</v>
      </c>
      <c r="G1660" s="11" t="s">
        <v>247</v>
      </c>
      <c r="H1660" s="11" t="s">
        <v>246</v>
      </c>
    </row>
    <row r="1661" spans="1:8" hidden="1" x14ac:dyDescent="0.25">
      <c r="A1661" s="11">
        <v>5000000210</v>
      </c>
      <c r="B1661" s="11" t="s">
        <v>206</v>
      </c>
      <c r="C1661" s="11">
        <v>118</v>
      </c>
      <c r="D1661" s="11">
        <v>99524380</v>
      </c>
      <c r="E1661" s="11">
        <v>1</v>
      </c>
      <c r="F1661" s="12" t="s">
        <v>206</v>
      </c>
      <c r="G1661" s="11" t="s">
        <v>247</v>
      </c>
      <c r="H1661" s="11" t="s">
        <v>246</v>
      </c>
    </row>
    <row r="1662" spans="1:8" hidden="1" x14ac:dyDescent="0.25">
      <c r="A1662" s="11">
        <v>5000000210</v>
      </c>
      <c r="B1662" s="11" t="s">
        <v>206</v>
      </c>
      <c r="C1662" s="11">
        <v>118</v>
      </c>
      <c r="D1662" s="11">
        <v>96916990</v>
      </c>
      <c r="E1662" s="11">
        <v>3</v>
      </c>
      <c r="F1662" s="12" t="s">
        <v>206</v>
      </c>
      <c r="G1662" s="11" t="s">
        <v>247</v>
      </c>
      <c r="H1662" s="11" t="s">
        <v>246</v>
      </c>
    </row>
    <row r="1663" spans="1:8" hidden="1" x14ac:dyDescent="0.25">
      <c r="A1663" s="11">
        <v>5000000210</v>
      </c>
      <c r="B1663" s="11" t="s">
        <v>206</v>
      </c>
      <c r="C1663" s="11">
        <v>118</v>
      </c>
      <c r="D1663" s="11">
        <v>96950820</v>
      </c>
      <c r="E1663" s="11">
        <v>1</v>
      </c>
      <c r="F1663" s="12" t="s">
        <v>206</v>
      </c>
      <c r="G1663" s="11" t="s">
        <v>247</v>
      </c>
      <c r="H1663" s="11" t="s">
        <v>246</v>
      </c>
    </row>
    <row r="1664" spans="1:8" hidden="1" x14ac:dyDescent="0.25">
      <c r="A1664" s="11">
        <v>5000000210</v>
      </c>
      <c r="B1664" s="11" t="s">
        <v>206</v>
      </c>
      <c r="C1664" s="11">
        <v>118</v>
      </c>
      <c r="D1664" s="11">
        <v>99518440</v>
      </c>
      <c r="E1664" s="11">
        <v>1</v>
      </c>
      <c r="F1664" s="12" t="s">
        <v>206</v>
      </c>
      <c r="G1664" s="11" t="s">
        <v>247</v>
      </c>
      <c r="H1664" s="11" t="s">
        <v>246</v>
      </c>
    </row>
    <row r="1665" spans="1:8" hidden="1" x14ac:dyDescent="0.25">
      <c r="A1665" s="11">
        <v>5000000210</v>
      </c>
      <c r="B1665" s="11" t="s">
        <v>206</v>
      </c>
      <c r="C1665" s="11">
        <v>118</v>
      </c>
      <c r="D1665" s="11">
        <v>78645760</v>
      </c>
      <c r="E1665" s="11">
        <v>1</v>
      </c>
      <c r="F1665" s="12" t="s">
        <v>206</v>
      </c>
      <c r="G1665" s="11" t="s">
        <v>247</v>
      </c>
      <c r="H1665" s="11" t="s">
        <v>246</v>
      </c>
    </row>
    <row r="1666" spans="1:8" hidden="1" x14ac:dyDescent="0.25">
      <c r="A1666" s="11">
        <v>5000000210</v>
      </c>
      <c r="B1666" s="11" t="s">
        <v>206</v>
      </c>
      <c r="C1666" s="11">
        <v>120</v>
      </c>
      <c r="D1666" s="11">
        <v>12120695</v>
      </c>
      <c r="E1666" s="11">
        <v>1</v>
      </c>
      <c r="F1666" s="12" t="s">
        <v>206</v>
      </c>
      <c r="G1666" s="11" t="s">
        <v>247</v>
      </c>
      <c r="H1666" s="11" t="s">
        <v>242</v>
      </c>
    </row>
    <row r="1667" spans="1:8" hidden="1" x14ac:dyDescent="0.25">
      <c r="A1667" s="11">
        <v>5000000210</v>
      </c>
      <c r="B1667" s="11" t="s">
        <v>206</v>
      </c>
      <c r="C1667" s="11">
        <v>120</v>
      </c>
      <c r="D1667" s="11">
        <v>76073863</v>
      </c>
      <c r="E1667" s="11">
        <v>2</v>
      </c>
      <c r="F1667" s="12" t="s">
        <v>206</v>
      </c>
      <c r="G1667" s="11" t="s">
        <v>247</v>
      </c>
      <c r="H1667" s="11" t="s">
        <v>242</v>
      </c>
    </row>
    <row r="1668" spans="1:8" hidden="1" x14ac:dyDescent="0.25">
      <c r="A1668" s="11">
        <v>5000000210</v>
      </c>
      <c r="B1668" s="11" t="s">
        <v>206</v>
      </c>
      <c r="C1668" s="11">
        <v>120</v>
      </c>
      <c r="D1668" s="11">
        <v>5047918</v>
      </c>
      <c r="E1668" s="11">
        <v>1</v>
      </c>
      <c r="F1668" s="12" t="s">
        <v>206</v>
      </c>
      <c r="G1668" s="11" t="s">
        <v>247</v>
      </c>
      <c r="H1668" s="11" t="s">
        <v>242</v>
      </c>
    </row>
    <row r="1669" spans="1:8" hidden="1" x14ac:dyDescent="0.25">
      <c r="A1669" s="11">
        <v>5000000210</v>
      </c>
      <c r="B1669" s="11" t="s">
        <v>206</v>
      </c>
      <c r="C1669" s="11">
        <v>120</v>
      </c>
      <c r="D1669" s="11">
        <v>5671672</v>
      </c>
      <c r="E1669" s="11">
        <v>1</v>
      </c>
      <c r="F1669" s="12" t="s">
        <v>206</v>
      </c>
      <c r="G1669" s="11" t="s">
        <v>247</v>
      </c>
      <c r="H1669" s="11" t="s">
        <v>242</v>
      </c>
    </row>
    <row r="1670" spans="1:8" hidden="1" x14ac:dyDescent="0.25">
      <c r="A1670" s="11">
        <v>5000000210</v>
      </c>
      <c r="B1670" s="11" t="s">
        <v>206</v>
      </c>
      <c r="C1670" s="11">
        <v>120</v>
      </c>
      <c r="D1670" s="11">
        <v>5704678</v>
      </c>
      <c r="E1670" s="11">
        <v>1</v>
      </c>
      <c r="F1670" s="12" t="s">
        <v>206</v>
      </c>
      <c r="G1670" s="11" t="s">
        <v>247</v>
      </c>
      <c r="H1670" s="11" t="s">
        <v>242</v>
      </c>
    </row>
    <row r="1671" spans="1:8" hidden="1" x14ac:dyDescent="0.25">
      <c r="A1671" s="11">
        <v>5000000210</v>
      </c>
      <c r="B1671" s="11" t="s">
        <v>206</v>
      </c>
      <c r="C1671" s="11">
        <v>120</v>
      </c>
      <c r="D1671" s="11">
        <v>5712919</v>
      </c>
      <c r="E1671" s="11">
        <v>2</v>
      </c>
      <c r="F1671" s="12" t="s">
        <v>206</v>
      </c>
      <c r="G1671" s="11" t="s">
        <v>247</v>
      </c>
      <c r="H1671" s="11" t="s">
        <v>242</v>
      </c>
    </row>
    <row r="1672" spans="1:8" hidden="1" x14ac:dyDescent="0.25">
      <c r="A1672" s="11">
        <v>5000000210</v>
      </c>
      <c r="B1672" s="11" t="s">
        <v>206</v>
      </c>
      <c r="C1672" s="11">
        <v>120</v>
      </c>
      <c r="D1672" s="11">
        <v>5712919</v>
      </c>
      <c r="E1672" s="11">
        <v>1</v>
      </c>
      <c r="F1672" s="12" t="s">
        <v>206</v>
      </c>
      <c r="G1672" s="11" t="s">
        <v>247</v>
      </c>
      <c r="H1672" s="11" t="s">
        <v>242</v>
      </c>
    </row>
    <row r="1673" spans="1:8" hidden="1" x14ac:dyDescent="0.25">
      <c r="A1673" s="11">
        <v>5000000210</v>
      </c>
      <c r="B1673" s="11" t="s">
        <v>206</v>
      </c>
      <c r="C1673" s="11">
        <v>120</v>
      </c>
      <c r="D1673" s="11">
        <v>5890008</v>
      </c>
      <c r="E1673" s="11">
        <v>1</v>
      </c>
      <c r="F1673" s="12" t="s">
        <v>206</v>
      </c>
      <c r="G1673" s="11" t="s">
        <v>247</v>
      </c>
      <c r="H1673" s="11" t="s">
        <v>242</v>
      </c>
    </row>
    <row r="1674" spans="1:8" hidden="1" x14ac:dyDescent="0.25">
      <c r="A1674" s="11">
        <v>5000000210</v>
      </c>
      <c r="B1674" s="11" t="s">
        <v>206</v>
      </c>
      <c r="C1674" s="11">
        <v>120</v>
      </c>
      <c r="D1674" s="11">
        <v>6022658</v>
      </c>
      <c r="E1674" s="11">
        <v>1</v>
      </c>
      <c r="F1674" s="12" t="s">
        <v>206</v>
      </c>
      <c r="G1674" s="11" t="s">
        <v>247</v>
      </c>
      <c r="H1674" s="11" t="s">
        <v>242</v>
      </c>
    </row>
    <row r="1675" spans="1:8" hidden="1" x14ac:dyDescent="0.25">
      <c r="A1675" s="11">
        <v>5000000210</v>
      </c>
      <c r="B1675" s="11" t="s">
        <v>206</v>
      </c>
      <c r="C1675" s="11">
        <v>120</v>
      </c>
      <c r="D1675" s="11">
        <v>6038787</v>
      </c>
      <c r="E1675" s="11">
        <v>1</v>
      </c>
      <c r="F1675" s="12" t="s">
        <v>206</v>
      </c>
      <c r="G1675" s="11" t="s">
        <v>247</v>
      </c>
      <c r="H1675" s="11" t="s">
        <v>242</v>
      </c>
    </row>
    <row r="1676" spans="1:8" hidden="1" x14ac:dyDescent="0.25">
      <c r="A1676" s="11">
        <v>5000000210</v>
      </c>
      <c r="B1676" s="11" t="s">
        <v>206</v>
      </c>
      <c r="C1676" s="11">
        <v>120</v>
      </c>
      <c r="D1676" s="11">
        <v>6546974</v>
      </c>
      <c r="E1676" s="11">
        <v>1</v>
      </c>
      <c r="F1676" s="12" t="s">
        <v>206</v>
      </c>
      <c r="G1676" s="11" t="s">
        <v>247</v>
      </c>
      <c r="H1676" s="11" t="s">
        <v>242</v>
      </c>
    </row>
    <row r="1677" spans="1:8" hidden="1" x14ac:dyDescent="0.25">
      <c r="A1677" s="11">
        <v>5000000210</v>
      </c>
      <c r="B1677" s="11" t="s">
        <v>206</v>
      </c>
      <c r="C1677" s="11">
        <v>120</v>
      </c>
      <c r="D1677" s="11">
        <v>6882029</v>
      </c>
      <c r="E1677" s="11">
        <v>1</v>
      </c>
      <c r="F1677" s="12" t="s">
        <v>206</v>
      </c>
      <c r="G1677" s="11" t="s">
        <v>247</v>
      </c>
      <c r="H1677" s="11" t="s">
        <v>242</v>
      </c>
    </row>
    <row r="1678" spans="1:8" hidden="1" x14ac:dyDescent="0.25">
      <c r="A1678" s="11">
        <v>5000000210</v>
      </c>
      <c r="B1678" s="11" t="s">
        <v>206</v>
      </c>
      <c r="C1678" s="11">
        <v>120</v>
      </c>
      <c r="D1678" s="11">
        <v>7063766</v>
      </c>
      <c r="E1678" s="11">
        <v>1</v>
      </c>
      <c r="F1678" s="12" t="s">
        <v>206</v>
      </c>
      <c r="G1678" s="11" t="s">
        <v>247</v>
      </c>
      <c r="H1678" s="11" t="s">
        <v>242</v>
      </c>
    </row>
    <row r="1679" spans="1:8" hidden="1" x14ac:dyDescent="0.25">
      <c r="A1679" s="11">
        <v>5000000210</v>
      </c>
      <c r="B1679" s="11" t="s">
        <v>206</v>
      </c>
      <c r="C1679" s="11">
        <v>120</v>
      </c>
      <c r="D1679" s="11">
        <v>7070350</v>
      </c>
      <c r="E1679" s="11">
        <v>1</v>
      </c>
      <c r="F1679" s="12" t="s">
        <v>206</v>
      </c>
      <c r="G1679" s="11" t="s">
        <v>247</v>
      </c>
      <c r="H1679" s="11" t="s">
        <v>242</v>
      </c>
    </row>
    <row r="1680" spans="1:8" hidden="1" x14ac:dyDescent="0.25">
      <c r="A1680" s="11">
        <v>5000000210</v>
      </c>
      <c r="B1680" s="11" t="s">
        <v>206</v>
      </c>
      <c r="C1680" s="11">
        <v>120</v>
      </c>
      <c r="D1680" s="11">
        <v>7229985</v>
      </c>
      <c r="E1680" s="11">
        <v>1</v>
      </c>
      <c r="F1680" s="12" t="s">
        <v>206</v>
      </c>
      <c r="G1680" s="11" t="s">
        <v>247</v>
      </c>
      <c r="H1680" s="11" t="s">
        <v>242</v>
      </c>
    </row>
    <row r="1681" spans="1:8" hidden="1" x14ac:dyDescent="0.25">
      <c r="A1681" s="11">
        <v>5000000210</v>
      </c>
      <c r="B1681" s="11" t="s">
        <v>206</v>
      </c>
      <c r="C1681" s="11">
        <v>120</v>
      </c>
      <c r="D1681" s="11">
        <v>7314337</v>
      </c>
      <c r="E1681" s="11">
        <v>2</v>
      </c>
      <c r="F1681" s="12" t="s">
        <v>206</v>
      </c>
      <c r="G1681" s="11" t="s">
        <v>247</v>
      </c>
      <c r="H1681" s="11" t="s">
        <v>242</v>
      </c>
    </row>
    <row r="1682" spans="1:8" hidden="1" x14ac:dyDescent="0.25">
      <c r="A1682" s="11">
        <v>5000000210</v>
      </c>
      <c r="B1682" s="11" t="s">
        <v>206</v>
      </c>
      <c r="C1682" s="11">
        <v>120</v>
      </c>
      <c r="D1682" s="11">
        <v>7317374</v>
      </c>
      <c r="E1682" s="11">
        <v>1</v>
      </c>
      <c r="F1682" s="12" t="s">
        <v>206</v>
      </c>
      <c r="G1682" s="11" t="s">
        <v>247</v>
      </c>
      <c r="H1682" s="11" t="s">
        <v>242</v>
      </c>
    </row>
    <row r="1683" spans="1:8" hidden="1" x14ac:dyDescent="0.25">
      <c r="A1683" s="11">
        <v>5000000210</v>
      </c>
      <c r="B1683" s="11" t="s">
        <v>206</v>
      </c>
      <c r="C1683" s="11">
        <v>120</v>
      </c>
      <c r="D1683" s="11">
        <v>7539825</v>
      </c>
      <c r="E1683" s="11">
        <v>1</v>
      </c>
      <c r="F1683" s="12" t="s">
        <v>206</v>
      </c>
      <c r="G1683" s="11" t="s">
        <v>247</v>
      </c>
      <c r="H1683" s="11" t="s">
        <v>242</v>
      </c>
    </row>
    <row r="1684" spans="1:8" hidden="1" x14ac:dyDescent="0.25">
      <c r="A1684" s="11">
        <v>5000000210</v>
      </c>
      <c r="B1684" s="11" t="s">
        <v>206</v>
      </c>
      <c r="C1684" s="11">
        <v>120</v>
      </c>
      <c r="D1684" s="11">
        <v>7835635</v>
      </c>
      <c r="E1684" s="11">
        <v>1</v>
      </c>
      <c r="F1684" s="12" t="s">
        <v>206</v>
      </c>
      <c r="G1684" s="11" t="s">
        <v>247</v>
      </c>
      <c r="H1684" s="11" t="s">
        <v>242</v>
      </c>
    </row>
    <row r="1685" spans="1:8" hidden="1" x14ac:dyDescent="0.25">
      <c r="A1685" s="11">
        <v>5000000210</v>
      </c>
      <c r="B1685" s="11" t="s">
        <v>206</v>
      </c>
      <c r="C1685" s="11">
        <v>120</v>
      </c>
      <c r="D1685" s="11">
        <v>7876319</v>
      </c>
      <c r="E1685" s="11">
        <v>1</v>
      </c>
      <c r="F1685" s="12" t="s">
        <v>206</v>
      </c>
      <c r="G1685" s="11" t="s">
        <v>247</v>
      </c>
      <c r="H1685" s="11" t="s">
        <v>242</v>
      </c>
    </row>
    <row r="1686" spans="1:8" hidden="1" x14ac:dyDescent="0.25">
      <c r="A1686" s="11">
        <v>5000000210</v>
      </c>
      <c r="B1686" s="11" t="s">
        <v>206</v>
      </c>
      <c r="C1686" s="11">
        <v>120</v>
      </c>
      <c r="D1686" s="11">
        <v>8035535</v>
      </c>
      <c r="E1686" s="11">
        <v>1</v>
      </c>
      <c r="F1686" s="12" t="s">
        <v>206</v>
      </c>
      <c r="G1686" s="11" t="s">
        <v>247</v>
      </c>
      <c r="H1686" s="11" t="s">
        <v>242</v>
      </c>
    </row>
    <row r="1687" spans="1:8" hidden="1" x14ac:dyDescent="0.25">
      <c r="A1687" s="11">
        <v>5000000210</v>
      </c>
      <c r="B1687" s="11" t="s">
        <v>206</v>
      </c>
      <c r="C1687" s="11">
        <v>120</v>
      </c>
      <c r="D1687" s="11">
        <v>8350751</v>
      </c>
      <c r="E1687" s="11">
        <v>1</v>
      </c>
      <c r="F1687" s="12" t="s">
        <v>206</v>
      </c>
      <c r="G1687" s="11" t="s">
        <v>247</v>
      </c>
      <c r="H1687" s="11" t="s">
        <v>242</v>
      </c>
    </row>
    <row r="1688" spans="1:8" hidden="1" x14ac:dyDescent="0.25">
      <c r="A1688" s="11">
        <v>5000000210</v>
      </c>
      <c r="B1688" s="11" t="s">
        <v>206</v>
      </c>
      <c r="C1688" s="11">
        <v>120</v>
      </c>
      <c r="D1688" s="11">
        <v>8440818</v>
      </c>
      <c r="E1688" s="11">
        <v>1</v>
      </c>
      <c r="F1688" s="12" t="s">
        <v>206</v>
      </c>
      <c r="G1688" s="11" t="s">
        <v>247</v>
      </c>
      <c r="H1688" s="11" t="s">
        <v>242</v>
      </c>
    </row>
    <row r="1689" spans="1:8" hidden="1" x14ac:dyDescent="0.25">
      <c r="A1689" s="11">
        <v>5000000210</v>
      </c>
      <c r="B1689" s="11" t="s">
        <v>206</v>
      </c>
      <c r="C1689" s="11">
        <v>120</v>
      </c>
      <c r="D1689" s="11">
        <v>8454332</v>
      </c>
      <c r="E1689" s="11">
        <v>2</v>
      </c>
      <c r="F1689" s="12" t="s">
        <v>206</v>
      </c>
      <c r="G1689" s="11" t="s">
        <v>247</v>
      </c>
      <c r="H1689" s="11" t="s">
        <v>242</v>
      </c>
    </row>
    <row r="1690" spans="1:8" hidden="1" x14ac:dyDescent="0.25">
      <c r="A1690" s="11">
        <v>5000000210</v>
      </c>
      <c r="B1690" s="11" t="s">
        <v>206</v>
      </c>
      <c r="C1690" s="11">
        <v>120</v>
      </c>
      <c r="D1690" s="11">
        <v>8454332</v>
      </c>
      <c r="E1690" s="11">
        <v>1</v>
      </c>
      <c r="F1690" s="12" t="s">
        <v>206</v>
      </c>
      <c r="G1690" s="11" t="s">
        <v>247</v>
      </c>
      <c r="H1690" s="11" t="s">
        <v>242</v>
      </c>
    </row>
    <row r="1691" spans="1:8" hidden="1" x14ac:dyDescent="0.25">
      <c r="A1691" s="11">
        <v>5000000210</v>
      </c>
      <c r="B1691" s="11" t="s">
        <v>206</v>
      </c>
      <c r="C1691" s="11">
        <v>120</v>
      </c>
      <c r="D1691" s="11">
        <v>8585690</v>
      </c>
      <c r="E1691" s="11">
        <v>1</v>
      </c>
      <c r="F1691" s="12" t="s">
        <v>206</v>
      </c>
      <c r="G1691" s="11" t="s">
        <v>247</v>
      </c>
      <c r="H1691" s="11" t="s">
        <v>242</v>
      </c>
    </row>
    <row r="1692" spans="1:8" hidden="1" x14ac:dyDescent="0.25">
      <c r="A1692" s="11">
        <v>5000000210</v>
      </c>
      <c r="B1692" s="11" t="s">
        <v>206</v>
      </c>
      <c r="C1692" s="11">
        <v>120</v>
      </c>
      <c r="D1692" s="11">
        <v>8651990</v>
      </c>
      <c r="E1692" s="11">
        <v>1</v>
      </c>
      <c r="F1692" s="12" t="s">
        <v>206</v>
      </c>
      <c r="G1692" s="11" t="s">
        <v>247</v>
      </c>
      <c r="H1692" s="11" t="s">
        <v>242</v>
      </c>
    </row>
    <row r="1693" spans="1:8" hidden="1" x14ac:dyDescent="0.25">
      <c r="A1693" s="11">
        <v>5000000210</v>
      </c>
      <c r="B1693" s="11" t="s">
        <v>206</v>
      </c>
      <c r="C1693" s="11">
        <v>120</v>
      </c>
      <c r="D1693" s="11">
        <v>8791683</v>
      </c>
      <c r="E1693" s="11">
        <v>1</v>
      </c>
      <c r="F1693" s="12" t="s">
        <v>206</v>
      </c>
      <c r="G1693" s="11" t="s">
        <v>247</v>
      </c>
      <c r="H1693" s="11" t="s">
        <v>242</v>
      </c>
    </row>
    <row r="1694" spans="1:8" hidden="1" x14ac:dyDescent="0.25">
      <c r="A1694" s="11">
        <v>5000000210</v>
      </c>
      <c r="B1694" s="11" t="s">
        <v>206</v>
      </c>
      <c r="C1694" s="11">
        <v>120</v>
      </c>
      <c r="D1694" s="11">
        <v>8812574</v>
      </c>
      <c r="E1694" s="11">
        <v>1</v>
      </c>
      <c r="F1694" s="12" t="s">
        <v>206</v>
      </c>
      <c r="G1694" s="11" t="s">
        <v>247</v>
      </c>
      <c r="H1694" s="11" t="s">
        <v>242</v>
      </c>
    </row>
    <row r="1695" spans="1:8" hidden="1" x14ac:dyDescent="0.25">
      <c r="A1695" s="11">
        <v>5000000210</v>
      </c>
      <c r="B1695" s="11" t="s">
        <v>206</v>
      </c>
      <c r="C1695" s="11">
        <v>120</v>
      </c>
      <c r="D1695" s="11">
        <v>8890383</v>
      </c>
      <c r="E1695" s="11">
        <v>1</v>
      </c>
      <c r="F1695" s="12" t="s">
        <v>206</v>
      </c>
      <c r="G1695" s="11" t="s">
        <v>247</v>
      </c>
      <c r="H1695" s="11" t="s">
        <v>242</v>
      </c>
    </row>
    <row r="1696" spans="1:8" hidden="1" x14ac:dyDescent="0.25">
      <c r="A1696" s="11">
        <v>5000000210</v>
      </c>
      <c r="B1696" s="11" t="s">
        <v>206</v>
      </c>
      <c r="C1696" s="11">
        <v>120</v>
      </c>
      <c r="D1696" s="11">
        <v>9224490</v>
      </c>
      <c r="E1696" s="11">
        <v>1</v>
      </c>
      <c r="F1696" s="12" t="s">
        <v>206</v>
      </c>
      <c r="G1696" s="11" t="s">
        <v>247</v>
      </c>
      <c r="H1696" s="11" t="s">
        <v>242</v>
      </c>
    </row>
    <row r="1697" spans="1:8" hidden="1" x14ac:dyDescent="0.25">
      <c r="A1697" s="11">
        <v>5000000210</v>
      </c>
      <c r="B1697" s="11" t="s">
        <v>206</v>
      </c>
      <c r="C1697" s="11">
        <v>120</v>
      </c>
      <c r="D1697" s="11">
        <v>9763998</v>
      </c>
      <c r="E1697" s="11">
        <v>1</v>
      </c>
      <c r="F1697" s="12" t="s">
        <v>206</v>
      </c>
      <c r="G1697" s="11" t="s">
        <v>247</v>
      </c>
      <c r="H1697" s="11" t="s">
        <v>242</v>
      </c>
    </row>
    <row r="1698" spans="1:8" hidden="1" x14ac:dyDescent="0.25">
      <c r="A1698" s="11">
        <v>5000000210</v>
      </c>
      <c r="B1698" s="11" t="s">
        <v>206</v>
      </c>
      <c r="C1698" s="11">
        <v>120</v>
      </c>
      <c r="D1698" s="11">
        <v>9848524</v>
      </c>
      <c r="E1698" s="11">
        <v>2</v>
      </c>
      <c r="F1698" s="12" t="s">
        <v>206</v>
      </c>
      <c r="G1698" s="11" t="s">
        <v>247</v>
      </c>
      <c r="H1698" s="11" t="s">
        <v>242</v>
      </c>
    </row>
    <row r="1699" spans="1:8" hidden="1" x14ac:dyDescent="0.25">
      <c r="A1699" s="11">
        <v>5000000210</v>
      </c>
      <c r="B1699" s="11" t="s">
        <v>206</v>
      </c>
      <c r="C1699" s="11">
        <v>120</v>
      </c>
      <c r="D1699" s="11">
        <v>9991533</v>
      </c>
      <c r="E1699" s="11">
        <v>2</v>
      </c>
      <c r="F1699" s="12" t="s">
        <v>206</v>
      </c>
      <c r="G1699" s="11" t="s">
        <v>247</v>
      </c>
      <c r="H1699" s="11" t="s">
        <v>242</v>
      </c>
    </row>
    <row r="1700" spans="1:8" hidden="1" x14ac:dyDescent="0.25">
      <c r="A1700" s="11">
        <v>5000000210</v>
      </c>
      <c r="B1700" s="11" t="s">
        <v>206</v>
      </c>
      <c r="C1700" s="11">
        <v>120</v>
      </c>
      <c r="D1700" s="11">
        <v>10078803</v>
      </c>
      <c r="E1700" s="11">
        <v>1</v>
      </c>
      <c r="F1700" s="12" t="s">
        <v>206</v>
      </c>
      <c r="G1700" s="11" t="s">
        <v>247</v>
      </c>
      <c r="H1700" s="11" t="s">
        <v>242</v>
      </c>
    </row>
    <row r="1701" spans="1:8" hidden="1" x14ac:dyDescent="0.25">
      <c r="A1701" s="11">
        <v>5000000210</v>
      </c>
      <c r="B1701" s="11" t="s">
        <v>206</v>
      </c>
      <c r="C1701" s="11">
        <v>120</v>
      </c>
      <c r="D1701" s="11">
        <v>10209837</v>
      </c>
      <c r="E1701" s="11">
        <v>1</v>
      </c>
      <c r="F1701" s="12" t="s">
        <v>206</v>
      </c>
      <c r="G1701" s="11" t="s">
        <v>247</v>
      </c>
      <c r="H1701" s="11" t="s">
        <v>242</v>
      </c>
    </row>
    <row r="1702" spans="1:8" hidden="1" x14ac:dyDescent="0.25">
      <c r="A1702" s="11">
        <v>5000000210</v>
      </c>
      <c r="B1702" s="11" t="s">
        <v>206</v>
      </c>
      <c r="C1702" s="11">
        <v>120</v>
      </c>
      <c r="D1702" s="11">
        <v>10332332</v>
      </c>
      <c r="E1702" s="11">
        <v>1</v>
      </c>
      <c r="F1702" s="12" t="s">
        <v>206</v>
      </c>
      <c r="G1702" s="11" t="s">
        <v>247</v>
      </c>
      <c r="H1702" s="11" t="s">
        <v>242</v>
      </c>
    </row>
    <row r="1703" spans="1:8" hidden="1" x14ac:dyDescent="0.25">
      <c r="A1703" s="11">
        <v>5000000210</v>
      </c>
      <c r="B1703" s="11" t="s">
        <v>206</v>
      </c>
      <c r="C1703" s="11">
        <v>120</v>
      </c>
      <c r="D1703" s="11">
        <v>10372201</v>
      </c>
      <c r="E1703" s="11">
        <v>1</v>
      </c>
      <c r="F1703" s="12" t="s">
        <v>206</v>
      </c>
      <c r="G1703" s="11" t="s">
        <v>247</v>
      </c>
      <c r="H1703" s="11" t="s">
        <v>242</v>
      </c>
    </row>
    <row r="1704" spans="1:8" hidden="1" x14ac:dyDescent="0.25">
      <c r="A1704" s="11">
        <v>5000000210</v>
      </c>
      <c r="B1704" s="11" t="s">
        <v>206</v>
      </c>
      <c r="C1704" s="11">
        <v>120</v>
      </c>
      <c r="D1704" s="11">
        <v>10673310</v>
      </c>
      <c r="E1704" s="11">
        <v>1</v>
      </c>
      <c r="F1704" s="12" t="s">
        <v>206</v>
      </c>
      <c r="G1704" s="11" t="s">
        <v>247</v>
      </c>
      <c r="H1704" s="11" t="s">
        <v>242</v>
      </c>
    </row>
    <row r="1705" spans="1:8" hidden="1" x14ac:dyDescent="0.25">
      <c r="A1705" s="11">
        <v>5000000210</v>
      </c>
      <c r="B1705" s="11" t="s">
        <v>206</v>
      </c>
      <c r="C1705" s="11">
        <v>120</v>
      </c>
      <c r="D1705" s="11">
        <v>10970618</v>
      </c>
      <c r="E1705" s="11">
        <v>1</v>
      </c>
      <c r="F1705" s="12" t="s">
        <v>206</v>
      </c>
      <c r="G1705" s="11" t="s">
        <v>247</v>
      </c>
      <c r="H1705" s="11" t="s">
        <v>242</v>
      </c>
    </row>
    <row r="1706" spans="1:8" hidden="1" x14ac:dyDescent="0.25">
      <c r="A1706" s="11">
        <v>5000000210</v>
      </c>
      <c r="B1706" s="11" t="s">
        <v>206</v>
      </c>
      <c r="C1706" s="11">
        <v>120</v>
      </c>
      <c r="D1706" s="11">
        <v>11232397</v>
      </c>
      <c r="E1706" s="11">
        <v>1</v>
      </c>
      <c r="F1706" s="12" t="s">
        <v>206</v>
      </c>
      <c r="G1706" s="11" t="s">
        <v>247</v>
      </c>
      <c r="H1706" s="11" t="s">
        <v>242</v>
      </c>
    </row>
    <row r="1707" spans="1:8" hidden="1" x14ac:dyDescent="0.25">
      <c r="A1707" s="11">
        <v>5000000210</v>
      </c>
      <c r="B1707" s="11" t="s">
        <v>206</v>
      </c>
      <c r="C1707" s="11">
        <v>120</v>
      </c>
      <c r="D1707" s="11">
        <v>11488747</v>
      </c>
      <c r="E1707" s="11">
        <v>1</v>
      </c>
      <c r="F1707" s="12" t="s">
        <v>206</v>
      </c>
      <c r="G1707" s="11" t="s">
        <v>247</v>
      </c>
      <c r="H1707" s="11" t="s">
        <v>242</v>
      </c>
    </row>
    <row r="1708" spans="1:8" hidden="1" x14ac:dyDescent="0.25">
      <c r="A1708" s="11">
        <v>5000000210</v>
      </c>
      <c r="B1708" s="11" t="s">
        <v>206</v>
      </c>
      <c r="C1708" s="11">
        <v>120</v>
      </c>
      <c r="D1708" s="11">
        <v>11819876</v>
      </c>
      <c r="E1708" s="11">
        <v>1</v>
      </c>
      <c r="F1708" s="12" t="s">
        <v>206</v>
      </c>
      <c r="G1708" s="11" t="s">
        <v>247</v>
      </c>
      <c r="H1708" s="11" t="s">
        <v>242</v>
      </c>
    </row>
    <row r="1709" spans="1:8" hidden="1" x14ac:dyDescent="0.25">
      <c r="A1709" s="11">
        <v>5000000210</v>
      </c>
      <c r="B1709" s="11" t="s">
        <v>206</v>
      </c>
      <c r="C1709" s="11">
        <v>120</v>
      </c>
      <c r="D1709" s="11">
        <v>11824131</v>
      </c>
      <c r="E1709" s="11">
        <v>1</v>
      </c>
      <c r="F1709" s="12" t="s">
        <v>206</v>
      </c>
      <c r="G1709" s="11" t="s">
        <v>247</v>
      </c>
      <c r="H1709" s="11" t="s">
        <v>242</v>
      </c>
    </row>
    <row r="1710" spans="1:8" hidden="1" x14ac:dyDescent="0.25">
      <c r="A1710" s="11">
        <v>5000000210</v>
      </c>
      <c r="B1710" s="11" t="s">
        <v>206</v>
      </c>
      <c r="C1710" s="11">
        <v>120</v>
      </c>
      <c r="D1710" s="11">
        <v>11876964</v>
      </c>
      <c r="E1710" s="11">
        <v>1</v>
      </c>
      <c r="F1710" s="12" t="s">
        <v>206</v>
      </c>
      <c r="G1710" s="11" t="s">
        <v>247</v>
      </c>
      <c r="H1710" s="11" t="s">
        <v>242</v>
      </c>
    </row>
    <row r="1711" spans="1:8" hidden="1" x14ac:dyDescent="0.25">
      <c r="A1711" s="11">
        <v>5000000210</v>
      </c>
      <c r="B1711" s="11" t="s">
        <v>206</v>
      </c>
      <c r="C1711" s="11">
        <v>120</v>
      </c>
      <c r="D1711" s="11">
        <v>12121652</v>
      </c>
      <c r="E1711" s="11">
        <v>1</v>
      </c>
      <c r="F1711" s="12" t="s">
        <v>206</v>
      </c>
      <c r="G1711" s="11" t="s">
        <v>247</v>
      </c>
      <c r="H1711" s="11" t="s">
        <v>242</v>
      </c>
    </row>
    <row r="1712" spans="1:8" hidden="1" x14ac:dyDescent="0.25">
      <c r="A1712" s="11">
        <v>5000000210</v>
      </c>
      <c r="B1712" s="11" t="s">
        <v>206</v>
      </c>
      <c r="C1712" s="11">
        <v>120</v>
      </c>
      <c r="D1712" s="11">
        <v>12438931</v>
      </c>
      <c r="E1712" s="11">
        <v>1</v>
      </c>
      <c r="F1712" s="12" t="s">
        <v>206</v>
      </c>
      <c r="G1712" s="11" t="s">
        <v>247</v>
      </c>
      <c r="H1712" s="11" t="s">
        <v>242</v>
      </c>
    </row>
    <row r="1713" spans="1:8" hidden="1" x14ac:dyDescent="0.25">
      <c r="A1713" s="11">
        <v>5000000210</v>
      </c>
      <c r="B1713" s="11" t="s">
        <v>206</v>
      </c>
      <c r="C1713" s="11">
        <v>120</v>
      </c>
      <c r="D1713" s="11">
        <v>12503813</v>
      </c>
      <c r="E1713" s="11">
        <v>1</v>
      </c>
      <c r="F1713" s="12" t="s">
        <v>206</v>
      </c>
      <c r="G1713" s="11" t="s">
        <v>247</v>
      </c>
      <c r="H1713" s="11" t="s">
        <v>242</v>
      </c>
    </row>
    <row r="1714" spans="1:8" hidden="1" x14ac:dyDescent="0.25">
      <c r="A1714" s="11">
        <v>5000000210</v>
      </c>
      <c r="B1714" s="11" t="s">
        <v>206</v>
      </c>
      <c r="C1714" s="11">
        <v>120</v>
      </c>
      <c r="D1714" s="11">
        <v>12585603</v>
      </c>
      <c r="E1714" s="11">
        <v>1</v>
      </c>
      <c r="F1714" s="12" t="s">
        <v>206</v>
      </c>
      <c r="G1714" s="11" t="s">
        <v>247</v>
      </c>
      <c r="H1714" s="11" t="s">
        <v>242</v>
      </c>
    </row>
    <row r="1715" spans="1:8" hidden="1" x14ac:dyDescent="0.25">
      <c r="A1715" s="11">
        <v>5000000210</v>
      </c>
      <c r="B1715" s="11" t="s">
        <v>206</v>
      </c>
      <c r="C1715" s="11">
        <v>120</v>
      </c>
      <c r="D1715" s="11">
        <v>12585603</v>
      </c>
      <c r="E1715" s="11">
        <v>2</v>
      </c>
      <c r="F1715" s="12" t="s">
        <v>206</v>
      </c>
      <c r="G1715" s="11" t="s">
        <v>247</v>
      </c>
      <c r="H1715" s="11" t="s">
        <v>242</v>
      </c>
    </row>
    <row r="1716" spans="1:8" hidden="1" x14ac:dyDescent="0.25">
      <c r="A1716" s="11">
        <v>5000000210</v>
      </c>
      <c r="B1716" s="11" t="s">
        <v>206</v>
      </c>
      <c r="C1716" s="11">
        <v>120</v>
      </c>
      <c r="D1716" s="11">
        <v>12660729</v>
      </c>
      <c r="E1716" s="11">
        <v>1</v>
      </c>
      <c r="F1716" s="12" t="s">
        <v>206</v>
      </c>
      <c r="G1716" s="11" t="s">
        <v>247</v>
      </c>
      <c r="H1716" s="11" t="s">
        <v>242</v>
      </c>
    </row>
    <row r="1717" spans="1:8" hidden="1" x14ac:dyDescent="0.25">
      <c r="A1717" s="11">
        <v>5000000210</v>
      </c>
      <c r="B1717" s="11" t="s">
        <v>206</v>
      </c>
      <c r="C1717" s="11">
        <v>120</v>
      </c>
      <c r="D1717" s="11">
        <v>12862355</v>
      </c>
      <c r="E1717" s="11">
        <v>1</v>
      </c>
      <c r="F1717" s="12" t="s">
        <v>206</v>
      </c>
      <c r="G1717" s="11" t="s">
        <v>247</v>
      </c>
      <c r="H1717" s="11" t="s">
        <v>242</v>
      </c>
    </row>
    <row r="1718" spans="1:8" hidden="1" x14ac:dyDescent="0.25">
      <c r="A1718" s="11">
        <v>5000000210</v>
      </c>
      <c r="B1718" s="11" t="s">
        <v>206</v>
      </c>
      <c r="C1718" s="11">
        <v>120</v>
      </c>
      <c r="D1718" s="11">
        <v>13150943</v>
      </c>
      <c r="E1718" s="11">
        <v>1</v>
      </c>
      <c r="F1718" s="12" t="s">
        <v>206</v>
      </c>
      <c r="G1718" s="11" t="s">
        <v>247</v>
      </c>
      <c r="H1718" s="11" t="s">
        <v>242</v>
      </c>
    </row>
    <row r="1719" spans="1:8" hidden="1" x14ac:dyDescent="0.25">
      <c r="A1719" s="11">
        <v>5000000210</v>
      </c>
      <c r="B1719" s="11" t="s">
        <v>206</v>
      </c>
      <c r="C1719" s="11">
        <v>120</v>
      </c>
      <c r="D1719" s="11">
        <v>13182984</v>
      </c>
      <c r="E1719" s="11">
        <v>1</v>
      </c>
      <c r="F1719" s="12" t="s">
        <v>206</v>
      </c>
      <c r="G1719" s="11" t="s">
        <v>247</v>
      </c>
      <c r="H1719" s="11" t="s">
        <v>242</v>
      </c>
    </row>
    <row r="1720" spans="1:8" hidden="1" x14ac:dyDescent="0.25">
      <c r="A1720" s="11">
        <v>5000000210</v>
      </c>
      <c r="B1720" s="11" t="s">
        <v>206</v>
      </c>
      <c r="C1720" s="11">
        <v>120</v>
      </c>
      <c r="D1720" s="11">
        <v>13287027</v>
      </c>
      <c r="E1720" s="11">
        <v>1</v>
      </c>
      <c r="F1720" s="12" t="s">
        <v>206</v>
      </c>
      <c r="G1720" s="11" t="s">
        <v>247</v>
      </c>
      <c r="H1720" s="11" t="s">
        <v>242</v>
      </c>
    </row>
    <row r="1721" spans="1:8" hidden="1" x14ac:dyDescent="0.25">
      <c r="A1721" s="11">
        <v>5000000210</v>
      </c>
      <c r="B1721" s="11" t="s">
        <v>206</v>
      </c>
      <c r="C1721" s="11">
        <v>120</v>
      </c>
      <c r="D1721" s="11">
        <v>13364440</v>
      </c>
      <c r="E1721" s="11">
        <v>1</v>
      </c>
      <c r="F1721" s="12" t="s">
        <v>206</v>
      </c>
      <c r="G1721" s="11" t="s">
        <v>247</v>
      </c>
      <c r="H1721" s="11" t="s">
        <v>242</v>
      </c>
    </row>
    <row r="1722" spans="1:8" hidden="1" x14ac:dyDescent="0.25">
      <c r="A1722" s="11">
        <v>5000000210</v>
      </c>
      <c r="B1722" s="11" t="s">
        <v>206</v>
      </c>
      <c r="C1722" s="11">
        <v>120</v>
      </c>
      <c r="D1722" s="11">
        <v>13793295</v>
      </c>
      <c r="E1722" s="11">
        <v>2</v>
      </c>
      <c r="F1722" s="12" t="s">
        <v>206</v>
      </c>
      <c r="G1722" s="11" t="s">
        <v>247</v>
      </c>
      <c r="H1722" s="11" t="s">
        <v>242</v>
      </c>
    </row>
    <row r="1723" spans="1:8" hidden="1" x14ac:dyDescent="0.25">
      <c r="A1723" s="11">
        <v>5000000210</v>
      </c>
      <c r="B1723" s="11" t="s">
        <v>206</v>
      </c>
      <c r="C1723" s="11">
        <v>120</v>
      </c>
      <c r="D1723" s="11">
        <v>13950732</v>
      </c>
      <c r="E1723" s="11">
        <v>1</v>
      </c>
      <c r="F1723" s="12" t="s">
        <v>206</v>
      </c>
      <c r="G1723" s="11" t="s">
        <v>247</v>
      </c>
      <c r="H1723" s="11" t="s">
        <v>242</v>
      </c>
    </row>
    <row r="1724" spans="1:8" hidden="1" x14ac:dyDescent="0.25">
      <c r="A1724" s="11">
        <v>5000000210</v>
      </c>
      <c r="B1724" s="11" t="s">
        <v>206</v>
      </c>
      <c r="C1724" s="11">
        <v>120</v>
      </c>
      <c r="D1724" s="11">
        <v>13968104</v>
      </c>
      <c r="E1724" s="11">
        <v>1</v>
      </c>
      <c r="F1724" s="12" t="s">
        <v>206</v>
      </c>
      <c r="G1724" s="11" t="s">
        <v>247</v>
      </c>
      <c r="H1724" s="11" t="s">
        <v>242</v>
      </c>
    </row>
    <row r="1725" spans="1:8" hidden="1" x14ac:dyDescent="0.25">
      <c r="A1725" s="11">
        <v>5000000210</v>
      </c>
      <c r="B1725" s="11" t="s">
        <v>206</v>
      </c>
      <c r="C1725" s="11">
        <v>120</v>
      </c>
      <c r="D1725" s="11">
        <v>14166100</v>
      </c>
      <c r="E1725" s="11">
        <v>1</v>
      </c>
      <c r="F1725" s="12" t="s">
        <v>206</v>
      </c>
      <c r="G1725" s="11" t="s">
        <v>247</v>
      </c>
      <c r="H1725" s="11" t="s">
        <v>242</v>
      </c>
    </row>
    <row r="1726" spans="1:8" hidden="1" x14ac:dyDescent="0.25">
      <c r="A1726" s="11">
        <v>5000000210</v>
      </c>
      <c r="B1726" s="11" t="s">
        <v>206</v>
      </c>
      <c r="C1726" s="11">
        <v>120</v>
      </c>
      <c r="D1726" s="11">
        <v>15097510</v>
      </c>
      <c r="E1726" s="11">
        <v>1</v>
      </c>
      <c r="F1726" s="12" t="s">
        <v>206</v>
      </c>
      <c r="G1726" s="11" t="s">
        <v>247</v>
      </c>
      <c r="H1726" s="11" t="s">
        <v>242</v>
      </c>
    </row>
    <row r="1727" spans="1:8" hidden="1" x14ac:dyDescent="0.25">
      <c r="A1727" s="11">
        <v>5000000210</v>
      </c>
      <c r="B1727" s="11" t="s">
        <v>206</v>
      </c>
      <c r="C1727" s="11">
        <v>120</v>
      </c>
      <c r="D1727" s="11">
        <v>15127136</v>
      </c>
      <c r="E1727" s="11">
        <v>1</v>
      </c>
      <c r="F1727" s="12" t="s">
        <v>206</v>
      </c>
      <c r="G1727" s="11" t="s">
        <v>247</v>
      </c>
      <c r="H1727" s="11" t="s">
        <v>242</v>
      </c>
    </row>
    <row r="1728" spans="1:8" hidden="1" x14ac:dyDescent="0.25">
      <c r="A1728" s="11">
        <v>5000000210</v>
      </c>
      <c r="B1728" s="11" t="s">
        <v>206</v>
      </c>
      <c r="C1728" s="11">
        <v>120</v>
      </c>
      <c r="D1728" s="11">
        <v>15503197</v>
      </c>
      <c r="E1728" s="11">
        <v>1</v>
      </c>
      <c r="F1728" s="12" t="s">
        <v>206</v>
      </c>
      <c r="G1728" s="11" t="s">
        <v>247</v>
      </c>
      <c r="H1728" s="11" t="s">
        <v>242</v>
      </c>
    </row>
    <row r="1729" spans="1:8" hidden="1" x14ac:dyDescent="0.25">
      <c r="A1729" s="11">
        <v>5000000210</v>
      </c>
      <c r="B1729" s="11" t="s">
        <v>206</v>
      </c>
      <c r="C1729" s="11">
        <v>120</v>
      </c>
      <c r="D1729" s="11">
        <v>15673799</v>
      </c>
      <c r="E1729" s="11">
        <v>1</v>
      </c>
      <c r="F1729" s="12" t="s">
        <v>206</v>
      </c>
      <c r="G1729" s="11" t="s">
        <v>247</v>
      </c>
      <c r="H1729" s="11" t="s">
        <v>242</v>
      </c>
    </row>
    <row r="1730" spans="1:8" hidden="1" x14ac:dyDescent="0.25">
      <c r="A1730" s="11">
        <v>5000000210</v>
      </c>
      <c r="B1730" s="11" t="s">
        <v>206</v>
      </c>
      <c r="C1730" s="11">
        <v>120</v>
      </c>
      <c r="D1730" s="11">
        <v>15806558</v>
      </c>
      <c r="E1730" s="11">
        <v>1</v>
      </c>
      <c r="F1730" s="12" t="s">
        <v>206</v>
      </c>
      <c r="G1730" s="11" t="s">
        <v>247</v>
      </c>
      <c r="H1730" s="11" t="s">
        <v>242</v>
      </c>
    </row>
    <row r="1731" spans="1:8" hidden="1" x14ac:dyDescent="0.25">
      <c r="A1731" s="11">
        <v>5000000210</v>
      </c>
      <c r="B1731" s="11" t="s">
        <v>206</v>
      </c>
      <c r="C1731" s="11">
        <v>120</v>
      </c>
      <c r="D1731" s="11">
        <v>15841585</v>
      </c>
      <c r="E1731" s="11">
        <v>1</v>
      </c>
      <c r="F1731" s="12" t="s">
        <v>206</v>
      </c>
      <c r="G1731" s="11" t="s">
        <v>247</v>
      </c>
      <c r="H1731" s="11" t="s">
        <v>242</v>
      </c>
    </row>
    <row r="1732" spans="1:8" hidden="1" x14ac:dyDescent="0.25">
      <c r="A1732" s="11">
        <v>5000000210</v>
      </c>
      <c r="B1732" s="11" t="s">
        <v>206</v>
      </c>
      <c r="C1732" s="11">
        <v>120</v>
      </c>
      <c r="D1732" s="11">
        <v>15878632</v>
      </c>
      <c r="E1732" s="11">
        <v>1</v>
      </c>
      <c r="F1732" s="12" t="s">
        <v>206</v>
      </c>
      <c r="G1732" s="11" t="s">
        <v>247</v>
      </c>
      <c r="H1732" s="11" t="s">
        <v>242</v>
      </c>
    </row>
    <row r="1733" spans="1:8" hidden="1" x14ac:dyDescent="0.25">
      <c r="A1733" s="11">
        <v>5000000210</v>
      </c>
      <c r="B1733" s="11" t="s">
        <v>206</v>
      </c>
      <c r="C1733" s="11">
        <v>120</v>
      </c>
      <c r="D1733" s="11">
        <v>15941308</v>
      </c>
      <c r="E1733" s="11">
        <v>1</v>
      </c>
      <c r="F1733" s="12" t="s">
        <v>206</v>
      </c>
      <c r="G1733" s="11" t="s">
        <v>247</v>
      </c>
      <c r="H1733" s="11" t="s">
        <v>242</v>
      </c>
    </row>
    <row r="1734" spans="1:8" hidden="1" x14ac:dyDescent="0.25">
      <c r="A1734" s="11">
        <v>5000000210</v>
      </c>
      <c r="B1734" s="11" t="s">
        <v>206</v>
      </c>
      <c r="C1734" s="11">
        <v>120</v>
      </c>
      <c r="D1734" s="11">
        <v>16160899</v>
      </c>
      <c r="E1734" s="11">
        <v>1</v>
      </c>
      <c r="F1734" s="12" t="s">
        <v>206</v>
      </c>
      <c r="G1734" s="11" t="s">
        <v>247</v>
      </c>
      <c r="H1734" s="11" t="s">
        <v>242</v>
      </c>
    </row>
    <row r="1735" spans="1:8" hidden="1" x14ac:dyDescent="0.25">
      <c r="A1735" s="11">
        <v>5000000210</v>
      </c>
      <c r="B1735" s="11" t="s">
        <v>206</v>
      </c>
      <c r="C1735" s="11">
        <v>120</v>
      </c>
      <c r="D1735" s="11">
        <v>16371637</v>
      </c>
      <c r="E1735" s="11">
        <v>1</v>
      </c>
      <c r="F1735" s="12" t="s">
        <v>206</v>
      </c>
      <c r="G1735" s="11" t="s">
        <v>247</v>
      </c>
      <c r="H1735" s="11" t="s">
        <v>242</v>
      </c>
    </row>
    <row r="1736" spans="1:8" hidden="1" x14ac:dyDescent="0.25">
      <c r="A1736" s="11">
        <v>5000000210</v>
      </c>
      <c r="B1736" s="11" t="s">
        <v>206</v>
      </c>
      <c r="C1736" s="11">
        <v>120</v>
      </c>
      <c r="D1736" s="11">
        <v>16447016</v>
      </c>
      <c r="E1736" s="11">
        <v>1</v>
      </c>
      <c r="F1736" s="12" t="s">
        <v>206</v>
      </c>
      <c r="G1736" s="11" t="s">
        <v>247</v>
      </c>
      <c r="H1736" s="11" t="s">
        <v>242</v>
      </c>
    </row>
    <row r="1737" spans="1:8" hidden="1" x14ac:dyDescent="0.25">
      <c r="A1737" s="11">
        <v>5000000210</v>
      </c>
      <c r="B1737" s="11" t="s">
        <v>206</v>
      </c>
      <c r="C1737" s="11">
        <v>120</v>
      </c>
      <c r="D1737" s="11">
        <v>19457385</v>
      </c>
      <c r="E1737" s="11">
        <v>1</v>
      </c>
      <c r="F1737" s="12" t="s">
        <v>206</v>
      </c>
      <c r="G1737" s="11" t="s">
        <v>247</v>
      </c>
      <c r="H1737" s="11" t="s">
        <v>242</v>
      </c>
    </row>
    <row r="1738" spans="1:8" hidden="1" x14ac:dyDescent="0.25">
      <c r="A1738" s="11">
        <v>5000000210</v>
      </c>
      <c r="B1738" s="11" t="s">
        <v>206</v>
      </c>
      <c r="C1738" s="11">
        <v>120</v>
      </c>
      <c r="D1738" s="11">
        <v>19457385</v>
      </c>
      <c r="E1738" s="11">
        <v>2</v>
      </c>
      <c r="F1738" s="12" t="s">
        <v>206</v>
      </c>
      <c r="G1738" s="11" t="s">
        <v>247</v>
      </c>
      <c r="H1738" s="11" t="s">
        <v>242</v>
      </c>
    </row>
    <row r="1739" spans="1:8" hidden="1" x14ac:dyDescent="0.25">
      <c r="A1739" s="11">
        <v>5000000210</v>
      </c>
      <c r="B1739" s="11" t="s">
        <v>206</v>
      </c>
      <c r="C1739" s="11">
        <v>120</v>
      </c>
      <c r="D1739" s="11">
        <v>21712073</v>
      </c>
      <c r="E1739" s="11">
        <v>1</v>
      </c>
      <c r="F1739" s="12" t="s">
        <v>206</v>
      </c>
      <c r="G1739" s="11" t="s">
        <v>247</v>
      </c>
      <c r="H1739" s="11" t="s">
        <v>242</v>
      </c>
    </row>
    <row r="1740" spans="1:8" hidden="1" x14ac:dyDescent="0.25">
      <c r="A1740" s="11">
        <v>5000000210</v>
      </c>
      <c r="B1740" s="11" t="s">
        <v>206</v>
      </c>
      <c r="C1740" s="11">
        <v>120</v>
      </c>
      <c r="D1740" s="11">
        <v>22608293</v>
      </c>
      <c r="E1740" s="11">
        <v>1</v>
      </c>
      <c r="F1740" s="12" t="s">
        <v>206</v>
      </c>
      <c r="G1740" s="11" t="s">
        <v>247</v>
      </c>
      <c r="H1740" s="11" t="s">
        <v>242</v>
      </c>
    </row>
    <row r="1741" spans="1:8" hidden="1" x14ac:dyDescent="0.25">
      <c r="A1741" s="11">
        <v>5000000210</v>
      </c>
      <c r="B1741" s="11" t="s">
        <v>206</v>
      </c>
      <c r="C1741" s="11">
        <v>120</v>
      </c>
      <c r="D1741" s="11">
        <v>52003145</v>
      </c>
      <c r="E1741" s="11">
        <v>1</v>
      </c>
      <c r="F1741" s="12" t="s">
        <v>206</v>
      </c>
      <c r="G1741" s="11" t="s">
        <v>247</v>
      </c>
      <c r="H1741" s="11" t="s">
        <v>242</v>
      </c>
    </row>
    <row r="1742" spans="1:8" hidden="1" x14ac:dyDescent="0.25">
      <c r="A1742" s="11">
        <v>5000000210</v>
      </c>
      <c r="B1742" s="11" t="s">
        <v>206</v>
      </c>
      <c r="C1742" s="11">
        <v>120</v>
      </c>
      <c r="D1742" s="11">
        <v>76000322</v>
      </c>
      <c r="E1742" s="11">
        <v>1</v>
      </c>
      <c r="F1742" s="12" t="s">
        <v>206</v>
      </c>
      <c r="G1742" s="11" t="s">
        <v>247</v>
      </c>
      <c r="H1742" s="11" t="s">
        <v>242</v>
      </c>
    </row>
    <row r="1743" spans="1:8" hidden="1" x14ac:dyDescent="0.25">
      <c r="A1743" s="11">
        <v>5000000210</v>
      </c>
      <c r="B1743" s="11" t="s">
        <v>206</v>
      </c>
      <c r="C1743" s="11">
        <v>120</v>
      </c>
      <c r="D1743" s="11">
        <v>76008402</v>
      </c>
      <c r="E1743" s="11">
        <v>1</v>
      </c>
      <c r="F1743" s="12" t="s">
        <v>206</v>
      </c>
      <c r="G1743" s="11" t="s">
        <v>247</v>
      </c>
      <c r="H1743" s="11" t="s">
        <v>242</v>
      </c>
    </row>
    <row r="1744" spans="1:8" hidden="1" x14ac:dyDescent="0.25">
      <c r="A1744" s="11">
        <v>5000000210</v>
      </c>
      <c r="B1744" s="11" t="s">
        <v>206</v>
      </c>
      <c r="C1744" s="11">
        <v>120</v>
      </c>
      <c r="D1744" s="11">
        <v>76016277</v>
      </c>
      <c r="E1744" s="11">
        <v>1</v>
      </c>
      <c r="F1744" s="12" t="s">
        <v>206</v>
      </c>
      <c r="G1744" s="11" t="s">
        <v>247</v>
      </c>
      <c r="H1744" s="11" t="s">
        <v>242</v>
      </c>
    </row>
    <row r="1745" spans="1:8" hidden="1" x14ac:dyDescent="0.25">
      <c r="A1745" s="11">
        <v>5000000210</v>
      </c>
      <c r="B1745" s="11" t="s">
        <v>206</v>
      </c>
      <c r="C1745" s="11">
        <v>120</v>
      </c>
      <c r="D1745" s="11">
        <v>76019300</v>
      </c>
      <c r="E1745" s="11">
        <v>1</v>
      </c>
      <c r="F1745" s="12" t="s">
        <v>206</v>
      </c>
      <c r="G1745" s="11" t="s">
        <v>247</v>
      </c>
      <c r="H1745" s="11" t="s">
        <v>242</v>
      </c>
    </row>
    <row r="1746" spans="1:8" hidden="1" x14ac:dyDescent="0.25">
      <c r="A1746" s="11">
        <v>5000000210</v>
      </c>
      <c r="B1746" s="11" t="s">
        <v>206</v>
      </c>
      <c r="C1746" s="11">
        <v>120</v>
      </c>
      <c r="D1746" s="11">
        <v>76027368</v>
      </c>
      <c r="E1746" s="11">
        <v>2</v>
      </c>
      <c r="F1746" s="12" t="s">
        <v>206</v>
      </c>
      <c r="G1746" s="11" t="s">
        <v>247</v>
      </c>
      <c r="H1746" s="11" t="s">
        <v>242</v>
      </c>
    </row>
    <row r="1747" spans="1:8" hidden="1" x14ac:dyDescent="0.25">
      <c r="A1747" s="11">
        <v>5000000210</v>
      </c>
      <c r="B1747" s="11" t="s">
        <v>206</v>
      </c>
      <c r="C1747" s="11">
        <v>120</v>
      </c>
      <c r="D1747" s="11">
        <v>76041467</v>
      </c>
      <c r="E1747" s="11">
        <v>1</v>
      </c>
      <c r="F1747" s="12" t="s">
        <v>206</v>
      </c>
      <c r="G1747" s="11" t="s">
        <v>247</v>
      </c>
      <c r="H1747" s="11" t="s">
        <v>242</v>
      </c>
    </row>
    <row r="1748" spans="1:8" hidden="1" x14ac:dyDescent="0.25">
      <c r="A1748" s="11">
        <v>5000000210</v>
      </c>
      <c r="B1748" s="11" t="s">
        <v>206</v>
      </c>
      <c r="C1748" s="11">
        <v>120</v>
      </c>
      <c r="D1748" s="11">
        <v>76044920</v>
      </c>
      <c r="E1748" s="11">
        <v>1</v>
      </c>
      <c r="F1748" s="12" t="s">
        <v>206</v>
      </c>
      <c r="G1748" s="11" t="s">
        <v>247</v>
      </c>
      <c r="H1748" s="11" t="s">
        <v>242</v>
      </c>
    </row>
    <row r="1749" spans="1:8" hidden="1" x14ac:dyDescent="0.25">
      <c r="A1749" s="11">
        <v>5000000210</v>
      </c>
      <c r="B1749" s="11" t="s">
        <v>206</v>
      </c>
      <c r="C1749" s="11">
        <v>120</v>
      </c>
      <c r="D1749" s="11">
        <v>76049503</v>
      </c>
      <c r="E1749" s="11">
        <v>1</v>
      </c>
      <c r="F1749" s="12" t="s">
        <v>206</v>
      </c>
      <c r="G1749" s="11" t="s">
        <v>247</v>
      </c>
      <c r="H1749" s="11" t="s">
        <v>242</v>
      </c>
    </row>
    <row r="1750" spans="1:8" hidden="1" x14ac:dyDescent="0.25">
      <c r="A1750" s="11">
        <v>5000000210</v>
      </c>
      <c r="B1750" s="11" t="s">
        <v>206</v>
      </c>
      <c r="C1750" s="11">
        <v>120</v>
      </c>
      <c r="D1750" s="11">
        <v>76051317</v>
      </c>
      <c r="E1750" s="11">
        <v>1</v>
      </c>
      <c r="F1750" s="12" t="s">
        <v>206</v>
      </c>
      <c r="G1750" s="11" t="s">
        <v>247</v>
      </c>
      <c r="H1750" s="11" t="s">
        <v>242</v>
      </c>
    </row>
    <row r="1751" spans="1:8" hidden="1" x14ac:dyDescent="0.25">
      <c r="A1751" s="11">
        <v>5000000210</v>
      </c>
      <c r="B1751" s="11" t="s">
        <v>206</v>
      </c>
      <c r="C1751" s="11">
        <v>120</v>
      </c>
      <c r="D1751" s="11">
        <v>76062644</v>
      </c>
      <c r="E1751" s="11">
        <v>1</v>
      </c>
      <c r="F1751" s="12" t="s">
        <v>206</v>
      </c>
      <c r="G1751" s="11" t="s">
        <v>247</v>
      </c>
      <c r="H1751" s="11" t="s">
        <v>242</v>
      </c>
    </row>
    <row r="1752" spans="1:8" hidden="1" x14ac:dyDescent="0.25">
      <c r="A1752" s="11">
        <v>5000000210</v>
      </c>
      <c r="B1752" s="11" t="s">
        <v>206</v>
      </c>
      <c r="C1752" s="11">
        <v>120</v>
      </c>
      <c r="D1752" s="11">
        <v>76079705</v>
      </c>
      <c r="E1752" s="11">
        <v>1</v>
      </c>
      <c r="F1752" s="12" t="s">
        <v>206</v>
      </c>
      <c r="G1752" s="11" t="s">
        <v>247</v>
      </c>
      <c r="H1752" s="11" t="s">
        <v>242</v>
      </c>
    </row>
    <row r="1753" spans="1:8" hidden="1" x14ac:dyDescent="0.25">
      <c r="A1753" s="11">
        <v>5000000210</v>
      </c>
      <c r="B1753" s="11" t="s">
        <v>206</v>
      </c>
      <c r="C1753" s="11">
        <v>120</v>
      </c>
      <c r="D1753" s="11">
        <v>76082172</v>
      </c>
      <c r="E1753" s="11">
        <v>39</v>
      </c>
      <c r="F1753" s="12" t="s">
        <v>206</v>
      </c>
      <c r="G1753" s="11" t="s">
        <v>247</v>
      </c>
      <c r="H1753" s="11" t="s">
        <v>242</v>
      </c>
    </row>
    <row r="1754" spans="1:8" hidden="1" x14ac:dyDescent="0.25">
      <c r="A1754" s="11">
        <v>5000000210</v>
      </c>
      <c r="B1754" s="11" t="s">
        <v>206</v>
      </c>
      <c r="C1754" s="11">
        <v>120</v>
      </c>
      <c r="D1754" s="11">
        <v>76082172</v>
      </c>
      <c r="E1754" s="11">
        <v>38</v>
      </c>
      <c r="F1754" s="12" t="s">
        <v>206</v>
      </c>
      <c r="G1754" s="11" t="s">
        <v>247</v>
      </c>
      <c r="H1754" s="11" t="s">
        <v>242</v>
      </c>
    </row>
    <row r="1755" spans="1:8" hidden="1" x14ac:dyDescent="0.25">
      <c r="A1755" s="11">
        <v>5000000210</v>
      </c>
      <c r="B1755" s="11" t="s">
        <v>206</v>
      </c>
      <c r="C1755" s="11">
        <v>120</v>
      </c>
      <c r="D1755" s="11">
        <v>76082172</v>
      </c>
      <c r="E1755" s="11">
        <v>37</v>
      </c>
      <c r="F1755" s="12" t="s">
        <v>206</v>
      </c>
      <c r="G1755" s="11" t="s">
        <v>247</v>
      </c>
      <c r="H1755" s="11" t="s">
        <v>242</v>
      </c>
    </row>
    <row r="1756" spans="1:8" hidden="1" x14ac:dyDescent="0.25">
      <c r="A1756" s="11">
        <v>5000000210</v>
      </c>
      <c r="B1756" s="11" t="s">
        <v>206</v>
      </c>
      <c r="C1756" s="11">
        <v>120</v>
      </c>
      <c r="D1756" s="11">
        <v>76082172</v>
      </c>
      <c r="E1756" s="11">
        <v>36</v>
      </c>
      <c r="F1756" s="12" t="s">
        <v>206</v>
      </c>
      <c r="G1756" s="11" t="s">
        <v>247</v>
      </c>
      <c r="H1756" s="11" t="s">
        <v>242</v>
      </c>
    </row>
    <row r="1757" spans="1:8" hidden="1" x14ac:dyDescent="0.25">
      <c r="A1757" s="11">
        <v>5000000210</v>
      </c>
      <c r="B1757" s="11" t="s">
        <v>206</v>
      </c>
      <c r="C1757" s="11">
        <v>120</v>
      </c>
      <c r="D1757" s="11">
        <v>76082172</v>
      </c>
      <c r="E1757" s="11">
        <v>35</v>
      </c>
      <c r="F1757" s="12" t="s">
        <v>206</v>
      </c>
      <c r="G1757" s="11" t="s">
        <v>247</v>
      </c>
      <c r="H1757" s="11" t="s">
        <v>242</v>
      </c>
    </row>
    <row r="1758" spans="1:8" hidden="1" x14ac:dyDescent="0.25">
      <c r="A1758" s="11">
        <v>5000000210</v>
      </c>
      <c r="B1758" s="11" t="s">
        <v>206</v>
      </c>
      <c r="C1758" s="11">
        <v>120</v>
      </c>
      <c r="D1758" s="11">
        <v>76082172</v>
      </c>
      <c r="E1758" s="11">
        <v>34</v>
      </c>
      <c r="F1758" s="12" t="s">
        <v>206</v>
      </c>
      <c r="G1758" s="11" t="s">
        <v>247</v>
      </c>
      <c r="H1758" s="11" t="s">
        <v>242</v>
      </c>
    </row>
    <row r="1759" spans="1:8" hidden="1" x14ac:dyDescent="0.25">
      <c r="A1759" s="11">
        <v>5000000210</v>
      </c>
      <c r="B1759" s="11" t="s">
        <v>206</v>
      </c>
      <c r="C1759" s="11">
        <v>120</v>
      </c>
      <c r="D1759" s="11">
        <v>76082172</v>
      </c>
      <c r="E1759" s="11">
        <v>46</v>
      </c>
      <c r="F1759" s="12" t="s">
        <v>206</v>
      </c>
      <c r="G1759" s="11" t="s">
        <v>247</v>
      </c>
      <c r="H1759" s="11" t="s">
        <v>242</v>
      </c>
    </row>
    <row r="1760" spans="1:8" hidden="1" x14ac:dyDescent="0.25">
      <c r="A1760" s="11">
        <v>5000000210</v>
      </c>
      <c r="B1760" s="11" t="s">
        <v>206</v>
      </c>
      <c r="C1760" s="11">
        <v>120</v>
      </c>
      <c r="D1760" s="11">
        <v>76082172</v>
      </c>
      <c r="E1760" s="11">
        <v>47</v>
      </c>
      <c r="F1760" s="12" t="s">
        <v>206</v>
      </c>
      <c r="G1760" s="11" t="s">
        <v>247</v>
      </c>
      <c r="H1760" s="11" t="s">
        <v>242</v>
      </c>
    </row>
    <row r="1761" spans="1:8" hidden="1" x14ac:dyDescent="0.25">
      <c r="A1761" s="11">
        <v>5000000210</v>
      </c>
      <c r="B1761" s="11" t="s">
        <v>206</v>
      </c>
      <c r="C1761" s="11">
        <v>120</v>
      </c>
      <c r="D1761" s="11">
        <v>76082172</v>
      </c>
      <c r="E1761" s="11">
        <v>45</v>
      </c>
      <c r="F1761" s="12" t="s">
        <v>206</v>
      </c>
      <c r="G1761" s="11" t="s">
        <v>247</v>
      </c>
      <c r="H1761" s="11" t="s">
        <v>242</v>
      </c>
    </row>
    <row r="1762" spans="1:8" hidden="1" x14ac:dyDescent="0.25">
      <c r="A1762" s="11">
        <v>5000000210</v>
      </c>
      <c r="B1762" s="11" t="s">
        <v>206</v>
      </c>
      <c r="C1762" s="11">
        <v>120</v>
      </c>
      <c r="D1762" s="11">
        <v>76082172</v>
      </c>
      <c r="E1762" s="11">
        <v>4</v>
      </c>
      <c r="F1762" s="12" t="s">
        <v>206</v>
      </c>
      <c r="G1762" s="11" t="s">
        <v>247</v>
      </c>
      <c r="H1762" s="11" t="s">
        <v>242</v>
      </c>
    </row>
    <row r="1763" spans="1:8" hidden="1" x14ac:dyDescent="0.25">
      <c r="A1763" s="11">
        <v>5000000210</v>
      </c>
      <c r="B1763" s="11" t="s">
        <v>206</v>
      </c>
      <c r="C1763" s="11">
        <v>120</v>
      </c>
      <c r="D1763" s="11">
        <v>76082172</v>
      </c>
      <c r="E1763" s="11">
        <v>27</v>
      </c>
      <c r="F1763" s="12" t="s">
        <v>206</v>
      </c>
      <c r="G1763" s="11" t="s">
        <v>247</v>
      </c>
      <c r="H1763" s="11" t="s">
        <v>242</v>
      </c>
    </row>
    <row r="1764" spans="1:8" hidden="1" x14ac:dyDescent="0.25">
      <c r="A1764" s="11">
        <v>5000000210</v>
      </c>
      <c r="B1764" s="11" t="s">
        <v>206</v>
      </c>
      <c r="C1764" s="11">
        <v>120</v>
      </c>
      <c r="D1764" s="11">
        <v>76082172</v>
      </c>
      <c r="E1764" s="11">
        <v>5</v>
      </c>
      <c r="F1764" s="12" t="s">
        <v>206</v>
      </c>
      <c r="G1764" s="11" t="s">
        <v>247</v>
      </c>
      <c r="H1764" s="11" t="s">
        <v>242</v>
      </c>
    </row>
    <row r="1765" spans="1:8" hidden="1" x14ac:dyDescent="0.25">
      <c r="A1765" s="11">
        <v>5000000210</v>
      </c>
      <c r="B1765" s="11" t="s">
        <v>206</v>
      </c>
      <c r="C1765" s="11">
        <v>120</v>
      </c>
      <c r="D1765" s="11">
        <v>76082172</v>
      </c>
      <c r="E1765" s="11">
        <v>29</v>
      </c>
      <c r="F1765" s="12" t="s">
        <v>206</v>
      </c>
      <c r="G1765" s="11" t="s">
        <v>247</v>
      </c>
      <c r="H1765" s="11" t="s">
        <v>242</v>
      </c>
    </row>
    <row r="1766" spans="1:8" hidden="1" x14ac:dyDescent="0.25">
      <c r="A1766" s="11">
        <v>5000000210</v>
      </c>
      <c r="B1766" s="11" t="s">
        <v>206</v>
      </c>
      <c r="C1766" s="11">
        <v>120</v>
      </c>
      <c r="D1766" s="11">
        <v>76082172</v>
      </c>
      <c r="E1766" s="11">
        <v>6</v>
      </c>
      <c r="F1766" s="12" t="s">
        <v>206</v>
      </c>
      <c r="G1766" s="11" t="s">
        <v>247</v>
      </c>
      <c r="H1766" s="11" t="s">
        <v>242</v>
      </c>
    </row>
    <row r="1767" spans="1:8" hidden="1" x14ac:dyDescent="0.25">
      <c r="A1767" s="11">
        <v>5000000210</v>
      </c>
      <c r="B1767" s="11" t="s">
        <v>206</v>
      </c>
      <c r="C1767" s="11">
        <v>120</v>
      </c>
      <c r="D1767" s="11">
        <v>76082172</v>
      </c>
      <c r="E1767" s="11">
        <v>28</v>
      </c>
      <c r="F1767" s="12" t="s">
        <v>206</v>
      </c>
      <c r="G1767" s="11" t="s">
        <v>247</v>
      </c>
      <c r="H1767" s="11" t="s">
        <v>242</v>
      </c>
    </row>
    <row r="1768" spans="1:8" hidden="1" x14ac:dyDescent="0.25">
      <c r="A1768" s="11">
        <v>5000000210</v>
      </c>
      <c r="B1768" s="11" t="s">
        <v>206</v>
      </c>
      <c r="C1768" s="11">
        <v>120</v>
      </c>
      <c r="D1768" s="11">
        <v>76082172</v>
      </c>
      <c r="E1768" s="11">
        <v>11</v>
      </c>
      <c r="F1768" s="12" t="s">
        <v>206</v>
      </c>
      <c r="G1768" s="11" t="s">
        <v>247</v>
      </c>
      <c r="H1768" s="11" t="s">
        <v>242</v>
      </c>
    </row>
    <row r="1769" spans="1:8" hidden="1" x14ac:dyDescent="0.25">
      <c r="A1769" s="11">
        <v>5000000210</v>
      </c>
      <c r="B1769" s="11" t="s">
        <v>206</v>
      </c>
      <c r="C1769" s="11">
        <v>120</v>
      </c>
      <c r="D1769" s="11">
        <v>76082172</v>
      </c>
      <c r="E1769" s="11">
        <v>8</v>
      </c>
      <c r="F1769" s="12" t="s">
        <v>206</v>
      </c>
      <c r="G1769" s="11" t="s">
        <v>247</v>
      </c>
      <c r="H1769" s="11" t="s">
        <v>242</v>
      </c>
    </row>
    <row r="1770" spans="1:8" hidden="1" x14ac:dyDescent="0.25">
      <c r="A1770" s="11">
        <v>5000000210</v>
      </c>
      <c r="B1770" s="11" t="s">
        <v>206</v>
      </c>
      <c r="C1770" s="11">
        <v>120</v>
      </c>
      <c r="D1770" s="11">
        <v>76082172</v>
      </c>
      <c r="E1770" s="11">
        <v>3</v>
      </c>
      <c r="F1770" s="12" t="s">
        <v>206</v>
      </c>
      <c r="G1770" s="11" t="s">
        <v>247</v>
      </c>
      <c r="H1770" s="11" t="s">
        <v>242</v>
      </c>
    </row>
    <row r="1771" spans="1:8" hidden="1" x14ac:dyDescent="0.25">
      <c r="A1771" s="11">
        <v>5000000210</v>
      </c>
      <c r="B1771" s="11" t="s">
        <v>206</v>
      </c>
      <c r="C1771" s="11">
        <v>120</v>
      </c>
      <c r="D1771" s="11">
        <v>76082172</v>
      </c>
      <c r="E1771" s="11">
        <v>9</v>
      </c>
      <c r="F1771" s="12" t="s">
        <v>206</v>
      </c>
      <c r="G1771" s="11" t="s">
        <v>247</v>
      </c>
      <c r="H1771" s="11" t="s">
        <v>242</v>
      </c>
    </row>
    <row r="1772" spans="1:8" hidden="1" x14ac:dyDescent="0.25">
      <c r="A1772" s="11">
        <v>5000000210</v>
      </c>
      <c r="B1772" s="11" t="s">
        <v>206</v>
      </c>
      <c r="C1772" s="11">
        <v>120</v>
      </c>
      <c r="D1772" s="11">
        <v>76082172</v>
      </c>
      <c r="E1772" s="11">
        <v>10</v>
      </c>
      <c r="F1772" s="12" t="s">
        <v>206</v>
      </c>
      <c r="G1772" s="11" t="s">
        <v>247</v>
      </c>
      <c r="H1772" s="11" t="s">
        <v>242</v>
      </c>
    </row>
    <row r="1773" spans="1:8" hidden="1" x14ac:dyDescent="0.25">
      <c r="A1773" s="11">
        <v>5000000210</v>
      </c>
      <c r="B1773" s="11" t="s">
        <v>206</v>
      </c>
      <c r="C1773" s="11">
        <v>120</v>
      </c>
      <c r="D1773" s="11">
        <v>76082172</v>
      </c>
      <c r="E1773" s="11">
        <v>12</v>
      </c>
      <c r="F1773" s="12" t="s">
        <v>206</v>
      </c>
      <c r="G1773" s="11" t="s">
        <v>247</v>
      </c>
      <c r="H1773" s="11" t="s">
        <v>242</v>
      </c>
    </row>
    <row r="1774" spans="1:8" hidden="1" x14ac:dyDescent="0.25">
      <c r="A1774" s="11">
        <v>5000000210</v>
      </c>
      <c r="B1774" s="11" t="s">
        <v>206</v>
      </c>
      <c r="C1774" s="11">
        <v>120</v>
      </c>
      <c r="D1774" s="11">
        <v>76082172</v>
      </c>
      <c r="E1774" s="11">
        <v>13</v>
      </c>
      <c r="F1774" s="12" t="s">
        <v>206</v>
      </c>
      <c r="G1774" s="11" t="s">
        <v>247</v>
      </c>
      <c r="H1774" s="11" t="s">
        <v>242</v>
      </c>
    </row>
    <row r="1775" spans="1:8" hidden="1" x14ac:dyDescent="0.25">
      <c r="A1775" s="11">
        <v>5000000210</v>
      </c>
      <c r="B1775" s="11" t="s">
        <v>206</v>
      </c>
      <c r="C1775" s="11">
        <v>120</v>
      </c>
      <c r="D1775" s="11">
        <v>76082172</v>
      </c>
      <c r="E1775" s="11">
        <v>7</v>
      </c>
      <c r="F1775" s="12" t="s">
        <v>206</v>
      </c>
      <c r="G1775" s="11" t="s">
        <v>247</v>
      </c>
      <c r="H1775" s="11" t="s">
        <v>242</v>
      </c>
    </row>
    <row r="1776" spans="1:8" hidden="1" x14ac:dyDescent="0.25">
      <c r="A1776" s="11">
        <v>5000000210</v>
      </c>
      <c r="B1776" s="11" t="s">
        <v>206</v>
      </c>
      <c r="C1776" s="11">
        <v>120</v>
      </c>
      <c r="D1776" s="11">
        <v>76082172</v>
      </c>
      <c r="E1776" s="11">
        <v>20</v>
      </c>
      <c r="F1776" s="12" t="s">
        <v>206</v>
      </c>
      <c r="G1776" s="11" t="s">
        <v>247</v>
      </c>
      <c r="H1776" s="11" t="s">
        <v>242</v>
      </c>
    </row>
    <row r="1777" spans="1:8" hidden="1" x14ac:dyDescent="0.25">
      <c r="A1777" s="11">
        <v>5000000210</v>
      </c>
      <c r="B1777" s="11" t="s">
        <v>206</v>
      </c>
      <c r="C1777" s="11">
        <v>120</v>
      </c>
      <c r="D1777" s="11">
        <v>76082172</v>
      </c>
      <c r="E1777" s="11">
        <v>32</v>
      </c>
      <c r="F1777" s="12" t="s">
        <v>206</v>
      </c>
      <c r="G1777" s="11" t="s">
        <v>247</v>
      </c>
      <c r="H1777" s="11" t="s">
        <v>242</v>
      </c>
    </row>
    <row r="1778" spans="1:8" hidden="1" x14ac:dyDescent="0.25">
      <c r="A1778" s="11">
        <v>5000000210</v>
      </c>
      <c r="B1778" s="11" t="s">
        <v>206</v>
      </c>
      <c r="C1778" s="11">
        <v>120</v>
      </c>
      <c r="D1778" s="11">
        <v>76082172</v>
      </c>
      <c r="E1778" s="11">
        <v>19</v>
      </c>
      <c r="F1778" s="12" t="s">
        <v>206</v>
      </c>
      <c r="G1778" s="11" t="s">
        <v>247</v>
      </c>
      <c r="H1778" s="11" t="s">
        <v>242</v>
      </c>
    </row>
    <row r="1779" spans="1:8" hidden="1" x14ac:dyDescent="0.25">
      <c r="A1779" s="11">
        <v>5000000210</v>
      </c>
      <c r="B1779" s="11" t="s">
        <v>206</v>
      </c>
      <c r="C1779" s="11">
        <v>120</v>
      </c>
      <c r="D1779" s="11">
        <v>76082172</v>
      </c>
      <c r="E1779" s="11">
        <v>22</v>
      </c>
      <c r="F1779" s="12" t="s">
        <v>206</v>
      </c>
      <c r="G1779" s="11" t="s">
        <v>247</v>
      </c>
      <c r="H1779" s="11" t="s">
        <v>242</v>
      </c>
    </row>
    <row r="1780" spans="1:8" hidden="1" x14ac:dyDescent="0.25">
      <c r="A1780" s="11">
        <v>5000000210</v>
      </c>
      <c r="B1780" s="11" t="s">
        <v>206</v>
      </c>
      <c r="C1780" s="11">
        <v>120</v>
      </c>
      <c r="D1780" s="11">
        <v>76082172</v>
      </c>
      <c r="E1780" s="11">
        <v>26</v>
      </c>
      <c r="F1780" s="12" t="s">
        <v>206</v>
      </c>
      <c r="G1780" s="11" t="s">
        <v>247</v>
      </c>
      <c r="H1780" s="11" t="s">
        <v>242</v>
      </c>
    </row>
    <row r="1781" spans="1:8" hidden="1" x14ac:dyDescent="0.25">
      <c r="A1781" s="11">
        <v>5000000210</v>
      </c>
      <c r="B1781" s="11" t="s">
        <v>206</v>
      </c>
      <c r="C1781" s="11">
        <v>120</v>
      </c>
      <c r="D1781" s="11">
        <v>76082172</v>
      </c>
      <c r="E1781" s="11">
        <v>23</v>
      </c>
      <c r="F1781" s="12" t="s">
        <v>206</v>
      </c>
      <c r="G1781" s="11" t="s">
        <v>247</v>
      </c>
      <c r="H1781" s="11" t="s">
        <v>242</v>
      </c>
    </row>
    <row r="1782" spans="1:8" hidden="1" x14ac:dyDescent="0.25">
      <c r="A1782" s="11">
        <v>5000000210</v>
      </c>
      <c r="B1782" s="11" t="s">
        <v>206</v>
      </c>
      <c r="C1782" s="11">
        <v>120</v>
      </c>
      <c r="D1782" s="11">
        <v>76082172</v>
      </c>
      <c r="E1782" s="11">
        <v>1</v>
      </c>
      <c r="F1782" s="12" t="s">
        <v>206</v>
      </c>
      <c r="G1782" s="11" t="s">
        <v>247</v>
      </c>
      <c r="H1782" s="11" t="s">
        <v>242</v>
      </c>
    </row>
    <row r="1783" spans="1:8" hidden="1" x14ac:dyDescent="0.25">
      <c r="A1783" s="11">
        <v>5000000210</v>
      </c>
      <c r="B1783" s="11" t="s">
        <v>206</v>
      </c>
      <c r="C1783" s="11">
        <v>120</v>
      </c>
      <c r="D1783" s="11">
        <v>76082172</v>
      </c>
      <c r="E1783" s="11">
        <v>24</v>
      </c>
      <c r="F1783" s="12" t="s">
        <v>206</v>
      </c>
      <c r="G1783" s="11" t="s">
        <v>247</v>
      </c>
      <c r="H1783" s="11" t="s">
        <v>242</v>
      </c>
    </row>
    <row r="1784" spans="1:8" hidden="1" x14ac:dyDescent="0.25">
      <c r="A1784" s="11">
        <v>5000000210</v>
      </c>
      <c r="B1784" s="11" t="s">
        <v>206</v>
      </c>
      <c r="C1784" s="11">
        <v>120</v>
      </c>
      <c r="D1784" s="11">
        <v>76082172</v>
      </c>
      <c r="E1784" s="11">
        <v>30</v>
      </c>
      <c r="F1784" s="12" t="s">
        <v>206</v>
      </c>
      <c r="G1784" s="11" t="s">
        <v>247</v>
      </c>
      <c r="H1784" s="11" t="s">
        <v>242</v>
      </c>
    </row>
    <row r="1785" spans="1:8" hidden="1" x14ac:dyDescent="0.25">
      <c r="A1785" s="11">
        <v>5000000210</v>
      </c>
      <c r="B1785" s="11" t="s">
        <v>206</v>
      </c>
      <c r="C1785" s="11">
        <v>120</v>
      </c>
      <c r="D1785" s="11">
        <v>76082172</v>
      </c>
      <c r="E1785" s="11">
        <v>25</v>
      </c>
      <c r="F1785" s="12" t="s">
        <v>206</v>
      </c>
      <c r="G1785" s="11" t="s">
        <v>247</v>
      </c>
      <c r="H1785" s="11" t="s">
        <v>242</v>
      </c>
    </row>
    <row r="1786" spans="1:8" hidden="1" x14ac:dyDescent="0.25">
      <c r="A1786" s="11">
        <v>5000000210</v>
      </c>
      <c r="B1786" s="11" t="s">
        <v>206</v>
      </c>
      <c r="C1786" s="11">
        <v>120</v>
      </c>
      <c r="D1786" s="11">
        <v>76082172</v>
      </c>
      <c r="E1786" s="11">
        <v>21</v>
      </c>
      <c r="F1786" s="12" t="s">
        <v>206</v>
      </c>
      <c r="G1786" s="11" t="s">
        <v>247</v>
      </c>
      <c r="H1786" s="11" t="s">
        <v>242</v>
      </c>
    </row>
    <row r="1787" spans="1:8" hidden="1" x14ac:dyDescent="0.25">
      <c r="A1787" s="11">
        <v>5000000210</v>
      </c>
      <c r="B1787" s="11" t="s">
        <v>206</v>
      </c>
      <c r="C1787" s="11">
        <v>120</v>
      </c>
      <c r="D1787" s="11">
        <v>76082172</v>
      </c>
      <c r="E1787" s="11">
        <v>18</v>
      </c>
      <c r="F1787" s="12" t="s">
        <v>206</v>
      </c>
      <c r="G1787" s="11" t="s">
        <v>247</v>
      </c>
      <c r="H1787" s="11" t="s">
        <v>242</v>
      </c>
    </row>
    <row r="1788" spans="1:8" hidden="1" x14ac:dyDescent="0.25">
      <c r="A1788" s="11">
        <v>5000000210</v>
      </c>
      <c r="B1788" s="11" t="s">
        <v>206</v>
      </c>
      <c r="C1788" s="11">
        <v>120</v>
      </c>
      <c r="D1788" s="11">
        <v>76082172</v>
      </c>
      <c r="E1788" s="11">
        <v>31</v>
      </c>
      <c r="F1788" s="12" t="s">
        <v>206</v>
      </c>
      <c r="G1788" s="11" t="s">
        <v>247</v>
      </c>
      <c r="H1788" s="11" t="s">
        <v>242</v>
      </c>
    </row>
    <row r="1789" spans="1:8" hidden="1" x14ac:dyDescent="0.25">
      <c r="A1789" s="11">
        <v>5000000210</v>
      </c>
      <c r="B1789" s="11" t="s">
        <v>206</v>
      </c>
      <c r="C1789" s="11">
        <v>120</v>
      </c>
      <c r="D1789" s="11">
        <v>76082172</v>
      </c>
      <c r="E1789" s="11">
        <v>2</v>
      </c>
      <c r="F1789" s="12" t="s">
        <v>206</v>
      </c>
      <c r="G1789" s="11" t="s">
        <v>247</v>
      </c>
      <c r="H1789" s="11" t="s">
        <v>242</v>
      </c>
    </row>
    <row r="1790" spans="1:8" hidden="1" x14ac:dyDescent="0.25">
      <c r="A1790" s="11">
        <v>5000000210</v>
      </c>
      <c r="B1790" s="11" t="s">
        <v>206</v>
      </c>
      <c r="C1790" s="11">
        <v>120</v>
      </c>
      <c r="D1790" s="11">
        <v>76082172</v>
      </c>
      <c r="E1790" s="11">
        <v>33</v>
      </c>
      <c r="F1790" s="12" t="s">
        <v>206</v>
      </c>
      <c r="G1790" s="11" t="s">
        <v>247</v>
      </c>
      <c r="H1790" s="11" t="s">
        <v>242</v>
      </c>
    </row>
    <row r="1791" spans="1:8" hidden="1" x14ac:dyDescent="0.25">
      <c r="A1791" s="11">
        <v>5000000210</v>
      </c>
      <c r="B1791" s="11" t="s">
        <v>206</v>
      </c>
      <c r="C1791" s="11">
        <v>120</v>
      </c>
      <c r="D1791" s="11">
        <v>76082172</v>
      </c>
      <c r="E1791" s="11">
        <v>15</v>
      </c>
      <c r="F1791" s="12" t="s">
        <v>206</v>
      </c>
      <c r="G1791" s="11" t="s">
        <v>247</v>
      </c>
      <c r="H1791" s="11" t="s">
        <v>242</v>
      </c>
    </row>
    <row r="1792" spans="1:8" hidden="1" x14ac:dyDescent="0.25">
      <c r="A1792" s="11">
        <v>5000000210</v>
      </c>
      <c r="B1792" s="11" t="s">
        <v>206</v>
      </c>
      <c r="C1792" s="11">
        <v>120</v>
      </c>
      <c r="D1792" s="11">
        <v>76082172</v>
      </c>
      <c r="E1792" s="11">
        <v>17</v>
      </c>
      <c r="F1792" s="12" t="s">
        <v>206</v>
      </c>
      <c r="G1792" s="11" t="s">
        <v>247</v>
      </c>
      <c r="H1792" s="11" t="s">
        <v>242</v>
      </c>
    </row>
    <row r="1793" spans="1:8" hidden="1" x14ac:dyDescent="0.25">
      <c r="A1793" s="11">
        <v>5000000210</v>
      </c>
      <c r="B1793" s="11" t="s">
        <v>206</v>
      </c>
      <c r="C1793" s="11">
        <v>120</v>
      </c>
      <c r="D1793" s="11">
        <v>76082172</v>
      </c>
      <c r="E1793" s="11">
        <v>14</v>
      </c>
      <c r="F1793" s="12" t="s">
        <v>206</v>
      </c>
      <c r="G1793" s="11" t="s">
        <v>247</v>
      </c>
      <c r="H1793" s="11" t="s">
        <v>242</v>
      </c>
    </row>
    <row r="1794" spans="1:8" hidden="1" x14ac:dyDescent="0.25">
      <c r="A1794" s="11">
        <v>5000000210</v>
      </c>
      <c r="B1794" s="11" t="s">
        <v>206</v>
      </c>
      <c r="C1794" s="11">
        <v>120</v>
      </c>
      <c r="D1794" s="11">
        <v>76082172</v>
      </c>
      <c r="E1794" s="11">
        <v>40</v>
      </c>
      <c r="F1794" s="12" t="s">
        <v>206</v>
      </c>
      <c r="G1794" s="11" t="s">
        <v>247</v>
      </c>
      <c r="H1794" s="11" t="s">
        <v>242</v>
      </c>
    </row>
    <row r="1795" spans="1:8" hidden="1" x14ac:dyDescent="0.25">
      <c r="A1795" s="11">
        <v>5000000210</v>
      </c>
      <c r="B1795" s="11" t="s">
        <v>206</v>
      </c>
      <c r="C1795" s="11">
        <v>120</v>
      </c>
      <c r="D1795" s="11">
        <v>76082172</v>
      </c>
      <c r="E1795" s="11">
        <v>16</v>
      </c>
      <c r="F1795" s="12" t="s">
        <v>206</v>
      </c>
      <c r="G1795" s="11" t="s">
        <v>247</v>
      </c>
      <c r="H1795" s="11" t="s">
        <v>242</v>
      </c>
    </row>
    <row r="1796" spans="1:8" hidden="1" x14ac:dyDescent="0.25">
      <c r="A1796" s="11">
        <v>5000000210</v>
      </c>
      <c r="B1796" s="11" t="s">
        <v>206</v>
      </c>
      <c r="C1796" s="11">
        <v>120</v>
      </c>
      <c r="D1796" s="11">
        <v>76082172</v>
      </c>
      <c r="E1796" s="11">
        <v>50</v>
      </c>
      <c r="F1796" s="12" t="s">
        <v>206</v>
      </c>
      <c r="G1796" s="11" t="s">
        <v>247</v>
      </c>
      <c r="H1796" s="11" t="s">
        <v>242</v>
      </c>
    </row>
    <row r="1797" spans="1:8" hidden="1" x14ac:dyDescent="0.25">
      <c r="A1797" s="11">
        <v>5000000210</v>
      </c>
      <c r="B1797" s="11" t="s">
        <v>206</v>
      </c>
      <c r="C1797" s="11">
        <v>120</v>
      </c>
      <c r="D1797" s="11">
        <v>76082172</v>
      </c>
      <c r="E1797" s="11">
        <v>44</v>
      </c>
      <c r="F1797" s="12" t="s">
        <v>206</v>
      </c>
      <c r="G1797" s="11" t="s">
        <v>247</v>
      </c>
      <c r="H1797" s="11" t="s">
        <v>242</v>
      </c>
    </row>
    <row r="1798" spans="1:8" hidden="1" x14ac:dyDescent="0.25">
      <c r="A1798" s="11">
        <v>5000000210</v>
      </c>
      <c r="B1798" s="11" t="s">
        <v>206</v>
      </c>
      <c r="C1798" s="11">
        <v>120</v>
      </c>
      <c r="D1798" s="11">
        <v>76082172</v>
      </c>
      <c r="E1798" s="11">
        <v>43</v>
      </c>
      <c r="F1798" s="12" t="s">
        <v>206</v>
      </c>
      <c r="G1798" s="11" t="s">
        <v>247</v>
      </c>
      <c r="H1798" s="11" t="s">
        <v>242</v>
      </c>
    </row>
    <row r="1799" spans="1:8" hidden="1" x14ac:dyDescent="0.25">
      <c r="A1799" s="11">
        <v>5000000210</v>
      </c>
      <c r="B1799" s="11" t="s">
        <v>206</v>
      </c>
      <c r="C1799" s="11">
        <v>120</v>
      </c>
      <c r="D1799" s="11">
        <v>76082172</v>
      </c>
      <c r="E1799" s="11">
        <v>49</v>
      </c>
      <c r="F1799" s="12" t="s">
        <v>206</v>
      </c>
      <c r="G1799" s="11" t="s">
        <v>247</v>
      </c>
      <c r="H1799" s="11" t="s">
        <v>242</v>
      </c>
    </row>
    <row r="1800" spans="1:8" hidden="1" x14ac:dyDescent="0.25">
      <c r="A1800" s="11">
        <v>5000000210</v>
      </c>
      <c r="B1800" s="11" t="s">
        <v>206</v>
      </c>
      <c r="C1800" s="11">
        <v>120</v>
      </c>
      <c r="D1800" s="11">
        <v>76082172</v>
      </c>
      <c r="E1800" s="11">
        <v>42</v>
      </c>
      <c r="F1800" s="12" t="s">
        <v>206</v>
      </c>
      <c r="G1800" s="11" t="s">
        <v>247</v>
      </c>
      <c r="H1800" s="11" t="s">
        <v>242</v>
      </c>
    </row>
    <row r="1801" spans="1:8" hidden="1" x14ac:dyDescent="0.25">
      <c r="A1801" s="11">
        <v>5000000210</v>
      </c>
      <c r="B1801" s="11" t="s">
        <v>206</v>
      </c>
      <c r="C1801" s="11">
        <v>120</v>
      </c>
      <c r="D1801" s="11">
        <v>76082172</v>
      </c>
      <c r="E1801" s="11">
        <v>48</v>
      </c>
      <c r="F1801" s="12" t="s">
        <v>206</v>
      </c>
      <c r="G1801" s="11" t="s">
        <v>247</v>
      </c>
      <c r="H1801" s="11" t="s">
        <v>242</v>
      </c>
    </row>
    <row r="1802" spans="1:8" hidden="1" x14ac:dyDescent="0.25">
      <c r="A1802" s="11">
        <v>5000000210</v>
      </c>
      <c r="B1802" s="11" t="s">
        <v>206</v>
      </c>
      <c r="C1802" s="11">
        <v>120</v>
      </c>
      <c r="D1802" s="11">
        <v>76082172</v>
      </c>
      <c r="E1802" s="11">
        <v>53</v>
      </c>
      <c r="F1802" s="12" t="s">
        <v>206</v>
      </c>
      <c r="G1802" s="11" t="s">
        <v>247</v>
      </c>
      <c r="H1802" s="11" t="s">
        <v>242</v>
      </c>
    </row>
    <row r="1803" spans="1:8" hidden="1" x14ac:dyDescent="0.25">
      <c r="A1803" s="11">
        <v>5000000210</v>
      </c>
      <c r="B1803" s="11" t="s">
        <v>206</v>
      </c>
      <c r="C1803" s="11">
        <v>120</v>
      </c>
      <c r="D1803" s="11">
        <v>76082172</v>
      </c>
      <c r="E1803" s="11">
        <v>51</v>
      </c>
      <c r="F1803" s="12" t="s">
        <v>206</v>
      </c>
      <c r="G1803" s="11" t="s">
        <v>247</v>
      </c>
      <c r="H1803" s="11" t="s">
        <v>242</v>
      </c>
    </row>
    <row r="1804" spans="1:8" hidden="1" x14ac:dyDescent="0.25">
      <c r="A1804" s="11">
        <v>5000000210</v>
      </c>
      <c r="B1804" s="11" t="s">
        <v>206</v>
      </c>
      <c r="C1804" s="11">
        <v>120</v>
      </c>
      <c r="D1804" s="11">
        <v>76082172</v>
      </c>
      <c r="E1804" s="11">
        <v>52</v>
      </c>
      <c r="F1804" s="12" t="s">
        <v>206</v>
      </c>
      <c r="G1804" s="11" t="s">
        <v>247</v>
      </c>
      <c r="H1804" s="11" t="s">
        <v>242</v>
      </c>
    </row>
    <row r="1805" spans="1:8" hidden="1" x14ac:dyDescent="0.25">
      <c r="A1805" s="11">
        <v>5000000210</v>
      </c>
      <c r="B1805" s="11" t="s">
        <v>206</v>
      </c>
      <c r="C1805" s="11">
        <v>120</v>
      </c>
      <c r="D1805" s="11">
        <v>76082172</v>
      </c>
      <c r="E1805" s="11">
        <v>41</v>
      </c>
      <c r="F1805" s="12" t="s">
        <v>206</v>
      </c>
      <c r="G1805" s="11" t="s">
        <v>247</v>
      </c>
      <c r="H1805" s="11" t="s">
        <v>242</v>
      </c>
    </row>
    <row r="1806" spans="1:8" hidden="1" x14ac:dyDescent="0.25">
      <c r="A1806" s="11">
        <v>5000000210</v>
      </c>
      <c r="B1806" s="11" t="s">
        <v>206</v>
      </c>
      <c r="C1806" s="11">
        <v>120</v>
      </c>
      <c r="D1806" s="11">
        <v>76094958</v>
      </c>
      <c r="E1806" s="11">
        <v>1</v>
      </c>
      <c r="F1806" s="12" t="s">
        <v>206</v>
      </c>
      <c r="G1806" s="11" t="s">
        <v>247</v>
      </c>
      <c r="H1806" s="11" t="s">
        <v>242</v>
      </c>
    </row>
    <row r="1807" spans="1:8" hidden="1" x14ac:dyDescent="0.25">
      <c r="A1807" s="11">
        <v>5000000210</v>
      </c>
      <c r="B1807" s="11" t="s">
        <v>206</v>
      </c>
      <c r="C1807" s="11">
        <v>120</v>
      </c>
      <c r="D1807" s="11">
        <v>79729390</v>
      </c>
      <c r="E1807" s="11">
        <v>2</v>
      </c>
      <c r="F1807" s="12" t="s">
        <v>206</v>
      </c>
      <c r="G1807" s="11" t="s">
        <v>247</v>
      </c>
      <c r="H1807" s="11" t="s">
        <v>242</v>
      </c>
    </row>
    <row r="1808" spans="1:8" hidden="1" x14ac:dyDescent="0.25">
      <c r="A1808" s="11">
        <v>5000000210</v>
      </c>
      <c r="B1808" s="11" t="s">
        <v>206</v>
      </c>
      <c r="C1808" s="11">
        <v>120</v>
      </c>
      <c r="D1808" s="11">
        <v>76102678</v>
      </c>
      <c r="E1808" s="11">
        <v>1</v>
      </c>
      <c r="F1808" s="12" t="s">
        <v>206</v>
      </c>
      <c r="G1808" s="11" t="s">
        <v>247</v>
      </c>
      <c r="H1808" s="11" t="s">
        <v>242</v>
      </c>
    </row>
    <row r="1809" spans="1:8" hidden="1" x14ac:dyDescent="0.25">
      <c r="A1809" s="11">
        <v>5000000210</v>
      </c>
      <c r="B1809" s="11" t="s">
        <v>206</v>
      </c>
      <c r="C1809" s="11">
        <v>120</v>
      </c>
      <c r="D1809" s="11">
        <v>76112371</v>
      </c>
      <c r="E1809" s="11">
        <v>2</v>
      </c>
      <c r="F1809" s="12" t="s">
        <v>206</v>
      </c>
      <c r="G1809" s="11" t="s">
        <v>247</v>
      </c>
      <c r="H1809" s="11" t="s">
        <v>242</v>
      </c>
    </row>
    <row r="1810" spans="1:8" hidden="1" x14ac:dyDescent="0.25">
      <c r="A1810" s="11">
        <v>5000000210</v>
      </c>
      <c r="B1810" s="11" t="s">
        <v>206</v>
      </c>
      <c r="C1810" s="11">
        <v>120</v>
      </c>
      <c r="D1810" s="11">
        <v>76114950</v>
      </c>
      <c r="E1810" s="11">
        <v>1</v>
      </c>
      <c r="F1810" s="12" t="s">
        <v>206</v>
      </c>
      <c r="G1810" s="11" t="s">
        <v>247</v>
      </c>
      <c r="H1810" s="11" t="s">
        <v>242</v>
      </c>
    </row>
    <row r="1811" spans="1:8" hidden="1" x14ac:dyDescent="0.25">
      <c r="A1811" s="11">
        <v>5000000210</v>
      </c>
      <c r="B1811" s="11" t="s">
        <v>206</v>
      </c>
      <c r="C1811" s="11">
        <v>120</v>
      </c>
      <c r="D1811" s="11">
        <v>76117876</v>
      </c>
      <c r="E1811" s="11">
        <v>1</v>
      </c>
      <c r="F1811" s="12" t="s">
        <v>206</v>
      </c>
      <c r="G1811" s="11" t="s">
        <v>247</v>
      </c>
      <c r="H1811" s="11" t="s">
        <v>242</v>
      </c>
    </row>
    <row r="1812" spans="1:8" hidden="1" x14ac:dyDescent="0.25">
      <c r="A1812" s="11">
        <v>5000000210</v>
      </c>
      <c r="B1812" s="11" t="s">
        <v>206</v>
      </c>
      <c r="C1812" s="11">
        <v>120</v>
      </c>
      <c r="D1812" s="11">
        <v>76121817</v>
      </c>
      <c r="E1812" s="11">
        <v>1</v>
      </c>
      <c r="F1812" s="12" t="s">
        <v>206</v>
      </c>
      <c r="G1812" s="11" t="s">
        <v>247</v>
      </c>
      <c r="H1812" s="11" t="s">
        <v>242</v>
      </c>
    </row>
    <row r="1813" spans="1:8" hidden="1" x14ac:dyDescent="0.25">
      <c r="A1813" s="11">
        <v>5000000210</v>
      </c>
      <c r="B1813" s="11" t="s">
        <v>206</v>
      </c>
      <c r="C1813" s="11">
        <v>120</v>
      </c>
      <c r="D1813" s="11">
        <v>76129014</v>
      </c>
      <c r="E1813" s="11">
        <v>1</v>
      </c>
      <c r="F1813" s="12" t="s">
        <v>206</v>
      </c>
      <c r="G1813" s="11" t="s">
        <v>247</v>
      </c>
      <c r="H1813" s="11" t="s">
        <v>242</v>
      </c>
    </row>
    <row r="1814" spans="1:8" hidden="1" x14ac:dyDescent="0.25">
      <c r="A1814" s="11">
        <v>5000000210</v>
      </c>
      <c r="B1814" s="11" t="s">
        <v>206</v>
      </c>
      <c r="C1814" s="11">
        <v>120</v>
      </c>
      <c r="D1814" s="11">
        <v>76136516</v>
      </c>
      <c r="E1814" s="11">
        <v>1</v>
      </c>
      <c r="F1814" s="12" t="s">
        <v>206</v>
      </c>
      <c r="G1814" s="11" t="s">
        <v>247</v>
      </c>
      <c r="H1814" s="11" t="s">
        <v>242</v>
      </c>
    </row>
    <row r="1815" spans="1:8" hidden="1" x14ac:dyDescent="0.25">
      <c r="A1815" s="11">
        <v>5000000210</v>
      </c>
      <c r="B1815" s="11" t="s">
        <v>206</v>
      </c>
      <c r="C1815" s="11">
        <v>120</v>
      </c>
      <c r="D1815" s="11">
        <v>76157272</v>
      </c>
      <c r="E1815" s="11">
        <v>1</v>
      </c>
      <c r="F1815" s="12" t="s">
        <v>206</v>
      </c>
      <c r="G1815" s="11" t="s">
        <v>247</v>
      </c>
      <c r="H1815" s="11" t="s">
        <v>242</v>
      </c>
    </row>
    <row r="1816" spans="1:8" hidden="1" x14ac:dyDescent="0.25">
      <c r="A1816" s="11">
        <v>5000000210</v>
      </c>
      <c r="B1816" s="11" t="s">
        <v>206</v>
      </c>
      <c r="C1816" s="11">
        <v>120</v>
      </c>
      <c r="D1816" s="11">
        <v>76171932</v>
      </c>
      <c r="E1816" s="11">
        <v>1</v>
      </c>
      <c r="F1816" s="12" t="s">
        <v>206</v>
      </c>
      <c r="G1816" s="11" t="s">
        <v>247</v>
      </c>
      <c r="H1816" s="11" t="s">
        <v>242</v>
      </c>
    </row>
    <row r="1817" spans="1:8" hidden="1" x14ac:dyDescent="0.25">
      <c r="A1817" s="11">
        <v>5000000210</v>
      </c>
      <c r="B1817" s="11" t="s">
        <v>206</v>
      </c>
      <c r="C1817" s="11">
        <v>120</v>
      </c>
      <c r="D1817" s="11">
        <v>76178163</v>
      </c>
      <c r="E1817" s="11">
        <v>1</v>
      </c>
      <c r="F1817" s="12" t="s">
        <v>206</v>
      </c>
      <c r="G1817" s="11" t="s">
        <v>247</v>
      </c>
      <c r="H1817" s="11" t="s">
        <v>242</v>
      </c>
    </row>
    <row r="1818" spans="1:8" hidden="1" x14ac:dyDescent="0.25">
      <c r="A1818" s="11">
        <v>5000000210</v>
      </c>
      <c r="B1818" s="11" t="s">
        <v>206</v>
      </c>
      <c r="C1818" s="11">
        <v>120</v>
      </c>
      <c r="D1818" s="11">
        <v>76189767</v>
      </c>
      <c r="E1818" s="11">
        <v>1</v>
      </c>
      <c r="F1818" s="12" t="s">
        <v>206</v>
      </c>
      <c r="G1818" s="11" t="s">
        <v>247</v>
      </c>
      <c r="H1818" s="11" t="s">
        <v>242</v>
      </c>
    </row>
    <row r="1819" spans="1:8" hidden="1" x14ac:dyDescent="0.25">
      <c r="A1819" s="11">
        <v>5000000210</v>
      </c>
      <c r="B1819" s="11" t="s">
        <v>206</v>
      </c>
      <c r="C1819" s="11">
        <v>120</v>
      </c>
      <c r="D1819" s="11">
        <v>76206464</v>
      </c>
      <c r="E1819" s="11">
        <v>1</v>
      </c>
      <c r="F1819" s="12" t="s">
        <v>206</v>
      </c>
      <c r="G1819" s="11" t="s">
        <v>247</v>
      </c>
      <c r="H1819" s="11" t="s">
        <v>242</v>
      </c>
    </row>
    <row r="1820" spans="1:8" hidden="1" x14ac:dyDescent="0.25">
      <c r="A1820" s="11">
        <v>5000000210</v>
      </c>
      <c r="B1820" s="11" t="s">
        <v>206</v>
      </c>
      <c r="C1820" s="11">
        <v>120</v>
      </c>
      <c r="D1820" s="11">
        <v>76225018</v>
      </c>
      <c r="E1820" s="11">
        <v>1</v>
      </c>
      <c r="F1820" s="12" t="s">
        <v>206</v>
      </c>
      <c r="G1820" s="11" t="s">
        <v>247</v>
      </c>
      <c r="H1820" s="11" t="s">
        <v>242</v>
      </c>
    </row>
    <row r="1821" spans="1:8" hidden="1" x14ac:dyDescent="0.25">
      <c r="A1821" s="11">
        <v>5000000210</v>
      </c>
      <c r="B1821" s="11" t="s">
        <v>206</v>
      </c>
      <c r="C1821" s="11">
        <v>120</v>
      </c>
      <c r="D1821" s="11">
        <v>76241351</v>
      </c>
      <c r="E1821" s="11">
        <v>1</v>
      </c>
      <c r="F1821" s="12" t="s">
        <v>206</v>
      </c>
      <c r="G1821" s="11" t="s">
        <v>247</v>
      </c>
      <c r="H1821" s="11" t="s">
        <v>242</v>
      </c>
    </row>
    <row r="1822" spans="1:8" hidden="1" x14ac:dyDescent="0.25">
      <c r="A1822" s="11">
        <v>5000000210</v>
      </c>
      <c r="B1822" s="11" t="s">
        <v>206</v>
      </c>
      <c r="C1822" s="11">
        <v>120</v>
      </c>
      <c r="D1822" s="11">
        <v>76251441</v>
      </c>
      <c r="E1822" s="11">
        <v>1</v>
      </c>
      <c r="F1822" s="12" t="s">
        <v>206</v>
      </c>
      <c r="G1822" s="11" t="s">
        <v>247</v>
      </c>
      <c r="H1822" s="11" t="s">
        <v>242</v>
      </c>
    </row>
    <row r="1823" spans="1:8" hidden="1" x14ac:dyDescent="0.25">
      <c r="A1823" s="11">
        <v>5000000210</v>
      </c>
      <c r="B1823" s="11" t="s">
        <v>206</v>
      </c>
      <c r="C1823" s="11">
        <v>120</v>
      </c>
      <c r="D1823" s="11">
        <v>76311976</v>
      </c>
      <c r="E1823" s="11">
        <v>1</v>
      </c>
      <c r="F1823" s="12" t="s">
        <v>206</v>
      </c>
      <c r="G1823" s="11" t="s">
        <v>247</v>
      </c>
      <c r="H1823" s="11" t="s">
        <v>242</v>
      </c>
    </row>
    <row r="1824" spans="1:8" hidden="1" x14ac:dyDescent="0.25">
      <c r="A1824" s="11">
        <v>5000000210</v>
      </c>
      <c r="B1824" s="11" t="s">
        <v>206</v>
      </c>
      <c r="C1824" s="11">
        <v>120</v>
      </c>
      <c r="D1824" s="11">
        <v>76368412</v>
      </c>
      <c r="E1824" s="11">
        <v>1</v>
      </c>
      <c r="F1824" s="12" t="s">
        <v>206</v>
      </c>
      <c r="G1824" s="11" t="s">
        <v>247</v>
      </c>
      <c r="H1824" s="11" t="s">
        <v>242</v>
      </c>
    </row>
    <row r="1825" spans="1:8" hidden="1" x14ac:dyDescent="0.25">
      <c r="A1825" s="11">
        <v>5000000210</v>
      </c>
      <c r="B1825" s="11" t="s">
        <v>206</v>
      </c>
      <c r="C1825" s="11">
        <v>120</v>
      </c>
      <c r="D1825" s="11">
        <v>76389316</v>
      </c>
      <c r="E1825" s="11">
        <v>1</v>
      </c>
      <c r="F1825" s="12" t="s">
        <v>206</v>
      </c>
      <c r="G1825" s="11" t="s">
        <v>247</v>
      </c>
      <c r="H1825" s="11" t="s">
        <v>242</v>
      </c>
    </row>
    <row r="1826" spans="1:8" hidden="1" x14ac:dyDescent="0.25">
      <c r="A1826" s="11">
        <v>5000000210</v>
      </c>
      <c r="B1826" s="11" t="s">
        <v>206</v>
      </c>
      <c r="C1826" s="11">
        <v>120</v>
      </c>
      <c r="D1826" s="11">
        <v>76412147</v>
      </c>
      <c r="E1826" s="11">
        <v>1</v>
      </c>
      <c r="F1826" s="12" t="s">
        <v>206</v>
      </c>
      <c r="G1826" s="11" t="s">
        <v>247</v>
      </c>
      <c r="H1826" s="11" t="s">
        <v>242</v>
      </c>
    </row>
    <row r="1827" spans="1:8" hidden="1" x14ac:dyDescent="0.25">
      <c r="A1827" s="11">
        <v>5000000210</v>
      </c>
      <c r="B1827" s="11" t="s">
        <v>206</v>
      </c>
      <c r="C1827" s="11">
        <v>120</v>
      </c>
      <c r="D1827" s="11">
        <v>76475700</v>
      </c>
      <c r="E1827" s="11">
        <v>1</v>
      </c>
      <c r="F1827" s="12" t="s">
        <v>206</v>
      </c>
      <c r="G1827" s="11" t="s">
        <v>247</v>
      </c>
      <c r="H1827" s="11" t="s">
        <v>242</v>
      </c>
    </row>
    <row r="1828" spans="1:8" hidden="1" x14ac:dyDescent="0.25">
      <c r="A1828" s="11">
        <v>5000000210</v>
      </c>
      <c r="B1828" s="11" t="s">
        <v>206</v>
      </c>
      <c r="C1828" s="11">
        <v>120</v>
      </c>
      <c r="D1828" s="11">
        <v>76570570</v>
      </c>
      <c r="E1828" s="11">
        <v>2</v>
      </c>
      <c r="F1828" s="12" t="s">
        <v>206</v>
      </c>
      <c r="G1828" s="11" t="s">
        <v>247</v>
      </c>
      <c r="H1828" s="11" t="s">
        <v>242</v>
      </c>
    </row>
    <row r="1829" spans="1:8" hidden="1" x14ac:dyDescent="0.25">
      <c r="A1829" s="11">
        <v>5000000210</v>
      </c>
      <c r="B1829" s="11" t="s">
        <v>206</v>
      </c>
      <c r="C1829" s="11">
        <v>120</v>
      </c>
      <c r="D1829" s="11">
        <v>76573080</v>
      </c>
      <c r="E1829" s="11">
        <v>1</v>
      </c>
      <c r="F1829" s="12" t="s">
        <v>206</v>
      </c>
      <c r="G1829" s="11" t="s">
        <v>247</v>
      </c>
      <c r="H1829" s="11" t="s">
        <v>242</v>
      </c>
    </row>
    <row r="1830" spans="1:8" hidden="1" x14ac:dyDescent="0.25">
      <c r="A1830" s="11">
        <v>5000000210</v>
      </c>
      <c r="B1830" s="11" t="s">
        <v>206</v>
      </c>
      <c r="C1830" s="11">
        <v>120</v>
      </c>
      <c r="D1830" s="11">
        <v>76582763</v>
      </c>
      <c r="E1830" s="11">
        <v>1</v>
      </c>
      <c r="F1830" s="12" t="s">
        <v>206</v>
      </c>
      <c r="G1830" s="11" t="s">
        <v>247</v>
      </c>
      <c r="H1830" s="11" t="s">
        <v>242</v>
      </c>
    </row>
    <row r="1831" spans="1:8" hidden="1" x14ac:dyDescent="0.25">
      <c r="A1831" s="11">
        <v>5000000210</v>
      </c>
      <c r="B1831" s="11" t="s">
        <v>206</v>
      </c>
      <c r="C1831" s="11">
        <v>120</v>
      </c>
      <c r="D1831" s="11">
        <v>76741270</v>
      </c>
      <c r="E1831" s="11">
        <v>1</v>
      </c>
      <c r="F1831" s="12" t="s">
        <v>206</v>
      </c>
      <c r="G1831" s="11" t="s">
        <v>247</v>
      </c>
      <c r="H1831" s="11" t="s">
        <v>242</v>
      </c>
    </row>
    <row r="1832" spans="1:8" hidden="1" x14ac:dyDescent="0.25">
      <c r="A1832" s="11">
        <v>5000000210</v>
      </c>
      <c r="B1832" s="11" t="s">
        <v>206</v>
      </c>
      <c r="C1832" s="11">
        <v>120</v>
      </c>
      <c r="D1832" s="11">
        <v>76847730</v>
      </c>
      <c r="E1832" s="11">
        <v>1</v>
      </c>
      <c r="F1832" s="12" t="s">
        <v>206</v>
      </c>
      <c r="G1832" s="11" t="s">
        <v>247</v>
      </c>
      <c r="H1832" s="11" t="s">
        <v>242</v>
      </c>
    </row>
    <row r="1833" spans="1:8" hidden="1" x14ac:dyDescent="0.25">
      <c r="A1833" s="11">
        <v>5000000210</v>
      </c>
      <c r="B1833" s="11" t="s">
        <v>206</v>
      </c>
      <c r="C1833" s="11">
        <v>120</v>
      </c>
      <c r="D1833" s="11">
        <v>76848800</v>
      </c>
      <c r="E1833" s="11">
        <v>1</v>
      </c>
      <c r="F1833" s="12" t="s">
        <v>206</v>
      </c>
      <c r="G1833" s="11" t="s">
        <v>247</v>
      </c>
      <c r="H1833" s="11" t="s">
        <v>242</v>
      </c>
    </row>
    <row r="1834" spans="1:8" hidden="1" x14ac:dyDescent="0.25">
      <c r="A1834" s="11">
        <v>5000000210</v>
      </c>
      <c r="B1834" s="11" t="s">
        <v>206</v>
      </c>
      <c r="C1834" s="11">
        <v>120</v>
      </c>
      <c r="D1834" s="11">
        <v>76891750</v>
      </c>
      <c r="E1834" s="11">
        <v>1</v>
      </c>
      <c r="F1834" s="12" t="s">
        <v>206</v>
      </c>
      <c r="G1834" s="11" t="s">
        <v>247</v>
      </c>
      <c r="H1834" s="11" t="s">
        <v>242</v>
      </c>
    </row>
    <row r="1835" spans="1:8" hidden="1" x14ac:dyDescent="0.25">
      <c r="A1835" s="11">
        <v>5000000210</v>
      </c>
      <c r="B1835" s="11" t="s">
        <v>206</v>
      </c>
      <c r="C1835" s="11">
        <v>120</v>
      </c>
      <c r="D1835" s="11">
        <v>76914260</v>
      </c>
      <c r="E1835" s="11">
        <v>1</v>
      </c>
      <c r="F1835" s="12" t="s">
        <v>206</v>
      </c>
      <c r="G1835" s="11" t="s">
        <v>247</v>
      </c>
      <c r="H1835" s="11" t="s">
        <v>242</v>
      </c>
    </row>
    <row r="1836" spans="1:8" hidden="1" x14ac:dyDescent="0.25">
      <c r="A1836" s="11">
        <v>5000000210</v>
      </c>
      <c r="B1836" s="11" t="s">
        <v>206</v>
      </c>
      <c r="C1836" s="11">
        <v>120</v>
      </c>
      <c r="D1836" s="11">
        <v>77035510</v>
      </c>
      <c r="E1836" s="11">
        <v>1</v>
      </c>
      <c r="F1836" s="12" t="s">
        <v>206</v>
      </c>
      <c r="G1836" s="11" t="s">
        <v>247</v>
      </c>
      <c r="H1836" s="11" t="s">
        <v>242</v>
      </c>
    </row>
    <row r="1837" spans="1:8" hidden="1" x14ac:dyDescent="0.25">
      <c r="A1837" s="11">
        <v>5000000210</v>
      </c>
      <c r="B1837" s="11" t="s">
        <v>206</v>
      </c>
      <c r="C1837" s="11">
        <v>120</v>
      </c>
      <c r="D1837" s="11">
        <v>77053420</v>
      </c>
      <c r="E1837" s="11">
        <v>1</v>
      </c>
      <c r="F1837" s="12" t="s">
        <v>206</v>
      </c>
      <c r="G1837" s="11" t="s">
        <v>247</v>
      </c>
      <c r="H1837" s="11" t="s">
        <v>242</v>
      </c>
    </row>
    <row r="1838" spans="1:8" hidden="1" x14ac:dyDescent="0.25">
      <c r="A1838" s="11">
        <v>5000000210</v>
      </c>
      <c r="B1838" s="11" t="s">
        <v>206</v>
      </c>
      <c r="C1838" s="11">
        <v>120</v>
      </c>
      <c r="D1838" s="11">
        <v>77189090</v>
      </c>
      <c r="E1838" s="11">
        <v>2</v>
      </c>
      <c r="F1838" s="12" t="s">
        <v>206</v>
      </c>
      <c r="G1838" s="11" t="s">
        <v>247</v>
      </c>
      <c r="H1838" s="11" t="s">
        <v>242</v>
      </c>
    </row>
    <row r="1839" spans="1:8" hidden="1" x14ac:dyDescent="0.25">
      <c r="A1839" s="11">
        <v>5000000210</v>
      </c>
      <c r="B1839" s="11" t="s">
        <v>206</v>
      </c>
      <c r="C1839" s="11">
        <v>120</v>
      </c>
      <c r="D1839" s="11">
        <v>77196980</v>
      </c>
      <c r="E1839" s="11">
        <v>2</v>
      </c>
      <c r="F1839" s="12" t="s">
        <v>206</v>
      </c>
      <c r="G1839" s="11" t="s">
        <v>247</v>
      </c>
      <c r="H1839" s="11" t="s">
        <v>242</v>
      </c>
    </row>
    <row r="1840" spans="1:8" hidden="1" x14ac:dyDescent="0.25">
      <c r="A1840" s="11">
        <v>5000000210</v>
      </c>
      <c r="B1840" s="11" t="s">
        <v>206</v>
      </c>
      <c r="C1840" s="11">
        <v>120</v>
      </c>
      <c r="D1840" s="11">
        <v>77448440</v>
      </c>
      <c r="E1840" s="11">
        <v>1</v>
      </c>
      <c r="F1840" s="12" t="s">
        <v>206</v>
      </c>
      <c r="G1840" s="11" t="s">
        <v>247</v>
      </c>
      <c r="H1840" s="11" t="s">
        <v>242</v>
      </c>
    </row>
    <row r="1841" spans="1:8" hidden="1" x14ac:dyDescent="0.25">
      <c r="A1841" s="11">
        <v>5000000210</v>
      </c>
      <c r="B1841" s="11" t="s">
        <v>206</v>
      </c>
      <c r="C1841" s="11">
        <v>120</v>
      </c>
      <c r="D1841" s="11">
        <v>77448440</v>
      </c>
      <c r="E1841" s="11">
        <v>2</v>
      </c>
      <c r="F1841" s="12" t="s">
        <v>206</v>
      </c>
      <c r="G1841" s="11" t="s">
        <v>247</v>
      </c>
      <c r="H1841" s="11" t="s">
        <v>242</v>
      </c>
    </row>
    <row r="1842" spans="1:8" hidden="1" x14ac:dyDescent="0.25">
      <c r="A1842" s="11">
        <v>5000000210</v>
      </c>
      <c r="B1842" s="11" t="s">
        <v>206</v>
      </c>
      <c r="C1842" s="11">
        <v>120</v>
      </c>
      <c r="D1842" s="11">
        <v>96994310</v>
      </c>
      <c r="E1842" s="11">
        <v>2</v>
      </c>
      <c r="F1842" s="12" t="s">
        <v>206</v>
      </c>
      <c r="G1842" s="11" t="s">
        <v>247</v>
      </c>
      <c r="H1842" s="11" t="s">
        <v>242</v>
      </c>
    </row>
    <row r="1843" spans="1:8" hidden="1" x14ac:dyDescent="0.25">
      <c r="A1843" s="11">
        <v>5000000210</v>
      </c>
      <c r="B1843" s="11" t="s">
        <v>206</v>
      </c>
      <c r="C1843" s="11">
        <v>120</v>
      </c>
      <c r="D1843" s="11">
        <v>77608350</v>
      </c>
      <c r="E1843" s="11">
        <v>2</v>
      </c>
      <c r="F1843" s="12" t="s">
        <v>206</v>
      </c>
      <c r="G1843" s="11" t="s">
        <v>247</v>
      </c>
      <c r="H1843" s="11" t="s">
        <v>242</v>
      </c>
    </row>
    <row r="1844" spans="1:8" hidden="1" x14ac:dyDescent="0.25">
      <c r="A1844" s="11">
        <v>5000000210</v>
      </c>
      <c r="B1844" s="11" t="s">
        <v>206</v>
      </c>
      <c r="C1844" s="11">
        <v>120</v>
      </c>
      <c r="D1844" s="11">
        <v>77870070</v>
      </c>
      <c r="E1844" s="11">
        <v>1</v>
      </c>
      <c r="F1844" s="12" t="s">
        <v>206</v>
      </c>
      <c r="G1844" s="11" t="s">
        <v>247</v>
      </c>
      <c r="H1844" s="11" t="s">
        <v>242</v>
      </c>
    </row>
    <row r="1845" spans="1:8" hidden="1" x14ac:dyDescent="0.25">
      <c r="A1845" s="11">
        <v>5000000210</v>
      </c>
      <c r="B1845" s="11" t="s">
        <v>206</v>
      </c>
      <c r="C1845" s="11">
        <v>120</v>
      </c>
      <c r="D1845" s="11">
        <v>77973560</v>
      </c>
      <c r="E1845" s="11">
        <v>1</v>
      </c>
      <c r="F1845" s="12" t="s">
        <v>206</v>
      </c>
      <c r="G1845" s="11" t="s">
        <v>247</v>
      </c>
      <c r="H1845" s="11" t="s">
        <v>242</v>
      </c>
    </row>
    <row r="1846" spans="1:8" hidden="1" x14ac:dyDescent="0.25">
      <c r="A1846" s="11">
        <v>5000000210</v>
      </c>
      <c r="B1846" s="11" t="s">
        <v>206</v>
      </c>
      <c r="C1846" s="11">
        <v>120</v>
      </c>
      <c r="D1846" s="11">
        <v>77996400</v>
      </c>
      <c r="E1846" s="11">
        <v>1</v>
      </c>
      <c r="F1846" s="12" t="s">
        <v>206</v>
      </c>
      <c r="G1846" s="11" t="s">
        <v>247</v>
      </c>
      <c r="H1846" s="11" t="s">
        <v>242</v>
      </c>
    </row>
    <row r="1847" spans="1:8" hidden="1" x14ac:dyDescent="0.25">
      <c r="A1847" s="11">
        <v>5000000210</v>
      </c>
      <c r="B1847" s="11" t="s">
        <v>206</v>
      </c>
      <c r="C1847" s="11">
        <v>120</v>
      </c>
      <c r="D1847" s="11">
        <v>78166390</v>
      </c>
      <c r="E1847" s="11">
        <v>1</v>
      </c>
      <c r="F1847" s="12" t="s">
        <v>206</v>
      </c>
      <c r="G1847" s="11" t="s">
        <v>247</v>
      </c>
      <c r="H1847" s="11" t="s">
        <v>242</v>
      </c>
    </row>
    <row r="1848" spans="1:8" hidden="1" x14ac:dyDescent="0.25">
      <c r="A1848" s="11">
        <v>5000000210</v>
      </c>
      <c r="B1848" s="11" t="s">
        <v>206</v>
      </c>
      <c r="C1848" s="11">
        <v>120</v>
      </c>
      <c r="D1848" s="11">
        <v>78274660</v>
      </c>
      <c r="E1848" s="11">
        <v>1</v>
      </c>
      <c r="F1848" s="12" t="s">
        <v>206</v>
      </c>
      <c r="G1848" s="11" t="s">
        <v>247</v>
      </c>
      <c r="H1848" s="11" t="s">
        <v>242</v>
      </c>
    </row>
    <row r="1849" spans="1:8" hidden="1" x14ac:dyDescent="0.25">
      <c r="A1849" s="11">
        <v>5000000210</v>
      </c>
      <c r="B1849" s="11" t="s">
        <v>206</v>
      </c>
      <c r="C1849" s="11">
        <v>120</v>
      </c>
      <c r="D1849" s="11">
        <v>76100016</v>
      </c>
      <c r="E1849" s="11">
        <v>1</v>
      </c>
      <c r="F1849" s="12" t="s">
        <v>206</v>
      </c>
      <c r="G1849" s="11" t="s">
        <v>247</v>
      </c>
      <c r="H1849" s="11" t="s">
        <v>242</v>
      </c>
    </row>
    <row r="1850" spans="1:8" hidden="1" x14ac:dyDescent="0.25">
      <c r="A1850" s="11">
        <v>5000000210</v>
      </c>
      <c r="B1850" s="11" t="s">
        <v>206</v>
      </c>
      <c r="C1850" s="11">
        <v>120</v>
      </c>
      <c r="D1850" s="11">
        <v>78868000</v>
      </c>
      <c r="E1850" s="11">
        <v>2</v>
      </c>
      <c r="F1850" s="12" t="s">
        <v>206</v>
      </c>
      <c r="G1850" s="11" t="s">
        <v>247</v>
      </c>
      <c r="H1850" s="11" t="s">
        <v>242</v>
      </c>
    </row>
    <row r="1851" spans="1:8" hidden="1" x14ac:dyDescent="0.25">
      <c r="A1851" s="11">
        <v>5000000210</v>
      </c>
      <c r="B1851" s="11" t="s">
        <v>206</v>
      </c>
      <c r="C1851" s="11">
        <v>120</v>
      </c>
      <c r="D1851" s="11">
        <v>79515290</v>
      </c>
      <c r="E1851" s="11">
        <v>1</v>
      </c>
      <c r="F1851" s="12" t="s">
        <v>206</v>
      </c>
      <c r="G1851" s="11" t="s">
        <v>247</v>
      </c>
      <c r="H1851" s="11" t="s">
        <v>242</v>
      </c>
    </row>
    <row r="1852" spans="1:8" hidden="1" x14ac:dyDescent="0.25">
      <c r="A1852" s="11">
        <v>5000000210</v>
      </c>
      <c r="B1852" s="11" t="s">
        <v>206</v>
      </c>
      <c r="C1852" s="11">
        <v>120</v>
      </c>
      <c r="D1852" s="11">
        <v>79730000</v>
      </c>
      <c r="E1852" s="11">
        <v>1</v>
      </c>
      <c r="F1852" s="12" t="s">
        <v>206</v>
      </c>
      <c r="G1852" s="11" t="s">
        <v>247</v>
      </c>
      <c r="H1852" s="11" t="s">
        <v>242</v>
      </c>
    </row>
    <row r="1853" spans="1:8" hidden="1" x14ac:dyDescent="0.25">
      <c r="A1853" s="11">
        <v>5000000210</v>
      </c>
      <c r="B1853" s="11" t="s">
        <v>206</v>
      </c>
      <c r="C1853" s="11">
        <v>120</v>
      </c>
      <c r="D1853" s="11">
        <v>79738290</v>
      </c>
      <c r="E1853" s="11">
        <v>1</v>
      </c>
      <c r="F1853" s="12" t="s">
        <v>206</v>
      </c>
      <c r="G1853" s="11" t="s">
        <v>247</v>
      </c>
      <c r="H1853" s="11" t="s">
        <v>242</v>
      </c>
    </row>
    <row r="1854" spans="1:8" hidden="1" x14ac:dyDescent="0.25">
      <c r="A1854" s="11">
        <v>5000000210</v>
      </c>
      <c r="B1854" s="11" t="s">
        <v>206</v>
      </c>
      <c r="C1854" s="11">
        <v>120</v>
      </c>
      <c r="D1854" s="11">
        <v>80969800</v>
      </c>
      <c r="E1854" s="11">
        <v>1</v>
      </c>
      <c r="F1854" s="12" t="s">
        <v>206</v>
      </c>
      <c r="G1854" s="11" t="s">
        <v>247</v>
      </c>
      <c r="H1854" s="11" t="s">
        <v>242</v>
      </c>
    </row>
    <row r="1855" spans="1:8" hidden="1" x14ac:dyDescent="0.25">
      <c r="A1855" s="11">
        <v>5000000210</v>
      </c>
      <c r="B1855" s="11" t="s">
        <v>206</v>
      </c>
      <c r="C1855" s="11">
        <v>120</v>
      </c>
      <c r="D1855" s="11">
        <v>88780000</v>
      </c>
      <c r="E1855" s="11">
        <v>1</v>
      </c>
      <c r="F1855" s="12" t="s">
        <v>206</v>
      </c>
      <c r="G1855" s="11" t="s">
        <v>247</v>
      </c>
      <c r="H1855" s="11" t="s">
        <v>242</v>
      </c>
    </row>
    <row r="1856" spans="1:8" hidden="1" x14ac:dyDescent="0.25">
      <c r="A1856" s="11">
        <v>5000000210</v>
      </c>
      <c r="B1856" s="11" t="s">
        <v>206</v>
      </c>
      <c r="C1856" s="11">
        <v>120</v>
      </c>
      <c r="D1856" s="11">
        <v>96585470</v>
      </c>
      <c r="E1856" s="11">
        <v>2</v>
      </c>
      <c r="F1856" s="12" t="s">
        <v>206</v>
      </c>
      <c r="G1856" s="11" t="s">
        <v>247</v>
      </c>
      <c r="H1856" s="11" t="s">
        <v>242</v>
      </c>
    </row>
    <row r="1857" spans="1:8" hidden="1" x14ac:dyDescent="0.25">
      <c r="A1857" s="11">
        <v>5000000210</v>
      </c>
      <c r="B1857" s="11" t="s">
        <v>206</v>
      </c>
      <c r="C1857" s="11">
        <v>120</v>
      </c>
      <c r="D1857" s="11">
        <v>96624160</v>
      </c>
      <c r="E1857" s="11">
        <v>1</v>
      </c>
      <c r="F1857" s="12" t="s">
        <v>206</v>
      </c>
      <c r="G1857" s="11" t="s">
        <v>247</v>
      </c>
      <c r="H1857" s="11" t="s">
        <v>242</v>
      </c>
    </row>
    <row r="1858" spans="1:8" hidden="1" x14ac:dyDescent="0.25">
      <c r="A1858" s="11">
        <v>5000000210</v>
      </c>
      <c r="B1858" s="11" t="s">
        <v>206</v>
      </c>
      <c r="C1858" s="11">
        <v>120</v>
      </c>
      <c r="D1858" s="11">
        <v>96647310</v>
      </c>
      <c r="E1858" s="11">
        <v>2</v>
      </c>
      <c r="F1858" s="12" t="s">
        <v>206</v>
      </c>
      <c r="G1858" s="11" t="s">
        <v>247</v>
      </c>
      <c r="H1858" s="11" t="s">
        <v>242</v>
      </c>
    </row>
    <row r="1859" spans="1:8" hidden="1" x14ac:dyDescent="0.25">
      <c r="A1859" s="11">
        <v>5000000210</v>
      </c>
      <c r="B1859" s="11" t="s">
        <v>206</v>
      </c>
      <c r="C1859" s="11">
        <v>120</v>
      </c>
      <c r="D1859" s="11">
        <v>96805610</v>
      </c>
      <c r="E1859" s="11">
        <v>1</v>
      </c>
      <c r="F1859" s="12" t="s">
        <v>206</v>
      </c>
      <c r="G1859" s="11" t="s">
        <v>247</v>
      </c>
      <c r="H1859" s="11" t="s">
        <v>242</v>
      </c>
    </row>
    <row r="1860" spans="1:8" hidden="1" x14ac:dyDescent="0.25">
      <c r="A1860" s="11">
        <v>5000000210</v>
      </c>
      <c r="B1860" s="11" t="s">
        <v>206</v>
      </c>
      <c r="C1860" s="11">
        <v>120</v>
      </c>
      <c r="D1860" s="11">
        <v>99524380</v>
      </c>
      <c r="E1860" s="11">
        <v>1</v>
      </c>
      <c r="F1860" s="12" t="s">
        <v>206</v>
      </c>
      <c r="G1860" s="11" t="s">
        <v>247</v>
      </c>
      <c r="H1860" s="11" t="s">
        <v>242</v>
      </c>
    </row>
    <row r="1861" spans="1:8" hidden="1" x14ac:dyDescent="0.25">
      <c r="A1861" s="11">
        <v>5000000210</v>
      </c>
      <c r="B1861" s="11" t="s">
        <v>206</v>
      </c>
      <c r="C1861" s="11">
        <v>120</v>
      </c>
      <c r="D1861" s="11">
        <v>96916990</v>
      </c>
      <c r="E1861" s="11">
        <v>3</v>
      </c>
      <c r="F1861" s="12" t="s">
        <v>206</v>
      </c>
      <c r="G1861" s="11" t="s">
        <v>247</v>
      </c>
      <c r="H1861" s="11" t="s">
        <v>242</v>
      </c>
    </row>
    <row r="1862" spans="1:8" hidden="1" x14ac:dyDescent="0.25">
      <c r="A1862" s="11">
        <v>5000000210</v>
      </c>
      <c r="B1862" s="11" t="s">
        <v>206</v>
      </c>
      <c r="C1862" s="11">
        <v>120</v>
      </c>
      <c r="D1862" s="11">
        <v>96950820</v>
      </c>
      <c r="E1862" s="11">
        <v>1</v>
      </c>
      <c r="F1862" s="12" t="s">
        <v>206</v>
      </c>
      <c r="G1862" s="11" t="s">
        <v>247</v>
      </c>
      <c r="H1862" s="11" t="s">
        <v>242</v>
      </c>
    </row>
    <row r="1863" spans="1:8" hidden="1" x14ac:dyDescent="0.25">
      <c r="A1863" s="11">
        <v>5000000210</v>
      </c>
      <c r="B1863" s="11" t="s">
        <v>206</v>
      </c>
      <c r="C1863" s="11">
        <v>120</v>
      </c>
      <c r="D1863" s="11">
        <v>99518440</v>
      </c>
      <c r="E1863" s="11">
        <v>1</v>
      </c>
      <c r="F1863" s="12" t="s">
        <v>206</v>
      </c>
      <c r="G1863" s="11" t="s">
        <v>247</v>
      </c>
      <c r="H1863" s="11" t="s">
        <v>242</v>
      </c>
    </row>
    <row r="1864" spans="1:8" hidden="1" x14ac:dyDescent="0.25">
      <c r="A1864" s="11">
        <v>5000000210</v>
      </c>
      <c r="B1864" s="11" t="s">
        <v>206</v>
      </c>
      <c r="C1864" s="11">
        <v>120</v>
      </c>
      <c r="D1864" s="11">
        <v>78645760</v>
      </c>
      <c r="E1864" s="11">
        <v>1</v>
      </c>
      <c r="F1864" s="12" t="s">
        <v>206</v>
      </c>
      <c r="G1864" s="11" t="s">
        <v>247</v>
      </c>
      <c r="H1864" s="11" t="s">
        <v>242</v>
      </c>
    </row>
    <row r="1865" spans="1:8" hidden="1" x14ac:dyDescent="0.25">
      <c r="A1865" s="11">
        <v>5500538290</v>
      </c>
      <c r="B1865" s="11" t="s">
        <v>206</v>
      </c>
      <c r="C1865" s="11">
        <v>118</v>
      </c>
      <c r="D1865" s="11">
        <v>14284126</v>
      </c>
      <c r="E1865" s="11">
        <v>1</v>
      </c>
      <c r="F1865" s="12" t="s">
        <v>206</v>
      </c>
      <c r="G1865" s="11" t="s">
        <v>247</v>
      </c>
      <c r="H1865" s="11" t="s">
        <v>246</v>
      </c>
    </row>
    <row r="1866" spans="1:8" hidden="1" x14ac:dyDescent="0.25">
      <c r="A1866" s="11">
        <v>5500538290</v>
      </c>
      <c r="B1866" s="11" t="s">
        <v>206</v>
      </c>
      <c r="C1866" s="11">
        <v>120</v>
      </c>
      <c r="D1866" s="11">
        <v>14284126</v>
      </c>
      <c r="E1866" s="11">
        <v>1</v>
      </c>
      <c r="F1866" s="12" t="s">
        <v>206</v>
      </c>
      <c r="G1866" s="11" t="s">
        <v>247</v>
      </c>
      <c r="H1866" s="11" t="s">
        <v>242</v>
      </c>
    </row>
    <row r="1867" spans="1:8" hidden="1" x14ac:dyDescent="0.25">
      <c r="A1867" s="11">
        <v>5500538520</v>
      </c>
      <c r="B1867" s="11" t="s">
        <v>206</v>
      </c>
      <c r="C1867" s="11">
        <v>118</v>
      </c>
      <c r="D1867" s="11">
        <v>12874654</v>
      </c>
      <c r="E1867" s="11">
        <v>1</v>
      </c>
      <c r="F1867" s="12" t="s">
        <v>206</v>
      </c>
      <c r="G1867" s="11" t="s">
        <v>247</v>
      </c>
      <c r="H1867" s="11" t="s">
        <v>246</v>
      </c>
    </row>
    <row r="1868" spans="1:8" hidden="1" x14ac:dyDescent="0.25">
      <c r="A1868" s="11">
        <v>5500538520</v>
      </c>
      <c r="B1868" s="11" t="s">
        <v>206</v>
      </c>
      <c r="C1868" s="11">
        <v>120</v>
      </c>
      <c r="D1868" s="11">
        <v>12874654</v>
      </c>
      <c r="E1868" s="11">
        <v>1</v>
      </c>
      <c r="F1868" s="12" t="s">
        <v>206</v>
      </c>
      <c r="G1868" s="11" t="s">
        <v>247</v>
      </c>
      <c r="H1868" s="11" t="s">
        <v>242</v>
      </c>
    </row>
    <row r="1869" spans="1:8" hidden="1" x14ac:dyDescent="0.25">
      <c r="A1869" s="11">
        <v>5500540373</v>
      </c>
      <c r="B1869" s="11" t="s">
        <v>206</v>
      </c>
      <c r="C1869" s="11">
        <v>118</v>
      </c>
      <c r="D1869" s="11">
        <v>10531840</v>
      </c>
      <c r="E1869" s="11">
        <v>1</v>
      </c>
      <c r="F1869" s="12" t="s">
        <v>206</v>
      </c>
      <c r="G1869" s="11" t="s">
        <v>247</v>
      </c>
      <c r="H1869" s="11" t="s">
        <v>246</v>
      </c>
    </row>
    <row r="1870" spans="1:8" hidden="1" x14ac:dyDescent="0.25">
      <c r="A1870" s="11">
        <v>5500540373</v>
      </c>
      <c r="B1870" s="11" t="s">
        <v>206</v>
      </c>
      <c r="C1870" s="11">
        <v>120</v>
      </c>
      <c r="D1870" s="11">
        <v>10531840</v>
      </c>
      <c r="E1870" s="11">
        <v>1</v>
      </c>
      <c r="F1870" s="12" t="s">
        <v>206</v>
      </c>
      <c r="G1870" s="11" t="s">
        <v>247</v>
      </c>
      <c r="H1870" s="11" t="s">
        <v>242</v>
      </c>
    </row>
    <row r="1871" spans="1:8" hidden="1" x14ac:dyDescent="0.25">
      <c r="A1871" s="11">
        <v>5500549879</v>
      </c>
      <c r="B1871" s="11" t="s">
        <v>206</v>
      </c>
      <c r="C1871" s="11">
        <v>118</v>
      </c>
      <c r="D1871" s="11">
        <v>11229922</v>
      </c>
      <c r="E1871" s="11">
        <v>1</v>
      </c>
      <c r="F1871" s="12" t="s">
        <v>206</v>
      </c>
      <c r="G1871" s="11" t="s">
        <v>247</v>
      </c>
      <c r="H1871" s="11" t="s">
        <v>246</v>
      </c>
    </row>
    <row r="1872" spans="1:8" hidden="1" x14ac:dyDescent="0.25">
      <c r="A1872" s="11">
        <v>5500549879</v>
      </c>
      <c r="B1872" s="11" t="s">
        <v>206</v>
      </c>
      <c r="C1872" s="11">
        <v>120</v>
      </c>
      <c r="D1872" s="11">
        <v>11229922</v>
      </c>
      <c r="E1872" s="11">
        <v>1</v>
      </c>
      <c r="F1872" s="12" t="s">
        <v>206</v>
      </c>
      <c r="G1872" s="11" t="s">
        <v>247</v>
      </c>
      <c r="H1872" s="11" t="s">
        <v>242</v>
      </c>
    </row>
    <row r="1873" spans="1:8" hidden="1" x14ac:dyDescent="0.25">
      <c r="A1873" s="11">
        <v>5500554615</v>
      </c>
      <c r="B1873" s="11" t="s">
        <v>206</v>
      </c>
      <c r="C1873" s="11">
        <v>118</v>
      </c>
      <c r="D1873" s="11">
        <v>10856897</v>
      </c>
      <c r="E1873" s="11">
        <v>1</v>
      </c>
      <c r="F1873" s="12" t="s">
        <v>206</v>
      </c>
      <c r="G1873" s="11" t="s">
        <v>247</v>
      </c>
      <c r="H1873" s="11" t="s">
        <v>246</v>
      </c>
    </row>
    <row r="1874" spans="1:8" hidden="1" x14ac:dyDescent="0.25">
      <c r="A1874" s="11">
        <v>5500554615</v>
      </c>
      <c r="B1874" s="11" t="s">
        <v>206</v>
      </c>
      <c r="C1874" s="11">
        <v>120</v>
      </c>
      <c r="D1874" s="11">
        <v>10856897</v>
      </c>
      <c r="E1874" s="11">
        <v>1</v>
      </c>
      <c r="F1874" s="12" t="s">
        <v>206</v>
      </c>
      <c r="G1874" s="11" t="s">
        <v>247</v>
      </c>
      <c r="H1874" s="11" t="s">
        <v>242</v>
      </c>
    </row>
    <row r="1875" spans="1:8" hidden="1" x14ac:dyDescent="0.25">
      <c r="A1875" s="11">
        <v>5500556546</v>
      </c>
      <c r="B1875" s="11" t="s">
        <v>206</v>
      </c>
      <c r="C1875" s="11">
        <v>118</v>
      </c>
      <c r="D1875" s="11">
        <v>9919302</v>
      </c>
      <c r="E1875" s="11">
        <v>1</v>
      </c>
      <c r="F1875" s="12" t="s">
        <v>206</v>
      </c>
      <c r="G1875" s="11" t="s">
        <v>247</v>
      </c>
      <c r="H1875" s="11" t="s">
        <v>246</v>
      </c>
    </row>
    <row r="1876" spans="1:8" hidden="1" x14ac:dyDescent="0.25">
      <c r="A1876" s="11">
        <v>5500556546</v>
      </c>
      <c r="B1876" s="11" t="s">
        <v>206</v>
      </c>
      <c r="C1876" s="11">
        <v>120</v>
      </c>
      <c r="D1876" s="11">
        <v>9919302</v>
      </c>
      <c r="E1876" s="11">
        <v>1</v>
      </c>
      <c r="F1876" s="12" t="s">
        <v>206</v>
      </c>
      <c r="G1876" s="11" t="s">
        <v>247</v>
      </c>
      <c r="H1876" s="11" t="s">
        <v>242</v>
      </c>
    </row>
    <row r="1877" spans="1:8" hidden="1" x14ac:dyDescent="0.25">
      <c r="A1877" s="11">
        <v>5500558189</v>
      </c>
      <c r="B1877" s="11" t="s">
        <v>206</v>
      </c>
      <c r="C1877" s="11">
        <v>118</v>
      </c>
      <c r="D1877" s="11">
        <v>8805891</v>
      </c>
      <c r="E1877" s="11">
        <v>1</v>
      </c>
      <c r="F1877" s="12" t="s">
        <v>206</v>
      </c>
      <c r="G1877" s="11" t="s">
        <v>247</v>
      </c>
      <c r="H1877" s="11" t="s">
        <v>246</v>
      </c>
    </row>
    <row r="1878" spans="1:8" hidden="1" x14ac:dyDescent="0.25">
      <c r="A1878" s="11">
        <v>5500558189</v>
      </c>
      <c r="B1878" s="11" t="s">
        <v>206</v>
      </c>
      <c r="C1878" s="11">
        <v>120</v>
      </c>
      <c r="D1878" s="11">
        <v>8805891</v>
      </c>
      <c r="E1878" s="11">
        <v>1</v>
      </c>
      <c r="F1878" s="12" t="s">
        <v>206</v>
      </c>
      <c r="G1878" s="11" t="s">
        <v>247</v>
      </c>
      <c r="H1878" s="11" t="s">
        <v>242</v>
      </c>
    </row>
    <row r="1879" spans="1:8" hidden="1" x14ac:dyDescent="0.25">
      <c r="A1879" s="11">
        <v>5500561778</v>
      </c>
      <c r="B1879" s="11" t="s">
        <v>206</v>
      </c>
      <c r="C1879" s="11">
        <v>118</v>
      </c>
      <c r="D1879" s="11">
        <v>12513886</v>
      </c>
      <c r="E1879" s="11">
        <v>1</v>
      </c>
      <c r="F1879" s="12" t="s">
        <v>206</v>
      </c>
      <c r="G1879" s="11" t="s">
        <v>247</v>
      </c>
      <c r="H1879" s="11" t="s">
        <v>246</v>
      </c>
    </row>
    <row r="1880" spans="1:8" hidden="1" x14ac:dyDescent="0.25">
      <c r="A1880" s="11">
        <v>5500561778</v>
      </c>
      <c r="B1880" s="11" t="s">
        <v>206</v>
      </c>
      <c r="C1880" s="11">
        <v>120</v>
      </c>
      <c r="D1880" s="11">
        <v>12513886</v>
      </c>
      <c r="E1880" s="11">
        <v>1</v>
      </c>
      <c r="F1880" s="12" t="s">
        <v>206</v>
      </c>
      <c r="G1880" s="11" t="s">
        <v>247</v>
      </c>
      <c r="H1880" s="11" t="s">
        <v>242</v>
      </c>
    </row>
    <row r="1881" spans="1:8" hidden="1" x14ac:dyDescent="0.25">
      <c r="A1881" s="11">
        <v>5500626071</v>
      </c>
      <c r="B1881" s="11" t="s">
        <v>206</v>
      </c>
      <c r="C1881" s="11">
        <v>118</v>
      </c>
      <c r="D1881" s="11">
        <v>10323037</v>
      </c>
      <c r="E1881" s="11">
        <v>1</v>
      </c>
      <c r="F1881" s="12" t="s">
        <v>206</v>
      </c>
      <c r="G1881" s="11" t="s">
        <v>247</v>
      </c>
      <c r="H1881" s="11" t="s">
        <v>246</v>
      </c>
    </row>
    <row r="1882" spans="1:8" hidden="1" x14ac:dyDescent="0.25">
      <c r="A1882" s="11">
        <v>5500626071</v>
      </c>
      <c r="B1882" s="11" t="s">
        <v>206</v>
      </c>
      <c r="C1882" s="11">
        <v>120</v>
      </c>
      <c r="D1882" s="11">
        <v>10323037</v>
      </c>
      <c r="E1882" s="11">
        <v>1</v>
      </c>
      <c r="F1882" s="12" t="s">
        <v>206</v>
      </c>
      <c r="G1882" s="11" t="s">
        <v>247</v>
      </c>
      <c r="H1882" s="11" t="s">
        <v>242</v>
      </c>
    </row>
    <row r="1883" spans="1:8" hidden="1" x14ac:dyDescent="0.25">
      <c r="A1883" s="11">
        <v>5500686664</v>
      </c>
      <c r="B1883" s="11" t="s">
        <v>206</v>
      </c>
      <c r="C1883" s="11">
        <v>118</v>
      </c>
      <c r="D1883" s="11">
        <v>10846168</v>
      </c>
      <c r="E1883" s="11">
        <v>1</v>
      </c>
      <c r="F1883" s="12" t="s">
        <v>206</v>
      </c>
      <c r="G1883" s="11" t="s">
        <v>247</v>
      </c>
      <c r="H1883" s="11" t="s">
        <v>246</v>
      </c>
    </row>
    <row r="1884" spans="1:8" hidden="1" x14ac:dyDescent="0.25">
      <c r="A1884" s="11">
        <v>5500686664</v>
      </c>
      <c r="B1884" s="11" t="s">
        <v>206</v>
      </c>
      <c r="C1884" s="11">
        <v>120</v>
      </c>
      <c r="D1884" s="11">
        <v>10846168</v>
      </c>
      <c r="E1884" s="11">
        <v>1</v>
      </c>
      <c r="F1884" s="12" t="s">
        <v>206</v>
      </c>
      <c r="G1884" s="11" t="s">
        <v>247</v>
      </c>
      <c r="H1884" s="11" t="s">
        <v>242</v>
      </c>
    </row>
    <row r="1885" spans="1:8" hidden="1" x14ac:dyDescent="0.25">
      <c r="A1885" s="11">
        <v>5500738294</v>
      </c>
      <c r="B1885" s="11" t="s">
        <v>206</v>
      </c>
      <c r="C1885" s="11">
        <v>118</v>
      </c>
      <c r="D1885" s="11">
        <v>4666219</v>
      </c>
      <c r="E1885" s="11">
        <v>1</v>
      </c>
      <c r="F1885" s="12" t="s">
        <v>206</v>
      </c>
      <c r="G1885" s="11" t="s">
        <v>247</v>
      </c>
      <c r="H1885" s="11" t="s">
        <v>246</v>
      </c>
    </row>
    <row r="1886" spans="1:8" hidden="1" x14ac:dyDescent="0.25">
      <c r="A1886" s="11">
        <v>5500738294</v>
      </c>
      <c r="B1886" s="11" t="s">
        <v>206</v>
      </c>
      <c r="C1886" s="11">
        <v>120</v>
      </c>
      <c r="D1886" s="11">
        <v>4666219</v>
      </c>
      <c r="E1886" s="11">
        <v>1</v>
      </c>
      <c r="F1886" s="12" t="s">
        <v>206</v>
      </c>
      <c r="G1886" s="11" t="s">
        <v>247</v>
      </c>
      <c r="H1886" s="11" t="s">
        <v>242</v>
      </c>
    </row>
    <row r="1887" spans="1:8" hidden="1" x14ac:dyDescent="0.25">
      <c r="A1887" s="11">
        <v>5500750168</v>
      </c>
      <c r="B1887" s="11" t="s">
        <v>206</v>
      </c>
      <c r="C1887" s="11">
        <v>118</v>
      </c>
      <c r="D1887" s="11">
        <v>4140907</v>
      </c>
      <c r="E1887" s="11">
        <v>1</v>
      </c>
      <c r="F1887" s="12" t="s">
        <v>206</v>
      </c>
      <c r="G1887" s="11" t="s">
        <v>247</v>
      </c>
      <c r="H1887" s="11" t="s">
        <v>246</v>
      </c>
    </row>
    <row r="1888" spans="1:8" hidden="1" x14ac:dyDescent="0.25">
      <c r="A1888" s="11">
        <v>5500750168</v>
      </c>
      <c r="B1888" s="11" t="s">
        <v>206</v>
      </c>
      <c r="C1888" s="11">
        <v>120</v>
      </c>
      <c r="D1888" s="11">
        <v>4140907</v>
      </c>
      <c r="E1888" s="11">
        <v>1</v>
      </c>
      <c r="F1888" s="12" t="s">
        <v>206</v>
      </c>
      <c r="G1888" s="11" t="s">
        <v>247</v>
      </c>
      <c r="H1888" s="11" t="s">
        <v>242</v>
      </c>
    </row>
    <row r="1889" spans="1:8" hidden="1" x14ac:dyDescent="0.25">
      <c r="A1889" s="11">
        <v>5500781649</v>
      </c>
      <c r="B1889" s="11" t="s">
        <v>206</v>
      </c>
      <c r="C1889" s="11">
        <v>118</v>
      </c>
      <c r="D1889" s="11">
        <v>9787277</v>
      </c>
      <c r="E1889" s="11">
        <v>1</v>
      </c>
      <c r="F1889" s="12" t="s">
        <v>206</v>
      </c>
      <c r="G1889" s="11" t="s">
        <v>247</v>
      </c>
      <c r="H1889" s="11" t="s">
        <v>246</v>
      </c>
    </row>
    <row r="1890" spans="1:8" hidden="1" x14ac:dyDescent="0.25">
      <c r="A1890" s="11">
        <v>5500781649</v>
      </c>
      <c r="B1890" s="11" t="s">
        <v>206</v>
      </c>
      <c r="C1890" s="11">
        <v>120</v>
      </c>
      <c r="D1890" s="11">
        <v>9787277</v>
      </c>
      <c r="E1890" s="11">
        <v>1</v>
      </c>
      <c r="F1890" s="12" t="s">
        <v>206</v>
      </c>
      <c r="G1890" s="11" t="s">
        <v>247</v>
      </c>
      <c r="H1890" s="11" t="s">
        <v>242</v>
      </c>
    </row>
    <row r="1891" spans="1:8" hidden="1" x14ac:dyDescent="0.25">
      <c r="A1891" s="11">
        <v>5000000044</v>
      </c>
      <c r="B1891" s="11" t="s">
        <v>206</v>
      </c>
      <c r="C1891" s="11">
        <v>120</v>
      </c>
      <c r="D1891" s="11" t="s">
        <v>206</v>
      </c>
      <c r="E1891" s="11" t="s">
        <v>206</v>
      </c>
      <c r="F1891" s="12" t="s">
        <v>206</v>
      </c>
      <c r="G1891" s="11" t="s">
        <v>248</v>
      </c>
      <c r="H1891" s="11" t="s">
        <v>249</v>
      </c>
    </row>
    <row r="1892" spans="1:8" hidden="1" x14ac:dyDescent="0.25">
      <c r="A1892" s="11">
        <v>5000000046</v>
      </c>
      <c r="B1892" s="11" t="s">
        <v>206</v>
      </c>
      <c r="C1892" s="11">
        <v>120</v>
      </c>
      <c r="D1892" s="11" t="s">
        <v>206</v>
      </c>
      <c r="E1892" s="11" t="s">
        <v>206</v>
      </c>
      <c r="F1892" s="12" t="s">
        <v>206</v>
      </c>
      <c r="G1892" s="11" t="s">
        <v>248</v>
      </c>
      <c r="H1892" s="11" t="s">
        <v>249</v>
      </c>
    </row>
    <row r="1893" spans="1:8" hidden="1" x14ac:dyDescent="0.25">
      <c r="A1893" s="11">
        <v>5000000047</v>
      </c>
      <c r="B1893" s="11" t="s">
        <v>206</v>
      </c>
      <c r="C1893" s="11">
        <v>120</v>
      </c>
      <c r="D1893" s="11" t="s">
        <v>206</v>
      </c>
      <c r="E1893" s="11" t="s">
        <v>206</v>
      </c>
      <c r="F1893" s="12" t="s">
        <v>206</v>
      </c>
      <c r="G1893" s="11" t="s">
        <v>248</v>
      </c>
      <c r="H1893" s="11" t="s">
        <v>249</v>
      </c>
    </row>
    <row r="1894" spans="1:8" hidden="1" x14ac:dyDescent="0.25">
      <c r="A1894" s="11">
        <v>5000000050</v>
      </c>
      <c r="B1894" s="11" t="s">
        <v>206</v>
      </c>
      <c r="C1894" s="11">
        <v>120</v>
      </c>
      <c r="D1894" s="11" t="s">
        <v>206</v>
      </c>
      <c r="E1894" s="11" t="s">
        <v>206</v>
      </c>
      <c r="F1894" s="12" t="s">
        <v>206</v>
      </c>
      <c r="G1894" s="11" t="s">
        <v>248</v>
      </c>
      <c r="H1894" s="11" t="s">
        <v>249</v>
      </c>
    </row>
    <row r="1895" spans="1:8" hidden="1" x14ac:dyDescent="0.25">
      <c r="A1895" s="11">
        <v>5000000055</v>
      </c>
      <c r="B1895" s="11" t="s">
        <v>206</v>
      </c>
      <c r="C1895" s="11">
        <v>120</v>
      </c>
      <c r="D1895" s="11" t="s">
        <v>206</v>
      </c>
      <c r="E1895" s="11" t="s">
        <v>206</v>
      </c>
      <c r="F1895" s="12" t="s">
        <v>206</v>
      </c>
      <c r="G1895" s="11" t="s">
        <v>248</v>
      </c>
      <c r="H1895" s="11" t="s">
        <v>249</v>
      </c>
    </row>
    <row r="1896" spans="1:8" hidden="1" x14ac:dyDescent="0.25">
      <c r="A1896" s="11">
        <v>5000000130</v>
      </c>
      <c r="B1896" s="11" t="s">
        <v>206</v>
      </c>
      <c r="C1896" s="11">
        <v>120</v>
      </c>
      <c r="D1896" s="11" t="s">
        <v>206</v>
      </c>
      <c r="E1896" s="11" t="s">
        <v>206</v>
      </c>
      <c r="F1896" s="12" t="s">
        <v>206</v>
      </c>
      <c r="G1896" s="11" t="s">
        <v>248</v>
      </c>
      <c r="H1896" s="11" t="s">
        <v>249</v>
      </c>
    </row>
    <row r="1897" spans="1:8" hidden="1" x14ac:dyDescent="0.25">
      <c r="A1897" s="11">
        <v>5000000131</v>
      </c>
      <c r="B1897" s="11" t="s">
        <v>206</v>
      </c>
      <c r="C1897" s="11">
        <v>120</v>
      </c>
      <c r="D1897" s="11" t="s">
        <v>206</v>
      </c>
      <c r="E1897" s="11" t="s">
        <v>206</v>
      </c>
      <c r="F1897" s="12" t="s">
        <v>206</v>
      </c>
      <c r="G1897" s="11" t="s">
        <v>248</v>
      </c>
      <c r="H1897" s="11" t="s">
        <v>249</v>
      </c>
    </row>
    <row r="1898" spans="1:8" hidden="1" x14ac:dyDescent="0.25">
      <c r="A1898" s="11">
        <v>5000000134</v>
      </c>
      <c r="B1898" s="11" t="s">
        <v>206</v>
      </c>
      <c r="C1898" s="11">
        <v>120</v>
      </c>
      <c r="D1898" s="11" t="s">
        <v>206</v>
      </c>
      <c r="E1898" s="11" t="s">
        <v>206</v>
      </c>
      <c r="F1898" s="12" t="s">
        <v>206</v>
      </c>
      <c r="G1898" s="11" t="s">
        <v>248</v>
      </c>
      <c r="H1898" s="11" t="s">
        <v>249</v>
      </c>
    </row>
    <row r="1899" spans="1:8" hidden="1" x14ac:dyDescent="0.25">
      <c r="A1899" s="11">
        <v>5000000141</v>
      </c>
      <c r="B1899" s="11" t="s">
        <v>206</v>
      </c>
      <c r="C1899" s="11">
        <v>120</v>
      </c>
      <c r="D1899" s="11" t="s">
        <v>206</v>
      </c>
      <c r="E1899" s="11" t="s">
        <v>206</v>
      </c>
      <c r="F1899" s="12" t="s">
        <v>206</v>
      </c>
      <c r="G1899" s="11" t="s">
        <v>248</v>
      </c>
      <c r="H1899" s="11" t="s">
        <v>249</v>
      </c>
    </row>
    <row r="1900" spans="1:8" hidden="1" x14ac:dyDescent="0.25">
      <c r="A1900" s="11">
        <v>5000000142</v>
      </c>
      <c r="B1900" s="11" t="s">
        <v>206</v>
      </c>
      <c r="C1900" s="11">
        <v>120</v>
      </c>
      <c r="D1900" s="11" t="s">
        <v>206</v>
      </c>
      <c r="E1900" s="11" t="s">
        <v>206</v>
      </c>
      <c r="F1900" s="12" t="s">
        <v>206</v>
      </c>
      <c r="G1900" s="11" t="s">
        <v>248</v>
      </c>
      <c r="H1900" s="11" t="s">
        <v>249</v>
      </c>
    </row>
    <row r="1901" spans="1:8" hidden="1" x14ac:dyDescent="0.25">
      <c r="A1901" s="11">
        <v>5000000154</v>
      </c>
      <c r="B1901" s="11" t="s">
        <v>206</v>
      </c>
      <c r="C1901" s="11">
        <v>120</v>
      </c>
      <c r="D1901" s="11" t="s">
        <v>206</v>
      </c>
      <c r="E1901" s="11" t="s">
        <v>206</v>
      </c>
      <c r="F1901" s="12" t="s">
        <v>206</v>
      </c>
      <c r="G1901" s="11" t="s">
        <v>248</v>
      </c>
      <c r="H1901" s="11" t="s">
        <v>249</v>
      </c>
    </row>
    <row r="1902" spans="1:8" hidden="1" x14ac:dyDescent="0.25">
      <c r="A1902" s="11">
        <v>5000000158</v>
      </c>
      <c r="B1902" s="11" t="s">
        <v>206</v>
      </c>
      <c r="C1902" s="11">
        <v>120</v>
      </c>
      <c r="D1902" s="11" t="s">
        <v>206</v>
      </c>
      <c r="E1902" s="11" t="s">
        <v>206</v>
      </c>
      <c r="F1902" s="12" t="s">
        <v>206</v>
      </c>
      <c r="G1902" s="11" t="s">
        <v>248</v>
      </c>
      <c r="H1902" s="11" t="s">
        <v>249</v>
      </c>
    </row>
    <row r="1903" spans="1:8" hidden="1" x14ac:dyDescent="0.25">
      <c r="A1903" s="11">
        <v>5000000323</v>
      </c>
      <c r="B1903" s="11">
        <v>647</v>
      </c>
      <c r="C1903" s="11">
        <v>101</v>
      </c>
      <c r="D1903" s="11" t="s">
        <v>206</v>
      </c>
      <c r="E1903" s="11" t="s">
        <v>206</v>
      </c>
      <c r="F1903" s="12" t="s">
        <v>206</v>
      </c>
      <c r="G1903" s="11" t="s">
        <v>248</v>
      </c>
      <c r="H1903" s="11" t="s">
        <v>249</v>
      </c>
    </row>
    <row r="1904" spans="1:8" hidden="1" x14ac:dyDescent="0.25">
      <c r="A1904" s="11">
        <v>5000000323</v>
      </c>
      <c r="B1904" s="11">
        <v>647</v>
      </c>
      <c r="C1904" s="11">
        <v>102</v>
      </c>
      <c r="D1904" s="11" t="s">
        <v>206</v>
      </c>
      <c r="E1904" s="11" t="s">
        <v>206</v>
      </c>
      <c r="F1904" s="12" t="s">
        <v>206</v>
      </c>
      <c r="G1904" s="11" t="s">
        <v>248</v>
      </c>
      <c r="H1904" s="11" t="s">
        <v>249</v>
      </c>
    </row>
    <row r="1905" spans="1:8" hidden="1" x14ac:dyDescent="0.25">
      <c r="A1905" s="11" t="s">
        <v>206</v>
      </c>
      <c r="B1905" s="11">
        <v>653</v>
      </c>
      <c r="C1905" s="11">
        <v>121</v>
      </c>
      <c r="D1905" s="11" t="s">
        <v>206</v>
      </c>
      <c r="E1905" s="11" t="s">
        <v>206</v>
      </c>
      <c r="F1905" s="12" t="s">
        <v>206</v>
      </c>
      <c r="G1905" s="11" t="s">
        <v>248</v>
      </c>
      <c r="H1905" s="11" t="s">
        <v>250</v>
      </c>
    </row>
    <row r="1906" spans="1:8" hidden="1" x14ac:dyDescent="0.25">
      <c r="A1906" s="11" t="s">
        <v>206</v>
      </c>
      <c r="B1906" s="11">
        <v>654</v>
      </c>
      <c r="C1906" s="11">
        <v>121</v>
      </c>
      <c r="D1906" s="11" t="s">
        <v>206</v>
      </c>
      <c r="E1906" s="11" t="s">
        <v>206</v>
      </c>
      <c r="F1906" s="12" t="s">
        <v>206</v>
      </c>
      <c r="G1906" s="11" t="s">
        <v>248</v>
      </c>
      <c r="H1906" s="11" t="s">
        <v>250</v>
      </c>
    </row>
    <row r="1907" spans="1:8" hidden="1" x14ac:dyDescent="0.25">
      <c r="A1907" s="11" t="s">
        <v>206</v>
      </c>
      <c r="B1907" s="11">
        <v>656</v>
      </c>
      <c r="C1907" s="11">
        <v>121</v>
      </c>
      <c r="D1907" s="11" t="s">
        <v>206</v>
      </c>
      <c r="E1907" s="11" t="s">
        <v>206</v>
      </c>
      <c r="F1907" s="12" t="s">
        <v>206</v>
      </c>
      <c r="G1907" s="11" t="s">
        <v>248</v>
      </c>
      <c r="H1907" s="11" t="s">
        <v>250</v>
      </c>
    </row>
    <row r="1908" spans="1:8" hidden="1" x14ac:dyDescent="0.25">
      <c r="A1908" s="11" t="s">
        <v>206</v>
      </c>
      <c r="B1908" s="11">
        <v>658</v>
      </c>
      <c r="C1908" s="11">
        <v>121</v>
      </c>
      <c r="D1908" s="11" t="s">
        <v>206</v>
      </c>
      <c r="E1908" s="11" t="s">
        <v>206</v>
      </c>
      <c r="F1908" s="12" t="s">
        <v>206</v>
      </c>
      <c r="G1908" s="11" t="s">
        <v>248</v>
      </c>
      <c r="H1908" s="11" t="s">
        <v>250</v>
      </c>
    </row>
    <row r="1909" spans="1:8" hidden="1" x14ac:dyDescent="0.25">
      <c r="A1909" s="11" t="s">
        <v>206</v>
      </c>
      <c r="B1909" s="11">
        <v>659</v>
      </c>
      <c r="C1909" s="11">
        <v>121</v>
      </c>
      <c r="D1909" s="11" t="s">
        <v>206</v>
      </c>
      <c r="E1909" s="11" t="s">
        <v>206</v>
      </c>
      <c r="F1909" s="12" t="s">
        <v>206</v>
      </c>
      <c r="G1909" s="11" t="s">
        <v>248</v>
      </c>
      <c r="H1909" s="11" t="s">
        <v>250</v>
      </c>
    </row>
    <row r="1910" spans="1:8" hidden="1" x14ac:dyDescent="0.25">
      <c r="A1910" s="11" t="s">
        <v>206</v>
      </c>
      <c r="B1910" s="11">
        <v>660</v>
      </c>
      <c r="C1910" s="11">
        <v>121</v>
      </c>
      <c r="D1910" s="11" t="s">
        <v>206</v>
      </c>
      <c r="E1910" s="11" t="s">
        <v>206</v>
      </c>
      <c r="F1910" s="12" t="s">
        <v>206</v>
      </c>
      <c r="G1910" s="11" t="s">
        <v>248</v>
      </c>
      <c r="H1910" s="11" t="s">
        <v>250</v>
      </c>
    </row>
    <row r="1911" spans="1:8" hidden="1" x14ac:dyDescent="0.25">
      <c r="A1911" s="11" t="s">
        <v>206</v>
      </c>
      <c r="B1911" s="11">
        <v>663</v>
      </c>
      <c r="C1911" s="11">
        <v>121</v>
      </c>
      <c r="D1911" s="11" t="s">
        <v>206</v>
      </c>
      <c r="E1911" s="11" t="s">
        <v>206</v>
      </c>
      <c r="F1911" s="12" t="s">
        <v>206</v>
      </c>
      <c r="G1911" s="11" t="s">
        <v>248</v>
      </c>
      <c r="H1911" s="11" t="s">
        <v>250</v>
      </c>
    </row>
    <row r="1912" spans="1:8" hidden="1" x14ac:dyDescent="0.25">
      <c r="A1912" s="11" t="s">
        <v>206</v>
      </c>
      <c r="B1912" s="11">
        <v>664</v>
      </c>
      <c r="C1912" s="11">
        <v>121</v>
      </c>
      <c r="D1912" s="11" t="s">
        <v>206</v>
      </c>
      <c r="E1912" s="11" t="s">
        <v>206</v>
      </c>
      <c r="F1912" s="12" t="s">
        <v>206</v>
      </c>
      <c r="G1912" s="11" t="s">
        <v>248</v>
      </c>
      <c r="H1912" s="11" t="s">
        <v>250</v>
      </c>
    </row>
    <row r="1913" spans="1:8" hidden="1" x14ac:dyDescent="0.25">
      <c r="A1913" s="11" t="s">
        <v>206</v>
      </c>
      <c r="B1913" s="11">
        <v>665</v>
      </c>
      <c r="C1913" s="11">
        <v>121</v>
      </c>
      <c r="D1913" s="11" t="s">
        <v>206</v>
      </c>
      <c r="E1913" s="11" t="s">
        <v>206</v>
      </c>
      <c r="F1913" s="12" t="s">
        <v>206</v>
      </c>
      <c r="G1913" s="11" t="s">
        <v>248</v>
      </c>
      <c r="H1913" s="11" t="s">
        <v>250</v>
      </c>
    </row>
    <row r="1914" spans="1:8" hidden="1" x14ac:dyDescent="0.25">
      <c r="A1914" s="11" t="s">
        <v>206</v>
      </c>
      <c r="B1914" s="11">
        <v>666</v>
      </c>
      <c r="C1914" s="11">
        <v>131</v>
      </c>
      <c r="D1914" s="11" t="s">
        <v>206</v>
      </c>
      <c r="E1914" s="11" t="s">
        <v>206</v>
      </c>
      <c r="F1914" s="12" t="s">
        <v>206</v>
      </c>
      <c r="G1914" s="11" t="s">
        <v>248</v>
      </c>
      <c r="H1914" s="11" t="s">
        <v>250</v>
      </c>
    </row>
    <row r="1915" spans="1:8" hidden="1" x14ac:dyDescent="0.25">
      <c r="A1915" s="11" t="s">
        <v>206</v>
      </c>
      <c r="B1915" s="11">
        <v>678</v>
      </c>
      <c r="C1915" s="11">
        <v>121</v>
      </c>
      <c r="D1915" s="11" t="s">
        <v>206</v>
      </c>
      <c r="E1915" s="11" t="s">
        <v>206</v>
      </c>
      <c r="F1915" s="12" t="s">
        <v>206</v>
      </c>
      <c r="G1915" s="11" t="s">
        <v>248</v>
      </c>
      <c r="H1915" s="11" t="s">
        <v>250</v>
      </c>
    </row>
    <row r="1916" spans="1:8" hidden="1" x14ac:dyDescent="0.25">
      <c r="A1916" s="11" t="s">
        <v>206</v>
      </c>
      <c r="B1916" s="11">
        <v>679</v>
      </c>
      <c r="C1916" s="11">
        <v>121</v>
      </c>
      <c r="D1916" s="11" t="s">
        <v>206</v>
      </c>
      <c r="E1916" s="11" t="s">
        <v>206</v>
      </c>
      <c r="F1916" s="12" t="s">
        <v>206</v>
      </c>
      <c r="G1916" s="11" t="s">
        <v>248</v>
      </c>
      <c r="H1916" s="11" t="s">
        <v>250</v>
      </c>
    </row>
    <row r="1917" spans="1:8" hidden="1" x14ac:dyDescent="0.25">
      <c r="A1917" s="11" t="s">
        <v>206</v>
      </c>
      <c r="B1917" s="11">
        <v>696</v>
      </c>
      <c r="C1917" s="11">
        <v>121</v>
      </c>
      <c r="D1917" s="11" t="s">
        <v>206</v>
      </c>
      <c r="E1917" s="11" t="s">
        <v>206</v>
      </c>
      <c r="F1917" s="12" t="s">
        <v>206</v>
      </c>
      <c r="G1917" s="11" t="s">
        <v>248</v>
      </c>
      <c r="H1917" s="11" t="s">
        <v>250</v>
      </c>
    </row>
    <row r="1918" spans="1:8" hidden="1" x14ac:dyDescent="0.25">
      <c r="A1918" s="11" t="s">
        <v>206</v>
      </c>
      <c r="B1918" s="11">
        <v>698</v>
      </c>
      <c r="C1918" s="11">
        <v>131</v>
      </c>
      <c r="D1918" s="11" t="s">
        <v>206</v>
      </c>
      <c r="E1918" s="11" t="s">
        <v>206</v>
      </c>
      <c r="F1918" s="12">
        <v>44652</v>
      </c>
      <c r="G1918" s="11" t="s">
        <v>248</v>
      </c>
      <c r="H1918" s="11" t="s">
        <v>250</v>
      </c>
    </row>
    <row r="1919" spans="1:8" hidden="1" x14ac:dyDescent="0.25">
      <c r="A1919" s="11" t="s">
        <v>206</v>
      </c>
      <c r="B1919" s="11">
        <v>698</v>
      </c>
      <c r="C1919" s="11">
        <v>137</v>
      </c>
      <c r="D1919" s="11" t="s">
        <v>206</v>
      </c>
      <c r="E1919" s="11" t="s">
        <v>206</v>
      </c>
      <c r="F1919" s="12">
        <v>44652</v>
      </c>
      <c r="G1919" s="11" t="s">
        <v>248</v>
      </c>
      <c r="H1919" s="11" t="s">
        <v>251</v>
      </c>
    </row>
    <row r="1920" spans="1:8" hidden="1" x14ac:dyDescent="0.25">
      <c r="A1920" s="11" t="s">
        <v>206</v>
      </c>
      <c r="B1920" s="11">
        <v>699</v>
      </c>
      <c r="C1920" s="11">
        <v>121</v>
      </c>
      <c r="D1920" s="11" t="s">
        <v>206</v>
      </c>
      <c r="E1920" s="11" t="s">
        <v>206</v>
      </c>
      <c r="F1920" s="12" t="s">
        <v>206</v>
      </c>
      <c r="G1920" s="11" t="s">
        <v>248</v>
      </c>
      <c r="H1920" s="11" t="s">
        <v>250</v>
      </c>
    </row>
    <row r="1921" spans="1:8" hidden="1" x14ac:dyDescent="0.25">
      <c r="A1921" s="11" t="s">
        <v>206</v>
      </c>
      <c r="B1921" s="11">
        <v>700</v>
      </c>
      <c r="C1921" s="11">
        <v>121</v>
      </c>
      <c r="D1921" s="11" t="s">
        <v>206</v>
      </c>
      <c r="E1921" s="11" t="s">
        <v>206</v>
      </c>
      <c r="F1921" s="12" t="s">
        <v>206</v>
      </c>
      <c r="G1921" s="11" t="s">
        <v>248</v>
      </c>
      <c r="H1921" s="11" t="s">
        <v>250</v>
      </c>
    </row>
    <row r="1922" spans="1:8" hidden="1" x14ac:dyDescent="0.25">
      <c r="A1922" s="11" t="s">
        <v>206</v>
      </c>
      <c r="B1922" s="11">
        <v>701</v>
      </c>
      <c r="C1922" s="11">
        <v>121</v>
      </c>
      <c r="D1922" s="11" t="s">
        <v>206</v>
      </c>
      <c r="E1922" s="11" t="s">
        <v>206</v>
      </c>
      <c r="F1922" s="12" t="s">
        <v>206</v>
      </c>
      <c r="G1922" s="11" t="s">
        <v>248</v>
      </c>
      <c r="H1922" s="11" t="s">
        <v>250</v>
      </c>
    </row>
    <row r="1923" spans="1:8" hidden="1" x14ac:dyDescent="0.25">
      <c r="A1923" s="11" t="s">
        <v>206</v>
      </c>
      <c r="B1923" s="11">
        <v>712</v>
      </c>
      <c r="C1923" s="11">
        <v>121</v>
      </c>
      <c r="D1923" s="11" t="s">
        <v>206</v>
      </c>
      <c r="E1923" s="11" t="s">
        <v>206</v>
      </c>
      <c r="F1923" s="12" t="s">
        <v>206</v>
      </c>
      <c r="G1923" s="11" t="s">
        <v>248</v>
      </c>
      <c r="H1923" s="11" t="s">
        <v>250</v>
      </c>
    </row>
    <row r="1924" spans="1:8" hidden="1" x14ac:dyDescent="0.25">
      <c r="A1924" s="11" t="s">
        <v>206</v>
      </c>
      <c r="B1924" s="11">
        <v>730</v>
      </c>
      <c r="C1924" s="11">
        <v>131</v>
      </c>
      <c r="D1924" s="11" t="s">
        <v>206</v>
      </c>
      <c r="E1924" s="11" t="s">
        <v>206</v>
      </c>
      <c r="F1924" s="12">
        <v>44652</v>
      </c>
      <c r="G1924" s="11" t="s">
        <v>248</v>
      </c>
      <c r="H1924" s="11" t="s">
        <v>250</v>
      </c>
    </row>
    <row r="1925" spans="1:8" hidden="1" x14ac:dyDescent="0.25">
      <c r="A1925" s="11" t="s">
        <v>206</v>
      </c>
      <c r="B1925" s="11">
        <v>730</v>
      </c>
      <c r="C1925" s="11">
        <v>137</v>
      </c>
      <c r="D1925" s="11" t="s">
        <v>206</v>
      </c>
      <c r="E1925" s="11" t="s">
        <v>206</v>
      </c>
      <c r="F1925" s="12">
        <v>44652</v>
      </c>
      <c r="G1925" s="11" t="s">
        <v>248</v>
      </c>
      <c r="H1925" s="11" t="s">
        <v>250</v>
      </c>
    </row>
    <row r="1926" spans="1:8" hidden="1" x14ac:dyDescent="0.25">
      <c r="A1926" s="11" t="s">
        <v>206</v>
      </c>
      <c r="B1926" s="11">
        <v>731</v>
      </c>
      <c r="C1926" s="11">
        <v>175</v>
      </c>
      <c r="D1926" s="11" t="s">
        <v>206</v>
      </c>
      <c r="E1926" s="11" t="s">
        <v>206</v>
      </c>
      <c r="F1926" s="12" t="s">
        <v>206</v>
      </c>
      <c r="G1926" s="11" t="s">
        <v>248</v>
      </c>
      <c r="H1926" s="11" t="s">
        <v>250</v>
      </c>
    </row>
    <row r="1927" spans="1:8" hidden="1" x14ac:dyDescent="0.25">
      <c r="A1927" s="11" t="s">
        <v>206</v>
      </c>
      <c r="B1927" s="11">
        <v>735</v>
      </c>
      <c r="C1927" s="11">
        <v>2400</v>
      </c>
      <c r="D1927" s="11" t="s">
        <v>206</v>
      </c>
      <c r="E1927" s="11" t="s">
        <v>206</v>
      </c>
      <c r="F1927" s="12" t="s">
        <v>206</v>
      </c>
      <c r="G1927" s="11" t="s">
        <v>248</v>
      </c>
      <c r="H1927" s="11" t="s">
        <v>250</v>
      </c>
    </row>
    <row r="1928" spans="1:8" hidden="1" x14ac:dyDescent="0.25">
      <c r="A1928" s="11" t="s">
        <v>206</v>
      </c>
      <c r="B1928" s="11">
        <v>739</v>
      </c>
      <c r="C1928" s="11">
        <v>175</v>
      </c>
      <c r="D1928" s="11" t="s">
        <v>206</v>
      </c>
      <c r="E1928" s="11" t="s">
        <v>206</v>
      </c>
      <c r="F1928" s="12" t="s">
        <v>206</v>
      </c>
      <c r="G1928" s="11" t="s">
        <v>248</v>
      </c>
      <c r="H1928" s="11" t="s">
        <v>250</v>
      </c>
    </row>
    <row r="1929" spans="1:8" hidden="1" x14ac:dyDescent="0.25">
      <c r="A1929" s="11">
        <v>565</v>
      </c>
      <c r="B1929" s="11" t="s">
        <v>206</v>
      </c>
      <c r="C1929" s="11">
        <v>1</v>
      </c>
      <c r="D1929" s="11" t="s">
        <v>206</v>
      </c>
      <c r="E1929" s="11" t="s">
        <v>206</v>
      </c>
      <c r="F1929" s="12" t="s">
        <v>206</v>
      </c>
      <c r="G1929" s="11" t="s">
        <v>252</v>
      </c>
      <c r="H1929" s="11" t="s">
        <v>234</v>
      </c>
    </row>
    <row r="1930" spans="1:8" hidden="1" x14ac:dyDescent="0.25">
      <c r="A1930" s="11">
        <v>565</v>
      </c>
      <c r="B1930" s="11" t="s">
        <v>206</v>
      </c>
      <c r="C1930" s="11">
        <v>6</v>
      </c>
      <c r="D1930" s="11" t="s">
        <v>206</v>
      </c>
      <c r="E1930" s="11" t="s">
        <v>206</v>
      </c>
      <c r="F1930" s="12" t="s">
        <v>206</v>
      </c>
      <c r="G1930" s="11" t="s">
        <v>252</v>
      </c>
      <c r="H1930" s="11" t="s">
        <v>23</v>
      </c>
    </row>
    <row r="1931" spans="1:8" hidden="1" x14ac:dyDescent="0.25">
      <c r="A1931" s="11">
        <v>565</v>
      </c>
      <c r="B1931" s="11" t="s">
        <v>206</v>
      </c>
      <c r="C1931" s="11">
        <v>112</v>
      </c>
      <c r="D1931" s="11" t="s">
        <v>206</v>
      </c>
      <c r="E1931" s="11" t="s">
        <v>206</v>
      </c>
      <c r="F1931" s="12" t="s">
        <v>206</v>
      </c>
      <c r="G1931" s="11" t="s">
        <v>252</v>
      </c>
      <c r="H1931" s="11" t="s">
        <v>234</v>
      </c>
    </row>
    <row r="1932" spans="1:8" hidden="1" x14ac:dyDescent="0.25">
      <c r="A1932" s="11">
        <v>568</v>
      </c>
      <c r="B1932" s="11" t="s">
        <v>206</v>
      </c>
      <c r="C1932" s="11">
        <v>1</v>
      </c>
      <c r="D1932" s="11" t="s">
        <v>206</v>
      </c>
      <c r="E1932" s="11" t="s">
        <v>206</v>
      </c>
      <c r="F1932" s="12" t="s">
        <v>206</v>
      </c>
      <c r="G1932" s="11" t="s">
        <v>252</v>
      </c>
      <c r="H1932" s="11" t="s">
        <v>234</v>
      </c>
    </row>
    <row r="1933" spans="1:8" hidden="1" x14ac:dyDescent="0.25">
      <c r="A1933" s="11">
        <v>568</v>
      </c>
      <c r="B1933" s="11" t="s">
        <v>206</v>
      </c>
      <c r="C1933" s="11">
        <v>6</v>
      </c>
      <c r="D1933" s="11" t="s">
        <v>206</v>
      </c>
      <c r="E1933" s="11" t="s">
        <v>206</v>
      </c>
      <c r="F1933" s="12" t="s">
        <v>206</v>
      </c>
      <c r="G1933" s="11" t="s">
        <v>252</v>
      </c>
      <c r="H1933" s="11" t="s">
        <v>23</v>
      </c>
    </row>
    <row r="1934" spans="1:8" hidden="1" x14ac:dyDescent="0.25">
      <c r="A1934" s="11">
        <v>568</v>
      </c>
      <c r="B1934" s="11" t="s">
        <v>206</v>
      </c>
      <c r="C1934" s="11">
        <v>112</v>
      </c>
      <c r="D1934" s="11" t="s">
        <v>206</v>
      </c>
      <c r="E1934" s="11" t="s">
        <v>206</v>
      </c>
      <c r="F1934" s="12" t="s">
        <v>206</v>
      </c>
      <c r="G1934" s="11" t="s">
        <v>252</v>
      </c>
      <c r="H1934" s="11" t="s">
        <v>234</v>
      </c>
    </row>
    <row r="1935" spans="1:8" hidden="1" x14ac:dyDescent="0.25">
      <c r="A1935" s="11" t="s">
        <v>206</v>
      </c>
      <c r="B1935" s="11">
        <v>698</v>
      </c>
      <c r="C1935" s="11">
        <v>126</v>
      </c>
      <c r="D1935" s="11" t="s">
        <v>206</v>
      </c>
      <c r="E1935" s="11" t="s">
        <v>206</v>
      </c>
      <c r="F1935" s="12" t="s">
        <v>206</v>
      </c>
      <c r="G1935" s="11" t="s">
        <v>253</v>
      </c>
      <c r="H1935" s="11" t="s">
        <v>253</v>
      </c>
    </row>
    <row r="1936" spans="1:8" hidden="1" x14ac:dyDescent="0.25">
      <c r="A1936" s="11" t="s">
        <v>206</v>
      </c>
      <c r="B1936" s="11">
        <v>698</v>
      </c>
      <c r="C1936" s="11">
        <v>128</v>
      </c>
      <c r="D1936" s="11" t="s">
        <v>206</v>
      </c>
      <c r="E1936" s="11" t="s">
        <v>206</v>
      </c>
      <c r="F1936" s="12" t="s">
        <v>206</v>
      </c>
      <c r="G1936" s="11" t="s">
        <v>253</v>
      </c>
      <c r="H1936" s="11" t="s">
        <v>253</v>
      </c>
    </row>
    <row r="1937" spans="1:8" hidden="1" x14ac:dyDescent="0.25">
      <c r="A1937" s="11" t="s">
        <v>206</v>
      </c>
      <c r="B1937" s="11">
        <v>698</v>
      </c>
      <c r="C1937" s="11">
        <v>129</v>
      </c>
      <c r="D1937" s="11" t="s">
        <v>206</v>
      </c>
      <c r="E1937" s="11" t="s">
        <v>206</v>
      </c>
      <c r="F1937" s="12" t="s">
        <v>206</v>
      </c>
      <c r="G1937" s="11" t="s">
        <v>253</v>
      </c>
      <c r="H1937" s="11" t="s">
        <v>253</v>
      </c>
    </row>
    <row r="1938" spans="1:8" hidden="1" x14ac:dyDescent="0.25">
      <c r="A1938" s="11" t="s">
        <v>206</v>
      </c>
      <c r="B1938" s="11">
        <v>698</v>
      </c>
      <c r="C1938" s="11">
        <v>130</v>
      </c>
      <c r="D1938" s="11" t="s">
        <v>206</v>
      </c>
      <c r="E1938" s="11" t="s">
        <v>206</v>
      </c>
      <c r="F1938" s="12" t="s">
        <v>206</v>
      </c>
      <c r="G1938" s="11" t="s">
        <v>253</v>
      </c>
      <c r="H1938" s="11" t="s">
        <v>253</v>
      </c>
    </row>
    <row r="1939" spans="1:8" hidden="1" x14ac:dyDescent="0.25">
      <c r="A1939" s="11" t="s">
        <v>206</v>
      </c>
      <c r="B1939" s="11">
        <v>698</v>
      </c>
      <c r="C1939" s="11">
        <v>131</v>
      </c>
      <c r="D1939" s="11" t="s">
        <v>206</v>
      </c>
      <c r="E1939" s="11" t="s">
        <v>206</v>
      </c>
      <c r="F1939" s="12">
        <v>42163</v>
      </c>
      <c r="G1939" s="11" t="s">
        <v>253</v>
      </c>
      <c r="H1939" s="11" t="s">
        <v>253</v>
      </c>
    </row>
    <row r="1940" spans="1:8" hidden="1" x14ac:dyDescent="0.25">
      <c r="A1940" s="11" t="s">
        <v>206</v>
      </c>
      <c r="B1940" s="11">
        <v>698</v>
      </c>
      <c r="C1940" s="11">
        <v>134</v>
      </c>
      <c r="D1940" s="11" t="s">
        <v>206</v>
      </c>
      <c r="E1940" s="11" t="s">
        <v>206</v>
      </c>
      <c r="F1940" s="12" t="s">
        <v>206</v>
      </c>
      <c r="G1940" s="11" t="s">
        <v>253</v>
      </c>
      <c r="H1940" s="11" t="s">
        <v>253</v>
      </c>
    </row>
    <row r="1941" spans="1:8" hidden="1" x14ac:dyDescent="0.25">
      <c r="A1941" s="11" t="s">
        <v>206</v>
      </c>
      <c r="B1941" s="11">
        <v>698</v>
      </c>
      <c r="C1941" s="11">
        <v>135</v>
      </c>
      <c r="D1941" s="11" t="s">
        <v>206</v>
      </c>
      <c r="E1941" s="11" t="s">
        <v>206</v>
      </c>
      <c r="F1941" s="12" t="s">
        <v>206</v>
      </c>
      <c r="G1941" s="11" t="s">
        <v>253</v>
      </c>
      <c r="H1941" s="11" t="s">
        <v>253</v>
      </c>
    </row>
    <row r="1942" spans="1:8" hidden="1" x14ac:dyDescent="0.25">
      <c r="A1942" s="11" t="s">
        <v>206</v>
      </c>
      <c r="B1942" s="11">
        <v>698</v>
      </c>
      <c r="C1942" s="11">
        <v>136</v>
      </c>
      <c r="D1942" s="11" t="s">
        <v>206</v>
      </c>
      <c r="E1942" s="11" t="s">
        <v>206</v>
      </c>
      <c r="F1942" s="12" t="s">
        <v>206</v>
      </c>
      <c r="G1942" s="11" t="s">
        <v>253</v>
      </c>
      <c r="H1942" s="11" t="s">
        <v>253</v>
      </c>
    </row>
    <row r="1943" spans="1:8" hidden="1" x14ac:dyDescent="0.25">
      <c r="A1943" s="11" t="s">
        <v>206</v>
      </c>
      <c r="B1943" s="11">
        <v>698</v>
      </c>
      <c r="C1943" s="11">
        <v>137</v>
      </c>
      <c r="D1943" s="11" t="s">
        <v>206</v>
      </c>
      <c r="E1943" s="11" t="s">
        <v>206</v>
      </c>
      <c r="F1943" s="12">
        <v>42163</v>
      </c>
      <c r="G1943" s="11" t="s">
        <v>253</v>
      </c>
      <c r="H1943" s="11" t="s">
        <v>253</v>
      </c>
    </row>
    <row r="1944" spans="1:8" hidden="1" x14ac:dyDescent="0.25">
      <c r="A1944" s="11" t="s">
        <v>206</v>
      </c>
      <c r="B1944" s="11">
        <v>698</v>
      </c>
      <c r="C1944" s="11">
        <v>143</v>
      </c>
      <c r="D1944" s="11" t="s">
        <v>206</v>
      </c>
      <c r="E1944" s="11" t="s">
        <v>206</v>
      </c>
      <c r="F1944" s="12" t="s">
        <v>206</v>
      </c>
      <c r="G1944" s="11" t="s">
        <v>253</v>
      </c>
      <c r="H1944" s="11" t="s">
        <v>253</v>
      </c>
    </row>
    <row r="1945" spans="1:8" hidden="1" x14ac:dyDescent="0.25">
      <c r="A1945" s="11" t="s">
        <v>206</v>
      </c>
      <c r="B1945" s="11">
        <v>698</v>
      </c>
      <c r="C1945" s="11">
        <v>144</v>
      </c>
      <c r="D1945" s="11" t="s">
        <v>206</v>
      </c>
      <c r="E1945" s="11" t="s">
        <v>206</v>
      </c>
      <c r="F1945" s="12" t="s">
        <v>206</v>
      </c>
      <c r="G1945" s="11" t="s">
        <v>253</v>
      </c>
      <c r="H1945" s="11" t="s">
        <v>253</v>
      </c>
    </row>
    <row r="1946" spans="1:8" hidden="1" x14ac:dyDescent="0.25">
      <c r="A1946" s="11" t="s">
        <v>206</v>
      </c>
      <c r="B1946" s="11">
        <v>698</v>
      </c>
      <c r="C1946" s="11">
        <v>145</v>
      </c>
      <c r="D1946" s="11" t="s">
        <v>206</v>
      </c>
      <c r="E1946" s="11" t="s">
        <v>206</v>
      </c>
      <c r="F1946" s="12" t="s">
        <v>206</v>
      </c>
      <c r="G1946" s="11" t="s">
        <v>253</v>
      </c>
      <c r="H1946" s="11" t="s">
        <v>253</v>
      </c>
    </row>
    <row r="1947" spans="1:8" hidden="1" x14ac:dyDescent="0.25">
      <c r="A1947" s="11" t="s">
        <v>206</v>
      </c>
      <c r="B1947" s="11">
        <v>698</v>
      </c>
      <c r="C1947" s="11">
        <v>146</v>
      </c>
      <c r="D1947" s="11" t="s">
        <v>206</v>
      </c>
      <c r="E1947" s="11" t="s">
        <v>206</v>
      </c>
      <c r="F1947" s="12" t="s">
        <v>206</v>
      </c>
      <c r="G1947" s="11" t="s">
        <v>253</v>
      </c>
      <c r="H1947" s="11" t="s">
        <v>253</v>
      </c>
    </row>
    <row r="1948" spans="1:8" hidden="1" x14ac:dyDescent="0.25">
      <c r="A1948" s="11" t="s">
        <v>206</v>
      </c>
      <c r="B1948" s="11">
        <v>730</v>
      </c>
      <c r="C1948" s="11">
        <v>126</v>
      </c>
      <c r="D1948" s="11" t="s">
        <v>206</v>
      </c>
      <c r="E1948" s="11" t="s">
        <v>206</v>
      </c>
      <c r="F1948" s="12" t="s">
        <v>206</v>
      </c>
      <c r="G1948" s="11" t="s">
        <v>253</v>
      </c>
      <c r="H1948" s="11" t="s">
        <v>253</v>
      </c>
    </row>
    <row r="1949" spans="1:8" hidden="1" x14ac:dyDescent="0.25">
      <c r="A1949" s="11" t="s">
        <v>206</v>
      </c>
      <c r="B1949" s="11">
        <v>730</v>
      </c>
      <c r="C1949" s="11">
        <v>128</v>
      </c>
      <c r="D1949" s="11" t="s">
        <v>206</v>
      </c>
      <c r="E1949" s="11" t="s">
        <v>206</v>
      </c>
      <c r="F1949" s="12" t="s">
        <v>206</v>
      </c>
      <c r="G1949" s="11" t="s">
        <v>253</v>
      </c>
      <c r="H1949" s="11" t="s">
        <v>253</v>
      </c>
    </row>
    <row r="1950" spans="1:8" hidden="1" x14ac:dyDescent="0.25">
      <c r="A1950" s="11" t="s">
        <v>206</v>
      </c>
      <c r="B1950" s="11">
        <v>730</v>
      </c>
      <c r="C1950" s="11">
        <v>129</v>
      </c>
      <c r="D1950" s="11" t="s">
        <v>206</v>
      </c>
      <c r="E1950" s="11" t="s">
        <v>206</v>
      </c>
      <c r="F1950" s="12" t="s">
        <v>206</v>
      </c>
      <c r="G1950" s="11" t="s">
        <v>253</v>
      </c>
      <c r="H1950" s="11" t="s">
        <v>253</v>
      </c>
    </row>
    <row r="1951" spans="1:8" hidden="1" x14ac:dyDescent="0.25">
      <c r="A1951" s="11" t="s">
        <v>206</v>
      </c>
      <c r="B1951" s="11">
        <v>730</v>
      </c>
      <c r="C1951" s="11">
        <v>130</v>
      </c>
      <c r="D1951" s="11" t="s">
        <v>206</v>
      </c>
      <c r="E1951" s="11" t="s">
        <v>206</v>
      </c>
      <c r="F1951" s="12" t="s">
        <v>206</v>
      </c>
      <c r="G1951" s="11" t="s">
        <v>253</v>
      </c>
      <c r="H1951" s="11" t="s">
        <v>253</v>
      </c>
    </row>
    <row r="1952" spans="1:8" hidden="1" x14ac:dyDescent="0.25">
      <c r="A1952" s="11" t="s">
        <v>206</v>
      </c>
      <c r="B1952" s="11">
        <v>730</v>
      </c>
      <c r="C1952" s="11">
        <v>131</v>
      </c>
      <c r="D1952" s="11" t="s">
        <v>206</v>
      </c>
      <c r="E1952" s="11" t="s">
        <v>206</v>
      </c>
      <c r="F1952" s="12">
        <v>42163</v>
      </c>
      <c r="G1952" s="11" t="s">
        <v>253</v>
      </c>
      <c r="H1952" s="11" t="s">
        <v>253</v>
      </c>
    </row>
    <row r="1953" spans="1:8" hidden="1" x14ac:dyDescent="0.25">
      <c r="A1953" s="11" t="s">
        <v>206</v>
      </c>
      <c r="B1953" s="11">
        <v>730</v>
      </c>
      <c r="C1953" s="11">
        <v>134</v>
      </c>
      <c r="D1953" s="11" t="s">
        <v>206</v>
      </c>
      <c r="E1953" s="11" t="s">
        <v>206</v>
      </c>
      <c r="F1953" s="12" t="s">
        <v>206</v>
      </c>
      <c r="G1953" s="11" t="s">
        <v>253</v>
      </c>
      <c r="H1953" s="11" t="s">
        <v>253</v>
      </c>
    </row>
    <row r="1954" spans="1:8" hidden="1" x14ac:dyDescent="0.25">
      <c r="A1954" s="11" t="s">
        <v>206</v>
      </c>
      <c r="B1954" s="11">
        <v>730</v>
      </c>
      <c r="C1954" s="11">
        <v>135</v>
      </c>
      <c r="D1954" s="11" t="s">
        <v>206</v>
      </c>
      <c r="E1954" s="11" t="s">
        <v>206</v>
      </c>
      <c r="F1954" s="12" t="s">
        <v>206</v>
      </c>
      <c r="G1954" s="11" t="s">
        <v>253</v>
      </c>
      <c r="H1954" s="11" t="s">
        <v>253</v>
      </c>
    </row>
    <row r="1955" spans="1:8" hidden="1" x14ac:dyDescent="0.25">
      <c r="A1955" s="11" t="s">
        <v>206</v>
      </c>
      <c r="B1955" s="11">
        <v>730</v>
      </c>
      <c r="C1955" s="11">
        <v>136</v>
      </c>
      <c r="D1955" s="11" t="s">
        <v>206</v>
      </c>
      <c r="E1955" s="11" t="s">
        <v>206</v>
      </c>
      <c r="F1955" s="12" t="s">
        <v>206</v>
      </c>
      <c r="G1955" s="11" t="s">
        <v>253</v>
      </c>
      <c r="H1955" s="11" t="s">
        <v>253</v>
      </c>
    </row>
    <row r="1956" spans="1:8" hidden="1" x14ac:dyDescent="0.25">
      <c r="A1956" s="11" t="s">
        <v>206</v>
      </c>
      <c r="B1956" s="11">
        <v>730</v>
      </c>
      <c r="C1956" s="11">
        <v>137</v>
      </c>
      <c r="D1956" s="11" t="s">
        <v>206</v>
      </c>
      <c r="E1956" s="11" t="s">
        <v>206</v>
      </c>
      <c r="F1956" s="12">
        <v>42163</v>
      </c>
      <c r="G1956" s="11" t="s">
        <v>253</v>
      </c>
      <c r="H1956" s="11" t="s">
        <v>253</v>
      </c>
    </row>
    <row r="1957" spans="1:8" hidden="1" x14ac:dyDescent="0.25">
      <c r="A1957" s="11" t="s">
        <v>206</v>
      </c>
      <c r="B1957" s="11">
        <v>730</v>
      </c>
      <c r="C1957" s="11">
        <v>143</v>
      </c>
      <c r="D1957" s="11" t="s">
        <v>206</v>
      </c>
      <c r="E1957" s="11" t="s">
        <v>206</v>
      </c>
      <c r="F1957" s="12" t="s">
        <v>206</v>
      </c>
      <c r="G1957" s="11" t="s">
        <v>253</v>
      </c>
      <c r="H1957" s="11" t="s">
        <v>253</v>
      </c>
    </row>
    <row r="1958" spans="1:8" hidden="1" x14ac:dyDescent="0.25">
      <c r="A1958" s="11" t="s">
        <v>206</v>
      </c>
      <c r="B1958" s="11">
        <v>730</v>
      </c>
      <c r="C1958" s="11">
        <v>144</v>
      </c>
      <c r="D1958" s="11" t="s">
        <v>206</v>
      </c>
      <c r="E1958" s="11" t="s">
        <v>206</v>
      </c>
      <c r="F1958" s="12" t="s">
        <v>206</v>
      </c>
      <c r="G1958" s="11" t="s">
        <v>253</v>
      </c>
      <c r="H1958" s="11" t="s">
        <v>253</v>
      </c>
    </row>
    <row r="1959" spans="1:8" hidden="1" x14ac:dyDescent="0.25">
      <c r="A1959" s="11" t="s">
        <v>206</v>
      </c>
      <c r="B1959" s="11">
        <v>730</v>
      </c>
      <c r="C1959" s="11">
        <v>145</v>
      </c>
      <c r="D1959" s="11" t="s">
        <v>206</v>
      </c>
      <c r="E1959" s="11" t="s">
        <v>206</v>
      </c>
      <c r="F1959" s="12" t="s">
        <v>206</v>
      </c>
      <c r="G1959" s="11" t="s">
        <v>253</v>
      </c>
      <c r="H1959" s="11" t="s">
        <v>253</v>
      </c>
    </row>
    <row r="1960" spans="1:8" hidden="1" x14ac:dyDescent="0.25">
      <c r="A1960" s="11" t="s">
        <v>206</v>
      </c>
      <c r="B1960" s="11">
        <v>730</v>
      </c>
      <c r="C1960" s="11">
        <v>146</v>
      </c>
      <c r="D1960" s="11" t="s">
        <v>206</v>
      </c>
      <c r="E1960" s="11" t="s">
        <v>206</v>
      </c>
      <c r="F1960" s="12" t="s">
        <v>206</v>
      </c>
      <c r="G1960" s="11" t="s">
        <v>253</v>
      </c>
      <c r="H1960" s="11" t="s">
        <v>253</v>
      </c>
    </row>
    <row r="1961" spans="1:8" hidden="1" x14ac:dyDescent="0.25">
      <c r="A1961" s="11" t="s">
        <v>206</v>
      </c>
      <c r="B1961" s="11">
        <v>730</v>
      </c>
      <c r="C1961" s="11">
        <v>162</v>
      </c>
      <c r="D1961" s="11" t="s">
        <v>206</v>
      </c>
      <c r="E1961" s="11" t="s">
        <v>206</v>
      </c>
      <c r="F1961" s="12" t="s">
        <v>206</v>
      </c>
      <c r="G1961" s="11" t="s">
        <v>253</v>
      </c>
      <c r="H1961" s="11" t="s">
        <v>253</v>
      </c>
    </row>
    <row r="1962" spans="1:8" hidden="1" x14ac:dyDescent="0.25">
      <c r="A1962" s="11">
        <v>563</v>
      </c>
      <c r="B1962" s="11" t="s">
        <v>206</v>
      </c>
      <c r="C1962" s="11">
        <v>1</v>
      </c>
      <c r="D1962" s="11" t="s">
        <v>206</v>
      </c>
      <c r="E1962" s="11" t="s">
        <v>206</v>
      </c>
      <c r="F1962" s="12" t="s">
        <v>206</v>
      </c>
      <c r="G1962" s="11" t="s">
        <v>254</v>
      </c>
      <c r="H1962" s="11" t="s">
        <v>255</v>
      </c>
    </row>
    <row r="1963" spans="1:8" hidden="1" x14ac:dyDescent="0.25">
      <c r="A1963" s="11" t="s">
        <v>206</v>
      </c>
      <c r="B1963" s="11">
        <v>322</v>
      </c>
      <c r="C1963" s="11">
        <v>27</v>
      </c>
      <c r="D1963" s="11" t="s">
        <v>206</v>
      </c>
      <c r="E1963" s="11" t="s">
        <v>206</v>
      </c>
      <c r="F1963" s="12" t="s">
        <v>206</v>
      </c>
      <c r="G1963" s="11" t="s">
        <v>256</v>
      </c>
      <c r="H1963" s="11" t="s">
        <v>257</v>
      </c>
    </row>
    <row r="1964" spans="1:8" hidden="1" x14ac:dyDescent="0.25">
      <c r="A1964" s="11" t="s">
        <v>206</v>
      </c>
      <c r="B1964" s="11">
        <v>322</v>
      </c>
      <c r="C1964" s="11">
        <v>2700</v>
      </c>
      <c r="D1964" s="11" t="s">
        <v>206</v>
      </c>
      <c r="E1964" s="11" t="s">
        <v>206</v>
      </c>
      <c r="F1964" s="12" t="s">
        <v>206</v>
      </c>
      <c r="G1964" s="11" t="s">
        <v>256</v>
      </c>
      <c r="H1964" s="11" t="s">
        <v>257</v>
      </c>
    </row>
    <row r="1965" spans="1:8" hidden="1" x14ac:dyDescent="0.25">
      <c r="A1965" s="11" t="s">
        <v>206</v>
      </c>
      <c r="B1965" s="11">
        <v>323</v>
      </c>
      <c r="C1965" s="11">
        <v>27</v>
      </c>
      <c r="D1965" s="11" t="s">
        <v>206</v>
      </c>
      <c r="E1965" s="11" t="s">
        <v>206</v>
      </c>
      <c r="F1965" s="12" t="s">
        <v>206</v>
      </c>
      <c r="G1965" s="11" t="s">
        <v>256</v>
      </c>
      <c r="H1965" s="11" t="s">
        <v>257</v>
      </c>
    </row>
    <row r="1966" spans="1:8" hidden="1" x14ac:dyDescent="0.25">
      <c r="A1966" s="11" t="s">
        <v>206</v>
      </c>
      <c r="B1966" s="11">
        <v>323</v>
      </c>
      <c r="C1966" s="11">
        <v>2700</v>
      </c>
      <c r="D1966" s="11" t="s">
        <v>206</v>
      </c>
      <c r="E1966" s="11" t="s">
        <v>206</v>
      </c>
      <c r="F1966" s="12" t="s">
        <v>206</v>
      </c>
      <c r="G1966" s="11" t="s">
        <v>256</v>
      </c>
      <c r="H1966" s="11" t="s">
        <v>257</v>
      </c>
    </row>
    <row r="1967" spans="1:8" hidden="1" x14ac:dyDescent="0.25">
      <c r="A1967" s="11" t="s">
        <v>206</v>
      </c>
      <c r="B1967" s="11">
        <v>342</v>
      </c>
      <c r="C1967" s="11">
        <v>27</v>
      </c>
      <c r="D1967" s="11" t="s">
        <v>206</v>
      </c>
      <c r="E1967" s="11" t="s">
        <v>206</v>
      </c>
      <c r="F1967" s="12" t="s">
        <v>206</v>
      </c>
      <c r="G1967" s="11" t="s">
        <v>256</v>
      </c>
      <c r="H1967" s="11" t="s">
        <v>257</v>
      </c>
    </row>
    <row r="1968" spans="1:8" hidden="1" x14ac:dyDescent="0.25">
      <c r="A1968" s="11" t="s">
        <v>206</v>
      </c>
      <c r="B1968" s="11">
        <v>342</v>
      </c>
      <c r="C1968" s="11">
        <v>2700</v>
      </c>
      <c r="D1968" s="11" t="s">
        <v>206</v>
      </c>
      <c r="E1968" s="11" t="s">
        <v>206</v>
      </c>
      <c r="F1968" s="12" t="s">
        <v>206</v>
      </c>
      <c r="G1968" s="11" t="s">
        <v>256</v>
      </c>
      <c r="H1968" s="11" t="s">
        <v>257</v>
      </c>
    </row>
    <row r="1969" spans="1:8" hidden="1" x14ac:dyDescent="0.25">
      <c r="A1969" s="11">
        <v>5000000001</v>
      </c>
      <c r="B1969" s="11" t="s">
        <v>206</v>
      </c>
      <c r="C1969" s="11">
        <v>94</v>
      </c>
      <c r="D1969" s="11" t="s">
        <v>206</v>
      </c>
      <c r="E1969" s="11" t="s">
        <v>206</v>
      </c>
      <c r="F1969" s="12" t="s">
        <v>206</v>
      </c>
      <c r="G1969" s="11" t="s">
        <v>216</v>
      </c>
      <c r="H1969" s="11" t="s">
        <v>212</v>
      </c>
    </row>
    <row r="1970" spans="1:8" hidden="1" x14ac:dyDescent="0.25">
      <c r="A1970" s="11">
        <v>5000000003</v>
      </c>
      <c r="B1970" s="11" t="s">
        <v>206</v>
      </c>
      <c r="C1970" s="11">
        <v>94</v>
      </c>
      <c r="D1970" s="11" t="s">
        <v>206</v>
      </c>
      <c r="E1970" s="11" t="s">
        <v>206</v>
      </c>
      <c r="F1970" s="12" t="s">
        <v>206</v>
      </c>
      <c r="G1970" s="11" t="s">
        <v>216</v>
      </c>
      <c r="H1970" s="11" t="s">
        <v>212</v>
      </c>
    </row>
    <row r="1971" spans="1:8" hidden="1" x14ac:dyDescent="0.25">
      <c r="A1971" s="11">
        <v>5000000004</v>
      </c>
      <c r="B1971" s="11" t="s">
        <v>206</v>
      </c>
      <c r="C1971" s="11">
        <v>94</v>
      </c>
      <c r="D1971" s="11" t="s">
        <v>206</v>
      </c>
      <c r="E1971" s="11" t="s">
        <v>206</v>
      </c>
      <c r="F1971" s="12" t="s">
        <v>206</v>
      </c>
      <c r="G1971" s="11" t="s">
        <v>216</v>
      </c>
      <c r="H1971" s="11" t="s">
        <v>212</v>
      </c>
    </row>
    <row r="1972" spans="1:8" hidden="1" x14ac:dyDescent="0.25">
      <c r="A1972" s="11">
        <v>5000000005</v>
      </c>
      <c r="B1972" s="11" t="s">
        <v>206</v>
      </c>
      <c r="C1972" s="11">
        <v>94</v>
      </c>
      <c r="D1972" s="11" t="s">
        <v>206</v>
      </c>
      <c r="E1972" s="11" t="s">
        <v>206</v>
      </c>
      <c r="F1972" s="12" t="s">
        <v>206</v>
      </c>
      <c r="G1972" s="11" t="s">
        <v>216</v>
      </c>
      <c r="H1972" s="11" t="s">
        <v>212</v>
      </c>
    </row>
    <row r="1973" spans="1:8" hidden="1" x14ac:dyDescent="0.25">
      <c r="A1973" s="11">
        <v>5000000006</v>
      </c>
      <c r="B1973" s="11" t="s">
        <v>206</v>
      </c>
      <c r="C1973" s="11">
        <v>94</v>
      </c>
      <c r="D1973" s="11" t="s">
        <v>206</v>
      </c>
      <c r="E1973" s="11" t="s">
        <v>206</v>
      </c>
      <c r="F1973" s="12" t="s">
        <v>206</v>
      </c>
      <c r="G1973" s="11" t="s">
        <v>216</v>
      </c>
      <c r="H1973" s="11" t="s">
        <v>212</v>
      </c>
    </row>
    <row r="1974" spans="1:8" hidden="1" x14ac:dyDescent="0.25">
      <c r="A1974" s="11">
        <v>5000000009</v>
      </c>
      <c r="B1974" s="11" t="s">
        <v>206</v>
      </c>
      <c r="C1974" s="11">
        <v>94</v>
      </c>
      <c r="D1974" s="11" t="s">
        <v>206</v>
      </c>
      <c r="E1974" s="11" t="s">
        <v>206</v>
      </c>
      <c r="F1974" s="12" t="s">
        <v>206</v>
      </c>
      <c r="G1974" s="11" t="s">
        <v>216</v>
      </c>
      <c r="H1974" s="11" t="s">
        <v>212</v>
      </c>
    </row>
    <row r="1975" spans="1:8" hidden="1" x14ac:dyDescent="0.25">
      <c r="A1975" s="11">
        <v>5000000010</v>
      </c>
      <c r="B1975" s="11" t="s">
        <v>206</v>
      </c>
      <c r="C1975" s="11">
        <v>94</v>
      </c>
      <c r="D1975" s="11" t="s">
        <v>206</v>
      </c>
      <c r="E1975" s="11" t="s">
        <v>206</v>
      </c>
      <c r="F1975" s="12" t="s">
        <v>206</v>
      </c>
      <c r="G1975" s="11" t="s">
        <v>216</v>
      </c>
      <c r="H1975" s="11" t="s">
        <v>212</v>
      </c>
    </row>
    <row r="1976" spans="1:8" hidden="1" x14ac:dyDescent="0.25">
      <c r="A1976" s="11">
        <v>5000000036</v>
      </c>
      <c r="B1976" s="11" t="s">
        <v>206</v>
      </c>
      <c r="C1976" s="11">
        <v>94</v>
      </c>
      <c r="D1976" s="11" t="s">
        <v>206</v>
      </c>
      <c r="E1976" s="11" t="s">
        <v>206</v>
      </c>
      <c r="F1976" s="12" t="s">
        <v>206</v>
      </c>
      <c r="G1976" s="11" t="s">
        <v>216</v>
      </c>
      <c r="H1976" s="11" t="s">
        <v>212</v>
      </c>
    </row>
    <row r="1977" spans="1:8" hidden="1" x14ac:dyDescent="0.25">
      <c r="A1977" s="11">
        <v>5000000038</v>
      </c>
      <c r="B1977" s="11" t="s">
        <v>206</v>
      </c>
      <c r="C1977" s="11">
        <v>94</v>
      </c>
      <c r="D1977" s="11" t="s">
        <v>206</v>
      </c>
      <c r="E1977" s="11" t="s">
        <v>206</v>
      </c>
      <c r="F1977" s="12" t="s">
        <v>206</v>
      </c>
      <c r="G1977" s="11" t="s">
        <v>216</v>
      </c>
      <c r="H1977" s="11" t="s">
        <v>212</v>
      </c>
    </row>
    <row r="1978" spans="1:8" hidden="1" x14ac:dyDescent="0.25">
      <c r="A1978" s="11">
        <v>5000000041</v>
      </c>
      <c r="B1978" s="11" t="s">
        <v>206</v>
      </c>
      <c r="C1978" s="11">
        <v>94</v>
      </c>
      <c r="D1978" s="11" t="s">
        <v>206</v>
      </c>
      <c r="E1978" s="11" t="s">
        <v>206</v>
      </c>
      <c r="F1978" s="12" t="s">
        <v>206</v>
      </c>
      <c r="G1978" s="11" t="s">
        <v>216</v>
      </c>
      <c r="H1978" s="11" t="s">
        <v>212</v>
      </c>
    </row>
    <row r="1979" spans="1:8" hidden="1" x14ac:dyDescent="0.25">
      <c r="A1979" s="11">
        <v>5000000045</v>
      </c>
      <c r="B1979" s="11" t="s">
        <v>206</v>
      </c>
      <c r="C1979" s="11">
        <v>94</v>
      </c>
      <c r="D1979" s="11" t="s">
        <v>206</v>
      </c>
      <c r="E1979" s="11" t="s">
        <v>206</v>
      </c>
      <c r="F1979" s="12" t="s">
        <v>206</v>
      </c>
      <c r="G1979" s="11" t="s">
        <v>216</v>
      </c>
      <c r="H1979" s="11" t="s">
        <v>212</v>
      </c>
    </row>
    <row r="1980" spans="1:8" hidden="1" x14ac:dyDescent="0.25">
      <c r="A1980" s="11">
        <v>5000000048</v>
      </c>
      <c r="B1980" s="11" t="s">
        <v>206</v>
      </c>
      <c r="C1980" s="11">
        <v>94</v>
      </c>
      <c r="D1980" s="11" t="s">
        <v>206</v>
      </c>
      <c r="E1980" s="11" t="s">
        <v>206</v>
      </c>
      <c r="F1980" s="12" t="s">
        <v>206</v>
      </c>
      <c r="G1980" s="11" t="s">
        <v>216</v>
      </c>
      <c r="H1980" s="11" t="s">
        <v>212</v>
      </c>
    </row>
    <row r="1981" spans="1:8" hidden="1" x14ac:dyDescent="0.25">
      <c r="A1981" s="11">
        <v>5000000049</v>
      </c>
      <c r="B1981" s="11" t="s">
        <v>206</v>
      </c>
      <c r="C1981" s="11">
        <v>94</v>
      </c>
      <c r="D1981" s="11" t="s">
        <v>206</v>
      </c>
      <c r="E1981" s="11" t="s">
        <v>206</v>
      </c>
      <c r="F1981" s="12" t="s">
        <v>206</v>
      </c>
      <c r="G1981" s="11" t="s">
        <v>216</v>
      </c>
      <c r="H1981" s="11" t="s">
        <v>212</v>
      </c>
    </row>
    <row r="1982" spans="1:8" hidden="1" x14ac:dyDescent="0.25">
      <c r="A1982" s="11">
        <v>5000000052</v>
      </c>
      <c r="B1982" s="11" t="s">
        <v>206</v>
      </c>
      <c r="C1982" s="11">
        <v>94</v>
      </c>
      <c r="D1982" s="11" t="s">
        <v>206</v>
      </c>
      <c r="E1982" s="11" t="s">
        <v>206</v>
      </c>
      <c r="F1982" s="12" t="s">
        <v>206</v>
      </c>
      <c r="G1982" s="11" t="s">
        <v>216</v>
      </c>
      <c r="H1982" s="11" t="s">
        <v>212</v>
      </c>
    </row>
    <row r="1983" spans="1:8" hidden="1" x14ac:dyDescent="0.25">
      <c r="A1983" s="11">
        <v>5000000053</v>
      </c>
      <c r="B1983" s="11" t="s">
        <v>206</v>
      </c>
      <c r="C1983" s="11">
        <v>94</v>
      </c>
      <c r="D1983" s="11" t="s">
        <v>206</v>
      </c>
      <c r="E1983" s="11" t="s">
        <v>206</v>
      </c>
      <c r="F1983" s="12" t="s">
        <v>206</v>
      </c>
      <c r="G1983" s="11" t="s">
        <v>216</v>
      </c>
      <c r="H1983" s="11" t="s">
        <v>212</v>
      </c>
    </row>
    <row r="1984" spans="1:8" hidden="1" x14ac:dyDescent="0.25">
      <c r="A1984" s="11">
        <v>5000000054</v>
      </c>
      <c r="B1984" s="11" t="s">
        <v>206</v>
      </c>
      <c r="C1984" s="11">
        <v>94</v>
      </c>
      <c r="D1984" s="11" t="s">
        <v>206</v>
      </c>
      <c r="E1984" s="11" t="s">
        <v>206</v>
      </c>
      <c r="F1984" s="12" t="s">
        <v>206</v>
      </c>
      <c r="G1984" s="11" t="s">
        <v>216</v>
      </c>
      <c r="H1984" s="11" t="s">
        <v>212</v>
      </c>
    </row>
    <row r="1985" spans="1:8" hidden="1" x14ac:dyDescent="0.25">
      <c r="A1985" s="11">
        <v>5000000070</v>
      </c>
      <c r="B1985" s="11" t="s">
        <v>206</v>
      </c>
      <c r="C1985" s="11">
        <v>94</v>
      </c>
      <c r="D1985" s="11" t="s">
        <v>206</v>
      </c>
      <c r="E1985" s="11" t="s">
        <v>206</v>
      </c>
      <c r="F1985" s="12" t="s">
        <v>206</v>
      </c>
      <c r="G1985" s="11" t="s">
        <v>216</v>
      </c>
      <c r="H1985" s="11" t="s">
        <v>212</v>
      </c>
    </row>
    <row r="1986" spans="1:8" hidden="1" x14ac:dyDescent="0.25">
      <c r="A1986" s="11">
        <v>5000000071</v>
      </c>
      <c r="B1986" s="11" t="s">
        <v>206</v>
      </c>
      <c r="C1986" s="11">
        <v>94</v>
      </c>
      <c r="D1986" s="11" t="s">
        <v>206</v>
      </c>
      <c r="E1986" s="11" t="s">
        <v>206</v>
      </c>
      <c r="F1986" s="12" t="s">
        <v>206</v>
      </c>
      <c r="G1986" s="11" t="s">
        <v>216</v>
      </c>
      <c r="H1986" s="11" t="s">
        <v>212</v>
      </c>
    </row>
    <row r="1987" spans="1:8" hidden="1" x14ac:dyDescent="0.25">
      <c r="A1987" s="11">
        <v>5000000082</v>
      </c>
      <c r="B1987" s="11" t="s">
        <v>206</v>
      </c>
      <c r="C1987" s="11">
        <v>94</v>
      </c>
      <c r="D1987" s="11" t="s">
        <v>206</v>
      </c>
      <c r="E1987" s="11" t="s">
        <v>206</v>
      </c>
      <c r="F1987" s="12" t="s">
        <v>206</v>
      </c>
      <c r="G1987" s="11" t="s">
        <v>216</v>
      </c>
      <c r="H1987" s="11" t="s">
        <v>212</v>
      </c>
    </row>
    <row r="1988" spans="1:8" hidden="1" x14ac:dyDescent="0.25">
      <c r="A1988" s="11">
        <v>5000000083</v>
      </c>
      <c r="B1988" s="11" t="s">
        <v>206</v>
      </c>
      <c r="C1988" s="11">
        <v>94</v>
      </c>
      <c r="D1988" s="11" t="s">
        <v>206</v>
      </c>
      <c r="E1988" s="11" t="s">
        <v>206</v>
      </c>
      <c r="F1988" s="12" t="s">
        <v>206</v>
      </c>
      <c r="G1988" s="11" t="s">
        <v>216</v>
      </c>
      <c r="H1988" s="11" t="s">
        <v>212</v>
      </c>
    </row>
    <row r="1989" spans="1:8" hidden="1" x14ac:dyDescent="0.25">
      <c r="A1989" s="11">
        <v>5000000086</v>
      </c>
      <c r="B1989" s="11" t="s">
        <v>206</v>
      </c>
      <c r="C1989" s="11">
        <v>94</v>
      </c>
      <c r="D1989" s="11" t="s">
        <v>206</v>
      </c>
      <c r="E1989" s="11" t="s">
        <v>206</v>
      </c>
      <c r="F1989" s="12" t="s">
        <v>206</v>
      </c>
      <c r="G1989" s="11" t="s">
        <v>216</v>
      </c>
      <c r="H1989" s="11" t="s">
        <v>212</v>
      </c>
    </row>
    <row r="1990" spans="1:8" hidden="1" x14ac:dyDescent="0.25">
      <c r="A1990" s="11">
        <v>5000000087</v>
      </c>
      <c r="B1990" s="11" t="s">
        <v>206</v>
      </c>
      <c r="C1990" s="11">
        <v>94</v>
      </c>
      <c r="D1990" s="11" t="s">
        <v>206</v>
      </c>
      <c r="E1990" s="11" t="s">
        <v>206</v>
      </c>
      <c r="F1990" s="12" t="s">
        <v>206</v>
      </c>
      <c r="G1990" s="11" t="s">
        <v>216</v>
      </c>
      <c r="H1990" s="11" t="s">
        <v>212</v>
      </c>
    </row>
    <row r="1991" spans="1:8" hidden="1" x14ac:dyDescent="0.25">
      <c r="A1991" s="11">
        <v>5000000089</v>
      </c>
      <c r="B1991" s="11" t="s">
        <v>206</v>
      </c>
      <c r="C1991" s="11">
        <v>94</v>
      </c>
      <c r="D1991" s="11" t="s">
        <v>206</v>
      </c>
      <c r="E1991" s="11" t="s">
        <v>206</v>
      </c>
      <c r="F1991" s="12" t="s">
        <v>206</v>
      </c>
      <c r="G1991" s="11" t="s">
        <v>216</v>
      </c>
      <c r="H1991" s="11" t="s">
        <v>212</v>
      </c>
    </row>
    <row r="1992" spans="1:8" hidden="1" x14ac:dyDescent="0.25">
      <c r="A1992" s="11">
        <v>5000000090</v>
      </c>
      <c r="B1992" s="11" t="s">
        <v>206</v>
      </c>
      <c r="C1992" s="11">
        <v>94</v>
      </c>
      <c r="D1992" s="11" t="s">
        <v>206</v>
      </c>
      <c r="E1992" s="11" t="s">
        <v>206</v>
      </c>
      <c r="F1992" s="12" t="s">
        <v>206</v>
      </c>
      <c r="G1992" s="11" t="s">
        <v>216</v>
      </c>
      <c r="H1992" s="11" t="s">
        <v>212</v>
      </c>
    </row>
    <row r="1993" spans="1:8" hidden="1" x14ac:dyDescent="0.25">
      <c r="A1993" s="11">
        <v>5000000092</v>
      </c>
      <c r="B1993" s="11" t="s">
        <v>206</v>
      </c>
      <c r="C1993" s="11">
        <v>94</v>
      </c>
      <c r="D1993" s="11" t="s">
        <v>206</v>
      </c>
      <c r="E1993" s="11" t="s">
        <v>206</v>
      </c>
      <c r="F1993" s="12" t="s">
        <v>206</v>
      </c>
      <c r="G1993" s="11" t="s">
        <v>216</v>
      </c>
      <c r="H1993" s="11" t="s">
        <v>212</v>
      </c>
    </row>
    <row r="1994" spans="1:8" hidden="1" x14ac:dyDescent="0.25">
      <c r="A1994" s="11">
        <v>5000000093</v>
      </c>
      <c r="B1994" s="11" t="s">
        <v>206</v>
      </c>
      <c r="C1994" s="11">
        <v>94</v>
      </c>
      <c r="D1994" s="11" t="s">
        <v>206</v>
      </c>
      <c r="E1994" s="11" t="s">
        <v>206</v>
      </c>
      <c r="F1994" s="12" t="s">
        <v>206</v>
      </c>
      <c r="G1994" s="11" t="s">
        <v>216</v>
      </c>
      <c r="H1994" s="11" t="s">
        <v>212</v>
      </c>
    </row>
    <row r="1995" spans="1:8" hidden="1" x14ac:dyDescent="0.25">
      <c r="A1995" s="11">
        <v>5000000096</v>
      </c>
      <c r="B1995" s="11" t="s">
        <v>206</v>
      </c>
      <c r="C1995" s="11">
        <v>94</v>
      </c>
      <c r="D1995" s="11" t="s">
        <v>206</v>
      </c>
      <c r="E1995" s="11" t="s">
        <v>206</v>
      </c>
      <c r="F1995" s="12" t="s">
        <v>206</v>
      </c>
      <c r="G1995" s="11" t="s">
        <v>216</v>
      </c>
      <c r="H1995" s="11" t="s">
        <v>212</v>
      </c>
    </row>
    <row r="1996" spans="1:8" hidden="1" x14ac:dyDescent="0.25">
      <c r="A1996" s="11">
        <v>5000000097</v>
      </c>
      <c r="B1996" s="11" t="s">
        <v>206</v>
      </c>
      <c r="C1996" s="11">
        <v>94</v>
      </c>
      <c r="D1996" s="11" t="s">
        <v>206</v>
      </c>
      <c r="E1996" s="11" t="s">
        <v>206</v>
      </c>
      <c r="F1996" s="12" t="s">
        <v>206</v>
      </c>
      <c r="G1996" s="11" t="s">
        <v>216</v>
      </c>
      <c r="H1996" s="11" t="s">
        <v>212</v>
      </c>
    </row>
    <row r="1997" spans="1:8" hidden="1" x14ac:dyDescent="0.25">
      <c r="A1997" s="11">
        <v>5000000103</v>
      </c>
      <c r="B1997" s="11" t="s">
        <v>206</v>
      </c>
      <c r="C1997" s="11">
        <v>94</v>
      </c>
      <c r="D1997" s="11" t="s">
        <v>206</v>
      </c>
      <c r="E1997" s="11" t="s">
        <v>206</v>
      </c>
      <c r="F1997" s="12" t="s">
        <v>206</v>
      </c>
      <c r="G1997" s="11" t="s">
        <v>216</v>
      </c>
      <c r="H1997" s="11" t="s">
        <v>212</v>
      </c>
    </row>
    <row r="1998" spans="1:8" hidden="1" x14ac:dyDescent="0.25">
      <c r="A1998" s="11">
        <v>5000000104</v>
      </c>
      <c r="B1998" s="11" t="s">
        <v>206</v>
      </c>
      <c r="C1998" s="11">
        <v>94</v>
      </c>
      <c r="D1998" s="11" t="s">
        <v>206</v>
      </c>
      <c r="E1998" s="11" t="s">
        <v>206</v>
      </c>
      <c r="F1998" s="12" t="s">
        <v>206</v>
      </c>
      <c r="G1998" s="11" t="s">
        <v>216</v>
      </c>
      <c r="H1998" s="11" t="s">
        <v>212</v>
      </c>
    </row>
    <row r="1999" spans="1:8" hidden="1" x14ac:dyDescent="0.25">
      <c r="A1999" s="11">
        <v>5000000105</v>
      </c>
      <c r="B1999" s="11" t="s">
        <v>206</v>
      </c>
      <c r="C1999" s="11">
        <v>94</v>
      </c>
      <c r="D1999" s="11" t="s">
        <v>206</v>
      </c>
      <c r="E1999" s="11" t="s">
        <v>206</v>
      </c>
      <c r="F1999" s="12" t="s">
        <v>206</v>
      </c>
      <c r="G1999" s="11" t="s">
        <v>216</v>
      </c>
      <c r="H1999" s="11" t="s">
        <v>212</v>
      </c>
    </row>
    <row r="2000" spans="1:8" hidden="1" x14ac:dyDescent="0.25">
      <c r="A2000" s="11">
        <v>5000000110</v>
      </c>
      <c r="B2000" s="11" t="s">
        <v>206</v>
      </c>
      <c r="C2000" s="11">
        <v>94</v>
      </c>
      <c r="D2000" s="11" t="s">
        <v>206</v>
      </c>
      <c r="E2000" s="11" t="s">
        <v>206</v>
      </c>
      <c r="F2000" s="12" t="s">
        <v>206</v>
      </c>
      <c r="G2000" s="11" t="s">
        <v>216</v>
      </c>
      <c r="H2000" s="11" t="s">
        <v>212</v>
      </c>
    </row>
    <row r="2001" spans="1:8" hidden="1" x14ac:dyDescent="0.25">
      <c r="A2001" s="11">
        <v>5000000113</v>
      </c>
      <c r="B2001" s="11" t="s">
        <v>206</v>
      </c>
      <c r="C2001" s="11">
        <v>94</v>
      </c>
      <c r="D2001" s="11" t="s">
        <v>206</v>
      </c>
      <c r="E2001" s="11" t="s">
        <v>206</v>
      </c>
      <c r="F2001" s="12" t="s">
        <v>206</v>
      </c>
      <c r="G2001" s="11" t="s">
        <v>216</v>
      </c>
      <c r="H2001" s="11" t="s">
        <v>212</v>
      </c>
    </row>
    <row r="2002" spans="1:8" hidden="1" x14ac:dyDescent="0.25">
      <c r="A2002" s="11">
        <v>5000000116</v>
      </c>
      <c r="B2002" s="11" t="s">
        <v>206</v>
      </c>
      <c r="C2002" s="11">
        <v>94</v>
      </c>
      <c r="D2002" s="11" t="s">
        <v>206</v>
      </c>
      <c r="E2002" s="11" t="s">
        <v>206</v>
      </c>
      <c r="F2002" s="12" t="s">
        <v>206</v>
      </c>
      <c r="G2002" s="11" t="s">
        <v>216</v>
      </c>
      <c r="H2002" s="11" t="s">
        <v>212</v>
      </c>
    </row>
    <row r="2003" spans="1:8" hidden="1" x14ac:dyDescent="0.25">
      <c r="A2003" s="11">
        <v>5000000117</v>
      </c>
      <c r="B2003" s="11" t="s">
        <v>206</v>
      </c>
      <c r="C2003" s="11">
        <v>94</v>
      </c>
      <c r="D2003" s="11" t="s">
        <v>206</v>
      </c>
      <c r="E2003" s="11" t="s">
        <v>206</v>
      </c>
      <c r="F2003" s="12" t="s">
        <v>206</v>
      </c>
      <c r="G2003" s="11" t="s">
        <v>216</v>
      </c>
      <c r="H2003" s="11" t="s">
        <v>212</v>
      </c>
    </row>
    <row r="2004" spans="1:8" hidden="1" x14ac:dyDescent="0.25">
      <c r="A2004" s="11">
        <v>5000000119</v>
      </c>
      <c r="B2004" s="11" t="s">
        <v>206</v>
      </c>
      <c r="C2004" s="11">
        <v>94</v>
      </c>
      <c r="D2004" s="11" t="s">
        <v>206</v>
      </c>
      <c r="E2004" s="11" t="s">
        <v>206</v>
      </c>
      <c r="F2004" s="12" t="s">
        <v>206</v>
      </c>
      <c r="G2004" s="11" t="s">
        <v>216</v>
      </c>
      <c r="H2004" s="11" t="s">
        <v>212</v>
      </c>
    </row>
    <row r="2005" spans="1:8" hidden="1" x14ac:dyDescent="0.25">
      <c r="A2005" s="11">
        <v>5000000133</v>
      </c>
      <c r="B2005" s="11" t="s">
        <v>206</v>
      </c>
      <c r="C2005" s="11">
        <v>94</v>
      </c>
      <c r="D2005" s="11" t="s">
        <v>206</v>
      </c>
      <c r="E2005" s="11" t="s">
        <v>206</v>
      </c>
      <c r="F2005" s="12" t="s">
        <v>206</v>
      </c>
      <c r="G2005" s="11" t="s">
        <v>216</v>
      </c>
      <c r="H2005" s="11" t="s">
        <v>212</v>
      </c>
    </row>
    <row r="2006" spans="1:8" hidden="1" x14ac:dyDescent="0.25">
      <c r="A2006" s="11">
        <v>5000000135</v>
      </c>
      <c r="B2006" s="11" t="s">
        <v>206</v>
      </c>
      <c r="C2006" s="11">
        <v>94</v>
      </c>
      <c r="D2006" s="11" t="s">
        <v>206</v>
      </c>
      <c r="E2006" s="11" t="s">
        <v>206</v>
      </c>
      <c r="F2006" s="12" t="s">
        <v>206</v>
      </c>
      <c r="G2006" s="11" t="s">
        <v>216</v>
      </c>
      <c r="H2006" s="11" t="s">
        <v>212</v>
      </c>
    </row>
    <row r="2007" spans="1:8" hidden="1" x14ac:dyDescent="0.25">
      <c r="A2007" s="11">
        <v>5000000146</v>
      </c>
      <c r="B2007" s="11" t="s">
        <v>206</v>
      </c>
      <c r="C2007" s="11">
        <v>94</v>
      </c>
      <c r="D2007" s="11" t="s">
        <v>206</v>
      </c>
      <c r="E2007" s="11" t="s">
        <v>206</v>
      </c>
      <c r="F2007" s="12" t="s">
        <v>206</v>
      </c>
      <c r="G2007" s="11" t="s">
        <v>216</v>
      </c>
      <c r="H2007" s="11" t="s">
        <v>212</v>
      </c>
    </row>
    <row r="2008" spans="1:8" hidden="1" x14ac:dyDescent="0.25">
      <c r="A2008" s="11" t="s">
        <v>206</v>
      </c>
      <c r="B2008" s="11">
        <v>327</v>
      </c>
      <c r="C2008" s="11">
        <v>2800</v>
      </c>
      <c r="D2008" s="11" t="s">
        <v>206</v>
      </c>
      <c r="E2008" s="11" t="s">
        <v>206</v>
      </c>
      <c r="F2008" s="12" t="s">
        <v>206</v>
      </c>
      <c r="G2008" s="11" t="s">
        <v>258</v>
      </c>
      <c r="H2008" s="11" t="s">
        <v>209</v>
      </c>
    </row>
  </sheetData>
  <autoFilter ref="A10:H2008" xr:uid="{53E3B248-B13A-4814-A9C6-565024C69F44}">
    <filterColumn colId="2">
      <filters>
        <filter val="6"/>
      </filters>
    </filterColumn>
    <filterColumn colId="6">
      <filters>
        <filter val="Desgravamen No Licitad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8077-1ABC-4132-AD7A-4D47D36BADC7}">
  <sheetPr>
    <tabColor rgb="FFFFFF00"/>
  </sheetPr>
  <dimension ref="A1:D188"/>
  <sheetViews>
    <sheetView workbookViewId="0"/>
  </sheetViews>
  <sheetFormatPr baseColWidth="10" defaultRowHeight="15" x14ac:dyDescent="0.25"/>
  <cols>
    <col min="3" max="4" width="104.42578125" bestFit="1" customWidth="1"/>
  </cols>
  <sheetData>
    <row r="1" spans="1:4" x14ac:dyDescent="0.25">
      <c r="A1" s="2" t="s">
        <v>15</v>
      </c>
      <c r="B1" s="2" t="s">
        <v>16</v>
      </c>
      <c r="C1" s="2" t="s">
        <v>17</v>
      </c>
      <c r="D1" s="2" t="s">
        <v>18</v>
      </c>
    </row>
    <row r="2" spans="1:4" x14ac:dyDescent="0.25">
      <c r="A2" s="3">
        <v>100</v>
      </c>
      <c r="B2" s="3">
        <v>1</v>
      </c>
      <c r="C2" s="3" t="s">
        <v>19</v>
      </c>
      <c r="D2" s="3" t="s">
        <v>19</v>
      </c>
    </row>
    <row r="3" spans="1:4" x14ac:dyDescent="0.25">
      <c r="A3" s="3">
        <v>200</v>
      </c>
      <c r="B3" s="3">
        <v>2</v>
      </c>
      <c r="C3" s="3" t="s">
        <v>20</v>
      </c>
      <c r="D3" s="3" t="s">
        <v>20</v>
      </c>
    </row>
    <row r="4" spans="1:4" x14ac:dyDescent="0.25">
      <c r="A4" s="3">
        <v>400</v>
      </c>
      <c r="B4" s="3">
        <v>4</v>
      </c>
      <c r="C4" s="3" t="s">
        <v>22</v>
      </c>
      <c r="D4" s="3" t="s">
        <v>21</v>
      </c>
    </row>
    <row r="5" spans="1:4" x14ac:dyDescent="0.25">
      <c r="A5" s="3">
        <v>500</v>
      </c>
      <c r="B5" s="3">
        <v>5</v>
      </c>
      <c r="C5" s="3" t="s">
        <v>23</v>
      </c>
      <c r="D5" s="3" t="s">
        <v>23</v>
      </c>
    </row>
    <row r="6" spans="1:4" x14ac:dyDescent="0.25">
      <c r="A6" s="3">
        <v>600</v>
      </c>
      <c r="B6" s="3">
        <v>6</v>
      </c>
      <c r="C6" s="3" t="s">
        <v>24</v>
      </c>
      <c r="D6" s="3" t="s">
        <v>24</v>
      </c>
    </row>
    <row r="7" spans="1:4" x14ac:dyDescent="0.25">
      <c r="A7" s="3">
        <v>7001</v>
      </c>
      <c r="B7" s="3">
        <v>7</v>
      </c>
      <c r="C7" s="3" t="s">
        <v>25</v>
      </c>
      <c r="D7" s="3" t="s">
        <v>25</v>
      </c>
    </row>
    <row r="8" spans="1:4" x14ac:dyDescent="0.25">
      <c r="A8" s="3">
        <v>800</v>
      </c>
      <c r="B8" s="3">
        <v>8</v>
      </c>
      <c r="C8" s="3" t="s">
        <v>26</v>
      </c>
      <c r="D8" s="3" t="s">
        <v>26</v>
      </c>
    </row>
    <row r="9" spans="1:4" x14ac:dyDescent="0.25">
      <c r="A9" s="3">
        <v>1000</v>
      </c>
      <c r="B9" s="3">
        <v>10</v>
      </c>
      <c r="C9" s="3" t="s">
        <v>27</v>
      </c>
      <c r="D9" s="3" t="s">
        <v>27</v>
      </c>
    </row>
    <row r="10" spans="1:4" x14ac:dyDescent="0.25">
      <c r="A10" s="3">
        <v>1100</v>
      </c>
      <c r="B10" s="3">
        <v>11</v>
      </c>
      <c r="C10" s="3" t="s">
        <v>28</v>
      </c>
      <c r="D10" s="3" t="s">
        <v>28</v>
      </c>
    </row>
    <row r="11" spans="1:4" x14ac:dyDescent="0.25">
      <c r="A11" s="3">
        <v>1200</v>
      </c>
      <c r="B11" s="3">
        <v>12</v>
      </c>
      <c r="C11" s="3" t="s">
        <v>29</v>
      </c>
      <c r="D11" s="3" t="s">
        <v>30</v>
      </c>
    </row>
    <row r="12" spans="1:4" x14ac:dyDescent="0.25">
      <c r="A12" s="3">
        <v>1201</v>
      </c>
      <c r="B12" s="3">
        <v>12</v>
      </c>
      <c r="C12" s="3" t="s">
        <v>31</v>
      </c>
      <c r="D12" s="3" t="s">
        <v>30</v>
      </c>
    </row>
    <row r="13" spans="1:4" x14ac:dyDescent="0.25">
      <c r="A13" s="3">
        <v>1202</v>
      </c>
      <c r="B13" s="3">
        <v>12</v>
      </c>
      <c r="C13" s="3" t="s">
        <v>32</v>
      </c>
      <c r="D13" s="3" t="s">
        <v>30</v>
      </c>
    </row>
    <row r="14" spans="1:4" x14ac:dyDescent="0.25">
      <c r="A14" s="3">
        <v>130</v>
      </c>
      <c r="B14" s="3">
        <v>13</v>
      </c>
      <c r="C14" s="3" t="s">
        <v>33</v>
      </c>
      <c r="D14" s="3" t="s">
        <v>33</v>
      </c>
    </row>
    <row r="15" spans="1:4" x14ac:dyDescent="0.25">
      <c r="A15" s="3">
        <v>1400</v>
      </c>
      <c r="B15" s="3">
        <v>14</v>
      </c>
      <c r="C15" s="3" t="s">
        <v>34</v>
      </c>
      <c r="D15" s="3" t="s">
        <v>34</v>
      </c>
    </row>
    <row r="16" spans="1:4" x14ac:dyDescent="0.25">
      <c r="A16" s="3">
        <v>150</v>
      </c>
      <c r="B16" s="3">
        <v>15</v>
      </c>
      <c r="C16" s="3" t="s">
        <v>35</v>
      </c>
      <c r="D16" s="3" t="s">
        <v>35</v>
      </c>
    </row>
    <row r="17" spans="1:4" x14ac:dyDescent="0.25">
      <c r="A17" s="3">
        <v>1600</v>
      </c>
      <c r="B17" s="3">
        <v>16</v>
      </c>
      <c r="C17" s="3" t="s">
        <v>36</v>
      </c>
      <c r="D17" s="3" t="s">
        <v>36</v>
      </c>
    </row>
    <row r="18" spans="1:4" x14ac:dyDescent="0.25">
      <c r="A18" s="3">
        <v>1700</v>
      </c>
      <c r="B18" s="3">
        <v>17</v>
      </c>
      <c r="C18" s="3" t="s">
        <v>37</v>
      </c>
      <c r="D18" s="3" t="s">
        <v>37</v>
      </c>
    </row>
    <row r="19" spans="1:4" x14ac:dyDescent="0.25">
      <c r="A19" s="3">
        <v>180</v>
      </c>
      <c r="B19" s="3">
        <v>18</v>
      </c>
      <c r="C19" s="3" t="s">
        <v>38</v>
      </c>
      <c r="D19" s="3" t="s">
        <v>38</v>
      </c>
    </row>
    <row r="20" spans="1:4" x14ac:dyDescent="0.25">
      <c r="A20" s="3">
        <v>190</v>
      </c>
      <c r="B20" s="3">
        <v>19</v>
      </c>
      <c r="C20" s="3" t="s">
        <v>39</v>
      </c>
      <c r="D20" s="3" t="s">
        <v>39</v>
      </c>
    </row>
    <row r="21" spans="1:4" x14ac:dyDescent="0.25">
      <c r="A21" s="3">
        <v>210</v>
      </c>
      <c r="B21" s="3">
        <v>21</v>
      </c>
      <c r="C21" s="3" t="s">
        <v>40</v>
      </c>
      <c r="D21" s="3" t="s">
        <v>40</v>
      </c>
    </row>
    <row r="22" spans="1:4" x14ac:dyDescent="0.25">
      <c r="A22" s="3">
        <v>220</v>
      </c>
      <c r="B22" s="3">
        <v>22</v>
      </c>
      <c r="C22" s="3" t="s">
        <v>41</v>
      </c>
      <c r="D22" s="3" t="s">
        <v>41</v>
      </c>
    </row>
    <row r="23" spans="1:4" x14ac:dyDescent="0.25">
      <c r="A23" s="3">
        <v>2600</v>
      </c>
      <c r="B23" s="3">
        <v>26</v>
      </c>
      <c r="C23" s="3" t="s">
        <v>42</v>
      </c>
      <c r="D23" s="3" t="s">
        <v>42</v>
      </c>
    </row>
    <row r="24" spans="1:4" x14ac:dyDescent="0.25">
      <c r="A24" s="3">
        <v>270</v>
      </c>
      <c r="B24" s="3">
        <v>27</v>
      </c>
      <c r="C24" s="3" t="s">
        <v>43</v>
      </c>
      <c r="D24" s="3" t="s">
        <v>43</v>
      </c>
    </row>
    <row r="25" spans="1:4" x14ac:dyDescent="0.25">
      <c r="A25" s="3">
        <v>290</v>
      </c>
      <c r="B25" s="3">
        <v>29</v>
      </c>
      <c r="C25" s="3" t="s">
        <v>44</v>
      </c>
      <c r="D25" s="3" t="s">
        <v>44</v>
      </c>
    </row>
    <row r="26" spans="1:4" x14ac:dyDescent="0.25">
      <c r="A26" s="3">
        <v>3000</v>
      </c>
      <c r="B26" s="3">
        <v>30</v>
      </c>
      <c r="C26" s="3" t="s">
        <v>45</v>
      </c>
      <c r="D26" s="3" t="s">
        <v>45</v>
      </c>
    </row>
    <row r="27" spans="1:4" x14ac:dyDescent="0.25">
      <c r="A27" s="3">
        <v>3100</v>
      </c>
      <c r="B27" s="3">
        <v>31</v>
      </c>
      <c r="C27" s="3" t="s">
        <v>46</v>
      </c>
      <c r="D27" s="3" t="s">
        <v>46</v>
      </c>
    </row>
    <row r="28" spans="1:4" x14ac:dyDescent="0.25">
      <c r="A28" s="3">
        <v>3200</v>
      </c>
      <c r="B28" s="3">
        <v>32</v>
      </c>
      <c r="C28" s="3" t="s">
        <v>47</v>
      </c>
      <c r="D28" s="3" t="s">
        <v>47</v>
      </c>
    </row>
    <row r="29" spans="1:4" x14ac:dyDescent="0.25">
      <c r="A29" s="3">
        <v>3700</v>
      </c>
      <c r="B29" s="3">
        <v>37</v>
      </c>
      <c r="C29" s="3" t="s">
        <v>48</v>
      </c>
      <c r="D29" s="3" t="s">
        <v>48</v>
      </c>
    </row>
    <row r="30" spans="1:4" x14ac:dyDescent="0.25">
      <c r="A30" s="3">
        <v>3800</v>
      </c>
      <c r="B30" s="3">
        <v>38</v>
      </c>
      <c r="C30" s="3" t="s">
        <v>49</v>
      </c>
      <c r="D30" s="3" t="s">
        <v>49</v>
      </c>
    </row>
    <row r="31" spans="1:4" x14ac:dyDescent="0.25">
      <c r="A31" s="3">
        <v>3900</v>
      </c>
      <c r="B31" s="3">
        <v>39</v>
      </c>
      <c r="C31" s="3" t="s">
        <v>50</v>
      </c>
      <c r="D31" s="3" t="s">
        <v>50</v>
      </c>
    </row>
    <row r="32" spans="1:4" x14ac:dyDescent="0.25">
      <c r="A32" s="3">
        <v>4000</v>
      </c>
      <c r="B32" s="3">
        <v>40</v>
      </c>
      <c r="C32" s="3" t="s">
        <v>51</v>
      </c>
      <c r="D32" s="3" t="s">
        <v>51</v>
      </c>
    </row>
    <row r="33" spans="1:4" x14ac:dyDescent="0.25">
      <c r="A33" s="3">
        <v>4100</v>
      </c>
      <c r="B33" s="3">
        <v>41</v>
      </c>
      <c r="C33" s="3" t="s">
        <v>52</v>
      </c>
      <c r="D33" s="3" t="s">
        <v>52</v>
      </c>
    </row>
    <row r="34" spans="1:4" x14ac:dyDescent="0.25">
      <c r="A34" s="3">
        <v>4200</v>
      </c>
      <c r="B34" s="3">
        <v>42</v>
      </c>
      <c r="C34" s="3" t="s">
        <v>53</v>
      </c>
      <c r="D34" s="3" t="s">
        <v>53</v>
      </c>
    </row>
    <row r="35" spans="1:4" x14ac:dyDescent="0.25">
      <c r="A35" s="3">
        <v>4300</v>
      </c>
      <c r="B35" s="3">
        <v>43</v>
      </c>
      <c r="C35" s="3" t="s">
        <v>54</v>
      </c>
      <c r="D35" s="3" t="s">
        <v>54</v>
      </c>
    </row>
    <row r="36" spans="1:4" x14ac:dyDescent="0.25">
      <c r="A36" s="3">
        <v>4400</v>
      </c>
      <c r="B36" s="3">
        <v>44</v>
      </c>
      <c r="C36" s="3" t="s">
        <v>55</v>
      </c>
      <c r="D36" s="3" t="s">
        <v>55</v>
      </c>
    </row>
    <row r="37" spans="1:4" x14ac:dyDescent="0.25">
      <c r="A37" s="3">
        <v>4500</v>
      </c>
      <c r="B37" s="3">
        <v>45</v>
      </c>
      <c r="C37" s="3" t="s">
        <v>56</v>
      </c>
      <c r="D37" s="3" t="s">
        <v>56</v>
      </c>
    </row>
    <row r="38" spans="1:4" x14ac:dyDescent="0.25">
      <c r="A38" s="3">
        <v>4600</v>
      </c>
      <c r="B38" s="3">
        <v>46</v>
      </c>
      <c r="C38" s="3" t="s">
        <v>57</v>
      </c>
      <c r="D38" s="3" t="s">
        <v>57</v>
      </c>
    </row>
    <row r="39" spans="1:4" x14ac:dyDescent="0.25">
      <c r="A39" s="3">
        <v>4700</v>
      </c>
      <c r="B39" s="3">
        <v>47</v>
      </c>
      <c r="C39" s="3" t="s">
        <v>58</v>
      </c>
      <c r="D39" s="3" t="s">
        <v>58</v>
      </c>
    </row>
    <row r="40" spans="1:4" x14ac:dyDescent="0.25">
      <c r="A40" s="3">
        <v>4900</v>
      </c>
      <c r="B40" s="3">
        <v>49</v>
      </c>
      <c r="C40" s="3" t="s">
        <v>59</v>
      </c>
      <c r="D40" s="3" t="s">
        <v>59</v>
      </c>
    </row>
    <row r="41" spans="1:4" x14ac:dyDescent="0.25">
      <c r="A41" s="3">
        <v>5000</v>
      </c>
      <c r="B41" s="3">
        <v>50</v>
      </c>
      <c r="C41" s="3" t="s">
        <v>60</v>
      </c>
      <c r="D41" s="3" t="s">
        <v>60</v>
      </c>
    </row>
    <row r="42" spans="1:4" x14ac:dyDescent="0.25">
      <c r="A42" s="3">
        <v>5200</v>
      </c>
      <c r="B42" s="3">
        <v>52</v>
      </c>
      <c r="C42" s="3" t="s">
        <v>61</v>
      </c>
      <c r="D42" s="3" t="s">
        <v>61</v>
      </c>
    </row>
    <row r="43" spans="1:4" x14ac:dyDescent="0.25">
      <c r="A43" s="3">
        <v>5400</v>
      </c>
      <c r="B43" s="3">
        <v>54</v>
      </c>
      <c r="C43" s="3" t="s">
        <v>62</v>
      </c>
      <c r="D43" s="3" t="s">
        <v>62</v>
      </c>
    </row>
    <row r="44" spans="1:4" x14ac:dyDescent="0.25">
      <c r="A44" s="3">
        <v>5600</v>
      </c>
      <c r="B44" s="3">
        <v>56</v>
      </c>
      <c r="C44" s="3" t="s">
        <v>63</v>
      </c>
      <c r="D44" s="3" t="s">
        <v>63</v>
      </c>
    </row>
    <row r="45" spans="1:4" x14ac:dyDescent="0.25">
      <c r="A45" s="3">
        <v>5800</v>
      </c>
      <c r="B45" s="3">
        <v>58</v>
      </c>
      <c r="C45" s="3" t="s">
        <v>64</v>
      </c>
      <c r="D45" s="3" t="s">
        <v>64</v>
      </c>
    </row>
    <row r="46" spans="1:4" x14ac:dyDescent="0.25">
      <c r="A46" s="3">
        <v>1006</v>
      </c>
      <c r="B46" s="3">
        <v>60</v>
      </c>
      <c r="C46" s="3" t="s">
        <v>65</v>
      </c>
      <c r="D46" s="3" t="s">
        <v>65</v>
      </c>
    </row>
    <row r="47" spans="1:4" x14ac:dyDescent="0.25">
      <c r="A47" s="3">
        <v>6000</v>
      </c>
      <c r="B47" s="3">
        <v>60</v>
      </c>
      <c r="C47" s="3" t="s">
        <v>66</v>
      </c>
      <c r="D47" s="3" t="s">
        <v>65</v>
      </c>
    </row>
    <row r="48" spans="1:4" x14ac:dyDescent="0.25">
      <c r="A48" s="3">
        <v>6300</v>
      </c>
      <c r="B48" s="3">
        <v>63</v>
      </c>
      <c r="C48" s="3" t="s">
        <v>67</v>
      </c>
      <c r="D48" s="3" t="s">
        <v>67</v>
      </c>
    </row>
    <row r="49" spans="1:4" x14ac:dyDescent="0.25">
      <c r="A49" s="3">
        <v>6400</v>
      </c>
      <c r="B49" s="3">
        <v>64</v>
      </c>
      <c r="C49" s="3" t="s">
        <v>68</v>
      </c>
      <c r="D49" s="3" t="s">
        <v>68</v>
      </c>
    </row>
    <row r="50" spans="1:4" x14ac:dyDescent="0.25">
      <c r="A50" s="3">
        <v>6500</v>
      </c>
      <c r="B50" s="3">
        <v>65</v>
      </c>
      <c r="C50" s="3" t="s">
        <v>69</v>
      </c>
      <c r="D50" s="3" t="s">
        <v>69</v>
      </c>
    </row>
    <row r="51" spans="1:4" x14ac:dyDescent="0.25">
      <c r="A51" s="3">
        <v>6600</v>
      </c>
      <c r="B51" s="3">
        <v>66</v>
      </c>
      <c r="C51" s="3" t="s">
        <v>70</v>
      </c>
      <c r="D51" s="3" t="s">
        <v>70</v>
      </c>
    </row>
    <row r="52" spans="1:4" x14ac:dyDescent="0.25">
      <c r="A52" s="3">
        <v>6700</v>
      </c>
      <c r="B52" s="3">
        <v>67</v>
      </c>
      <c r="C52" s="3" t="s">
        <v>71</v>
      </c>
      <c r="D52" s="3" t="s">
        <v>71</v>
      </c>
    </row>
    <row r="53" spans="1:4" x14ac:dyDescent="0.25">
      <c r="A53" s="3">
        <v>6800</v>
      </c>
      <c r="B53" s="3">
        <v>68</v>
      </c>
      <c r="C53" s="3" t="s">
        <v>72</v>
      </c>
      <c r="D53" s="3" t="s">
        <v>72</v>
      </c>
    </row>
    <row r="54" spans="1:4" x14ac:dyDescent="0.25">
      <c r="A54" s="3">
        <v>7000</v>
      </c>
      <c r="B54" s="3">
        <v>70</v>
      </c>
      <c r="C54" s="3" t="s">
        <v>73</v>
      </c>
      <c r="D54" s="3" t="s">
        <v>73</v>
      </c>
    </row>
    <row r="55" spans="1:4" x14ac:dyDescent="0.25">
      <c r="A55" s="3">
        <v>7100</v>
      </c>
      <c r="B55" s="3">
        <v>71</v>
      </c>
      <c r="C55" s="3" t="s">
        <v>74</v>
      </c>
      <c r="D55" s="3" t="s">
        <v>74</v>
      </c>
    </row>
    <row r="56" spans="1:4" x14ac:dyDescent="0.25">
      <c r="A56" s="3">
        <v>7200</v>
      </c>
      <c r="B56" s="3">
        <v>72</v>
      </c>
      <c r="C56" s="3" t="s">
        <v>75</v>
      </c>
      <c r="D56" s="3" t="s">
        <v>75</v>
      </c>
    </row>
    <row r="57" spans="1:4" x14ac:dyDescent="0.25">
      <c r="A57" s="3">
        <v>7300</v>
      </c>
      <c r="B57" s="3">
        <v>73</v>
      </c>
      <c r="C57" s="3" t="s">
        <v>76</v>
      </c>
      <c r="D57" s="3" t="s">
        <v>76</v>
      </c>
    </row>
    <row r="58" spans="1:4" x14ac:dyDescent="0.25">
      <c r="A58" s="3">
        <v>7400</v>
      </c>
      <c r="B58" s="3">
        <v>74</v>
      </c>
      <c r="C58" s="3" t="s">
        <v>77</v>
      </c>
      <c r="D58" s="3" t="s">
        <v>77</v>
      </c>
    </row>
    <row r="59" spans="1:4" x14ac:dyDescent="0.25">
      <c r="A59" s="3">
        <v>7500</v>
      </c>
      <c r="B59" s="3">
        <v>75</v>
      </c>
      <c r="C59" s="3" t="s">
        <v>78</v>
      </c>
      <c r="D59" s="3" t="s">
        <v>78</v>
      </c>
    </row>
    <row r="60" spans="1:4" x14ac:dyDescent="0.25">
      <c r="A60" s="3">
        <v>7600</v>
      </c>
      <c r="B60" s="3">
        <v>76</v>
      </c>
      <c r="C60" s="3" t="s">
        <v>79</v>
      </c>
      <c r="D60" s="3" t="s">
        <v>79</v>
      </c>
    </row>
    <row r="61" spans="1:4" x14ac:dyDescent="0.25">
      <c r="A61" s="3">
        <v>7700</v>
      </c>
      <c r="B61" s="3">
        <v>77</v>
      </c>
      <c r="C61" s="3" t="s">
        <v>80</v>
      </c>
      <c r="D61" s="3" t="s">
        <v>80</v>
      </c>
    </row>
    <row r="62" spans="1:4" x14ac:dyDescent="0.25">
      <c r="A62" s="3">
        <v>7900</v>
      </c>
      <c r="B62" s="3">
        <v>79</v>
      </c>
      <c r="C62" s="3" t="s">
        <v>81</v>
      </c>
      <c r="D62" s="3" t="s">
        <v>81</v>
      </c>
    </row>
    <row r="63" spans="1:4" x14ac:dyDescent="0.25">
      <c r="A63" s="3">
        <v>8000</v>
      </c>
      <c r="B63" s="3">
        <v>80</v>
      </c>
      <c r="C63" s="3" t="s">
        <v>82</v>
      </c>
      <c r="D63" s="3" t="s">
        <v>82</v>
      </c>
    </row>
    <row r="64" spans="1:4" x14ac:dyDescent="0.25">
      <c r="A64" s="3">
        <v>8100</v>
      </c>
      <c r="B64" s="3">
        <v>81</v>
      </c>
      <c r="C64" s="3" t="s">
        <v>83</v>
      </c>
      <c r="D64" s="3" t="s">
        <v>83</v>
      </c>
    </row>
    <row r="65" spans="1:4" x14ac:dyDescent="0.25">
      <c r="A65" s="3">
        <v>8200</v>
      </c>
      <c r="B65" s="3">
        <v>82</v>
      </c>
      <c r="C65" s="3" t="s">
        <v>84</v>
      </c>
      <c r="D65" s="3" t="s">
        <v>85</v>
      </c>
    </row>
    <row r="66" spans="1:4" x14ac:dyDescent="0.25">
      <c r="A66" s="3">
        <v>8502</v>
      </c>
      <c r="B66" s="3">
        <v>82</v>
      </c>
      <c r="C66" s="3" t="s">
        <v>86</v>
      </c>
      <c r="D66" s="3" t="s">
        <v>85</v>
      </c>
    </row>
    <row r="67" spans="1:4" x14ac:dyDescent="0.25">
      <c r="A67" s="3">
        <v>8300</v>
      </c>
      <c r="B67" s="3">
        <v>83</v>
      </c>
      <c r="C67" s="3" t="s">
        <v>87</v>
      </c>
      <c r="D67" s="3" t="s">
        <v>88</v>
      </c>
    </row>
    <row r="68" spans="1:4" x14ac:dyDescent="0.25">
      <c r="A68" s="3">
        <v>8503</v>
      </c>
      <c r="B68" s="3">
        <v>83</v>
      </c>
      <c r="C68" s="3" t="s">
        <v>89</v>
      </c>
      <c r="D68" s="3" t="s">
        <v>88</v>
      </c>
    </row>
    <row r="69" spans="1:4" x14ac:dyDescent="0.25">
      <c r="A69" s="3">
        <v>8903</v>
      </c>
      <c r="B69" s="3">
        <v>83</v>
      </c>
      <c r="C69" s="3" t="s">
        <v>90</v>
      </c>
      <c r="D69" s="3" t="s">
        <v>88</v>
      </c>
    </row>
    <row r="70" spans="1:4" x14ac:dyDescent="0.25">
      <c r="A70" s="3">
        <v>8400</v>
      </c>
      <c r="B70" s="3">
        <v>84</v>
      </c>
      <c r="C70" s="3" t="s">
        <v>91</v>
      </c>
      <c r="D70" s="3" t="s">
        <v>92</v>
      </c>
    </row>
    <row r="71" spans="1:4" x14ac:dyDescent="0.25">
      <c r="A71" s="3">
        <v>8401</v>
      </c>
      <c r="B71" s="3">
        <v>84</v>
      </c>
      <c r="C71" s="3" t="s">
        <v>93</v>
      </c>
      <c r="D71" s="3" t="s">
        <v>92</v>
      </c>
    </row>
    <row r="72" spans="1:4" x14ac:dyDescent="0.25">
      <c r="A72" s="3">
        <v>8500</v>
      </c>
      <c r="B72" s="3">
        <v>85</v>
      </c>
      <c r="C72" s="3" t="s">
        <v>94</v>
      </c>
      <c r="D72" s="3" t="s">
        <v>95</v>
      </c>
    </row>
    <row r="73" spans="1:4" x14ac:dyDescent="0.25">
      <c r="A73" s="3">
        <v>8501</v>
      </c>
      <c r="B73" s="3">
        <v>85</v>
      </c>
      <c r="C73" s="3" t="s">
        <v>96</v>
      </c>
      <c r="D73" s="3" t="s">
        <v>95</v>
      </c>
    </row>
    <row r="74" spans="1:4" x14ac:dyDescent="0.25">
      <c r="A74" s="3">
        <v>8600</v>
      </c>
      <c r="B74" s="3">
        <v>86</v>
      </c>
      <c r="C74" s="3" t="s">
        <v>97</v>
      </c>
      <c r="D74" s="3" t="s">
        <v>97</v>
      </c>
    </row>
    <row r="75" spans="1:4" x14ac:dyDescent="0.25">
      <c r="A75" s="3">
        <v>8700</v>
      </c>
      <c r="B75" s="3">
        <v>87</v>
      </c>
      <c r="C75" s="3" t="s">
        <v>98</v>
      </c>
      <c r="D75" s="3" t="s">
        <v>98</v>
      </c>
    </row>
    <row r="76" spans="1:4" x14ac:dyDescent="0.25">
      <c r="A76" s="3">
        <v>8800</v>
      </c>
      <c r="B76" s="3">
        <v>88</v>
      </c>
      <c r="C76" s="3" t="s">
        <v>99</v>
      </c>
      <c r="D76" s="3" t="s">
        <v>99</v>
      </c>
    </row>
    <row r="77" spans="1:4" x14ac:dyDescent="0.25">
      <c r="A77" s="3">
        <v>8900</v>
      </c>
      <c r="B77" s="3">
        <v>89</v>
      </c>
      <c r="C77" s="3" t="s">
        <v>100</v>
      </c>
      <c r="D77" s="3" t="s">
        <v>100</v>
      </c>
    </row>
    <row r="78" spans="1:4" x14ac:dyDescent="0.25">
      <c r="A78" s="3">
        <v>9000</v>
      </c>
      <c r="B78" s="3">
        <v>90</v>
      </c>
      <c r="C78" s="3" t="s">
        <v>101</v>
      </c>
      <c r="D78" s="3" t="s">
        <v>101</v>
      </c>
    </row>
    <row r="79" spans="1:4" x14ac:dyDescent="0.25">
      <c r="A79" s="3">
        <v>9100</v>
      </c>
      <c r="B79" s="3">
        <v>91</v>
      </c>
      <c r="C79" s="3" t="s">
        <v>102</v>
      </c>
      <c r="D79" s="3" t="s">
        <v>102</v>
      </c>
    </row>
    <row r="80" spans="1:4" x14ac:dyDescent="0.25">
      <c r="A80" s="3">
        <v>9300</v>
      </c>
      <c r="B80" s="3">
        <v>93</v>
      </c>
      <c r="C80" s="3" t="s">
        <v>103</v>
      </c>
      <c r="D80" s="3" t="s">
        <v>103</v>
      </c>
    </row>
    <row r="81" spans="1:4" x14ac:dyDescent="0.25">
      <c r="A81" s="3">
        <v>9400</v>
      </c>
      <c r="B81" s="3">
        <v>94</v>
      </c>
      <c r="C81" s="3" t="s">
        <v>104</v>
      </c>
      <c r="D81" s="3" t="s">
        <v>104</v>
      </c>
    </row>
    <row r="82" spans="1:4" x14ac:dyDescent="0.25">
      <c r="A82" s="3">
        <v>9105</v>
      </c>
      <c r="B82" s="3">
        <v>95</v>
      </c>
      <c r="C82" s="3" t="s">
        <v>105</v>
      </c>
      <c r="D82" s="3" t="s">
        <v>105</v>
      </c>
    </row>
    <row r="83" spans="1:4" x14ac:dyDescent="0.25">
      <c r="A83" s="3">
        <v>1001</v>
      </c>
      <c r="B83" s="3">
        <v>100</v>
      </c>
      <c r="C83" s="3" t="s">
        <v>106</v>
      </c>
      <c r="D83" s="3" t="s">
        <v>106</v>
      </c>
    </row>
    <row r="84" spans="1:4" x14ac:dyDescent="0.25">
      <c r="A84" s="3">
        <v>1010</v>
      </c>
      <c r="B84" s="3">
        <v>101</v>
      </c>
      <c r="C84" s="3" t="s">
        <v>107</v>
      </c>
      <c r="D84" s="3" t="s">
        <v>107</v>
      </c>
    </row>
    <row r="85" spans="1:4" x14ac:dyDescent="0.25">
      <c r="A85" s="3">
        <v>1020</v>
      </c>
      <c r="B85" s="3">
        <v>102</v>
      </c>
      <c r="C85" s="3" t="s">
        <v>108</v>
      </c>
      <c r="D85" s="3" t="s">
        <v>108</v>
      </c>
    </row>
    <row r="86" spans="1:4" x14ac:dyDescent="0.25">
      <c r="A86" s="3">
        <v>1030</v>
      </c>
      <c r="B86" s="3">
        <v>103</v>
      </c>
      <c r="C86" s="3" t="s">
        <v>109</v>
      </c>
      <c r="D86" s="3" t="s">
        <v>109</v>
      </c>
    </row>
    <row r="87" spans="1:4" x14ac:dyDescent="0.25">
      <c r="A87" s="3">
        <v>1040</v>
      </c>
      <c r="B87" s="3">
        <v>104</v>
      </c>
      <c r="C87" s="3" t="s">
        <v>110</v>
      </c>
      <c r="D87" s="3" t="s">
        <v>110</v>
      </c>
    </row>
    <row r="88" spans="1:4" x14ac:dyDescent="0.25">
      <c r="A88" s="3">
        <v>1050</v>
      </c>
      <c r="B88" s="3">
        <v>105</v>
      </c>
      <c r="C88" s="3" t="s">
        <v>111</v>
      </c>
      <c r="D88" s="3" t="s">
        <v>111</v>
      </c>
    </row>
    <row r="89" spans="1:4" x14ac:dyDescent="0.25">
      <c r="A89" s="3">
        <v>1060</v>
      </c>
      <c r="B89" s="3">
        <v>106</v>
      </c>
      <c r="C89" s="3" t="s">
        <v>112</v>
      </c>
      <c r="D89" s="3" t="s">
        <v>112</v>
      </c>
    </row>
    <row r="90" spans="1:4" x14ac:dyDescent="0.25">
      <c r="A90" s="3">
        <v>1070</v>
      </c>
      <c r="B90" s="3">
        <v>107</v>
      </c>
      <c r="C90" s="3" t="s">
        <v>113</v>
      </c>
      <c r="D90" s="3" t="s">
        <v>113</v>
      </c>
    </row>
    <row r="91" spans="1:4" x14ac:dyDescent="0.25">
      <c r="A91" s="3">
        <v>1080</v>
      </c>
      <c r="B91" s="3">
        <v>108</v>
      </c>
      <c r="C91" s="3" t="s">
        <v>114</v>
      </c>
      <c r="D91" s="3" t="s">
        <v>114</v>
      </c>
    </row>
    <row r="92" spans="1:4" x14ac:dyDescent="0.25">
      <c r="A92" s="3">
        <v>1120</v>
      </c>
      <c r="B92" s="3">
        <v>112</v>
      </c>
      <c r="C92" s="3" t="s">
        <v>115</v>
      </c>
      <c r="D92" s="3" t="s">
        <v>115</v>
      </c>
    </row>
    <row r="93" spans="1:4" x14ac:dyDescent="0.25">
      <c r="A93" s="3">
        <v>1130</v>
      </c>
      <c r="B93" s="3">
        <v>113</v>
      </c>
      <c r="C93" s="3" t="s">
        <v>116</v>
      </c>
      <c r="D93" s="3" t="s">
        <v>116</v>
      </c>
    </row>
    <row r="94" spans="1:4" x14ac:dyDescent="0.25">
      <c r="A94" s="3">
        <v>1160</v>
      </c>
      <c r="B94" s="3">
        <v>116</v>
      </c>
      <c r="C94" s="3" t="s">
        <v>117</v>
      </c>
      <c r="D94" s="3" t="s">
        <v>117</v>
      </c>
    </row>
    <row r="95" spans="1:4" x14ac:dyDescent="0.25">
      <c r="A95" s="3">
        <v>1170</v>
      </c>
      <c r="B95" s="3">
        <v>117</v>
      </c>
      <c r="C95" s="3" t="s">
        <v>118</v>
      </c>
      <c r="D95" s="3" t="s">
        <v>118</v>
      </c>
    </row>
    <row r="96" spans="1:4" x14ac:dyDescent="0.25">
      <c r="A96" s="3">
        <v>1180</v>
      </c>
      <c r="B96" s="3">
        <v>118</v>
      </c>
      <c r="C96" s="3" t="s">
        <v>119</v>
      </c>
      <c r="D96" s="3" t="s">
        <v>119</v>
      </c>
    </row>
    <row r="97" spans="1:4" x14ac:dyDescent="0.25">
      <c r="A97" s="3">
        <v>1190</v>
      </c>
      <c r="B97" s="3">
        <v>119</v>
      </c>
      <c r="C97" s="3" t="s">
        <v>120</v>
      </c>
      <c r="D97" s="3" t="s">
        <v>120</v>
      </c>
    </row>
    <row r="98" spans="1:4" x14ac:dyDescent="0.25">
      <c r="A98" s="4">
        <v>1290</v>
      </c>
      <c r="B98" s="4">
        <v>120</v>
      </c>
      <c r="C98" s="4" t="s">
        <v>121</v>
      </c>
      <c r="D98" s="3" t="s">
        <v>121</v>
      </c>
    </row>
    <row r="99" spans="1:4" x14ac:dyDescent="0.25">
      <c r="A99" s="3">
        <v>1210</v>
      </c>
      <c r="B99" s="3">
        <v>121</v>
      </c>
      <c r="C99" s="3" t="s">
        <v>122</v>
      </c>
      <c r="D99" s="3" t="s">
        <v>122</v>
      </c>
    </row>
    <row r="100" spans="1:4" x14ac:dyDescent="0.25">
      <c r="A100" s="3">
        <v>1220</v>
      </c>
      <c r="B100" s="3">
        <v>122</v>
      </c>
      <c r="C100" s="3" t="s">
        <v>123</v>
      </c>
      <c r="D100" s="3" t="s">
        <v>123</v>
      </c>
    </row>
    <row r="101" spans="1:4" x14ac:dyDescent="0.25">
      <c r="A101" s="3">
        <v>1230</v>
      </c>
      <c r="B101" s="3">
        <v>123</v>
      </c>
      <c r="C101" s="3" t="s">
        <v>124</v>
      </c>
      <c r="D101" s="3" t="s">
        <v>124</v>
      </c>
    </row>
    <row r="102" spans="1:4" x14ac:dyDescent="0.25">
      <c r="A102" s="3">
        <v>1240</v>
      </c>
      <c r="B102" s="3">
        <v>124</v>
      </c>
      <c r="C102" s="3" t="s">
        <v>125</v>
      </c>
      <c r="D102" s="3" t="s">
        <v>125</v>
      </c>
    </row>
    <row r="103" spans="1:4" x14ac:dyDescent="0.25">
      <c r="A103" s="3">
        <v>1250</v>
      </c>
      <c r="B103" s="3">
        <v>125</v>
      </c>
      <c r="C103" s="3" t="s">
        <v>126</v>
      </c>
      <c r="D103" s="3" t="s">
        <v>126</v>
      </c>
    </row>
    <row r="104" spans="1:4" x14ac:dyDescent="0.25">
      <c r="A104" s="3">
        <v>1260</v>
      </c>
      <c r="B104" s="3">
        <v>126</v>
      </c>
      <c r="C104" s="3" t="s">
        <v>127</v>
      </c>
      <c r="D104" s="3" t="s">
        <v>127</v>
      </c>
    </row>
    <row r="105" spans="1:4" x14ac:dyDescent="0.25">
      <c r="A105" s="3">
        <v>1280</v>
      </c>
      <c r="B105" s="3">
        <v>128</v>
      </c>
      <c r="C105" s="3" t="s">
        <v>128</v>
      </c>
      <c r="D105" s="3" t="s">
        <v>128</v>
      </c>
    </row>
    <row r="106" spans="1:4" x14ac:dyDescent="0.25">
      <c r="A106" s="3">
        <v>1295</v>
      </c>
      <c r="B106" s="3">
        <v>129</v>
      </c>
      <c r="C106" s="3" t="s">
        <v>129</v>
      </c>
      <c r="D106" s="3" t="s">
        <v>129</v>
      </c>
    </row>
    <row r="107" spans="1:4" x14ac:dyDescent="0.25">
      <c r="A107" s="3">
        <v>1300</v>
      </c>
      <c r="B107" s="3">
        <v>130</v>
      </c>
      <c r="C107" s="3" t="s">
        <v>130</v>
      </c>
      <c r="D107" s="3" t="s">
        <v>130</v>
      </c>
    </row>
    <row r="108" spans="1:4" x14ac:dyDescent="0.25">
      <c r="A108" s="3">
        <v>1310</v>
      </c>
      <c r="B108" s="3">
        <v>131</v>
      </c>
      <c r="C108" s="3" t="s">
        <v>131</v>
      </c>
      <c r="D108" s="3" t="s">
        <v>131</v>
      </c>
    </row>
    <row r="109" spans="1:4" x14ac:dyDescent="0.25">
      <c r="A109" s="3">
        <v>1320</v>
      </c>
      <c r="B109" s="3">
        <v>132</v>
      </c>
      <c r="C109" s="3" t="s">
        <v>132</v>
      </c>
      <c r="D109" s="3" t="s">
        <v>132</v>
      </c>
    </row>
    <row r="110" spans="1:4" x14ac:dyDescent="0.25">
      <c r="A110" s="3">
        <v>1330</v>
      </c>
      <c r="B110" s="3">
        <v>133</v>
      </c>
      <c r="C110" s="3" t="s">
        <v>133</v>
      </c>
      <c r="D110" s="3" t="s">
        <v>133</v>
      </c>
    </row>
    <row r="111" spans="1:4" x14ac:dyDescent="0.25">
      <c r="A111" s="3">
        <v>1340</v>
      </c>
      <c r="B111" s="3">
        <v>134</v>
      </c>
      <c r="C111" s="3" t="s">
        <v>134</v>
      </c>
      <c r="D111" s="3" t="s">
        <v>134</v>
      </c>
    </row>
    <row r="112" spans="1:4" x14ac:dyDescent="0.25">
      <c r="A112" s="3">
        <v>1350</v>
      </c>
      <c r="B112" s="3">
        <v>135</v>
      </c>
      <c r="C112" s="3" t="s">
        <v>135</v>
      </c>
      <c r="D112" s="3" t="s">
        <v>135</v>
      </c>
    </row>
    <row r="113" spans="1:4" x14ac:dyDescent="0.25">
      <c r="A113" s="3">
        <v>1360</v>
      </c>
      <c r="B113" s="3">
        <v>136</v>
      </c>
      <c r="C113" s="3" t="s">
        <v>136</v>
      </c>
      <c r="D113" s="3" t="s">
        <v>136</v>
      </c>
    </row>
    <row r="114" spans="1:4" x14ac:dyDescent="0.25">
      <c r="A114" s="4">
        <v>1370</v>
      </c>
      <c r="B114" s="4">
        <v>137</v>
      </c>
      <c r="C114" s="4" t="s">
        <v>137</v>
      </c>
      <c r="D114" s="3" t="s">
        <v>137</v>
      </c>
    </row>
    <row r="115" spans="1:4" x14ac:dyDescent="0.25">
      <c r="A115" s="3">
        <v>1380</v>
      </c>
      <c r="B115" s="3">
        <v>138</v>
      </c>
      <c r="C115" s="3" t="s">
        <v>138</v>
      </c>
      <c r="D115" s="3" t="s">
        <v>138</v>
      </c>
    </row>
    <row r="116" spans="1:4" x14ac:dyDescent="0.25">
      <c r="A116" s="3">
        <v>1390</v>
      </c>
      <c r="B116" s="3">
        <v>139</v>
      </c>
      <c r="C116" s="3" t="s">
        <v>139</v>
      </c>
      <c r="D116" s="3" t="s">
        <v>139</v>
      </c>
    </row>
    <row r="117" spans="1:4" x14ac:dyDescent="0.25">
      <c r="A117" s="3">
        <v>140</v>
      </c>
      <c r="B117" s="3">
        <v>140</v>
      </c>
      <c r="C117" s="3" t="s">
        <v>140</v>
      </c>
      <c r="D117" s="3" t="s">
        <v>140</v>
      </c>
    </row>
    <row r="118" spans="1:4" x14ac:dyDescent="0.25">
      <c r="A118" s="3">
        <v>141</v>
      </c>
      <c r="B118" s="3">
        <v>141</v>
      </c>
      <c r="C118" s="3" t="s">
        <v>141</v>
      </c>
      <c r="D118" s="3" t="s">
        <v>141</v>
      </c>
    </row>
    <row r="119" spans="1:4" x14ac:dyDescent="0.25">
      <c r="A119" s="3">
        <v>1420</v>
      </c>
      <c r="B119" s="3">
        <v>142</v>
      </c>
      <c r="C119" s="3" t="s">
        <v>142</v>
      </c>
      <c r="D119" s="3" t="s">
        <v>142</v>
      </c>
    </row>
    <row r="120" spans="1:4" x14ac:dyDescent="0.25">
      <c r="A120" s="3">
        <v>1430</v>
      </c>
      <c r="B120" s="3">
        <v>143</v>
      </c>
      <c r="C120" s="3" t="s">
        <v>143</v>
      </c>
      <c r="D120" s="3" t="s">
        <v>143</v>
      </c>
    </row>
    <row r="121" spans="1:4" x14ac:dyDescent="0.25">
      <c r="A121" s="3">
        <v>1440</v>
      </c>
      <c r="B121" s="3">
        <v>144</v>
      </c>
      <c r="C121" s="3" t="s">
        <v>144</v>
      </c>
      <c r="D121" s="3" t="s">
        <v>144</v>
      </c>
    </row>
    <row r="122" spans="1:4" x14ac:dyDescent="0.25">
      <c r="A122" s="3">
        <v>1450</v>
      </c>
      <c r="B122" s="3">
        <v>145</v>
      </c>
      <c r="C122" s="3" t="s">
        <v>145</v>
      </c>
      <c r="D122" s="3" t="s">
        <v>145</v>
      </c>
    </row>
    <row r="123" spans="1:4" x14ac:dyDescent="0.25">
      <c r="A123" s="3">
        <v>1460</v>
      </c>
      <c r="B123" s="3">
        <v>146</v>
      </c>
      <c r="C123" s="3" t="s">
        <v>146</v>
      </c>
      <c r="D123" s="3" t="s">
        <v>146</v>
      </c>
    </row>
    <row r="124" spans="1:4" x14ac:dyDescent="0.25">
      <c r="A124" s="3">
        <v>1490</v>
      </c>
      <c r="B124" s="3">
        <v>149</v>
      </c>
      <c r="C124" s="3" t="s">
        <v>147</v>
      </c>
      <c r="D124" s="3" t="s">
        <v>147</v>
      </c>
    </row>
    <row r="125" spans="1:4" x14ac:dyDescent="0.25">
      <c r="A125" s="3">
        <v>1500</v>
      </c>
      <c r="B125" s="3">
        <v>150</v>
      </c>
      <c r="C125" s="3" t="s">
        <v>148</v>
      </c>
      <c r="D125" s="3" t="s">
        <v>148</v>
      </c>
    </row>
    <row r="126" spans="1:4" x14ac:dyDescent="0.25">
      <c r="A126" s="3">
        <v>1510</v>
      </c>
      <c r="B126" s="3">
        <v>151</v>
      </c>
      <c r="C126" s="3" t="s">
        <v>149</v>
      </c>
      <c r="D126" s="3" t="s">
        <v>149</v>
      </c>
    </row>
    <row r="127" spans="1:4" x14ac:dyDescent="0.25">
      <c r="A127" s="3">
        <v>1520</v>
      </c>
      <c r="B127" s="3">
        <v>152</v>
      </c>
      <c r="C127" s="3" t="s">
        <v>150</v>
      </c>
      <c r="D127" s="3" t="s">
        <v>150</v>
      </c>
    </row>
    <row r="128" spans="1:4" x14ac:dyDescent="0.25">
      <c r="A128" s="3">
        <v>1530</v>
      </c>
      <c r="B128" s="3">
        <v>153</v>
      </c>
      <c r="C128" s="3" t="s">
        <v>151</v>
      </c>
      <c r="D128" s="3" t="s">
        <v>151</v>
      </c>
    </row>
    <row r="129" spans="1:4" x14ac:dyDescent="0.25">
      <c r="A129" s="3">
        <v>1570</v>
      </c>
      <c r="B129" s="3">
        <v>157</v>
      </c>
      <c r="C129" s="3" t="s">
        <v>152</v>
      </c>
      <c r="D129" s="3" t="s">
        <v>152</v>
      </c>
    </row>
    <row r="130" spans="1:4" x14ac:dyDescent="0.25">
      <c r="A130" s="3">
        <v>159</v>
      </c>
      <c r="B130" s="3">
        <v>159</v>
      </c>
      <c r="C130" s="3" t="s">
        <v>153</v>
      </c>
      <c r="D130" s="3" t="s">
        <v>153</v>
      </c>
    </row>
    <row r="131" spans="1:4" x14ac:dyDescent="0.25">
      <c r="A131" s="3">
        <v>160</v>
      </c>
      <c r="B131" s="3">
        <v>160</v>
      </c>
      <c r="C131" s="3" t="s">
        <v>154</v>
      </c>
      <c r="D131" s="3" t="s">
        <v>154</v>
      </c>
    </row>
    <row r="132" spans="1:4" x14ac:dyDescent="0.25">
      <c r="A132" s="3">
        <v>161</v>
      </c>
      <c r="B132" s="3">
        <v>161</v>
      </c>
      <c r="C132" s="3" t="s">
        <v>155</v>
      </c>
      <c r="D132" s="3" t="s">
        <v>155</v>
      </c>
    </row>
    <row r="133" spans="1:4" x14ac:dyDescent="0.25">
      <c r="A133" s="3">
        <v>1620</v>
      </c>
      <c r="B133" s="3">
        <v>162</v>
      </c>
      <c r="C133" s="3" t="s">
        <v>156</v>
      </c>
      <c r="D133" s="3" t="s">
        <v>156</v>
      </c>
    </row>
    <row r="134" spans="1:4" x14ac:dyDescent="0.25">
      <c r="A134" s="3">
        <v>162</v>
      </c>
      <c r="B134" s="3">
        <v>163</v>
      </c>
      <c r="C134" s="3" t="s">
        <v>157</v>
      </c>
      <c r="D134" s="3" t="s">
        <v>157</v>
      </c>
    </row>
    <row r="135" spans="1:4" x14ac:dyDescent="0.25">
      <c r="A135" s="4">
        <v>170</v>
      </c>
      <c r="B135" s="4">
        <v>170</v>
      </c>
      <c r="C135" s="4" t="s">
        <v>158</v>
      </c>
      <c r="D135" s="3" t="s">
        <v>158</v>
      </c>
    </row>
    <row r="136" spans="1:4" x14ac:dyDescent="0.25">
      <c r="A136" s="3">
        <v>171</v>
      </c>
      <c r="B136" s="3">
        <v>171</v>
      </c>
      <c r="C136" s="3" t="s">
        <v>159</v>
      </c>
      <c r="D136" s="3" t="s">
        <v>159</v>
      </c>
    </row>
    <row r="137" spans="1:4" x14ac:dyDescent="0.25">
      <c r="A137" s="3">
        <v>172</v>
      </c>
      <c r="B137" s="3">
        <v>172</v>
      </c>
      <c r="C137" s="3" t="s">
        <v>160</v>
      </c>
      <c r="D137" s="3" t="s">
        <v>160</v>
      </c>
    </row>
    <row r="138" spans="1:4" x14ac:dyDescent="0.25">
      <c r="A138" s="3">
        <v>173</v>
      </c>
      <c r="B138" s="3">
        <v>173</v>
      </c>
      <c r="C138" s="3" t="s">
        <v>161</v>
      </c>
      <c r="D138" s="3" t="s">
        <v>161</v>
      </c>
    </row>
    <row r="139" spans="1:4" x14ac:dyDescent="0.25">
      <c r="A139" s="3">
        <v>174</v>
      </c>
      <c r="B139" s="3">
        <v>174</v>
      </c>
      <c r="C139" s="3" t="s">
        <v>162</v>
      </c>
      <c r="D139" s="3" t="s">
        <v>162</v>
      </c>
    </row>
    <row r="140" spans="1:4" x14ac:dyDescent="0.25">
      <c r="A140" s="3">
        <v>175</v>
      </c>
      <c r="B140" s="3">
        <v>175</v>
      </c>
      <c r="C140" s="3" t="s">
        <v>163</v>
      </c>
      <c r="D140" s="3" t="s">
        <v>163</v>
      </c>
    </row>
    <row r="141" spans="1:4" x14ac:dyDescent="0.25">
      <c r="A141" s="3">
        <v>176</v>
      </c>
      <c r="B141" s="3">
        <v>176</v>
      </c>
      <c r="C141" s="3" t="s">
        <v>164</v>
      </c>
      <c r="D141" s="3" t="s">
        <v>164</v>
      </c>
    </row>
    <row r="142" spans="1:4" x14ac:dyDescent="0.25">
      <c r="A142" s="3">
        <v>177</v>
      </c>
      <c r="B142" s="3">
        <v>177</v>
      </c>
      <c r="C142" s="3" t="s">
        <v>165</v>
      </c>
      <c r="D142" s="3" t="s">
        <v>165</v>
      </c>
    </row>
    <row r="143" spans="1:4" x14ac:dyDescent="0.25">
      <c r="A143" s="3">
        <v>178</v>
      </c>
      <c r="B143" s="3">
        <v>178</v>
      </c>
      <c r="C143" s="3" t="s">
        <v>161</v>
      </c>
      <c r="D143" s="3" t="s">
        <v>161</v>
      </c>
    </row>
    <row r="144" spans="1:4" x14ac:dyDescent="0.25">
      <c r="A144" s="3">
        <v>179</v>
      </c>
      <c r="B144" s="3">
        <v>179</v>
      </c>
      <c r="C144" s="3" t="s">
        <v>166</v>
      </c>
      <c r="D144" s="3" t="s">
        <v>166</v>
      </c>
    </row>
    <row r="145" spans="1:4" x14ac:dyDescent="0.25">
      <c r="A145" s="3">
        <v>181</v>
      </c>
      <c r="B145" s="3">
        <v>181</v>
      </c>
      <c r="C145" s="3" t="s">
        <v>167</v>
      </c>
      <c r="D145" s="3" t="s">
        <v>167</v>
      </c>
    </row>
    <row r="146" spans="1:4" x14ac:dyDescent="0.25">
      <c r="A146" s="3">
        <v>182</v>
      </c>
      <c r="B146" s="3">
        <v>182</v>
      </c>
      <c r="C146" s="3" t="s">
        <v>168</v>
      </c>
      <c r="D146" s="3" t="s">
        <v>168</v>
      </c>
    </row>
    <row r="147" spans="1:4" x14ac:dyDescent="0.25">
      <c r="A147" s="3">
        <v>183</v>
      </c>
      <c r="B147" s="3">
        <v>183</v>
      </c>
      <c r="C147" s="3" t="s">
        <v>169</v>
      </c>
      <c r="D147" s="3" t="s">
        <v>169</v>
      </c>
    </row>
    <row r="148" spans="1:4" x14ac:dyDescent="0.25">
      <c r="A148" s="3">
        <v>184</v>
      </c>
      <c r="B148" s="3">
        <v>184</v>
      </c>
      <c r="C148" s="3" t="s">
        <v>170</v>
      </c>
      <c r="D148" s="3" t="s">
        <v>170</v>
      </c>
    </row>
    <row r="149" spans="1:4" x14ac:dyDescent="0.25">
      <c r="A149" s="3">
        <v>185</v>
      </c>
      <c r="B149" s="3">
        <v>185</v>
      </c>
      <c r="C149" s="3" t="s">
        <v>171</v>
      </c>
      <c r="D149" s="3" t="s">
        <v>171</v>
      </c>
    </row>
    <row r="150" spans="1:4" x14ac:dyDescent="0.25">
      <c r="A150" s="3">
        <v>186</v>
      </c>
      <c r="B150" s="3">
        <v>186</v>
      </c>
      <c r="C150" s="3" t="s">
        <v>172</v>
      </c>
      <c r="D150" s="3" t="s">
        <v>172</v>
      </c>
    </row>
    <row r="151" spans="1:4" x14ac:dyDescent="0.25">
      <c r="A151" s="3">
        <v>1112</v>
      </c>
      <c r="B151" s="3">
        <v>187</v>
      </c>
      <c r="C151" s="3" t="s">
        <v>173</v>
      </c>
      <c r="D151" s="3" t="s">
        <v>173</v>
      </c>
    </row>
    <row r="152" spans="1:4" x14ac:dyDescent="0.25">
      <c r="A152" s="3">
        <v>1111</v>
      </c>
      <c r="B152" s="3">
        <v>188</v>
      </c>
      <c r="C152" s="3" t="s">
        <v>174</v>
      </c>
      <c r="D152" s="3" t="s">
        <v>174</v>
      </c>
    </row>
    <row r="153" spans="1:4" x14ac:dyDescent="0.25">
      <c r="A153" s="3">
        <v>1550</v>
      </c>
      <c r="B153" s="3">
        <v>189</v>
      </c>
      <c r="C153" s="3" t="s">
        <v>175</v>
      </c>
      <c r="D153" s="3" t="s">
        <v>175</v>
      </c>
    </row>
    <row r="154" spans="1:4" x14ac:dyDescent="0.25">
      <c r="A154" s="3">
        <v>1555</v>
      </c>
      <c r="B154" s="3">
        <v>190</v>
      </c>
      <c r="C154" s="3" t="s">
        <v>176</v>
      </c>
      <c r="D154" s="3" t="s">
        <v>176</v>
      </c>
    </row>
    <row r="155" spans="1:4" x14ac:dyDescent="0.25">
      <c r="A155" s="3">
        <v>1560</v>
      </c>
      <c r="B155" s="3">
        <v>191</v>
      </c>
      <c r="C155" s="3" t="s">
        <v>177</v>
      </c>
      <c r="D155" s="3" t="s">
        <v>177</v>
      </c>
    </row>
    <row r="156" spans="1:4" x14ac:dyDescent="0.25">
      <c r="A156" s="3">
        <v>1540</v>
      </c>
      <c r="B156" s="3">
        <v>192</v>
      </c>
      <c r="C156" s="3" t="s">
        <v>178</v>
      </c>
      <c r="D156" s="3" t="s">
        <v>178</v>
      </c>
    </row>
    <row r="157" spans="1:4" x14ac:dyDescent="0.25">
      <c r="A157" s="3">
        <v>1291</v>
      </c>
      <c r="B157" s="3">
        <v>193</v>
      </c>
      <c r="C157" s="3" t="s">
        <v>179</v>
      </c>
      <c r="D157" s="3" t="s">
        <v>179</v>
      </c>
    </row>
    <row r="158" spans="1:4" x14ac:dyDescent="0.25">
      <c r="A158" s="3">
        <v>1545</v>
      </c>
      <c r="B158" s="3">
        <v>194</v>
      </c>
      <c r="C158" s="3" t="s">
        <v>180</v>
      </c>
      <c r="D158" s="3" t="s">
        <v>180</v>
      </c>
    </row>
    <row r="159" spans="1:4" x14ac:dyDescent="0.25">
      <c r="A159" s="3">
        <v>2000</v>
      </c>
      <c r="B159" s="3">
        <v>2000</v>
      </c>
      <c r="C159" s="3" t="s">
        <v>19</v>
      </c>
      <c r="D159" s="3" t="s">
        <v>19</v>
      </c>
    </row>
    <row r="160" spans="1:4" x14ac:dyDescent="0.25">
      <c r="A160" s="3">
        <v>2001</v>
      </c>
      <c r="B160" s="3">
        <v>2001</v>
      </c>
      <c r="C160" s="3" t="s">
        <v>181</v>
      </c>
      <c r="D160" s="3" t="s">
        <v>181</v>
      </c>
    </row>
    <row r="161" spans="1:4" x14ac:dyDescent="0.25">
      <c r="A161" s="3">
        <v>2002</v>
      </c>
      <c r="B161" s="3">
        <v>2002</v>
      </c>
      <c r="C161" s="3" t="s">
        <v>182</v>
      </c>
      <c r="D161" s="3" t="s">
        <v>182</v>
      </c>
    </row>
    <row r="162" spans="1:4" x14ac:dyDescent="0.25">
      <c r="A162" s="3">
        <v>2003</v>
      </c>
      <c r="B162" s="3">
        <v>2003</v>
      </c>
      <c r="C162" s="3" t="s">
        <v>183</v>
      </c>
      <c r="D162" s="3" t="s">
        <v>183</v>
      </c>
    </row>
    <row r="163" spans="1:4" x14ac:dyDescent="0.25">
      <c r="A163" s="3">
        <v>2004</v>
      </c>
      <c r="B163" s="3">
        <v>2004</v>
      </c>
      <c r="C163" s="3" t="s">
        <v>184</v>
      </c>
      <c r="D163" s="3" t="s">
        <v>184</v>
      </c>
    </row>
    <row r="164" spans="1:4" x14ac:dyDescent="0.25">
      <c r="A164" s="3">
        <v>2005</v>
      </c>
      <c r="B164" s="3">
        <v>2005</v>
      </c>
      <c r="C164" s="3" t="s">
        <v>185</v>
      </c>
      <c r="D164" s="3" t="s">
        <v>185</v>
      </c>
    </row>
    <row r="165" spans="1:4" x14ac:dyDescent="0.25">
      <c r="A165" s="3">
        <v>2100</v>
      </c>
      <c r="B165" s="3">
        <v>2100</v>
      </c>
      <c r="C165" s="3" t="s">
        <v>186</v>
      </c>
      <c r="D165" s="3" t="s">
        <v>186</v>
      </c>
    </row>
    <row r="166" spans="1:4" x14ac:dyDescent="0.25">
      <c r="A166" s="3">
        <v>2101</v>
      </c>
      <c r="B166" s="3">
        <v>2101</v>
      </c>
      <c r="C166" s="3" t="s">
        <v>186</v>
      </c>
      <c r="D166" s="3" t="s">
        <v>186</v>
      </c>
    </row>
    <row r="167" spans="1:4" x14ac:dyDescent="0.25">
      <c r="A167" s="3">
        <v>2200</v>
      </c>
      <c r="B167" s="3">
        <v>2200</v>
      </c>
      <c r="C167" s="3" t="s">
        <v>187</v>
      </c>
      <c r="D167" s="3" t="s">
        <v>187</v>
      </c>
    </row>
    <row r="168" spans="1:4" x14ac:dyDescent="0.25">
      <c r="A168" s="3">
        <v>2202</v>
      </c>
      <c r="B168" s="3">
        <v>2202</v>
      </c>
      <c r="C168" s="3" t="s">
        <v>187</v>
      </c>
      <c r="D168" s="3" t="s">
        <v>187</v>
      </c>
    </row>
    <row r="169" spans="1:4" x14ac:dyDescent="0.25">
      <c r="A169" s="3">
        <v>2300</v>
      </c>
      <c r="B169" s="3">
        <v>2300</v>
      </c>
      <c r="C169" s="3" t="s">
        <v>188</v>
      </c>
      <c r="D169" s="3" t="s">
        <v>188</v>
      </c>
    </row>
    <row r="170" spans="1:4" x14ac:dyDescent="0.25">
      <c r="A170" s="3">
        <v>2303</v>
      </c>
      <c r="B170" s="3">
        <v>2303</v>
      </c>
      <c r="C170" s="3" t="s">
        <v>189</v>
      </c>
      <c r="D170" s="3" t="s">
        <v>189</v>
      </c>
    </row>
    <row r="171" spans="1:4" x14ac:dyDescent="0.25">
      <c r="A171" s="3">
        <v>2400</v>
      </c>
      <c r="B171" s="3">
        <v>2400</v>
      </c>
      <c r="C171" s="3" t="s">
        <v>190</v>
      </c>
      <c r="D171" s="3" t="s">
        <v>190</v>
      </c>
    </row>
    <row r="172" spans="1:4" x14ac:dyDescent="0.25">
      <c r="A172" s="3">
        <v>2404</v>
      </c>
      <c r="B172" s="3">
        <v>2404</v>
      </c>
      <c r="C172" s="3" t="s">
        <v>190</v>
      </c>
      <c r="D172" s="3" t="s">
        <v>190</v>
      </c>
    </row>
    <row r="173" spans="1:4" x14ac:dyDescent="0.25">
      <c r="A173" s="3">
        <v>2500</v>
      </c>
      <c r="B173" s="3">
        <v>2500</v>
      </c>
      <c r="C173" s="3" t="s">
        <v>191</v>
      </c>
      <c r="D173" s="3" t="s">
        <v>191</v>
      </c>
    </row>
    <row r="174" spans="1:4" x14ac:dyDescent="0.25">
      <c r="A174" s="3">
        <v>2505</v>
      </c>
      <c r="B174" s="3">
        <v>2505</v>
      </c>
      <c r="C174" s="3" t="s">
        <v>191</v>
      </c>
      <c r="D174" s="3" t="s">
        <v>191</v>
      </c>
    </row>
    <row r="175" spans="1:4" x14ac:dyDescent="0.25">
      <c r="A175" s="3">
        <v>2550</v>
      </c>
      <c r="B175" s="3">
        <v>2550</v>
      </c>
      <c r="C175" s="3" t="s">
        <v>192</v>
      </c>
      <c r="D175" s="3" t="s">
        <v>192</v>
      </c>
    </row>
    <row r="176" spans="1:4" x14ac:dyDescent="0.25">
      <c r="A176" s="3">
        <v>2555</v>
      </c>
      <c r="B176" s="3">
        <v>2555</v>
      </c>
      <c r="C176" s="3" t="s">
        <v>192</v>
      </c>
      <c r="D176" s="3" t="s">
        <v>192</v>
      </c>
    </row>
    <row r="177" spans="1:4" x14ac:dyDescent="0.25">
      <c r="A177" s="3">
        <v>2700</v>
      </c>
      <c r="B177" s="3">
        <v>2700</v>
      </c>
      <c r="C177" s="3" t="s">
        <v>193</v>
      </c>
      <c r="D177" s="3" t="s">
        <v>193</v>
      </c>
    </row>
    <row r="178" spans="1:4" x14ac:dyDescent="0.25">
      <c r="A178" s="3">
        <v>7800</v>
      </c>
      <c r="B178" s="3">
        <v>7800</v>
      </c>
      <c r="C178" s="3" t="s">
        <v>194</v>
      </c>
      <c r="D178" s="3" t="s">
        <v>194</v>
      </c>
    </row>
    <row r="179" spans="1:4" x14ac:dyDescent="0.25">
      <c r="A179" s="3">
        <v>7810</v>
      </c>
      <c r="B179" s="3">
        <v>7810</v>
      </c>
      <c r="C179" s="3" t="s">
        <v>81</v>
      </c>
      <c r="D179" s="3" t="s">
        <v>81</v>
      </c>
    </row>
    <row r="180" spans="1:4" x14ac:dyDescent="0.25">
      <c r="A180" s="3">
        <v>7820</v>
      </c>
      <c r="B180" s="3">
        <v>7820</v>
      </c>
      <c r="C180" s="3" t="s">
        <v>195</v>
      </c>
      <c r="D180" s="3" t="s">
        <v>195</v>
      </c>
    </row>
    <row r="181" spans="1:4" x14ac:dyDescent="0.25">
      <c r="A181" s="3">
        <v>8901</v>
      </c>
      <c r="B181" s="3">
        <v>8901</v>
      </c>
      <c r="C181" s="3" t="s">
        <v>196</v>
      </c>
      <c r="D181" s="3" t="s">
        <v>196</v>
      </c>
    </row>
    <row r="182" spans="1:4" x14ac:dyDescent="0.25">
      <c r="A182" s="3">
        <v>8902</v>
      </c>
      <c r="B182" s="3">
        <v>8902</v>
      </c>
      <c r="C182" s="3" t="s">
        <v>197</v>
      </c>
      <c r="D182" s="3" t="s">
        <v>197</v>
      </c>
    </row>
    <row r="183" spans="1:4" x14ac:dyDescent="0.25">
      <c r="A183" s="3">
        <v>9001</v>
      </c>
      <c r="B183" s="3">
        <v>9001</v>
      </c>
      <c r="C183" s="3" t="s">
        <v>198</v>
      </c>
      <c r="D183" s="3" t="s">
        <v>198</v>
      </c>
    </row>
    <row r="184" spans="1:4" x14ac:dyDescent="0.25">
      <c r="A184" s="3">
        <v>9101</v>
      </c>
      <c r="B184" s="3">
        <v>9101</v>
      </c>
      <c r="C184" s="3" t="s">
        <v>196</v>
      </c>
      <c r="D184" s="3" t="s">
        <v>196</v>
      </c>
    </row>
    <row r="185" spans="1:4" x14ac:dyDescent="0.25">
      <c r="A185" s="3">
        <v>9102</v>
      </c>
      <c r="B185" s="3">
        <v>9102</v>
      </c>
      <c r="C185" s="3" t="s">
        <v>197</v>
      </c>
      <c r="D185" s="3" t="s">
        <v>197</v>
      </c>
    </row>
    <row r="186" spans="1:4" x14ac:dyDescent="0.25">
      <c r="A186" s="3">
        <v>9103</v>
      </c>
      <c r="B186" s="3">
        <v>9103</v>
      </c>
      <c r="C186" s="3" t="s">
        <v>90</v>
      </c>
      <c r="D186" s="3" t="s">
        <v>90</v>
      </c>
    </row>
    <row r="187" spans="1:4" x14ac:dyDescent="0.25">
      <c r="A187" s="3">
        <v>9104</v>
      </c>
      <c r="B187" s="3">
        <v>9104</v>
      </c>
      <c r="C187" s="3" t="s">
        <v>198</v>
      </c>
      <c r="D187" s="3" t="s">
        <v>198</v>
      </c>
    </row>
    <row r="188" spans="1:4" x14ac:dyDescent="0.25">
      <c r="A188" s="3">
        <v>2800</v>
      </c>
      <c r="B188" s="3">
        <v>2800</v>
      </c>
      <c r="C188" s="3" t="s">
        <v>199</v>
      </c>
      <c r="D188" s="3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2357-89FC-4B81-B8A5-11EF7863CA3D}">
  <sheetPr filterMode="1">
    <tabColor rgb="FFFFFF00"/>
  </sheetPr>
  <dimension ref="A1:E898"/>
  <sheetViews>
    <sheetView workbookViewId="0"/>
  </sheetViews>
  <sheetFormatPr baseColWidth="10" defaultRowHeight="15" x14ac:dyDescent="0.25"/>
  <cols>
    <col min="3" max="3" width="47.42578125" bestFit="1" customWidth="1"/>
    <col min="4" max="4" width="12" bestFit="1" customWidth="1"/>
    <col min="5" max="5" width="21.85546875" customWidth="1"/>
  </cols>
  <sheetData>
    <row r="1" spans="1:5" x14ac:dyDescent="0.25">
      <c r="A1" s="20" t="s">
        <v>3</v>
      </c>
      <c r="B1" s="20" t="s">
        <v>4</v>
      </c>
      <c r="C1" s="20" t="s">
        <v>314</v>
      </c>
      <c r="D1" s="20" t="s">
        <v>315</v>
      </c>
      <c r="E1" s="20" t="s">
        <v>1055</v>
      </c>
    </row>
    <row r="2" spans="1:5" hidden="1" x14ac:dyDescent="0.25">
      <c r="A2" s="11">
        <v>2</v>
      </c>
      <c r="B2" s="11" t="s">
        <v>9</v>
      </c>
      <c r="C2" s="11" t="s">
        <v>316</v>
      </c>
      <c r="D2" s="11" t="s">
        <v>317</v>
      </c>
      <c r="E2" s="11" t="str">
        <f>B2&amp;"_"&amp;A2</f>
        <v>IAXIS_2</v>
      </c>
    </row>
    <row r="3" spans="1:5" hidden="1" x14ac:dyDescent="0.25">
      <c r="A3" s="11">
        <v>5</v>
      </c>
      <c r="B3" s="11" t="s">
        <v>9</v>
      </c>
      <c r="C3" s="11" t="s">
        <v>318</v>
      </c>
      <c r="D3" s="11" t="s">
        <v>317</v>
      </c>
      <c r="E3" s="11" t="str">
        <f t="shared" ref="E3:E66" si="0">B3&amp;"_"&amp;A3</f>
        <v>IAXIS_5</v>
      </c>
    </row>
    <row r="4" spans="1:5" hidden="1" x14ac:dyDescent="0.25">
      <c r="A4" s="11">
        <v>6</v>
      </c>
      <c r="B4" s="11" t="s">
        <v>9</v>
      </c>
      <c r="C4" s="11" t="s">
        <v>319</v>
      </c>
      <c r="D4" s="11" t="s">
        <v>317</v>
      </c>
      <c r="E4" s="11" t="str">
        <f t="shared" si="0"/>
        <v>IAXIS_6</v>
      </c>
    </row>
    <row r="5" spans="1:5" hidden="1" x14ac:dyDescent="0.25">
      <c r="A5" s="11">
        <v>7</v>
      </c>
      <c r="B5" s="11" t="s">
        <v>9</v>
      </c>
      <c r="C5" s="11" t="s">
        <v>320</v>
      </c>
      <c r="D5" s="11" t="s">
        <v>317</v>
      </c>
      <c r="E5" s="11" t="str">
        <f t="shared" si="0"/>
        <v>IAXIS_7</v>
      </c>
    </row>
    <row r="6" spans="1:5" hidden="1" x14ac:dyDescent="0.25">
      <c r="A6" s="11">
        <v>9</v>
      </c>
      <c r="B6" s="11" t="s">
        <v>9</v>
      </c>
      <c r="C6" s="11" t="s">
        <v>321</v>
      </c>
      <c r="D6" s="11" t="s">
        <v>317</v>
      </c>
      <c r="E6" s="11" t="str">
        <f t="shared" si="0"/>
        <v>IAXIS_9</v>
      </c>
    </row>
    <row r="7" spans="1:5" hidden="1" x14ac:dyDescent="0.25">
      <c r="A7" s="11">
        <v>10</v>
      </c>
      <c r="B7" s="11" t="s">
        <v>9</v>
      </c>
      <c r="C7" s="11" t="s">
        <v>322</v>
      </c>
      <c r="D7" s="11" t="s">
        <v>317</v>
      </c>
      <c r="E7" s="11" t="str">
        <f t="shared" si="0"/>
        <v>IAXIS_10</v>
      </c>
    </row>
    <row r="8" spans="1:5" hidden="1" x14ac:dyDescent="0.25">
      <c r="A8" s="11">
        <v>16</v>
      </c>
      <c r="B8" s="11" t="s">
        <v>9</v>
      </c>
      <c r="C8" s="11" t="s">
        <v>323</v>
      </c>
      <c r="D8" s="11" t="s">
        <v>317</v>
      </c>
      <c r="E8" s="11" t="str">
        <f t="shared" si="0"/>
        <v>IAXIS_16</v>
      </c>
    </row>
    <row r="9" spans="1:5" hidden="1" x14ac:dyDescent="0.25">
      <c r="A9" s="11">
        <v>18</v>
      </c>
      <c r="B9" s="11" t="s">
        <v>9</v>
      </c>
      <c r="C9" s="11" t="s">
        <v>324</v>
      </c>
      <c r="D9" s="11" t="s">
        <v>317</v>
      </c>
      <c r="E9" s="11" t="str">
        <f t="shared" si="0"/>
        <v>IAXIS_18</v>
      </c>
    </row>
    <row r="10" spans="1:5" hidden="1" x14ac:dyDescent="0.25">
      <c r="A10" s="11">
        <v>19</v>
      </c>
      <c r="B10" s="11" t="s">
        <v>9</v>
      </c>
      <c r="C10" s="11" t="s">
        <v>325</v>
      </c>
      <c r="D10" s="11" t="s">
        <v>317</v>
      </c>
      <c r="E10" s="11" t="str">
        <f t="shared" si="0"/>
        <v>IAXIS_19</v>
      </c>
    </row>
    <row r="11" spans="1:5" hidden="1" x14ac:dyDescent="0.25">
      <c r="A11" s="11">
        <v>20</v>
      </c>
      <c r="B11" s="11" t="s">
        <v>9</v>
      </c>
      <c r="C11" s="11" t="s">
        <v>326</v>
      </c>
      <c r="D11" s="11" t="s">
        <v>317</v>
      </c>
      <c r="E11" s="11" t="str">
        <f t="shared" si="0"/>
        <v>IAXIS_20</v>
      </c>
    </row>
    <row r="12" spans="1:5" hidden="1" x14ac:dyDescent="0.25">
      <c r="A12" s="11">
        <v>21</v>
      </c>
      <c r="B12" s="11" t="s">
        <v>9</v>
      </c>
      <c r="C12" s="11" t="s">
        <v>327</v>
      </c>
      <c r="D12" s="11" t="s">
        <v>317</v>
      </c>
      <c r="E12" s="11" t="str">
        <f t="shared" si="0"/>
        <v>IAXIS_21</v>
      </c>
    </row>
    <row r="13" spans="1:5" hidden="1" x14ac:dyDescent="0.25">
      <c r="A13" s="11">
        <v>28</v>
      </c>
      <c r="B13" s="11" t="s">
        <v>9</v>
      </c>
      <c r="C13" s="11" t="s">
        <v>328</v>
      </c>
      <c r="D13" s="11" t="s">
        <v>317</v>
      </c>
      <c r="E13" s="11" t="str">
        <f t="shared" si="0"/>
        <v>IAXIS_28</v>
      </c>
    </row>
    <row r="14" spans="1:5" hidden="1" x14ac:dyDescent="0.25">
      <c r="A14" s="11">
        <v>29</v>
      </c>
      <c r="B14" s="11" t="s">
        <v>9</v>
      </c>
      <c r="C14" s="11" t="s">
        <v>329</v>
      </c>
      <c r="D14" s="11" t="s">
        <v>317</v>
      </c>
      <c r="E14" s="11" t="str">
        <f t="shared" si="0"/>
        <v>IAXIS_29</v>
      </c>
    </row>
    <row r="15" spans="1:5" hidden="1" x14ac:dyDescent="0.25">
      <c r="A15" s="11">
        <v>31</v>
      </c>
      <c r="B15" s="11" t="s">
        <v>9</v>
      </c>
      <c r="C15" s="11" t="s">
        <v>330</v>
      </c>
      <c r="D15" s="11" t="s">
        <v>317</v>
      </c>
      <c r="E15" s="11" t="str">
        <f t="shared" si="0"/>
        <v>IAXIS_31</v>
      </c>
    </row>
    <row r="16" spans="1:5" hidden="1" x14ac:dyDescent="0.25">
      <c r="A16" s="11">
        <v>36</v>
      </c>
      <c r="B16" s="11" t="s">
        <v>9</v>
      </c>
      <c r="C16" s="11" t="s">
        <v>331</v>
      </c>
      <c r="D16" s="11" t="s">
        <v>317</v>
      </c>
      <c r="E16" s="11" t="str">
        <f t="shared" si="0"/>
        <v>IAXIS_36</v>
      </c>
    </row>
    <row r="17" spans="1:5" hidden="1" x14ac:dyDescent="0.25">
      <c r="A17" s="11">
        <v>39</v>
      </c>
      <c r="B17" s="11" t="s">
        <v>9</v>
      </c>
      <c r="C17" s="11" t="s">
        <v>332</v>
      </c>
      <c r="D17" s="11" t="s">
        <v>317</v>
      </c>
      <c r="E17" s="11" t="str">
        <f t="shared" si="0"/>
        <v>IAXIS_39</v>
      </c>
    </row>
    <row r="18" spans="1:5" hidden="1" x14ac:dyDescent="0.25">
      <c r="A18" s="11">
        <v>40</v>
      </c>
      <c r="B18" s="11" t="s">
        <v>9</v>
      </c>
      <c r="C18" s="11" t="s">
        <v>333</v>
      </c>
      <c r="D18" s="11" t="s">
        <v>317</v>
      </c>
      <c r="E18" s="11" t="str">
        <f t="shared" si="0"/>
        <v>IAXIS_40</v>
      </c>
    </row>
    <row r="19" spans="1:5" hidden="1" x14ac:dyDescent="0.25">
      <c r="A19" s="11">
        <v>41</v>
      </c>
      <c r="B19" s="11" t="s">
        <v>9</v>
      </c>
      <c r="C19" s="11" t="s">
        <v>334</v>
      </c>
      <c r="D19" s="11" t="s">
        <v>317</v>
      </c>
      <c r="E19" s="11" t="str">
        <f t="shared" si="0"/>
        <v>IAXIS_41</v>
      </c>
    </row>
    <row r="20" spans="1:5" hidden="1" x14ac:dyDescent="0.25">
      <c r="A20" s="11">
        <v>42</v>
      </c>
      <c r="B20" s="11" t="s">
        <v>9</v>
      </c>
      <c r="C20" s="11" t="s">
        <v>335</v>
      </c>
      <c r="D20" s="11" t="s">
        <v>317</v>
      </c>
      <c r="E20" s="11" t="str">
        <f t="shared" si="0"/>
        <v>IAXIS_42</v>
      </c>
    </row>
    <row r="21" spans="1:5" hidden="1" x14ac:dyDescent="0.25">
      <c r="A21" s="11">
        <v>43</v>
      </c>
      <c r="B21" s="11" t="s">
        <v>9</v>
      </c>
      <c r="C21" s="11" t="s">
        <v>336</v>
      </c>
      <c r="D21" s="11" t="s">
        <v>317</v>
      </c>
      <c r="E21" s="11" t="str">
        <f t="shared" si="0"/>
        <v>IAXIS_43</v>
      </c>
    </row>
    <row r="22" spans="1:5" hidden="1" x14ac:dyDescent="0.25">
      <c r="A22" s="11">
        <v>44</v>
      </c>
      <c r="B22" s="11" t="s">
        <v>9</v>
      </c>
      <c r="C22" s="11" t="s">
        <v>337</v>
      </c>
      <c r="D22" s="11" t="s">
        <v>317</v>
      </c>
      <c r="E22" s="11" t="str">
        <f t="shared" si="0"/>
        <v>IAXIS_44</v>
      </c>
    </row>
    <row r="23" spans="1:5" hidden="1" x14ac:dyDescent="0.25">
      <c r="A23" s="11">
        <v>45</v>
      </c>
      <c r="B23" s="11" t="s">
        <v>9</v>
      </c>
      <c r="C23" s="11" t="s">
        <v>338</v>
      </c>
      <c r="D23" s="11" t="s">
        <v>317</v>
      </c>
      <c r="E23" s="11" t="str">
        <f t="shared" si="0"/>
        <v>IAXIS_45</v>
      </c>
    </row>
    <row r="24" spans="1:5" hidden="1" x14ac:dyDescent="0.25">
      <c r="A24" s="11">
        <v>46</v>
      </c>
      <c r="B24" s="11" t="s">
        <v>9</v>
      </c>
      <c r="C24" s="11" t="s">
        <v>339</v>
      </c>
      <c r="D24" s="11" t="s">
        <v>317</v>
      </c>
      <c r="E24" s="11" t="str">
        <f t="shared" si="0"/>
        <v>IAXIS_46</v>
      </c>
    </row>
    <row r="25" spans="1:5" hidden="1" x14ac:dyDescent="0.25">
      <c r="A25" s="11">
        <v>47</v>
      </c>
      <c r="B25" s="11" t="s">
        <v>9</v>
      </c>
      <c r="C25" s="11" t="s">
        <v>340</v>
      </c>
      <c r="D25" s="11" t="s">
        <v>317</v>
      </c>
      <c r="E25" s="11" t="str">
        <f t="shared" si="0"/>
        <v>IAXIS_47</v>
      </c>
    </row>
    <row r="26" spans="1:5" hidden="1" x14ac:dyDescent="0.25">
      <c r="A26" s="11">
        <v>48</v>
      </c>
      <c r="B26" s="11" t="s">
        <v>9</v>
      </c>
      <c r="C26" s="11" t="s">
        <v>341</v>
      </c>
      <c r="D26" s="11" t="s">
        <v>317</v>
      </c>
      <c r="E26" s="11" t="str">
        <f t="shared" si="0"/>
        <v>IAXIS_48</v>
      </c>
    </row>
    <row r="27" spans="1:5" hidden="1" x14ac:dyDescent="0.25">
      <c r="A27" s="11">
        <v>50</v>
      </c>
      <c r="B27" s="11" t="s">
        <v>9</v>
      </c>
      <c r="C27" s="11" t="s">
        <v>342</v>
      </c>
      <c r="D27" s="11" t="s">
        <v>317</v>
      </c>
      <c r="E27" s="11" t="str">
        <f t="shared" si="0"/>
        <v>IAXIS_50</v>
      </c>
    </row>
    <row r="28" spans="1:5" hidden="1" x14ac:dyDescent="0.25">
      <c r="A28" s="11">
        <v>52</v>
      </c>
      <c r="B28" s="11" t="s">
        <v>9</v>
      </c>
      <c r="C28" s="11" t="s">
        <v>343</v>
      </c>
      <c r="D28" s="11" t="s">
        <v>317</v>
      </c>
      <c r="E28" s="11" t="str">
        <f t="shared" si="0"/>
        <v>IAXIS_52</v>
      </c>
    </row>
    <row r="29" spans="1:5" hidden="1" x14ac:dyDescent="0.25">
      <c r="A29" s="11">
        <v>53</v>
      </c>
      <c r="B29" s="11" t="s">
        <v>9</v>
      </c>
      <c r="C29" s="11" t="s">
        <v>344</v>
      </c>
      <c r="D29" s="11" t="s">
        <v>317</v>
      </c>
      <c r="E29" s="11" t="str">
        <f t="shared" si="0"/>
        <v>IAXIS_53</v>
      </c>
    </row>
    <row r="30" spans="1:5" hidden="1" x14ac:dyDescent="0.25">
      <c r="A30" s="11">
        <v>54</v>
      </c>
      <c r="B30" s="11" t="s">
        <v>9</v>
      </c>
      <c r="C30" s="11" t="s">
        <v>345</v>
      </c>
      <c r="D30" s="11" t="s">
        <v>317</v>
      </c>
      <c r="E30" s="11" t="str">
        <f t="shared" si="0"/>
        <v>IAXIS_54</v>
      </c>
    </row>
    <row r="31" spans="1:5" hidden="1" x14ac:dyDescent="0.25">
      <c r="A31" s="11">
        <v>55</v>
      </c>
      <c r="B31" s="11" t="s">
        <v>9</v>
      </c>
      <c r="C31" s="11" t="s">
        <v>346</v>
      </c>
      <c r="D31" s="11" t="s">
        <v>317</v>
      </c>
      <c r="E31" s="11" t="str">
        <f t="shared" si="0"/>
        <v>IAXIS_55</v>
      </c>
    </row>
    <row r="32" spans="1:5" hidden="1" x14ac:dyDescent="0.25">
      <c r="A32" s="11">
        <v>56</v>
      </c>
      <c r="B32" s="11" t="s">
        <v>9</v>
      </c>
      <c r="C32" s="11" t="s">
        <v>347</v>
      </c>
      <c r="D32" s="11" t="s">
        <v>317</v>
      </c>
      <c r="E32" s="11" t="str">
        <f t="shared" si="0"/>
        <v>IAXIS_56</v>
      </c>
    </row>
    <row r="33" spans="1:5" hidden="1" x14ac:dyDescent="0.25">
      <c r="A33" s="11">
        <v>57</v>
      </c>
      <c r="B33" s="11" t="s">
        <v>9</v>
      </c>
      <c r="C33" s="11" t="s">
        <v>348</v>
      </c>
      <c r="D33" s="11" t="s">
        <v>317</v>
      </c>
      <c r="E33" s="11" t="str">
        <f t="shared" si="0"/>
        <v>IAXIS_57</v>
      </c>
    </row>
    <row r="34" spans="1:5" hidden="1" x14ac:dyDescent="0.25">
      <c r="A34" s="11">
        <v>59</v>
      </c>
      <c r="B34" s="11" t="s">
        <v>9</v>
      </c>
      <c r="C34" s="11" t="s">
        <v>349</v>
      </c>
      <c r="D34" s="11" t="s">
        <v>317</v>
      </c>
      <c r="E34" s="11" t="str">
        <f t="shared" si="0"/>
        <v>IAXIS_59</v>
      </c>
    </row>
    <row r="35" spans="1:5" hidden="1" x14ac:dyDescent="0.25">
      <c r="A35" s="11">
        <v>60</v>
      </c>
      <c r="B35" s="11" t="s">
        <v>9</v>
      </c>
      <c r="C35" s="11" t="s">
        <v>350</v>
      </c>
      <c r="D35" s="11" t="s">
        <v>317</v>
      </c>
      <c r="E35" s="11" t="str">
        <f t="shared" si="0"/>
        <v>IAXIS_60</v>
      </c>
    </row>
    <row r="36" spans="1:5" hidden="1" x14ac:dyDescent="0.25">
      <c r="A36" s="11">
        <v>61</v>
      </c>
      <c r="B36" s="11" t="s">
        <v>9</v>
      </c>
      <c r="C36" s="11" t="s">
        <v>351</v>
      </c>
      <c r="D36" s="11" t="s">
        <v>317</v>
      </c>
      <c r="E36" s="11" t="str">
        <f t="shared" si="0"/>
        <v>IAXIS_61</v>
      </c>
    </row>
    <row r="37" spans="1:5" hidden="1" x14ac:dyDescent="0.25">
      <c r="A37" s="11">
        <v>62</v>
      </c>
      <c r="B37" s="11" t="s">
        <v>9</v>
      </c>
      <c r="C37" s="11" t="s">
        <v>352</v>
      </c>
      <c r="D37" s="11" t="s">
        <v>317</v>
      </c>
      <c r="E37" s="11" t="str">
        <f t="shared" si="0"/>
        <v>IAXIS_62</v>
      </c>
    </row>
    <row r="38" spans="1:5" hidden="1" x14ac:dyDescent="0.25">
      <c r="A38" s="11">
        <v>63</v>
      </c>
      <c r="B38" s="11" t="s">
        <v>9</v>
      </c>
      <c r="C38" s="11" t="s">
        <v>353</v>
      </c>
      <c r="D38" s="11" t="s">
        <v>317</v>
      </c>
      <c r="E38" s="11" t="str">
        <f t="shared" si="0"/>
        <v>IAXIS_63</v>
      </c>
    </row>
    <row r="39" spans="1:5" hidden="1" x14ac:dyDescent="0.25">
      <c r="A39" s="11">
        <v>70</v>
      </c>
      <c r="B39" s="11" t="s">
        <v>9</v>
      </c>
      <c r="C39" s="11" t="s">
        <v>354</v>
      </c>
      <c r="D39" s="11" t="s">
        <v>317</v>
      </c>
      <c r="E39" s="11" t="str">
        <f t="shared" si="0"/>
        <v>IAXIS_70</v>
      </c>
    </row>
    <row r="40" spans="1:5" hidden="1" x14ac:dyDescent="0.25">
      <c r="A40" s="11">
        <v>71</v>
      </c>
      <c r="B40" s="11" t="s">
        <v>9</v>
      </c>
      <c r="C40" s="11" t="s">
        <v>355</v>
      </c>
      <c r="D40" s="11" t="s">
        <v>317</v>
      </c>
      <c r="E40" s="11" t="str">
        <f t="shared" si="0"/>
        <v>IAXIS_71</v>
      </c>
    </row>
    <row r="41" spans="1:5" hidden="1" x14ac:dyDescent="0.25">
      <c r="A41" s="11">
        <v>72</v>
      </c>
      <c r="B41" s="11" t="s">
        <v>9</v>
      </c>
      <c r="C41" s="11" t="s">
        <v>356</v>
      </c>
      <c r="D41" s="11" t="s">
        <v>317</v>
      </c>
      <c r="E41" s="11" t="str">
        <f t="shared" si="0"/>
        <v>IAXIS_72</v>
      </c>
    </row>
    <row r="42" spans="1:5" hidden="1" x14ac:dyDescent="0.25">
      <c r="A42" s="11">
        <v>73</v>
      </c>
      <c r="B42" s="11" t="s">
        <v>9</v>
      </c>
      <c r="C42" s="11" t="s">
        <v>357</v>
      </c>
      <c r="D42" s="11" t="s">
        <v>317</v>
      </c>
      <c r="E42" s="11" t="str">
        <f t="shared" si="0"/>
        <v>IAXIS_73</v>
      </c>
    </row>
    <row r="43" spans="1:5" hidden="1" x14ac:dyDescent="0.25">
      <c r="A43" s="11">
        <v>74</v>
      </c>
      <c r="B43" s="11" t="s">
        <v>9</v>
      </c>
      <c r="C43" s="11" t="s">
        <v>358</v>
      </c>
      <c r="D43" s="11" t="s">
        <v>317</v>
      </c>
      <c r="E43" s="11" t="str">
        <f t="shared" si="0"/>
        <v>IAXIS_74</v>
      </c>
    </row>
    <row r="44" spans="1:5" hidden="1" x14ac:dyDescent="0.25">
      <c r="A44" s="11">
        <v>75</v>
      </c>
      <c r="B44" s="11" t="s">
        <v>9</v>
      </c>
      <c r="C44" s="11" t="s">
        <v>359</v>
      </c>
      <c r="D44" s="11" t="s">
        <v>317</v>
      </c>
      <c r="E44" s="11" t="str">
        <f t="shared" si="0"/>
        <v>IAXIS_75</v>
      </c>
    </row>
    <row r="45" spans="1:5" hidden="1" x14ac:dyDescent="0.25">
      <c r="A45" s="11">
        <v>78</v>
      </c>
      <c r="B45" s="11" t="s">
        <v>9</v>
      </c>
      <c r="C45" s="11" t="s">
        <v>360</v>
      </c>
      <c r="D45" s="11" t="s">
        <v>317</v>
      </c>
      <c r="E45" s="11" t="str">
        <f t="shared" si="0"/>
        <v>IAXIS_78</v>
      </c>
    </row>
    <row r="46" spans="1:5" hidden="1" x14ac:dyDescent="0.25">
      <c r="A46" s="11">
        <v>84</v>
      </c>
      <c r="B46" s="11" t="s">
        <v>9</v>
      </c>
      <c r="C46" s="11" t="s">
        <v>361</v>
      </c>
      <c r="D46" s="11" t="s">
        <v>317</v>
      </c>
      <c r="E46" s="11" t="str">
        <f t="shared" si="0"/>
        <v>IAXIS_84</v>
      </c>
    </row>
    <row r="47" spans="1:5" hidden="1" x14ac:dyDescent="0.25">
      <c r="A47" s="11">
        <v>85</v>
      </c>
      <c r="B47" s="11" t="s">
        <v>9</v>
      </c>
      <c r="C47" s="11" t="s">
        <v>362</v>
      </c>
      <c r="D47" s="11" t="s">
        <v>317</v>
      </c>
      <c r="E47" s="11" t="str">
        <f t="shared" si="0"/>
        <v>IAXIS_85</v>
      </c>
    </row>
    <row r="48" spans="1:5" hidden="1" x14ac:dyDescent="0.25">
      <c r="A48" s="11">
        <v>86</v>
      </c>
      <c r="B48" s="11" t="s">
        <v>9</v>
      </c>
      <c r="C48" s="11" t="s">
        <v>363</v>
      </c>
      <c r="D48" s="11" t="s">
        <v>317</v>
      </c>
      <c r="E48" s="11" t="str">
        <f t="shared" si="0"/>
        <v>IAXIS_86</v>
      </c>
    </row>
    <row r="49" spans="1:5" hidden="1" x14ac:dyDescent="0.25">
      <c r="A49" s="11">
        <v>87</v>
      </c>
      <c r="B49" s="11" t="s">
        <v>9</v>
      </c>
      <c r="C49" s="11" t="s">
        <v>364</v>
      </c>
      <c r="D49" s="11" t="s">
        <v>317</v>
      </c>
      <c r="E49" s="11" t="str">
        <f t="shared" si="0"/>
        <v>IAXIS_87</v>
      </c>
    </row>
    <row r="50" spans="1:5" hidden="1" x14ac:dyDescent="0.25">
      <c r="A50" s="11">
        <v>88</v>
      </c>
      <c r="B50" s="11" t="s">
        <v>9</v>
      </c>
      <c r="C50" s="11" t="s">
        <v>365</v>
      </c>
      <c r="D50" s="11" t="s">
        <v>317</v>
      </c>
      <c r="E50" s="11" t="str">
        <f t="shared" si="0"/>
        <v>IAXIS_88</v>
      </c>
    </row>
    <row r="51" spans="1:5" hidden="1" x14ac:dyDescent="0.25">
      <c r="A51" s="11">
        <v>89</v>
      </c>
      <c r="B51" s="11" t="s">
        <v>9</v>
      </c>
      <c r="C51" s="11" t="s">
        <v>366</v>
      </c>
      <c r="D51" s="11" t="s">
        <v>317</v>
      </c>
      <c r="E51" s="11" t="str">
        <f t="shared" si="0"/>
        <v>IAXIS_89</v>
      </c>
    </row>
    <row r="52" spans="1:5" hidden="1" x14ac:dyDescent="0.25">
      <c r="A52" s="11">
        <v>91</v>
      </c>
      <c r="B52" s="11" t="s">
        <v>9</v>
      </c>
      <c r="C52" s="11" t="s">
        <v>367</v>
      </c>
      <c r="D52" s="11" t="s">
        <v>317</v>
      </c>
      <c r="E52" s="11" t="str">
        <f t="shared" si="0"/>
        <v>IAXIS_91</v>
      </c>
    </row>
    <row r="53" spans="1:5" hidden="1" x14ac:dyDescent="0.25">
      <c r="A53" s="11">
        <v>92</v>
      </c>
      <c r="B53" s="11" t="s">
        <v>9</v>
      </c>
      <c r="C53" s="11" t="s">
        <v>368</v>
      </c>
      <c r="D53" s="11" t="s">
        <v>317</v>
      </c>
      <c r="E53" s="11" t="str">
        <f t="shared" si="0"/>
        <v>IAXIS_92</v>
      </c>
    </row>
    <row r="54" spans="1:5" hidden="1" x14ac:dyDescent="0.25">
      <c r="A54" s="11">
        <v>93</v>
      </c>
      <c r="B54" s="11" t="s">
        <v>9</v>
      </c>
      <c r="C54" s="11" t="s">
        <v>369</v>
      </c>
      <c r="D54" s="11" t="s">
        <v>317</v>
      </c>
      <c r="E54" s="11" t="str">
        <f t="shared" si="0"/>
        <v>IAXIS_93</v>
      </c>
    </row>
    <row r="55" spans="1:5" hidden="1" x14ac:dyDescent="0.25">
      <c r="A55" s="11">
        <v>94</v>
      </c>
      <c r="B55" s="11" t="s">
        <v>9</v>
      </c>
      <c r="C55" s="11" t="s">
        <v>370</v>
      </c>
      <c r="D55" s="11" t="s">
        <v>317</v>
      </c>
      <c r="E55" s="11" t="str">
        <f t="shared" si="0"/>
        <v>IAXIS_94</v>
      </c>
    </row>
    <row r="56" spans="1:5" hidden="1" x14ac:dyDescent="0.25">
      <c r="A56" s="11">
        <v>96</v>
      </c>
      <c r="B56" s="11" t="s">
        <v>9</v>
      </c>
      <c r="C56" s="11" t="s">
        <v>371</v>
      </c>
      <c r="D56" s="11" t="s">
        <v>317</v>
      </c>
      <c r="E56" s="11" t="str">
        <f t="shared" si="0"/>
        <v>IAXIS_96</v>
      </c>
    </row>
    <row r="57" spans="1:5" hidden="1" x14ac:dyDescent="0.25">
      <c r="A57" s="11">
        <v>97</v>
      </c>
      <c r="B57" s="11" t="s">
        <v>9</v>
      </c>
      <c r="C57" s="11" t="s">
        <v>372</v>
      </c>
      <c r="D57" s="11" t="s">
        <v>317</v>
      </c>
      <c r="E57" s="11" t="str">
        <f t="shared" si="0"/>
        <v>IAXIS_97</v>
      </c>
    </row>
    <row r="58" spans="1:5" hidden="1" x14ac:dyDescent="0.25">
      <c r="A58" s="11">
        <v>98</v>
      </c>
      <c r="B58" s="11" t="s">
        <v>9</v>
      </c>
      <c r="C58" s="11" t="s">
        <v>373</v>
      </c>
      <c r="D58" s="11" t="s">
        <v>317</v>
      </c>
      <c r="E58" s="11" t="str">
        <f t="shared" si="0"/>
        <v>IAXIS_98</v>
      </c>
    </row>
    <row r="59" spans="1:5" hidden="1" x14ac:dyDescent="0.25">
      <c r="A59" s="11">
        <v>101</v>
      </c>
      <c r="B59" s="11" t="s">
        <v>9</v>
      </c>
      <c r="C59" s="11" t="s">
        <v>374</v>
      </c>
      <c r="D59" s="11" t="s">
        <v>317</v>
      </c>
      <c r="E59" s="11" t="str">
        <f t="shared" si="0"/>
        <v>IAXIS_101</v>
      </c>
    </row>
    <row r="60" spans="1:5" hidden="1" x14ac:dyDescent="0.25">
      <c r="A60" s="11">
        <v>103</v>
      </c>
      <c r="B60" s="11" t="s">
        <v>9</v>
      </c>
      <c r="C60" s="11" t="s">
        <v>375</v>
      </c>
      <c r="D60" s="11" t="s">
        <v>317</v>
      </c>
      <c r="E60" s="11" t="str">
        <f t="shared" si="0"/>
        <v>IAXIS_103</v>
      </c>
    </row>
    <row r="61" spans="1:5" hidden="1" x14ac:dyDescent="0.25">
      <c r="A61" s="11">
        <v>105</v>
      </c>
      <c r="B61" s="11" t="s">
        <v>9</v>
      </c>
      <c r="C61" s="11" t="s">
        <v>376</v>
      </c>
      <c r="D61" s="11" t="s">
        <v>317</v>
      </c>
      <c r="E61" s="11" t="str">
        <f t="shared" si="0"/>
        <v>IAXIS_105</v>
      </c>
    </row>
    <row r="62" spans="1:5" hidden="1" x14ac:dyDescent="0.25">
      <c r="A62" s="11">
        <v>107</v>
      </c>
      <c r="B62" s="11" t="s">
        <v>9</v>
      </c>
      <c r="C62" s="11" t="s">
        <v>377</v>
      </c>
      <c r="D62" s="11" t="s">
        <v>317</v>
      </c>
      <c r="E62" s="11" t="str">
        <f t="shared" si="0"/>
        <v>IAXIS_107</v>
      </c>
    </row>
    <row r="63" spans="1:5" hidden="1" x14ac:dyDescent="0.25">
      <c r="A63" s="11">
        <v>110</v>
      </c>
      <c r="B63" s="11" t="s">
        <v>9</v>
      </c>
      <c r="C63" s="11" t="s">
        <v>378</v>
      </c>
      <c r="D63" s="11" t="s">
        <v>317</v>
      </c>
      <c r="E63" s="11" t="str">
        <f t="shared" si="0"/>
        <v>IAXIS_110</v>
      </c>
    </row>
    <row r="64" spans="1:5" hidden="1" x14ac:dyDescent="0.25">
      <c r="A64" s="11">
        <v>111</v>
      </c>
      <c r="B64" s="11" t="s">
        <v>9</v>
      </c>
      <c r="C64" s="11" t="s">
        <v>379</v>
      </c>
      <c r="D64" s="11" t="s">
        <v>317</v>
      </c>
      <c r="E64" s="11" t="str">
        <f t="shared" si="0"/>
        <v>IAXIS_111</v>
      </c>
    </row>
    <row r="65" spans="1:5" hidden="1" x14ac:dyDescent="0.25">
      <c r="A65" s="11">
        <v>113</v>
      </c>
      <c r="B65" s="11" t="s">
        <v>9</v>
      </c>
      <c r="C65" s="11" t="s">
        <v>380</v>
      </c>
      <c r="D65" s="11" t="s">
        <v>317</v>
      </c>
      <c r="E65" s="11" t="str">
        <f t="shared" si="0"/>
        <v>IAXIS_113</v>
      </c>
    </row>
    <row r="66" spans="1:5" hidden="1" x14ac:dyDescent="0.25">
      <c r="A66" s="11">
        <v>115</v>
      </c>
      <c r="B66" s="11" t="s">
        <v>9</v>
      </c>
      <c r="C66" s="11" t="s">
        <v>381</v>
      </c>
      <c r="D66" s="11" t="s">
        <v>317</v>
      </c>
      <c r="E66" s="11" t="str">
        <f t="shared" si="0"/>
        <v>IAXIS_115</v>
      </c>
    </row>
    <row r="67" spans="1:5" hidden="1" x14ac:dyDescent="0.25">
      <c r="A67" s="11">
        <v>121</v>
      </c>
      <c r="B67" s="11" t="s">
        <v>9</v>
      </c>
      <c r="C67" s="11" t="s">
        <v>382</v>
      </c>
      <c r="D67" s="11" t="s">
        <v>317</v>
      </c>
      <c r="E67" s="11" t="str">
        <f t="shared" ref="E67:E130" si="1">B67&amp;"_"&amp;A67</f>
        <v>IAXIS_121</v>
      </c>
    </row>
    <row r="68" spans="1:5" hidden="1" x14ac:dyDescent="0.25">
      <c r="A68" s="11">
        <v>126</v>
      </c>
      <c r="B68" s="11" t="s">
        <v>9</v>
      </c>
      <c r="C68" s="11" t="s">
        <v>383</v>
      </c>
      <c r="D68" s="11" t="s">
        <v>317</v>
      </c>
      <c r="E68" s="11" t="str">
        <f t="shared" si="1"/>
        <v>IAXIS_126</v>
      </c>
    </row>
    <row r="69" spans="1:5" hidden="1" x14ac:dyDescent="0.25">
      <c r="A69" s="11">
        <v>131</v>
      </c>
      <c r="B69" s="11" t="s">
        <v>9</v>
      </c>
      <c r="C69" s="11" t="s">
        <v>384</v>
      </c>
      <c r="D69" s="11" t="s">
        <v>317</v>
      </c>
      <c r="E69" s="11" t="str">
        <f t="shared" si="1"/>
        <v>IAXIS_131</v>
      </c>
    </row>
    <row r="70" spans="1:5" hidden="1" x14ac:dyDescent="0.25">
      <c r="A70" s="11">
        <v>132</v>
      </c>
      <c r="B70" s="11" t="s">
        <v>9</v>
      </c>
      <c r="C70" s="11" t="s">
        <v>385</v>
      </c>
      <c r="D70" s="11" t="s">
        <v>317</v>
      </c>
      <c r="E70" s="11" t="str">
        <f t="shared" si="1"/>
        <v>IAXIS_132</v>
      </c>
    </row>
    <row r="71" spans="1:5" hidden="1" x14ac:dyDescent="0.25">
      <c r="A71" s="11">
        <v>133</v>
      </c>
      <c r="B71" s="11" t="s">
        <v>9</v>
      </c>
      <c r="C71" s="11" t="s">
        <v>386</v>
      </c>
      <c r="D71" s="11" t="s">
        <v>317</v>
      </c>
      <c r="E71" s="11" t="str">
        <f t="shared" si="1"/>
        <v>IAXIS_133</v>
      </c>
    </row>
    <row r="72" spans="1:5" hidden="1" x14ac:dyDescent="0.25">
      <c r="A72" s="11">
        <v>134</v>
      </c>
      <c r="B72" s="11" t="s">
        <v>9</v>
      </c>
      <c r="C72" s="11" t="s">
        <v>387</v>
      </c>
      <c r="D72" s="11" t="s">
        <v>317</v>
      </c>
      <c r="E72" s="11" t="str">
        <f t="shared" si="1"/>
        <v>IAXIS_134</v>
      </c>
    </row>
    <row r="73" spans="1:5" hidden="1" x14ac:dyDescent="0.25">
      <c r="A73" s="11">
        <v>135</v>
      </c>
      <c r="B73" s="11" t="s">
        <v>9</v>
      </c>
      <c r="C73" s="11" t="s">
        <v>388</v>
      </c>
      <c r="D73" s="11" t="s">
        <v>317</v>
      </c>
      <c r="E73" s="11" t="str">
        <f t="shared" si="1"/>
        <v>IAXIS_135</v>
      </c>
    </row>
    <row r="74" spans="1:5" hidden="1" x14ac:dyDescent="0.25">
      <c r="A74" s="11">
        <v>136</v>
      </c>
      <c r="B74" s="11" t="s">
        <v>9</v>
      </c>
      <c r="C74" s="11" t="s">
        <v>389</v>
      </c>
      <c r="D74" s="11" t="s">
        <v>317</v>
      </c>
      <c r="E74" s="11" t="str">
        <f t="shared" si="1"/>
        <v>IAXIS_136</v>
      </c>
    </row>
    <row r="75" spans="1:5" hidden="1" x14ac:dyDescent="0.25">
      <c r="A75" s="11">
        <v>137</v>
      </c>
      <c r="B75" s="11" t="s">
        <v>9</v>
      </c>
      <c r="C75" s="11" t="s">
        <v>390</v>
      </c>
      <c r="D75" s="11" t="s">
        <v>317</v>
      </c>
      <c r="E75" s="11" t="str">
        <f t="shared" si="1"/>
        <v>IAXIS_137</v>
      </c>
    </row>
    <row r="76" spans="1:5" hidden="1" x14ac:dyDescent="0.25">
      <c r="A76" s="11">
        <v>138</v>
      </c>
      <c r="B76" s="11" t="s">
        <v>9</v>
      </c>
      <c r="C76" s="11" t="s">
        <v>391</v>
      </c>
      <c r="D76" s="11" t="s">
        <v>317</v>
      </c>
      <c r="E76" s="11" t="str">
        <f t="shared" si="1"/>
        <v>IAXIS_138</v>
      </c>
    </row>
    <row r="77" spans="1:5" hidden="1" x14ac:dyDescent="0.25">
      <c r="A77" s="11">
        <v>139</v>
      </c>
      <c r="B77" s="11" t="s">
        <v>9</v>
      </c>
      <c r="C77" s="11" t="s">
        <v>392</v>
      </c>
      <c r="D77" s="11" t="s">
        <v>317</v>
      </c>
      <c r="E77" s="11" t="str">
        <f t="shared" si="1"/>
        <v>IAXIS_139</v>
      </c>
    </row>
    <row r="78" spans="1:5" hidden="1" x14ac:dyDescent="0.25">
      <c r="A78" s="11">
        <v>142</v>
      </c>
      <c r="B78" s="11" t="s">
        <v>9</v>
      </c>
      <c r="C78" s="11" t="s">
        <v>393</v>
      </c>
      <c r="D78" s="11" t="s">
        <v>317</v>
      </c>
      <c r="E78" s="11" t="str">
        <f t="shared" si="1"/>
        <v>IAXIS_142</v>
      </c>
    </row>
    <row r="79" spans="1:5" hidden="1" x14ac:dyDescent="0.25">
      <c r="A79" s="11">
        <v>145</v>
      </c>
      <c r="B79" s="11" t="s">
        <v>9</v>
      </c>
      <c r="C79" s="11" t="s">
        <v>394</v>
      </c>
      <c r="D79" s="11" t="s">
        <v>317</v>
      </c>
      <c r="E79" s="11" t="str">
        <f t="shared" si="1"/>
        <v>IAXIS_145</v>
      </c>
    </row>
    <row r="80" spans="1:5" hidden="1" x14ac:dyDescent="0.25">
      <c r="A80" s="11">
        <v>146</v>
      </c>
      <c r="B80" s="11" t="s">
        <v>9</v>
      </c>
      <c r="C80" s="11" t="s">
        <v>395</v>
      </c>
      <c r="D80" s="11" t="s">
        <v>317</v>
      </c>
      <c r="E80" s="11" t="str">
        <f t="shared" si="1"/>
        <v>IAXIS_146</v>
      </c>
    </row>
    <row r="81" spans="1:5" hidden="1" x14ac:dyDescent="0.25">
      <c r="A81" s="11">
        <v>150</v>
      </c>
      <c r="B81" s="11" t="s">
        <v>9</v>
      </c>
      <c r="C81" s="11" t="s">
        <v>396</v>
      </c>
      <c r="D81" s="11" t="s">
        <v>317</v>
      </c>
      <c r="E81" s="11" t="str">
        <f t="shared" si="1"/>
        <v>IAXIS_150</v>
      </c>
    </row>
    <row r="82" spans="1:5" hidden="1" x14ac:dyDescent="0.25">
      <c r="A82" s="11">
        <v>151</v>
      </c>
      <c r="B82" s="11" t="s">
        <v>9</v>
      </c>
      <c r="C82" s="11" t="s">
        <v>397</v>
      </c>
      <c r="D82" s="11" t="s">
        <v>317</v>
      </c>
      <c r="E82" s="11" t="str">
        <f t="shared" si="1"/>
        <v>IAXIS_151</v>
      </c>
    </row>
    <row r="83" spans="1:5" hidden="1" x14ac:dyDescent="0.25">
      <c r="A83" s="11">
        <v>153</v>
      </c>
      <c r="B83" s="11" t="s">
        <v>9</v>
      </c>
      <c r="C83" s="11" t="s">
        <v>398</v>
      </c>
      <c r="D83" s="11" t="s">
        <v>317</v>
      </c>
      <c r="E83" s="11" t="str">
        <f t="shared" si="1"/>
        <v>IAXIS_153</v>
      </c>
    </row>
    <row r="84" spans="1:5" hidden="1" x14ac:dyDescent="0.25">
      <c r="A84" s="11">
        <v>154</v>
      </c>
      <c r="B84" s="11" t="s">
        <v>9</v>
      </c>
      <c r="C84" s="11" t="s">
        <v>399</v>
      </c>
      <c r="D84" s="11" t="s">
        <v>317</v>
      </c>
      <c r="E84" s="11" t="str">
        <f t="shared" si="1"/>
        <v>IAXIS_154</v>
      </c>
    </row>
    <row r="85" spans="1:5" hidden="1" x14ac:dyDescent="0.25">
      <c r="A85" s="11">
        <v>160</v>
      </c>
      <c r="B85" s="11" t="s">
        <v>9</v>
      </c>
      <c r="C85" s="11" t="s">
        <v>400</v>
      </c>
      <c r="D85" s="11" t="s">
        <v>317</v>
      </c>
      <c r="E85" s="11" t="str">
        <f t="shared" si="1"/>
        <v>IAXIS_160</v>
      </c>
    </row>
    <row r="86" spans="1:5" hidden="1" x14ac:dyDescent="0.25">
      <c r="A86" s="11">
        <v>161</v>
      </c>
      <c r="B86" s="11" t="s">
        <v>9</v>
      </c>
      <c r="C86" s="11" t="s">
        <v>401</v>
      </c>
      <c r="D86" s="11" t="s">
        <v>317</v>
      </c>
      <c r="E86" s="11" t="str">
        <f t="shared" si="1"/>
        <v>IAXIS_161</v>
      </c>
    </row>
    <row r="87" spans="1:5" hidden="1" x14ac:dyDescent="0.25">
      <c r="A87" s="11">
        <v>163</v>
      </c>
      <c r="B87" s="11" t="s">
        <v>9</v>
      </c>
      <c r="C87" s="11" t="s">
        <v>402</v>
      </c>
      <c r="D87" s="11" t="s">
        <v>317</v>
      </c>
      <c r="E87" s="11" t="str">
        <f t="shared" si="1"/>
        <v>IAXIS_163</v>
      </c>
    </row>
    <row r="88" spans="1:5" hidden="1" x14ac:dyDescent="0.25">
      <c r="A88" s="11">
        <v>166</v>
      </c>
      <c r="B88" s="11" t="s">
        <v>9</v>
      </c>
      <c r="C88" s="11" t="s">
        <v>403</v>
      </c>
      <c r="D88" s="11" t="s">
        <v>317</v>
      </c>
      <c r="E88" s="11" t="str">
        <f t="shared" si="1"/>
        <v>IAXIS_166</v>
      </c>
    </row>
    <row r="89" spans="1:5" hidden="1" x14ac:dyDescent="0.25">
      <c r="A89" s="11">
        <v>169</v>
      </c>
      <c r="B89" s="11" t="s">
        <v>9</v>
      </c>
      <c r="C89" s="11" t="s">
        <v>404</v>
      </c>
      <c r="D89" s="11" t="s">
        <v>317</v>
      </c>
      <c r="E89" s="11" t="str">
        <f t="shared" si="1"/>
        <v>IAXIS_169</v>
      </c>
    </row>
    <row r="90" spans="1:5" hidden="1" x14ac:dyDescent="0.25">
      <c r="A90" s="11">
        <v>170</v>
      </c>
      <c r="B90" s="11" t="s">
        <v>9</v>
      </c>
      <c r="C90" s="11" t="s">
        <v>405</v>
      </c>
      <c r="D90" s="11" t="s">
        <v>317</v>
      </c>
      <c r="E90" s="11" t="str">
        <f t="shared" si="1"/>
        <v>IAXIS_170</v>
      </c>
    </row>
    <row r="91" spans="1:5" hidden="1" x14ac:dyDescent="0.25">
      <c r="A91" s="11">
        <v>175</v>
      </c>
      <c r="B91" s="11" t="s">
        <v>9</v>
      </c>
      <c r="C91" s="11" t="s">
        <v>406</v>
      </c>
      <c r="D91" s="11" t="s">
        <v>317</v>
      </c>
      <c r="E91" s="11" t="str">
        <f t="shared" si="1"/>
        <v>IAXIS_175</v>
      </c>
    </row>
    <row r="92" spans="1:5" hidden="1" x14ac:dyDescent="0.25">
      <c r="A92" s="11">
        <v>176</v>
      </c>
      <c r="B92" s="11" t="s">
        <v>9</v>
      </c>
      <c r="C92" s="11" t="s">
        <v>407</v>
      </c>
      <c r="D92" s="11" t="s">
        <v>317</v>
      </c>
      <c r="E92" s="11" t="str">
        <f t="shared" si="1"/>
        <v>IAXIS_176</v>
      </c>
    </row>
    <row r="93" spans="1:5" hidden="1" x14ac:dyDescent="0.25">
      <c r="A93" s="11">
        <v>177</v>
      </c>
      <c r="B93" s="11" t="s">
        <v>9</v>
      </c>
      <c r="C93" s="11" t="s">
        <v>408</v>
      </c>
      <c r="D93" s="11" t="s">
        <v>317</v>
      </c>
      <c r="E93" s="11" t="str">
        <f t="shared" si="1"/>
        <v>IAXIS_177</v>
      </c>
    </row>
    <row r="94" spans="1:5" hidden="1" x14ac:dyDescent="0.25">
      <c r="A94" s="11">
        <v>181</v>
      </c>
      <c r="B94" s="11" t="s">
        <v>9</v>
      </c>
      <c r="C94" s="11" t="s">
        <v>409</v>
      </c>
      <c r="D94" s="11" t="s">
        <v>317</v>
      </c>
      <c r="E94" s="11" t="str">
        <f t="shared" si="1"/>
        <v>IAXIS_181</v>
      </c>
    </row>
    <row r="95" spans="1:5" hidden="1" x14ac:dyDescent="0.25">
      <c r="A95" s="11">
        <v>183</v>
      </c>
      <c r="B95" s="11" t="s">
        <v>9</v>
      </c>
      <c r="C95" s="11" t="s">
        <v>410</v>
      </c>
      <c r="D95" s="11" t="s">
        <v>317</v>
      </c>
      <c r="E95" s="11" t="str">
        <f t="shared" si="1"/>
        <v>IAXIS_183</v>
      </c>
    </row>
    <row r="96" spans="1:5" hidden="1" x14ac:dyDescent="0.25">
      <c r="A96" s="11">
        <v>184</v>
      </c>
      <c r="B96" s="11" t="s">
        <v>9</v>
      </c>
      <c r="C96" s="11" t="s">
        <v>411</v>
      </c>
      <c r="D96" s="11" t="s">
        <v>317</v>
      </c>
      <c r="E96" s="11" t="str">
        <f t="shared" si="1"/>
        <v>IAXIS_184</v>
      </c>
    </row>
    <row r="97" spans="1:5" hidden="1" x14ac:dyDescent="0.25">
      <c r="A97" s="11">
        <v>185</v>
      </c>
      <c r="B97" s="11" t="s">
        <v>9</v>
      </c>
      <c r="C97" s="11" t="s">
        <v>412</v>
      </c>
      <c r="D97" s="11" t="s">
        <v>317</v>
      </c>
      <c r="E97" s="11" t="str">
        <f t="shared" si="1"/>
        <v>IAXIS_185</v>
      </c>
    </row>
    <row r="98" spans="1:5" hidden="1" x14ac:dyDescent="0.25">
      <c r="A98" s="11">
        <v>186</v>
      </c>
      <c r="B98" s="11" t="s">
        <v>9</v>
      </c>
      <c r="C98" s="11" t="s">
        <v>413</v>
      </c>
      <c r="D98" s="11" t="s">
        <v>317</v>
      </c>
      <c r="E98" s="11" t="str">
        <f t="shared" si="1"/>
        <v>IAXIS_186</v>
      </c>
    </row>
    <row r="99" spans="1:5" hidden="1" x14ac:dyDescent="0.25">
      <c r="A99" s="11">
        <v>189</v>
      </c>
      <c r="B99" s="11" t="s">
        <v>9</v>
      </c>
      <c r="C99" s="11" t="s">
        <v>414</v>
      </c>
      <c r="D99" s="11" t="s">
        <v>317</v>
      </c>
      <c r="E99" s="11" t="str">
        <f t="shared" si="1"/>
        <v>IAXIS_189</v>
      </c>
    </row>
    <row r="100" spans="1:5" hidden="1" x14ac:dyDescent="0.25">
      <c r="A100" s="11">
        <v>190</v>
      </c>
      <c r="B100" s="11" t="s">
        <v>9</v>
      </c>
      <c r="C100" s="11" t="s">
        <v>415</v>
      </c>
      <c r="D100" s="11" t="s">
        <v>317</v>
      </c>
      <c r="E100" s="11" t="str">
        <f t="shared" si="1"/>
        <v>IAXIS_190</v>
      </c>
    </row>
    <row r="101" spans="1:5" hidden="1" x14ac:dyDescent="0.25">
      <c r="A101" s="11">
        <v>192</v>
      </c>
      <c r="B101" s="11" t="s">
        <v>9</v>
      </c>
      <c r="C101" s="11" t="s">
        <v>416</v>
      </c>
      <c r="D101" s="11" t="s">
        <v>317</v>
      </c>
      <c r="E101" s="11" t="str">
        <f t="shared" si="1"/>
        <v>IAXIS_192</v>
      </c>
    </row>
    <row r="102" spans="1:5" hidden="1" x14ac:dyDescent="0.25">
      <c r="A102" s="11">
        <v>193</v>
      </c>
      <c r="B102" s="11" t="s">
        <v>9</v>
      </c>
      <c r="C102" s="11" t="s">
        <v>417</v>
      </c>
      <c r="D102" s="11" t="s">
        <v>317</v>
      </c>
      <c r="E102" s="11" t="str">
        <f t="shared" si="1"/>
        <v>IAXIS_193</v>
      </c>
    </row>
    <row r="103" spans="1:5" hidden="1" x14ac:dyDescent="0.25">
      <c r="A103" s="11">
        <v>194</v>
      </c>
      <c r="B103" s="11" t="s">
        <v>9</v>
      </c>
      <c r="C103" s="11" t="s">
        <v>418</v>
      </c>
      <c r="D103" s="11" t="s">
        <v>317</v>
      </c>
      <c r="E103" s="11" t="str">
        <f t="shared" si="1"/>
        <v>IAXIS_194</v>
      </c>
    </row>
    <row r="104" spans="1:5" hidden="1" x14ac:dyDescent="0.25">
      <c r="A104" s="11">
        <v>196</v>
      </c>
      <c r="B104" s="11" t="s">
        <v>9</v>
      </c>
      <c r="C104" s="11" t="s">
        <v>419</v>
      </c>
      <c r="D104" s="11" t="s">
        <v>317</v>
      </c>
      <c r="E104" s="11" t="str">
        <f t="shared" si="1"/>
        <v>IAXIS_196</v>
      </c>
    </row>
    <row r="105" spans="1:5" hidden="1" x14ac:dyDescent="0.25">
      <c r="A105" s="11">
        <v>197</v>
      </c>
      <c r="B105" s="11" t="s">
        <v>9</v>
      </c>
      <c r="C105" s="11" t="s">
        <v>420</v>
      </c>
      <c r="D105" s="11" t="s">
        <v>317</v>
      </c>
      <c r="E105" s="11" t="str">
        <f t="shared" si="1"/>
        <v>IAXIS_197</v>
      </c>
    </row>
    <row r="106" spans="1:5" hidden="1" x14ac:dyDescent="0.25">
      <c r="A106" s="11">
        <v>199</v>
      </c>
      <c r="B106" s="11" t="s">
        <v>9</v>
      </c>
      <c r="C106" s="11" t="s">
        <v>421</v>
      </c>
      <c r="D106" s="11" t="s">
        <v>317</v>
      </c>
      <c r="E106" s="11" t="str">
        <f t="shared" si="1"/>
        <v>IAXIS_199</v>
      </c>
    </row>
    <row r="107" spans="1:5" hidden="1" x14ac:dyDescent="0.25">
      <c r="A107" s="11">
        <v>200</v>
      </c>
      <c r="B107" s="11" t="s">
        <v>9</v>
      </c>
      <c r="C107" s="11" t="s">
        <v>422</v>
      </c>
      <c r="D107" s="11" t="s">
        <v>317</v>
      </c>
      <c r="E107" s="11" t="str">
        <f t="shared" si="1"/>
        <v>IAXIS_200</v>
      </c>
    </row>
    <row r="108" spans="1:5" hidden="1" x14ac:dyDescent="0.25">
      <c r="A108" s="11">
        <v>201</v>
      </c>
      <c r="B108" s="11" t="s">
        <v>9</v>
      </c>
      <c r="C108" s="11" t="s">
        <v>423</v>
      </c>
      <c r="D108" s="11" t="s">
        <v>317</v>
      </c>
      <c r="E108" s="11" t="str">
        <f t="shared" si="1"/>
        <v>IAXIS_201</v>
      </c>
    </row>
    <row r="109" spans="1:5" hidden="1" x14ac:dyDescent="0.25">
      <c r="A109" s="11">
        <v>202</v>
      </c>
      <c r="B109" s="11" t="s">
        <v>9</v>
      </c>
      <c r="C109" s="11" t="s">
        <v>424</v>
      </c>
      <c r="D109" s="11" t="s">
        <v>317</v>
      </c>
      <c r="E109" s="11" t="str">
        <f t="shared" si="1"/>
        <v>IAXIS_202</v>
      </c>
    </row>
    <row r="110" spans="1:5" hidden="1" x14ac:dyDescent="0.25">
      <c r="A110" s="11">
        <v>204</v>
      </c>
      <c r="B110" s="11" t="s">
        <v>9</v>
      </c>
      <c r="C110" s="11" t="s">
        <v>425</v>
      </c>
      <c r="D110" s="11" t="s">
        <v>317</v>
      </c>
      <c r="E110" s="11" t="str">
        <f t="shared" si="1"/>
        <v>IAXIS_204</v>
      </c>
    </row>
    <row r="111" spans="1:5" hidden="1" x14ac:dyDescent="0.25">
      <c r="A111" s="11">
        <v>206</v>
      </c>
      <c r="B111" s="11" t="s">
        <v>9</v>
      </c>
      <c r="C111" s="11" t="s">
        <v>426</v>
      </c>
      <c r="D111" s="11" t="s">
        <v>317</v>
      </c>
      <c r="E111" s="11" t="str">
        <f t="shared" si="1"/>
        <v>IAXIS_206</v>
      </c>
    </row>
    <row r="112" spans="1:5" hidden="1" x14ac:dyDescent="0.25">
      <c r="A112" s="11">
        <v>207</v>
      </c>
      <c r="B112" s="11" t="s">
        <v>9</v>
      </c>
      <c r="C112" s="11" t="s">
        <v>427</v>
      </c>
      <c r="D112" s="11" t="s">
        <v>317</v>
      </c>
      <c r="E112" s="11" t="str">
        <f t="shared" si="1"/>
        <v>IAXIS_207</v>
      </c>
    </row>
    <row r="113" spans="1:5" hidden="1" x14ac:dyDescent="0.25">
      <c r="A113" s="11">
        <v>209</v>
      </c>
      <c r="B113" s="11" t="s">
        <v>9</v>
      </c>
      <c r="C113" s="11" t="s">
        <v>428</v>
      </c>
      <c r="D113" s="11" t="s">
        <v>317</v>
      </c>
      <c r="E113" s="11" t="str">
        <f t="shared" si="1"/>
        <v>IAXIS_209</v>
      </c>
    </row>
    <row r="114" spans="1:5" hidden="1" x14ac:dyDescent="0.25">
      <c r="A114" s="11">
        <v>212</v>
      </c>
      <c r="B114" s="11" t="s">
        <v>9</v>
      </c>
      <c r="C114" s="11" t="s">
        <v>429</v>
      </c>
      <c r="D114" s="11" t="s">
        <v>317</v>
      </c>
      <c r="E114" s="11" t="str">
        <f t="shared" si="1"/>
        <v>IAXIS_212</v>
      </c>
    </row>
    <row r="115" spans="1:5" hidden="1" x14ac:dyDescent="0.25">
      <c r="A115" s="11">
        <v>213</v>
      </c>
      <c r="B115" s="11" t="s">
        <v>9</v>
      </c>
      <c r="C115" s="11" t="s">
        <v>430</v>
      </c>
      <c r="D115" s="11" t="s">
        <v>317</v>
      </c>
      <c r="E115" s="11" t="str">
        <f t="shared" si="1"/>
        <v>IAXIS_213</v>
      </c>
    </row>
    <row r="116" spans="1:5" hidden="1" x14ac:dyDescent="0.25">
      <c r="A116" s="11">
        <v>214</v>
      </c>
      <c r="B116" s="11" t="s">
        <v>9</v>
      </c>
      <c r="C116" s="11" t="s">
        <v>431</v>
      </c>
      <c r="D116" s="11" t="s">
        <v>317</v>
      </c>
      <c r="E116" s="11" t="str">
        <f t="shared" si="1"/>
        <v>IAXIS_214</v>
      </c>
    </row>
    <row r="117" spans="1:5" hidden="1" x14ac:dyDescent="0.25">
      <c r="A117" s="11">
        <v>217</v>
      </c>
      <c r="B117" s="11" t="s">
        <v>9</v>
      </c>
      <c r="C117" s="11" t="s">
        <v>432</v>
      </c>
      <c r="D117" s="11" t="s">
        <v>317</v>
      </c>
      <c r="E117" s="11" t="str">
        <f t="shared" si="1"/>
        <v>IAXIS_217</v>
      </c>
    </row>
    <row r="118" spans="1:5" hidden="1" x14ac:dyDescent="0.25">
      <c r="A118" s="11">
        <v>218</v>
      </c>
      <c r="B118" s="11" t="s">
        <v>9</v>
      </c>
      <c r="C118" s="11" t="s">
        <v>433</v>
      </c>
      <c r="D118" s="11" t="s">
        <v>317</v>
      </c>
      <c r="E118" s="11" t="str">
        <f t="shared" si="1"/>
        <v>IAXIS_218</v>
      </c>
    </row>
    <row r="119" spans="1:5" hidden="1" x14ac:dyDescent="0.25">
      <c r="A119" s="11">
        <v>219</v>
      </c>
      <c r="B119" s="11" t="s">
        <v>9</v>
      </c>
      <c r="C119" s="11" t="s">
        <v>434</v>
      </c>
      <c r="D119" s="11" t="s">
        <v>317</v>
      </c>
      <c r="E119" s="11" t="str">
        <f t="shared" si="1"/>
        <v>IAXIS_219</v>
      </c>
    </row>
    <row r="120" spans="1:5" hidden="1" x14ac:dyDescent="0.25">
      <c r="A120" s="11">
        <v>220</v>
      </c>
      <c r="B120" s="11" t="s">
        <v>9</v>
      </c>
      <c r="C120" s="11" t="s">
        <v>435</v>
      </c>
      <c r="D120" s="11" t="s">
        <v>317</v>
      </c>
      <c r="E120" s="11" t="str">
        <f t="shared" si="1"/>
        <v>IAXIS_220</v>
      </c>
    </row>
    <row r="121" spans="1:5" hidden="1" x14ac:dyDescent="0.25">
      <c r="A121" s="11">
        <v>222</v>
      </c>
      <c r="B121" s="11" t="s">
        <v>9</v>
      </c>
      <c r="C121" s="11" t="s">
        <v>436</v>
      </c>
      <c r="D121" s="11" t="s">
        <v>317</v>
      </c>
      <c r="E121" s="11" t="str">
        <f t="shared" si="1"/>
        <v>IAXIS_222</v>
      </c>
    </row>
    <row r="122" spans="1:5" hidden="1" x14ac:dyDescent="0.25">
      <c r="A122" s="11">
        <v>223</v>
      </c>
      <c r="B122" s="11" t="s">
        <v>9</v>
      </c>
      <c r="C122" s="11" t="s">
        <v>437</v>
      </c>
      <c r="D122" s="11" t="s">
        <v>317</v>
      </c>
      <c r="E122" s="11" t="str">
        <f t="shared" si="1"/>
        <v>IAXIS_223</v>
      </c>
    </row>
    <row r="123" spans="1:5" hidden="1" x14ac:dyDescent="0.25">
      <c r="A123" s="11">
        <v>226</v>
      </c>
      <c r="B123" s="11" t="s">
        <v>9</v>
      </c>
      <c r="C123" s="11" t="s">
        <v>438</v>
      </c>
      <c r="D123" s="11" t="s">
        <v>317</v>
      </c>
      <c r="E123" s="11" t="str">
        <f t="shared" si="1"/>
        <v>IAXIS_226</v>
      </c>
    </row>
    <row r="124" spans="1:5" hidden="1" x14ac:dyDescent="0.25">
      <c r="A124" s="11">
        <v>227</v>
      </c>
      <c r="B124" s="11" t="s">
        <v>9</v>
      </c>
      <c r="C124" s="11" t="s">
        <v>439</v>
      </c>
      <c r="D124" s="11" t="s">
        <v>317</v>
      </c>
      <c r="E124" s="11" t="str">
        <f t="shared" si="1"/>
        <v>IAXIS_227</v>
      </c>
    </row>
    <row r="125" spans="1:5" hidden="1" x14ac:dyDescent="0.25">
      <c r="A125" s="11">
        <v>228</v>
      </c>
      <c r="B125" s="11" t="s">
        <v>9</v>
      </c>
      <c r="C125" s="11" t="s">
        <v>440</v>
      </c>
      <c r="D125" s="11" t="s">
        <v>317</v>
      </c>
      <c r="E125" s="11" t="str">
        <f t="shared" si="1"/>
        <v>IAXIS_228</v>
      </c>
    </row>
    <row r="126" spans="1:5" hidden="1" x14ac:dyDescent="0.25">
      <c r="A126" s="11">
        <v>229</v>
      </c>
      <c r="B126" s="11" t="s">
        <v>9</v>
      </c>
      <c r="C126" s="11" t="s">
        <v>441</v>
      </c>
      <c r="D126" s="11" t="s">
        <v>317</v>
      </c>
      <c r="E126" s="11" t="str">
        <f t="shared" si="1"/>
        <v>IAXIS_229</v>
      </c>
    </row>
    <row r="127" spans="1:5" hidden="1" x14ac:dyDescent="0.25">
      <c r="A127" s="11">
        <v>231</v>
      </c>
      <c r="B127" s="11" t="s">
        <v>9</v>
      </c>
      <c r="C127" s="11" t="s">
        <v>442</v>
      </c>
      <c r="D127" s="11" t="s">
        <v>317</v>
      </c>
      <c r="E127" s="11" t="str">
        <f t="shared" si="1"/>
        <v>IAXIS_231</v>
      </c>
    </row>
    <row r="128" spans="1:5" hidden="1" x14ac:dyDescent="0.25">
      <c r="A128" s="11">
        <v>234</v>
      </c>
      <c r="B128" s="11" t="s">
        <v>9</v>
      </c>
      <c r="C128" s="11" t="s">
        <v>443</v>
      </c>
      <c r="D128" s="11" t="s">
        <v>317</v>
      </c>
      <c r="E128" s="11" t="str">
        <f t="shared" si="1"/>
        <v>IAXIS_234</v>
      </c>
    </row>
    <row r="129" spans="1:5" hidden="1" x14ac:dyDescent="0.25">
      <c r="A129" s="11">
        <v>235</v>
      </c>
      <c r="B129" s="11" t="s">
        <v>9</v>
      </c>
      <c r="C129" s="11" t="s">
        <v>444</v>
      </c>
      <c r="D129" s="11" t="s">
        <v>317</v>
      </c>
      <c r="E129" s="11" t="str">
        <f t="shared" si="1"/>
        <v>IAXIS_235</v>
      </c>
    </row>
    <row r="130" spans="1:5" hidden="1" x14ac:dyDescent="0.25">
      <c r="A130" s="11">
        <v>236</v>
      </c>
      <c r="B130" s="11" t="s">
        <v>9</v>
      </c>
      <c r="C130" s="11" t="s">
        <v>445</v>
      </c>
      <c r="D130" s="11" t="s">
        <v>317</v>
      </c>
      <c r="E130" s="11" t="str">
        <f t="shared" si="1"/>
        <v>IAXIS_236</v>
      </c>
    </row>
    <row r="131" spans="1:5" hidden="1" x14ac:dyDescent="0.25">
      <c r="A131" s="11">
        <v>237</v>
      </c>
      <c r="B131" s="11" t="s">
        <v>9</v>
      </c>
      <c r="C131" s="11" t="s">
        <v>446</v>
      </c>
      <c r="D131" s="11" t="s">
        <v>317</v>
      </c>
      <c r="E131" s="11" t="str">
        <f t="shared" ref="E131:E194" si="2">B131&amp;"_"&amp;A131</f>
        <v>IAXIS_237</v>
      </c>
    </row>
    <row r="132" spans="1:5" hidden="1" x14ac:dyDescent="0.25">
      <c r="A132" s="11">
        <v>238</v>
      </c>
      <c r="B132" s="11" t="s">
        <v>9</v>
      </c>
      <c r="C132" s="11" t="s">
        <v>447</v>
      </c>
      <c r="D132" s="11" t="s">
        <v>317</v>
      </c>
      <c r="E132" s="11" t="str">
        <f t="shared" si="2"/>
        <v>IAXIS_238</v>
      </c>
    </row>
    <row r="133" spans="1:5" hidden="1" x14ac:dyDescent="0.25">
      <c r="A133" s="11">
        <v>239</v>
      </c>
      <c r="B133" s="11" t="s">
        <v>9</v>
      </c>
      <c r="C133" s="11" t="s">
        <v>448</v>
      </c>
      <c r="D133" s="11" t="s">
        <v>317</v>
      </c>
      <c r="E133" s="11" t="str">
        <f t="shared" si="2"/>
        <v>IAXIS_239</v>
      </c>
    </row>
    <row r="134" spans="1:5" hidden="1" x14ac:dyDescent="0.25">
      <c r="A134" s="11">
        <v>244</v>
      </c>
      <c r="B134" s="11" t="s">
        <v>9</v>
      </c>
      <c r="C134" s="11" t="s">
        <v>449</v>
      </c>
      <c r="D134" s="11" t="s">
        <v>450</v>
      </c>
      <c r="E134" s="11" t="str">
        <f t="shared" si="2"/>
        <v>IAXIS_244</v>
      </c>
    </row>
    <row r="135" spans="1:5" hidden="1" x14ac:dyDescent="0.25">
      <c r="A135" s="11">
        <v>245</v>
      </c>
      <c r="B135" s="11" t="s">
        <v>9</v>
      </c>
      <c r="C135" s="11" t="s">
        <v>451</v>
      </c>
      <c r="D135" s="11" t="s">
        <v>450</v>
      </c>
      <c r="E135" s="11" t="str">
        <f t="shared" si="2"/>
        <v>IAXIS_245</v>
      </c>
    </row>
    <row r="136" spans="1:5" hidden="1" x14ac:dyDescent="0.25">
      <c r="A136" s="11">
        <v>250</v>
      </c>
      <c r="B136" s="11" t="s">
        <v>9</v>
      </c>
      <c r="C136" s="11" t="s">
        <v>452</v>
      </c>
      <c r="D136" s="11" t="s">
        <v>450</v>
      </c>
      <c r="E136" s="11" t="str">
        <f t="shared" si="2"/>
        <v>IAXIS_250</v>
      </c>
    </row>
    <row r="137" spans="1:5" hidden="1" x14ac:dyDescent="0.25">
      <c r="A137" s="11">
        <v>251</v>
      </c>
      <c r="B137" s="11" t="s">
        <v>9</v>
      </c>
      <c r="C137" s="11" t="s">
        <v>453</v>
      </c>
      <c r="D137" s="11" t="s">
        <v>450</v>
      </c>
      <c r="E137" s="11" t="str">
        <f t="shared" si="2"/>
        <v>IAXIS_251</v>
      </c>
    </row>
    <row r="138" spans="1:5" hidden="1" x14ac:dyDescent="0.25">
      <c r="A138" s="11">
        <v>252</v>
      </c>
      <c r="B138" s="11" t="s">
        <v>9</v>
      </c>
      <c r="C138" s="11" t="s">
        <v>454</v>
      </c>
      <c r="D138" s="11" t="s">
        <v>317</v>
      </c>
      <c r="E138" s="11" t="str">
        <f t="shared" si="2"/>
        <v>IAXIS_252</v>
      </c>
    </row>
    <row r="139" spans="1:5" hidden="1" x14ac:dyDescent="0.25">
      <c r="A139" s="11">
        <v>253</v>
      </c>
      <c r="B139" s="11" t="s">
        <v>9</v>
      </c>
      <c r="C139" s="11" t="s">
        <v>455</v>
      </c>
      <c r="D139" s="11" t="s">
        <v>317</v>
      </c>
      <c r="E139" s="11" t="str">
        <f t="shared" si="2"/>
        <v>IAXIS_253</v>
      </c>
    </row>
    <row r="140" spans="1:5" hidden="1" x14ac:dyDescent="0.25">
      <c r="A140" s="11">
        <v>254</v>
      </c>
      <c r="B140" s="11" t="s">
        <v>9</v>
      </c>
      <c r="C140" s="11" t="s">
        <v>456</v>
      </c>
      <c r="D140" s="11" t="s">
        <v>317</v>
      </c>
      <c r="E140" s="11" t="str">
        <f t="shared" si="2"/>
        <v>IAXIS_254</v>
      </c>
    </row>
    <row r="141" spans="1:5" hidden="1" x14ac:dyDescent="0.25">
      <c r="A141" s="11">
        <v>255</v>
      </c>
      <c r="B141" s="11" t="s">
        <v>9</v>
      </c>
      <c r="C141" s="11" t="s">
        <v>457</v>
      </c>
      <c r="D141" s="11" t="s">
        <v>450</v>
      </c>
      <c r="E141" s="11" t="str">
        <f t="shared" si="2"/>
        <v>IAXIS_255</v>
      </c>
    </row>
    <row r="142" spans="1:5" hidden="1" x14ac:dyDescent="0.25">
      <c r="A142" s="11">
        <v>256</v>
      </c>
      <c r="B142" s="11" t="s">
        <v>9</v>
      </c>
      <c r="C142" s="11" t="s">
        <v>458</v>
      </c>
      <c r="D142" s="11" t="s">
        <v>450</v>
      </c>
      <c r="E142" s="11" t="str">
        <f t="shared" si="2"/>
        <v>IAXIS_256</v>
      </c>
    </row>
    <row r="143" spans="1:5" hidden="1" x14ac:dyDescent="0.25">
      <c r="A143" s="11">
        <v>257</v>
      </c>
      <c r="B143" s="11" t="s">
        <v>9</v>
      </c>
      <c r="C143" s="11" t="s">
        <v>459</v>
      </c>
      <c r="D143" s="11" t="s">
        <v>317</v>
      </c>
      <c r="E143" s="11" t="str">
        <f t="shared" si="2"/>
        <v>IAXIS_257</v>
      </c>
    </row>
    <row r="144" spans="1:5" hidden="1" x14ac:dyDescent="0.25">
      <c r="A144" s="11">
        <v>258</v>
      </c>
      <c r="B144" s="11" t="s">
        <v>9</v>
      </c>
      <c r="C144" s="11" t="s">
        <v>460</v>
      </c>
      <c r="D144" s="11" t="s">
        <v>317</v>
      </c>
      <c r="E144" s="11" t="str">
        <f t="shared" si="2"/>
        <v>IAXIS_258</v>
      </c>
    </row>
    <row r="145" spans="1:5" hidden="1" x14ac:dyDescent="0.25">
      <c r="A145" s="11">
        <v>259</v>
      </c>
      <c r="B145" s="11" t="s">
        <v>9</v>
      </c>
      <c r="C145" s="11" t="s">
        <v>461</v>
      </c>
      <c r="D145" s="11" t="s">
        <v>317</v>
      </c>
      <c r="E145" s="11" t="str">
        <f t="shared" si="2"/>
        <v>IAXIS_259</v>
      </c>
    </row>
    <row r="146" spans="1:5" hidden="1" x14ac:dyDescent="0.25">
      <c r="A146" s="11">
        <v>260</v>
      </c>
      <c r="B146" s="11" t="s">
        <v>9</v>
      </c>
      <c r="C146" s="11" t="s">
        <v>462</v>
      </c>
      <c r="D146" s="11" t="s">
        <v>317</v>
      </c>
      <c r="E146" s="11" t="str">
        <f t="shared" si="2"/>
        <v>IAXIS_260</v>
      </c>
    </row>
    <row r="147" spans="1:5" hidden="1" x14ac:dyDescent="0.25">
      <c r="A147" s="11">
        <v>261</v>
      </c>
      <c r="B147" s="11" t="s">
        <v>9</v>
      </c>
      <c r="C147" s="11" t="s">
        <v>463</v>
      </c>
      <c r="D147" s="11" t="s">
        <v>317</v>
      </c>
      <c r="E147" s="11" t="str">
        <f t="shared" si="2"/>
        <v>IAXIS_261</v>
      </c>
    </row>
    <row r="148" spans="1:5" hidden="1" x14ac:dyDescent="0.25">
      <c r="A148" s="11">
        <v>262</v>
      </c>
      <c r="B148" s="11" t="s">
        <v>9</v>
      </c>
      <c r="C148" s="11" t="s">
        <v>464</v>
      </c>
      <c r="D148" s="11" t="s">
        <v>317</v>
      </c>
      <c r="E148" s="11" t="str">
        <f t="shared" si="2"/>
        <v>IAXIS_262</v>
      </c>
    </row>
    <row r="149" spans="1:5" hidden="1" x14ac:dyDescent="0.25">
      <c r="A149" s="11">
        <v>263</v>
      </c>
      <c r="B149" s="11" t="s">
        <v>9</v>
      </c>
      <c r="C149" s="11" t="s">
        <v>465</v>
      </c>
      <c r="D149" s="11" t="s">
        <v>317</v>
      </c>
      <c r="E149" s="11" t="str">
        <f t="shared" si="2"/>
        <v>IAXIS_263</v>
      </c>
    </row>
    <row r="150" spans="1:5" hidden="1" x14ac:dyDescent="0.25">
      <c r="A150" s="11">
        <v>264</v>
      </c>
      <c r="B150" s="11" t="s">
        <v>9</v>
      </c>
      <c r="C150" s="11" t="s">
        <v>466</v>
      </c>
      <c r="D150" s="11" t="s">
        <v>317</v>
      </c>
      <c r="E150" s="11" t="str">
        <f t="shared" si="2"/>
        <v>IAXIS_264</v>
      </c>
    </row>
    <row r="151" spans="1:5" hidden="1" x14ac:dyDescent="0.25">
      <c r="A151" s="11">
        <v>265</v>
      </c>
      <c r="B151" s="11" t="s">
        <v>9</v>
      </c>
      <c r="C151" s="11" t="s">
        <v>467</v>
      </c>
      <c r="D151" s="11" t="s">
        <v>317</v>
      </c>
      <c r="E151" s="11" t="str">
        <f t="shared" si="2"/>
        <v>IAXIS_265</v>
      </c>
    </row>
    <row r="152" spans="1:5" hidden="1" x14ac:dyDescent="0.25">
      <c r="A152" s="11">
        <v>270</v>
      </c>
      <c r="B152" s="11" t="s">
        <v>9</v>
      </c>
      <c r="C152" s="11" t="s">
        <v>468</v>
      </c>
      <c r="D152" s="11" t="s">
        <v>317</v>
      </c>
      <c r="E152" s="11" t="str">
        <f t="shared" si="2"/>
        <v>IAXIS_270</v>
      </c>
    </row>
    <row r="153" spans="1:5" hidden="1" x14ac:dyDescent="0.25">
      <c r="A153" s="11">
        <v>271</v>
      </c>
      <c r="B153" s="11" t="s">
        <v>9</v>
      </c>
      <c r="C153" s="11" t="s">
        <v>469</v>
      </c>
      <c r="D153" s="11" t="s">
        <v>317</v>
      </c>
      <c r="E153" s="11" t="str">
        <f t="shared" si="2"/>
        <v>IAXIS_271</v>
      </c>
    </row>
    <row r="154" spans="1:5" hidden="1" x14ac:dyDescent="0.25">
      <c r="A154" s="11">
        <v>272</v>
      </c>
      <c r="B154" s="11" t="s">
        <v>9</v>
      </c>
      <c r="C154" s="11" t="s">
        <v>470</v>
      </c>
      <c r="D154" s="11" t="s">
        <v>317</v>
      </c>
      <c r="E154" s="11" t="str">
        <f t="shared" si="2"/>
        <v>IAXIS_272</v>
      </c>
    </row>
    <row r="155" spans="1:5" hidden="1" x14ac:dyDescent="0.25">
      <c r="A155" s="11">
        <v>273</v>
      </c>
      <c r="B155" s="11" t="s">
        <v>9</v>
      </c>
      <c r="C155" s="11" t="s">
        <v>471</v>
      </c>
      <c r="D155" s="11" t="s">
        <v>317</v>
      </c>
      <c r="E155" s="11" t="str">
        <f t="shared" si="2"/>
        <v>IAXIS_273</v>
      </c>
    </row>
    <row r="156" spans="1:5" hidden="1" x14ac:dyDescent="0.25">
      <c r="A156" s="11">
        <v>274</v>
      </c>
      <c r="B156" s="11" t="s">
        <v>9</v>
      </c>
      <c r="C156" s="11" t="s">
        <v>472</v>
      </c>
      <c r="D156" s="11" t="s">
        <v>317</v>
      </c>
      <c r="E156" s="11" t="str">
        <f t="shared" si="2"/>
        <v>IAXIS_274</v>
      </c>
    </row>
    <row r="157" spans="1:5" hidden="1" x14ac:dyDescent="0.25">
      <c r="A157" s="11">
        <v>275</v>
      </c>
      <c r="B157" s="11" t="s">
        <v>9</v>
      </c>
      <c r="C157" s="11" t="s">
        <v>473</v>
      </c>
      <c r="D157" s="11" t="s">
        <v>450</v>
      </c>
      <c r="E157" s="11" t="str">
        <f t="shared" si="2"/>
        <v>IAXIS_275</v>
      </c>
    </row>
    <row r="158" spans="1:5" hidden="1" x14ac:dyDescent="0.25">
      <c r="A158" s="11">
        <v>276</v>
      </c>
      <c r="B158" s="11" t="s">
        <v>9</v>
      </c>
      <c r="C158" s="11" t="s">
        <v>474</v>
      </c>
      <c r="D158" s="11" t="s">
        <v>317</v>
      </c>
      <c r="E158" s="11" t="str">
        <f t="shared" si="2"/>
        <v>IAXIS_276</v>
      </c>
    </row>
    <row r="159" spans="1:5" hidden="1" x14ac:dyDescent="0.25">
      <c r="A159" s="11">
        <v>277</v>
      </c>
      <c r="B159" s="11" t="s">
        <v>9</v>
      </c>
      <c r="C159" s="11" t="s">
        <v>475</v>
      </c>
      <c r="D159" s="11" t="s">
        <v>317</v>
      </c>
      <c r="E159" s="11" t="str">
        <f t="shared" si="2"/>
        <v>IAXIS_277</v>
      </c>
    </row>
    <row r="160" spans="1:5" hidden="1" x14ac:dyDescent="0.25">
      <c r="A160" s="11">
        <v>278</v>
      </c>
      <c r="B160" s="11" t="s">
        <v>9</v>
      </c>
      <c r="C160" s="11" t="s">
        <v>476</v>
      </c>
      <c r="D160" s="11" t="s">
        <v>317</v>
      </c>
      <c r="E160" s="11" t="str">
        <f t="shared" si="2"/>
        <v>IAXIS_278</v>
      </c>
    </row>
    <row r="161" spans="1:5" hidden="1" x14ac:dyDescent="0.25">
      <c r="A161" s="11">
        <v>279</v>
      </c>
      <c r="B161" s="11" t="s">
        <v>9</v>
      </c>
      <c r="C161" s="11" t="s">
        <v>477</v>
      </c>
      <c r="D161" s="11" t="s">
        <v>450</v>
      </c>
      <c r="E161" s="11" t="str">
        <f t="shared" si="2"/>
        <v>IAXIS_279</v>
      </c>
    </row>
    <row r="162" spans="1:5" hidden="1" x14ac:dyDescent="0.25">
      <c r="A162" s="11">
        <v>280</v>
      </c>
      <c r="B162" s="11" t="s">
        <v>9</v>
      </c>
      <c r="C162" s="11" t="s">
        <v>478</v>
      </c>
      <c r="D162" s="11" t="s">
        <v>450</v>
      </c>
      <c r="E162" s="11" t="str">
        <f t="shared" si="2"/>
        <v>IAXIS_280</v>
      </c>
    </row>
    <row r="163" spans="1:5" hidden="1" x14ac:dyDescent="0.25">
      <c r="A163" s="11">
        <v>281</v>
      </c>
      <c r="B163" s="11" t="s">
        <v>9</v>
      </c>
      <c r="C163" s="11" t="s">
        <v>479</v>
      </c>
      <c r="D163" s="11" t="s">
        <v>450</v>
      </c>
      <c r="E163" s="11" t="str">
        <f t="shared" si="2"/>
        <v>IAXIS_281</v>
      </c>
    </row>
    <row r="164" spans="1:5" hidden="1" x14ac:dyDescent="0.25">
      <c r="A164" s="11">
        <v>282</v>
      </c>
      <c r="B164" s="11" t="s">
        <v>9</v>
      </c>
      <c r="C164" s="11" t="s">
        <v>480</v>
      </c>
      <c r="D164" s="11" t="s">
        <v>450</v>
      </c>
      <c r="E164" s="11" t="str">
        <f t="shared" si="2"/>
        <v>IAXIS_282</v>
      </c>
    </row>
    <row r="165" spans="1:5" hidden="1" x14ac:dyDescent="0.25">
      <c r="A165" s="11">
        <v>283</v>
      </c>
      <c r="B165" s="11" t="s">
        <v>9</v>
      </c>
      <c r="C165" s="11" t="s">
        <v>481</v>
      </c>
      <c r="D165" s="11" t="s">
        <v>450</v>
      </c>
      <c r="E165" s="11" t="str">
        <f t="shared" si="2"/>
        <v>IAXIS_283</v>
      </c>
    </row>
    <row r="166" spans="1:5" hidden="1" x14ac:dyDescent="0.25">
      <c r="A166" s="11">
        <v>284</v>
      </c>
      <c r="B166" s="11" t="s">
        <v>9</v>
      </c>
      <c r="C166" s="11" t="s">
        <v>482</v>
      </c>
      <c r="D166" s="11" t="s">
        <v>450</v>
      </c>
      <c r="E166" s="11" t="str">
        <f t="shared" si="2"/>
        <v>IAXIS_284</v>
      </c>
    </row>
    <row r="167" spans="1:5" hidden="1" x14ac:dyDescent="0.25">
      <c r="A167" s="11">
        <v>285</v>
      </c>
      <c r="B167" s="11" t="s">
        <v>9</v>
      </c>
      <c r="C167" s="11" t="s">
        <v>483</v>
      </c>
      <c r="D167" s="11" t="s">
        <v>450</v>
      </c>
      <c r="E167" s="11" t="str">
        <f t="shared" si="2"/>
        <v>IAXIS_285</v>
      </c>
    </row>
    <row r="168" spans="1:5" hidden="1" x14ac:dyDescent="0.25">
      <c r="A168" s="11">
        <v>287</v>
      </c>
      <c r="B168" s="11" t="s">
        <v>9</v>
      </c>
      <c r="C168" s="11" t="s">
        <v>484</v>
      </c>
      <c r="D168" s="11" t="s">
        <v>317</v>
      </c>
      <c r="E168" s="11" t="str">
        <f t="shared" si="2"/>
        <v>IAXIS_287</v>
      </c>
    </row>
    <row r="169" spans="1:5" hidden="1" x14ac:dyDescent="0.25">
      <c r="A169" s="11">
        <v>288</v>
      </c>
      <c r="B169" s="11" t="s">
        <v>9</v>
      </c>
      <c r="C169" s="11" t="s">
        <v>485</v>
      </c>
      <c r="D169" s="11" t="s">
        <v>317</v>
      </c>
      <c r="E169" s="11" t="str">
        <f t="shared" si="2"/>
        <v>IAXIS_288</v>
      </c>
    </row>
    <row r="170" spans="1:5" hidden="1" x14ac:dyDescent="0.25">
      <c r="A170" s="11">
        <v>289</v>
      </c>
      <c r="B170" s="11" t="s">
        <v>9</v>
      </c>
      <c r="C170" s="11" t="s">
        <v>486</v>
      </c>
      <c r="D170" s="11" t="s">
        <v>317</v>
      </c>
      <c r="E170" s="11" t="str">
        <f t="shared" si="2"/>
        <v>IAXIS_289</v>
      </c>
    </row>
    <row r="171" spans="1:5" hidden="1" x14ac:dyDescent="0.25">
      <c r="A171" s="11">
        <v>290</v>
      </c>
      <c r="B171" s="11" t="s">
        <v>9</v>
      </c>
      <c r="C171" s="11" t="s">
        <v>487</v>
      </c>
      <c r="D171" s="11" t="s">
        <v>317</v>
      </c>
      <c r="E171" s="11" t="str">
        <f t="shared" si="2"/>
        <v>IAXIS_290</v>
      </c>
    </row>
    <row r="172" spans="1:5" hidden="1" x14ac:dyDescent="0.25">
      <c r="A172" s="11">
        <v>291</v>
      </c>
      <c r="B172" s="11" t="s">
        <v>9</v>
      </c>
      <c r="C172" s="11" t="s">
        <v>488</v>
      </c>
      <c r="D172" s="11" t="s">
        <v>317</v>
      </c>
      <c r="E172" s="11" t="str">
        <f t="shared" si="2"/>
        <v>IAXIS_291</v>
      </c>
    </row>
    <row r="173" spans="1:5" hidden="1" x14ac:dyDescent="0.25">
      <c r="A173" s="11">
        <v>292</v>
      </c>
      <c r="B173" s="11" t="s">
        <v>9</v>
      </c>
      <c r="C173" s="11" t="s">
        <v>489</v>
      </c>
      <c r="D173" s="11" t="s">
        <v>317</v>
      </c>
      <c r="E173" s="11" t="str">
        <f t="shared" si="2"/>
        <v>IAXIS_292</v>
      </c>
    </row>
    <row r="174" spans="1:5" hidden="1" x14ac:dyDescent="0.25">
      <c r="A174" s="11">
        <v>293</v>
      </c>
      <c r="B174" s="11" t="s">
        <v>9</v>
      </c>
      <c r="C174" s="11" t="s">
        <v>490</v>
      </c>
      <c r="D174" s="11" t="s">
        <v>317</v>
      </c>
      <c r="E174" s="11" t="str">
        <f t="shared" si="2"/>
        <v>IAXIS_293</v>
      </c>
    </row>
    <row r="175" spans="1:5" hidden="1" x14ac:dyDescent="0.25">
      <c r="A175" s="11">
        <v>294</v>
      </c>
      <c r="B175" s="11" t="s">
        <v>9</v>
      </c>
      <c r="C175" s="11" t="s">
        <v>491</v>
      </c>
      <c r="D175" s="11" t="s">
        <v>317</v>
      </c>
      <c r="E175" s="11" t="str">
        <f t="shared" si="2"/>
        <v>IAXIS_294</v>
      </c>
    </row>
    <row r="176" spans="1:5" hidden="1" x14ac:dyDescent="0.25">
      <c r="A176" s="11">
        <v>295</v>
      </c>
      <c r="B176" s="11" t="s">
        <v>9</v>
      </c>
      <c r="C176" s="11" t="s">
        <v>492</v>
      </c>
      <c r="D176" s="11" t="s">
        <v>317</v>
      </c>
      <c r="E176" s="11" t="str">
        <f t="shared" si="2"/>
        <v>IAXIS_295</v>
      </c>
    </row>
    <row r="177" spans="1:5" hidden="1" x14ac:dyDescent="0.25">
      <c r="A177" s="11">
        <v>296</v>
      </c>
      <c r="B177" s="11" t="s">
        <v>9</v>
      </c>
      <c r="C177" s="11" t="s">
        <v>493</v>
      </c>
      <c r="D177" s="11" t="s">
        <v>317</v>
      </c>
      <c r="E177" s="11" t="str">
        <f t="shared" si="2"/>
        <v>IAXIS_296</v>
      </c>
    </row>
    <row r="178" spans="1:5" hidden="1" x14ac:dyDescent="0.25">
      <c r="A178" s="11">
        <v>297</v>
      </c>
      <c r="B178" s="11" t="s">
        <v>9</v>
      </c>
      <c r="C178" s="11" t="s">
        <v>494</v>
      </c>
      <c r="D178" s="11" t="s">
        <v>317</v>
      </c>
      <c r="E178" s="11" t="str">
        <f t="shared" si="2"/>
        <v>IAXIS_297</v>
      </c>
    </row>
    <row r="179" spans="1:5" hidden="1" x14ac:dyDescent="0.25">
      <c r="A179" s="11">
        <v>298</v>
      </c>
      <c r="B179" s="11" t="s">
        <v>9</v>
      </c>
      <c r="C179" s="11" t="s">
        <v>495</v>
      </c>
      <c r="D179" s="11" t="s">
        <v>317</v>
      </c>
      <c r="E179" s="11" t="str">
        <f t="shared" si="2"/>
        <v>IAXIS_298</v>
      </c>
    </row>
    <row r="180" spans="1:5" hidden="1" x14ac:dyDescent="0.25">
      <c r="A180" s="11">
        <v>299</v>
      </c>
      <c r="B180" s="11" t="s">
        <v>9</v>
      </c>
      <c r="C180" s="11" t="s">
        <v>496</v>
      </c>
      <c r="D180" s="11" t="s">
        <v>317</v>
      </c>
      <c r="E180" s="11" t="str">
        <f t="shared" si="2"/>
        <v>IAXIS_299</v>
      </c>
    </row>
    <row r="181" spans="1:5" hidden="1" x14ac:dyDescent="0.25">
      <c r="A181" s="11">
        <v>300</v>
      </c>
      <c r="B181" s="11" t="s">
        <v>9</v>
      </c>
      <c r="C181" s="11" t="s">
        <v>497</v>
      </c>
      <c r="D181" s="11" t="s">
        <v>317</v>
      </c>
      <c r="E181" s="11" t="str">
        <f t="shared" si="2"/>
        <v>IAXIS_300</v>
      </c>
    </row>
    <row r="182" spans="1:5" hidden="1" x14ac:dyDescent="0.25">
      <c r="A182" s="11">
        <v>301</v>
      </c>
      <c r="B182" s="11" t="s">
        <v>9</v>
      </c>
      <c r="C182" s="11" t="s">
        <v>498</v>
      </c>
      <c r="D182" s="11" t="s">
        <v>317</v>
      </c>
      <c r="E182" s="11" t="str">
        <f t="shared" si="2"/>
        <v>IAXIS_301</v>
      </c>
    </row>
    <row r="183" spans="1:5" hidden="1" x14ac:dyDescent="0.25">
      <c r="A183" s="11">
        <v>302</v>
      </c>
      <c r="B183" s="11" t="s">
        <v>9</v>
      </c>
      <c r="C183" s="11" t="s">
        <v>499</v>
      </c>
      <c r="D183" s="11" t="s">
        <v>317</v>
      </c>
      <c r="E183" s="11" t="str">
        <f t="shared" si="2"/>
        <v>IAXIS_302</v>
      </c>
    </row>
    <row r="184" spans="1:5" hidden="1" x14ac:dyDescent="0.25">
      <c r="A184" s="11">
        <v>303</v>
      </c>
      <c r="B184" s="11" t="s">
        <v>9</v>
      </c>
      <c r="C184" s="11" t="s">
        <v>500</v>
      </c>
      <c r="D184" s="11" t="s">
        <v>317</v>
      </c>
      <c r="E184" s="11" t="str">
        <f t="shared" si="2"/>
        <v>IAXIS_303</v>
      </c>
    </row>
    <row r="185" spans="1:5" hidden="1" x14ac:dyDescent="0.25">
      <c r="A185" s="11">
        <v>304</v>
      </c>
      <c r="B185" s="11" t="s">
        <v>9</v>
      </c>
      <c r="C185" s="11" t="s">
        <v>501</v>
      </c>
      <c r="D185" s="11" t="s">
        <v>317</v>
      </c>
      <c r="E185" s="11" t="str">
        <f t="shared" si="2"/>
        <v>IAXIS_304</v>
      </c>
    </row>
    <row r="186" spans="1:5" hidden="1" x14ac:dyDescent="0.25">
      <c r="A186" s="11">
        <v>305</v>
      </c>
      <c r="B186" s="11" t="s">
        <v>9</v>
      </c>
      <c r="C186" s="11" t="s">
        <v>502</v>
      </c>
      <c r="D186" s="11" t="s">
        <v>317</v>
      </c>
      <c r="E186" s="11" t="str">
        <f t="shared" si="2"/>
        <v>IAXIS_305</v>
      </c>
    </row>
    <row r="187" spans="1:5" hidden="1" x14ac:dyDescent="0.25">
      <c r="A187" s="11">
        <v>306</v>
      </c>
      <c r="B187" s="11" t="s">
        <v>9</v>
      </c>
      <c r="C187" s="11" t="s">
        <v>503</v>
      </c>
      <c r="D187" s="11" t="s">
        <v>317</v>
      </c>
      <c r="E187" s="11" t="str">
        <f t="shared" si="2"/>
        <v>IAXIS_306</v>
      </c>
    </row>
    <row r="188" spans="1:5" hidden="1" x14ac:dyDescent="0.25">
      <c r="A188" s="11">
        <v>307</v>
      </c>
      <c r="B188" s="11" t="s">
        <v>9</v>
      </c>
      <c r="C188" s="11" t="s">
        <v>504</v>
      </c>
      <c r="D188" s="11" t="s">
        <v>317</v>
      </c>
      <c r="E188" s="11" t="str">
        <f t="shared" si="2"/>
        <v>IAXIS_307</v>
      </c>
    </row>
    <row r="189" spans="1:5" hidden="1" x14ac:dyDescent="0.25">
      <c r="A189" s="11">
        <v>308</v>
      </c>
      <c r="B189" s="11" t="s">
        <v>9</v>
      </c>
      <c r="C189" s="11" t="s">
        <v>505</v>
      </c>
      <c r="D189" s="11" t="s">
        <v>317</v>
      </c>
      <c r="E189" s="11" t="str">
        <f t="shared" si="2"/>
        <v>IAXIS_308</v>
      </c>
    </row>
    <row r="190" spans="1:5" hidden="1" x14ac:dyDescent="0.25">
      <c r="A190" s="11">
        <v>309</v>
      </c>
      <c r="B190" s="11" t="s">
        <v>9</v>
      </c>
      <c r="C190" s="11" t="s">
        <v>506</v>
      </c>
      <c r="D190" s="11" t="s">
        <v>317</v>
      </c>
      <c r="E190" s="11" t="str">
        <f t="shared" si="2"/>
        <v>IAXIS_309</v>
      </c>
    </row>
    <row r="191" spans="1:5" hidden="1" x14ac:dyDescent="0.25">
      <c r="A191" s="11">
        <v>310</v>
      </c>
      <c r="B191" s="11" t="s">
        <v>9</v>
      </c>
      <c r="C191" s="11" t="s">
        <v>507</v>
      </c>
      <c r="D191" s="11" t="s">
        <v>317</v>
      </c>
      <c r="E191" s="11" t="str">
        <f t="shared" si="2"/>
        <v>IAXIS_310</v>
      </c>
    </row>
    <row r="192" spans="1:5" hidden="1" x14ac:dyDescent="0.25">
      <c r="A192" s="11">
        <v>311</v>
      </c>
      <c r="B192" s="11" t="s">
        <v>9</v>
      </c>
      <c r="C192" s="11" t="s">
        <v>508</v>
      </c>
      <c r="D192" s="11" t="s">
        <v>317</v>
      </c>
      <c r="E192" s="11" t="str">
        <f t="shared" si="2"/>
        <v>IAXIS_311</v>
      </c>
    </row>
    <row r="193" spans="1:5" hidden="1" x14ac:dyDescent="0.25">
      <c r="A193" s="11">
        <v>312</v>
      </c>
      <c r="B193" s="11" t="s">
        <v>9</v>
      </c>
      <c r="C193" s="11" t="s">
        <v>509</v>
      </c>
      <c r="D193" s="11" t="s">
        <v>317</v>
      </c>
      <c r="E193" s="11" t="str">
        <f t="shared" si="2"/>
        <v>IAXIS_312</v>
      </c>
    </row>
    <row r="194" spans="1:5" hidden="1" x14ac:dyDescent="0.25">
      <c r="A194" s="11">
        <v>313</v>
      </c>
      <c r="B194" s="11" t="s">
        <v>9</v>
      </c>
      <c r="C194" s="11" t="s">
        <v>510</v>
      </c>
      <c r="D194" s="11" t="s">
        <v>317</v>
      </c>
      <c r="E194" s="11" t="str">
        <f t="shared" si="2"/>
        <v>IAXIS_313</v>
      </c>
    </row>
    <row r="195" spans="1:5" hidden="1" x14ac:dyDescent="0.25">
      <c r="A195" s="11">
        <v>314</v>
      </c>
      <c r="B195" s="11" t="s">
        <v>9</v>
      </c>
      <c r="C195" s="11" t="s">
        <v>511</v>
      </c>
      <c r="D195" s="11" t="s">
        <v>317</v>
      </c>
      <c r="E195" s="11" t="str">
        <f t="shared" ref="E195:E258" si="3">B195&amp;"_"&amp;A195</f>
        <v>IAXIS_314</v>
      </c>
    </row>
    <row r="196" spans="1:5" hidden="1" x14ac:dyDescent="0.25">
      <c r="A196" s="11">
        <v>315</v>
      </c>
      <c r="B196" s="11" t="s">
        <v>9</v>
      </c>
      <c r="C196" s="11" t="s">
        <v>512</v>
      </c>
      <c r="D196" s="11" t="s">
        <v>317</v>
      </c>
      <c r="E196" s="11" t="str">
        <f t="shared" si="3"/>
        <v>IAXIS_315</v>
      </c>
    </row>
    <row r="197" spans="1:5" hidden="1" x14ac:dyDescent="0.25">
      <c r="A197" s="11">
        <v>316</v>
      </c>
      <c r="B197" s="11" t="s">
        <v>9</v>
      </c>
      <c r="C197" s="11" t="s">
        <v>513</v>
      </c>
      <c r="D197" s="11" t="s">
        <v>317</v>
      </c>
      <c r="E197" s="11" t="str">
        <f t="shared" si="3"/>
        <v>IAXIS_316</v>
      </c>
    </row>
    <row r="198" spans="1:5" hidden="1" x14ac:dyDescent="0.25">
      <c r="A198" s="11">
        <v>317</v>
      </c>
      <c r="B198" s="11" t="s">
        <v>9</v>
      </c>
      <c r="C198" s="11" t="s">
        <v>514</v>
      </c>
      <c r="D198" s="11" t="s">
        <v>317</v>
      </c>
      <c r="E198" s="11" t="str">
        <f t="shared" si="3"/>
        <v>IAXIS_317</v>
      </c>
    </row>
    <row r="199" spans="1:5" hidden="1" x14ac:dyDescent="0.25">
      <c r="A199" s="11">
        <v>318</v>
      </c>
      <c r="B199" s="11" t="s">
        <v>9</v>
      </c>
      <c r="C199" s="11" t="s">
        <v>515</v>
      </c>
      <c r="D199" s="11" t="s">
        <v>317</v>
      </c>
      <c r="E199" s="11" t="str">
        <f t="shared" si="3"/>
        <v>IAXIS_318</v>
      </c>
    </row>
    <row r="200" spans="1:5" hidden="1" x14ac:dyDescent="0.25">
      <c r="A200" s="11">
        <v>319</v>
      </c>
      <c r="B200" s="11" t="s">
        <v>9</v>
      </c>
      <c r="C200" s="11" t="s">
        <v>516</v>
      </c>
      <c r="D200" s="11" t="s">
        <v>317</v>
      </c>
      <c r="E200" s="11" t="str">
        <f t="shared" si="3"/>
        <v>IAXIS_319</v>
      </c>
    </row>
    <row r="201" spans="1:5" hidden="1" x14ac:dyDescent="0.25">
      <c r="A201" s="11">
        <v>320</v>
      </c>
      <c r="B201" s="11" t="s">
        <v>9</v>
      </c>
      <c r="C201" s="11" t="s">
        <v>517</v>
      </c>
      <c r="D201" s="11" t="s">
        <v>317</v>
      </c>
      <c r="E201" s="11" t="str">
        <f t="shared" si="3"/>
        <v>IAXIS_320</v>
      </c>
    </row>
    <row r="202" spans="1:5" hidden="1" x14ac:dyDescent="0.25">
      <c r="A202" s="11">
        <v>321</v>
      </c>
      <c r="B202" s="11" t="s">
        <v>9</v>
      </c>
      <c r="C202" s="11" t="s">
        <v>518</v>
      </c>
      <c r="D202" s="11" t="s">
        <v>317</v>
      </c>
      <c r="E202" s="11" t="str">
        <f t="shared" si="3"/>
        <v>IAXIS_321</v>
      </c>
    </row>
    <row r="203" spans="1:5" hidden="1" x14ac:dyDescent="0.25">
      <c r="A203" s="11">
        <v>322</v>
      </c>
      <c r="B203" s="11" t="s">
        <v>9</v>
      </c>
      <c r="C203" s="11" t="s">
        <v>519</v>
      </c>
      <c r="D203" s="11" t="s">
        <v>317</v>
      </c>
      <c r="E203" s="11" t="str">
        <f t="shared" si="3"/>
        <v>IAXIS_322</v>
      </c>
    </row>
    <row r="204" spans="1:5" hidden="1" x14ac:dyDescent="0.25">
      <c r="A204" s="11">
        <v>323</v>
      </c>
      <c r="B204" s="11" t="s">
        <v>9</v>
      </c>
      <c r="C204" s="11" t="s">
        <v>520</v>
      </c>
      <c r="D204" s="11" t="s">
        <v>317</v>
      </c>
      <c r="E204" s="11" t="str">
        <f t="shared" si="3"/>
        <v>IAXIS_323</v>
      </c>
    </row>
    <row r="205" spans="1:5" hidden="1" x14ac:dyDescent="0.25">
      <c r="A205" s="11">
        <v>324</v>
      </c>
      <c r="B205" s="11" t="s">
        <v>9</v>
      </c>
      <c r="C205" s="11" t="s">
        <v>521</v>
      </c>
      <c r="D205" s="11" t="s">
        <v>317</v>
      </c>
      <c r="E205" s="11" t="str">
        <f t="shared" si="3"/>
        <v>IAXIS_324</v>
      </c>
    </row>
    <row r="206" spans="1:5" hidden="1" x14ac:dyDescent="0.25">
      <c r="A206" s="11">
        <v>325</v>
      </c>
      <c r="B206" s="11" t="s">
        <v>9</v>
      </c>
      <c r="C206" s="11" t="s">
        <v>522</v>
      </c>
      <c r="D206" s="11" t="s">
        <v>317</v>
      </c>
      <c r="E206" s="11" t="str">
        <f t="shared" si="3"/>
        <v>IAXIS_325</v>
      </c>
    </row>
    <row r="207" spans="1:5" hidden="1" x14ac:dyDescent="0.25">
      <c r="A207" s="11">
        <v>326</v>
      </c>
      <c r="B207" s="11" t="s">
        <v>9</v>
      </c>
      <c r="C207" s="11" t="s">
        <v>523</v>
      </c>
      <c r="D207" s="11" t="s">
        <v>317</v>
      </c>
      <c r="E207" s="11" t="str">
        <f t="shared" si="3"/>
        <v>IAXIS_326</v>
      </c>
    </row>
    <row r="208" spans="1:5" hidden="1" x14ac:dyDescent="0.25">
      <c r="A208" s="11">
        <v>327</v>
      </c>
      <c r="B208" s="11" t="s">
        <v>9</v>
      </c>
      <c r="C208" s="11" t="s">
        <v>524</v>
      </c>
      <c r="D208" s="11" t="s">
        <v>317</v>
      </c>
      <c r="E208" s="11" t="str">
        <f t="shared" si="3"/>
        <v>IAXIS_327</v>
      </c>
    </row>
    <row r="209" spans="1:5" hidden="1" x14ac:dyDescent="0.25">
      <c r="A209" s="11">
        <v>328</v>
      </c>
      <c r="B209" s="11" t="s">
        <v>9</v>
      </c>
      <c r="C209" s="11" t="s">
        <v>525</v>
      </c>
      <c r="D209" s="11" t="s">
        <v>317</v>
      </c>
      <c r="E209" s="11" t="str">
        <f t="shared" si="3"/>
        <v>IAXIS_328</v>
      </c>
    </row>
    <row r="210" spans="1:5" hidden="1" x14ac:dyDescent="0.25">
      <c r="A210" s="11">
        <v>329</v>
      </c>
      <c r="B210" s="11" t="s">
        <v>9</v>
      </c>
      <c r="C210" s="11" t="s">
        <v>526</v>
      </c>
      <c r="D210" s="11" t="s">
        <v>317</v>
      </c>
      <c r="E210" s="11" t="str">
        <f t="shared" si="3"/>
        <v>IAXIS_329</v>
      </c>
    </row>
    <row r="211" spans="1:5" hidden="1" x14ac:dyDescent="0.25">
      <c r="A211" s="11">
        <v>331</v>
      </c>
      <c r="B211" s="11" t="s">
        <v>9</v>
      </c>
      <c r="C211" s="11" t="s">
        <v>527</v>
      </c>
      <c r="D211" s="11" t="s">
        <v>317</v>
      </c>
      <c r="E211" s="11" t="str">
        <f t="shared" si="3"/>
        <v>IAXIS_331</v>
      </c>
    </row>
    <row r="212" spans="1:5" hidden="1" x14ac:dyDescent="0.25">
      <c r="A212" s="11">
        <v>332</v>
      </c>
      <c r="B212" s="11" t="s">
        <v>9</v>
      </c>
      <c r="C212" s="11" t="s">
        <v>528</v>
      </c>
      <c r="D212" s="11" t="s">
        <v>317</v>
      </c>
      <c r="E212" s="11" t="str">
        <f t="shared" si="3"/>
        <v>IAXIS_332</v>
      </c>
    </row>
    <row r="213" spans="1:5" hidden="1" x14ac:dyDescent="0.25">
      <c r="A213" s="11">
        <v>333</v>
      </c>
      <c r="B213" s="11" t="s">
        <v>9</v>
      </c>
      <c r="C213" s="11" t="s">
        <v>529</v>
      </c>
      <c r="D213" s="11" t="s">
        <v>317</v>
      </c>
      <c r="E213" s="11" t="str">
        <f t="shared" si="3"/>
        <v>IAXIS_333</v>
      </c>
    </row>
    <row r="214" spans="1:5" hidden="1" x14ac:dyDescent="0.25">
      <c r="A214" s="11">
        <v>334</v>
      </c>
      <c r="B214" s="11" t="s">
        <v>9</v>
      </c>
      <c r="C214" s="11" t="s">
        <v>530</v>
      </c>
      <c r="D214" s="11" t="s">
        <v>317</v>
      </c>
      <c r="E214" s="11" t="str">
        <f t="shared" si="3"/>
        <v>IAXIS_334</v>
      </c>
    </row>
    <row r="215" spans="1:5" hidden="1" x14ac:dyDescent="0.25">
      <c r="A215" s="11">
        <v>335</v>
      </c>
      <c r="B215" s="11" t="s">
        <v>9</v>
      </c>
      <c r="C215" s="11" t="s">
        <v>531</v>
      </c>
      <c r="D215" s="11" t="s">
        <v>317</v>
      </c>
      <c r="E215" s="11" t="str">
        <f t="shared" si="3"/>
        <v>IAXIS_335</v>
      </c>
    </row>
    <row r="216" spans="1:5" hidden="1" x14ac:dyDescent="0.25">
      <c r="A216" s="11">
        <v>336</v>
      </c>
      <c r="B216" s="11" t="s">
        <v>9</v>
      </c>
      <c r="C216" s="11" t="s">
        <v>532</v>
      </c>
      <c r="D216" s="11" t="s">
        <v>317</v>
      </c>
      <c r="E216" s="11" t="str">
        <f t="shared" si="3"/>
        <v>IAXIS_336</v>
      </c>
    </row>
    <row r="217" spans="1:5" hidden="1" x14ac:dyDescent="0.25">
      <c r="A217" s="11">
        <v>337</v>
      </c>
      <c r="B217" s="11" t="s">
        <v>9</v>
      </c>
      <c r="C217" s="11" t="s">
        <v>533</v>
      </c>
      <c r="D217" s="11" t="s">
        <v>317</v>
      </c>
      <c r="E217" s="11" t="str">
        <f t="shared" si="3"/>
        <v>IAXIS_337</v>
      </c>
    </row>
    <row r="218" spans="1:5" hidden="1" x14ac:dyDescent="0.25">
      <c r="A218" s="11">
        <v>338</v>
      </c>
      <c r="B218" s="11" t="s">
        <v>9</v>
      </c>
      <c r="C218" s="11" t="s">
        <v>534</v>
      </c>
      <c r="D218" s="11" t="s">
        <v>317</v>
      </c>
      <c r="E218" s="11" t="str">
        <f t="shared" si="3"/>
        <v>IAXIS_338</v>
      </c>
    </row>
    <row r="219" spans="1:5" hidden="1" x14ac:dyDescent="0.25">
      <c r="A219" s="11">
        <v>339</v>
      </c>
      <c r="B219" s="11" t="s">
        <v>9</v>
      </c>
      <c r="C219" s="11" t="s">
        <v>535</v>
      </c>
      <c r="D219" s="11" t="s">
        <v>317</v>
      </c>
      <c r="E219" s="11" t="str">
        <f t="shared" si="3"/>
        <v>IAXIS_339</v>
      </c>
    </row>
    <row r="220" spans="1:5" hidden="1" x14ac:dyDescent="0.25">
      <c r="A220" s="11">
        <v>340</v>
      </c>
      <c r="B220" s="11" t="s">
        <v>9</v>
      </c>
      <c r="C220" s="11" t="s">
        <v>536</v>
      </c>
      <c r="D220" s="11" t="s">
        <v>317</v>
      </c>
      <c r="E220" s="11" t="str">
        <f t="shared" si="3"/>
        <v>IAXIS_340</v>
      </c>
    </row>
    <row r="221" spans="1:5" hidden="1" x14ac:dyDescent="0.25">
      <c r="A221" s="11">
        <v>341</v>
      </c>
      <c r="B221" s="11" t="s">
        <v>9</v>
      </c>
      <c r="C221" s="11" t="s">
        <v>537</v>
      </c>
      <c r="D221" s="11" t="s">
        <v>317</v>
      </c>
      <c r="E221" s="11" t="str">
        <f t="shared" si="3"/>
        <v>IAXIS_341</v>
      </c>
    </row>
    <row r="222" spans="1:5" hidden="1" x14ac:dyDescent="0.25">
      <c r="A222" s="11">
        <v>342</v>
      </c>
      <c r="B222" s="11" t="s">
        <v>9</v>
      </c>
      <c r="C222" s="11" t="s">
        <v>538</v>
      </c>
      <c r="D222" s="11" t="s">
        <v>317</v>
      </c>
      <c r="E222" s="11" t="str">
        <f t="shared" si="3"/>
        <v>IAXIS_342</v>
      </c>
    </row>
    <row r="223" spans="1:5" hidden="1" x14ac:dyDescent="0.25">
      <c r="A223" s="11">
        <v>343</v>
      </c>
      <c r="B223" s="11" t="s">
        <v>9</v>
      </c>
      <c r="C223" s="11" t="s">
        <v>539</v>
      </c>
      <c r="D223" s="11" t="s">
        <v>540</v>
      </c>
      <c r="E223" s="11" t="str">
        <f t="shared" si="3"/>
        <v>IAXIS_343</v>
      </c>
    </row>
    <row r="224" spans="1:5" hidden="1" x14ac:dyDescent="0.25">
      <c r="A224" s="11">
        <v>344</v>
      </c>
      <c r="B224" s="11" t="s">
        <v>9</v>
      </c>
      <c r="C224" s="11" t="s">
        <v>541</v>
      </c>
      <c r="D224" s="11" t="s">
        <v>540</v>
      </c>
      <c r="E224" s="11" t="str">
        <f t="shared" si="3"/>
        <v>IAXIS_344</v>
      </c>
    </row>
    <row r="225" spans="1:5" hidden="1" x14ac:dyDescent="0.25">
      <c r="A225" s="11">
        <v>351</v>
      </c>
      <c r="B225" s="11" t="s">
        <v>9</v>
      </c>
      <c r="C225" s="11" t="s">
        <v>542</v>
      </c>
      <c r="D225" s="11" t="s">
        <v>317</v>
      </c>
      <c r="E225" s="11" t="str">
        <f t="shared" si="3"/>
        <v>IAXIS_351</v>
      </c>
    </row>
    <row r="226" spans="1:5" hidden="1" x14ac:dyDescent="0.25">
      <c r="A226" s="11">
        <v>352</v>
      </c>
      <c r="B226" s="11" t="s">
        <v>9</v>
      </c>
      <c r="C226" s="11" t="s">
        <v>543</v>
      </c>
      <c r="D226" s="11" t="s">
        <v>317</v>
      </c>
      <c r="E226" s="11" t="str">
        <f t="shared" si="3"/>
        <v>IAXIS_352</v>
      </c>
    </row>
    <row r="227" spans="1:5" hidden="1" x14ac:dyDescent="0.25">
      <c r="A227" s="11">
        <v>353</v>
      </c>
      <c r="B227" s="11" t="s">
        <v>9</v>
      </c>
      <c r="C227" s="11" t="s">
        <v>544</v>
      </c>
      <c r="D227" s="11" t="s">
        <v>317</v>
      </c>
      <c r="E227" s="11" t="str">
        <f t="shared" si="3"/>
        <v>IAXIS_353</v>
      </c>
    </row>
    <row r="228" spans="1:5" hidden="1" x14ac:dyDescent="0.25">
      <c r="A228" s="11">
        <v>355</v>
      </c>
      <c r="B228" s="11" t="s">
        <v>9</v>
      </c>
      <c r="C228" s="11" t="s">
        <v>545</v>
      </c>
      <c r="D228" s="11" t="s">
        <v>317</v>
      </c>
      <c r="E228" s="11" t="str">
        <f t="shared" si="3"/>
        <v>IAXIS_355</v>
      </c>
    </row>
    <row r="229" spans="1:5" hidden="1" x14ac:dyDescent="0.25">
      <c r="A229" s="11">
        <v>356</v>
      </c>
      <c r="B229" s="11" t="s">
        <v>9</v>
      </c>
      <c r="C229" s="11" t="s">
        <v>546</v>
      </c>
      <c r="D229" s="11" t="s">
        <v>317</v>
      </c>
      <c r="E229" s="11" t="str">
        <f t="shared" si="3"/>
        <v>IAXIS_356</v>
      </c>
    </row>
    <row r="230" spans="1:5" hidden="1" x14ac:dyDescent="0.25">
      <c r="A230" s="11">
        <v>357</v>
      </c>
      <c r="B230" s="11" t="s">
        <v>9</v>
      </c>
      <c r="C230" s="11" t="s">
        <v>547</v>
      </c>
      <c r="D230" s="11" t="s">
        <v>317</v>
      </c>
      <c r="E230" s="11" t="str">
        <f t="shared" si="3"/>
        <v>IAXIS_357</v>
      </c>
    </row>
    <row r="231" spans="1:5" hidden="1" x14ac:dyDescent="0.25">
      <c r="A231" s="11">
        <v>358</v>
      </c>
      <c r="B231" s="11" t="s">
        <v>9</v>
      </c>
      <c r="C231" s="11" t="s">
        <v>548</v>
      </c>
      <c r="D231" s="11" t="s">
        <v>317</v>
      </c>
      <c r="E231" s="11" t="str">
        <f t="shared" si="3"/>
        <v>IAXIS_358</v>
      </c>
    </row>
    <row r="232" spans="1:5" hidden="1" x14ac:dyDescent="0.25">
      <c r="A232" s="11">
        <v>359</v>
      </c>
      <c r="B232" s="11" t="s">
        <v>9</v>
      </c>
      <c r="C232" s="11" t="s">
        <v>549</v>
      </c>
      <c r="D232" s="11" t="s">
        <v>317</v>
      </c>
      <c r="E232" s="11" t="str">
        <f t="shared" si="3"/>
        <v>IAXIS_359</v>
      </c>
    </row>
    <row r="233" spans="1:5" hidden="1" x14ac:dyDescent="0.25">
      <c r="A233" s="11">
        <v>360</v>
      </c>
      <c r="B233" s="11" t="s">
        <v>9</v>
      </c>
      <c r="C233" s="11" t="s">
        <v>550</v>
      </c>
      <c r="D233" s="11" t="s">
        <v>317</v>
      </c>
      <c r="E233" s="11" t="str">
        <f t="shared" si="3"/>
        <v>IAXIS_360</v>
      </c>
    </row>
    <row r="234" spans="1:5" hidden="1" x14ac:dyDescent="0.25">
      <c r="A234" s="11">
        <v>365</v>
      </c>
      <c r="B234" s="11" t="s">
        <v>9</v>
      </c>
      <c r="C234" s="11" t="s">
        <v>551</v>
      </c>
      <c r="D234" s="11" t="s">
        <v>317</v>
      </c>
      <c r="E234" s="11" t="str">
        <f t="shared" si="3"/>
        <v>IAXIS_365</v>
      </c>
    </row>
    <row r="235" spans="1:5" hidden="1" x14ac:dyDescent="0.25">
      <c r="A235" s="11">
        <v>366</v>
      </c>
      <c r="B235" s="11" t="s">
        <v>9</v>
      </c>
      <c r="C235" s="11" t="s">
        <v>552</v>
      </c>
      <c r="D235" s="11" t="s">
        <v>317</v>
      </c>
      <c r="E235" s="11" t="str">
        <f t="shared" si="3"/>
        <v>IAXIS_366</v>
      </c>
    </row>
    <row r="236" spans="1:5" hidden="1" x14ac:dyDescent="0.25">
      <c r="A236" s="11">
        <v>367</v>
      </c>
      <c r="B236" s="11" t="s">
        <v>9</v>
      </c>
      <c r="C236" s="11" t="s">
        <v>553</v>
      </c>
      <c r="D236" s="11" t="s">
        <v>317</v>
      </c>
      <c r="E236" s="11" t="str">
        <f t="shared" si="3"/>
        <v>IAXIS_367</v>
      </c>
    </row>
    <row r="237" spans="1:5" hidden="1" x14ac:dyDescent="0.25">
      <c r="A237" s="11">
        <v>368</v>
      </c>
      <c r="B237" s="11" t="s">
        <v>9</v>
      </c>
      <c r="C237" s="11" t="s">
        <v>554</v>
      </c>
      <c r="D237" s="11" t="s">
        <v>317</v>
      </c>
      <c r="E237" s="11" t="str">
        <f t="shared" si="3"/>
        <v>IAXIS_368</v>
      </c>
    </row>
    <row r="238" spans="1:5" hidden="1" x14ac:dyDescent="0.25">
      <c r="A238" s="11">
        <v>369</v>
      </c>
      <c r="B238" s="11" t="s">
        <v>9</v>
      </c>
      <c r="C238" s="11" t="s">
        <v>555</v>
      </c>
      <c r="D238" s="11" t="s">
        <v>317</v>
      </c>
      <c r="E238" s="11" t="str">
        <f t="shared" si="3"/>
        <v>IAXIS_369</v>
      </c>
    </row>
    <row r="239" spans="1:5" hidden="1" x14ac:dyDescent="0.25">
      <c r="A239" s="11">
        <v>370</v>
      </c>
      <c r="B239" s="11" t="s">
        <v>9</v>
      </c>
      <c r="C239" s="11" t="s">
        <v>556</v>
      </c>
      <c r="D239" s="11" t="s">
        <v>317</v>
      </c>
      <c r="E239" s="11" t="str">
        <f t="shared" si="3"/>
        <v>IAXIS_370</v>
      </c>
    </row>
    <row r="240" spans="1:5" hidden="1" x14ac:dyDescent="0.25">
      <c r="A240" s="11">
        <v>371</v>
      </c>
      <c r="B240" s="11" t="s">
        <v>9</v>
      </c>
      <c r="C240" s="11" t="s">
        <v>557</v>
      </c>
      <c r="D240" s="11" t="s">
        <v>317</v>
      </c>
      <c r="E240" s="11" t="str">
        <f t="shared" si="3"/>
        <v>IAXIS_371</v>
      </c>
    </row>
    <row r="241" spans="1:5" hidden="1" x14ac:dyDescent="0.25">
      <c r="A241" s="11">
        <v>372</v>
      </c>
      <c r="B241" s="11" t="s">
        <v>9</v>
      </c>
      <c r="C241" s="11" t="s">
        <v>558</v>
      </c>
      <c r="D241" s="11" t="s">
        <v>317</v>
      </c>
      <c r="E241" s="11" t="str">
        <f t="shared" si="3"/>
        <v>IAXIS_372</v>
      </c>
    </row>
    <row r="242" spans="1:5" hidden="1" x14ac:dyDescent="0.25">
      <c r="A242" s="11">
        <v>375</v>
      </c>
      <c r="B242" s="11" t="s">
        <v>9</v>
      </c>
      <c r="C242" s="11" t="s">
        <v>559</v>
      </c>
      <c r="D242" s="11" t="s">
        <v>450</v>
      </c>
      <c r="E242" s="11" t="str">
        <f t="shared" si="3"/>
        <v>IAXIS_375</v>
      </c>
    </row>
    <row r="243" spans="1:5" hidden="1" x14ac:dyDescent="0.25">
      <c r="A243" s="11">
        <v>602</v>
      </c>
      <c r="B243" s="11" t="s">
        <v>9</v>
      </c>
      <c r="C243" s="11" t="s">
        <v>560</v>
      </c>
      <c r="D243" s="11" t="s">
        <v>317</v>
      </c>
      <c r="E243" s="11" t="str">
        <f t="shared" si="3"/>
        <v>IAXIS_602</v>
      </c>
    </row>
    <row r="244" spans="1:5" hidden="1" x14ac:dyDescent="0.25">
      <c r="A244" s="11">
        <v>603</v>
      </c>
      <c r="B244" s="11" t="s">
        <v>9</v>
      </c>
      <c r="C244" s="11" t="s">
        <v>561</v>
      </c>
      <c r="D244" s="11" t="s">
        <v>317</v>
      </c>
      <c r="E244" s="11" t="str">
        <f t="shared" si="3"/>
        <v>IAXIS_603</v>
      </c>
    </row>
    <row r="245" spans="1:5" hidden="1" x14ac:dyDescent="0.25">
      <c r="A245" s="11">
        <v>605</v>
      </c>
      <c r="B245" s="11" t="s">
        <v>9</v>
      </c>
      <c r="C245" s="11" t="s">
        <v>562</v>
      </c>
      <c r="D245" s="11" t="s">
        <v>317</v>
      </c>
      <c r="E245" s="11" t="str">
        <f t="shared" si="3"/>
        <v>IAXIS_605</v>
      </c>
    </row>
    <row r="246" spans="1:5" hidden="1" x14ac:dyDescent="0.25">
      <c r="A246" s="11">
        <v>608</v>
      </c>
      <c r="B246" s="11" t="s">
        <v>9</v>
      </c>
      <c r="C246" s="11" t="s">
        <v>563</v>
      </c>
      <c r="D246" s="11" t="s">
        <v>317</v>
      </c>
      <c r="E246" s="11" t="str">
        <f t="shared" si="3"/>
        <v>IAXIS_608</v>
      </c>
    </row>
    <row r="247" spans="1:5" hidden="1" x14ac:dyDescent="0.25">
      <c r="A247" s="11">
        <v>610</v>
      </c>
      <c r="B247" s="11" t="s">
        <v>9</v>
      </c>
      <c r="C247" s="11" t="s">
        <v>564</v>
      </c>
      <c r="D247" s="11" t="s">
        <v>317</v>
      </c>
      <c r="E247" s="11" t="str">
        <f t="shared" si="3"/>
        <v>IAXIS_610</v>
      </c>
    </row>
    <row r="248" spans="1:5" hidden="1" x14ac:dyDescent="0.25">
      <c r="A248" s="11">
        <v>611</v>
      </c>
      <c r="B248" s="11" t="s">
        <v>9</v>
      </c>
      <c r="C248" s="11" t="s">
        <v>565</v>
      </c>
      <c r="D248" s="11" t="s">
        <v>317</v>
      </c>
      <c r="E248" s="11" t="str">
        <f t="shared" si="3"/>
        <v>IAXIS_611</v>
      </c>
    </row>
    <row r="249" spans="1:5" hidden="1" x14ac:dyDescent="0.25">
      <c r="A249" s="11">
        <v>613</v>
      </c>
      <c r="B249" s="11" t="s">
        <v>9</v>
      </c>
      <c r="C249" s="11" t="s">
        <v>566</v>
      </c>
      <c r="D249" s="11" t="s">
        <v>317</v>
      </c>
      <c r="E249" s="11" t="str">
        <f t="shared" si="3"/>
        <v>IAXIS_613</v>
      </c>
    </row>
    <row r="250" spans="1:5" hidden="1" x14ac:dyDescent="0.25">
      <c r="A250" s="11">
        <v>614</v>
      </c>
      <c r="B250" s="11" t="s">
        <v>9</v>
      </c>
      <c r="C250" s="11" t="s">
        <v>567</v>
      </c>
      <c r="D250" s="11" t="s">
        <v>317</v>
      </c>
      <c r="E250" s="11" t="str">
        <f t="shared" si="3"/>
        <v>IAXIS_614</v>
      </c>
    </row>
    <row r="251" spans="1:5" hidden="1" x14ac:dyDescent="0.25">
      <c r="A251" s="11">
        <v>615</v>
      </c>
      <c r="B251" s="11" t="s">
        <v>9</v>
      </c>
      <c r="C251" s="11" t="s">
        <v>568</v>
      </c>
      <c r="D251" s="11" t="s">
        <v>317</v>
      </c>
      <c r="E251" s="11" t="str">
        <f t="shared" si="3"/>
        <v>IAXIS_615</v>
      </c>
    </row>
    <row r="252" spans="1:5" hidden="1" x14ac:dyDescent="0.25">
      <c r="A252" s="11">
        <v>616</v>
      </c>
      <c r="B252" s="11" t="s">
        <v>9</v>
      </c>
      <c r="C252" s="11" t="s">
        <v>569</v>
      </c>
      <c r="D252" s="11" t="s">
        <v>317</v>
      </c>
      <c r="E252" s="11" t="str">
        <f t="shared" si="3"/>
        <v>IAXIS_616</v>
      </c>
    </row>
    <row r="253" spans="1:5" hidden="1" x14ac:dyDescent="0.25">
      <c r="A253" s="11">
        <v>617</v>
      </c>
      <c r="B253" s="11" t="s">
        <v>9</v>
      </c>
      <c r="C253" s="11" t="s">
        <v>570</v>
      </c>
      <c r="D253" s="11" t="s">
        <v>317</v>
      </c>
      <c r="E253" s="11" t="str">
        <f t="shared" si="3"/>
        <v>IAXIS_617</v>
      </c>
    </row>
    <row r="254" spans="1:5" hidden="1" x14ac:dyDescent="0.25">
      <c r="A254" s="11">
        <v>619</v>
      </c>
      <c r="B254" s="11" t="s">
        <v>9</v>
      </c>
      <c r="C254" s="11" t="s">
        <v>571</v>
      </c>
      <c r="D254" s="11" t="s">
        <v>317</v>
      </c>
      <c r="E254" s="11" t="str">
        <f t="shared" si="3"/>
        <v>IAXIS_619</v>
      </c>
    </row>
    <row r="255" spans="1:5" hidden="1" x14ac:dyDescent="0.25">
      <c r="A255" s="11">
        <v>620</v>
      </c>
      <c r="B255" s="11" t="s">
        <v>9</v>
      </c>
      <c r="C255" s="11" t="s">
        <v>572</v>
      </c>
      <c r="D255" s="11" t="s">
        <v>317</v>
      </c>
      <c r="E255" s="11" t="str">
        <f t="shared" si="3"/>
        <v>IAXIS_620</v>
      </c>
    </row>
    <row r="256" spans="1:5" hidden="1" x14ac:dyDescent="0.25">
      <c r="A256" s="11">
        <v>622</v>
      </c>
      <c r="B256" s="11" t="s">
        <v>9</v>
      </c>
      <c r="C256" s="11" t="s">
        <v>573</v>
      </c>
      <c r="D256" s="11" t="s">
        <v>317</v>
      </c>
      <c r="E256" s="11" t="str">
        <f t="shared" si="3"/>
        <v>IAXIS_622</v>
      </c>
    </row>
    <row r="257" spans="1:5" hidden="1" x14ac:dyDescent="0.25">
      <c r="A257" s="11">
        <v>623</v>
      </c>
      <c r="B257" s="11" t="s">
        <v>9</v>
      </c>
      <c r="C257" s="11" t="s">
        <v>574</v>
      </c>
      <c r="D257" s="11" t="s">
        <v>317</v>
      </c>
      <c r="E257" s="11" t="str">
        <f t="shared" si="3"/>
        <v>IAXIS_623</v>
      </c>
    </row>
    <row r="258" spans="1:5" hidden="1" x14ac:dyDescent="0.25">
      <c r="A258" s="11">
        <v>625</v>
      </c>
      <c r="B258" s="11" t="s">
        <v>9</v>
      </c>
      <c r="C258" s="11" t="s">
        <v>575</v>
      </c>
      <c r="D258" s="11" t="s">
        <v>317</v>
      </c>
      <c r="E258" s="11" t="str">
        <f t="shared" si="3"/>
        <v>IAXIS_625</v>
      </c>
    </row>
    <row r="259" spans="1:5" hidden="1" x14ac:dyDescent="0.25">
      <c r="A259" s="11">
        <v>627</v>
      </c>
      <c r="B259" s="11" t="s">
        <v>9</v>
      </c>
      <c r="C259" s="11" t="s">
        <v>576</v>
      </c>
      <c r="D259" s="11" t="s">
        <v>317</v>
      </c>
      <c r="E259" s="11" t="str">
        <f t="shared" ref="E259:E322" si="4">B259&amp;"_"&amp;A259</f>
        <v>IAXIS_627</v>
      </c>
    </row>
    <row r="260" spans="1:5" hidden="1" x14ac:dyDescent="0.25">
      <c r="A260" s="11">
        <v>630</v>
      </c>
      <c r="B260" s="11" t="s">
        <v>9</v>
      </c>
      <c r="C260" s="11" t="s">
        <v>577</v>
      </c>
      <c r="D260" s="11" t="s">
        <v>317</v>
      </c>
      <c r="E260" s="11" t="str">
        <f t="shared" si="4"/>
        <v>IAXIS_630</v>
      </c>
    </row>
    <row r="261" spans="1:5" hidden="1" x14ac:dyDescent="0.25">
      <c r="A261" s="11">
        <v>632</v>
      </c>
      <c r="B261" s="11" t="s">
        <v>9</v>
      </c>
      <c r="C261" s="11" t="s">
        <v>578</v>
      </c>
      <c r="D261" s="11" t="s">
        <v>317</v>
      </c>
      <c r="E261" s="11" t="str">
        <f t="shared" si="4"/>
        <v>IAXIS_632</v>
      </c>
    </row>
    <row r="262" spans="1:5" hidden="1" x14ac:dyDescent="0.25">
      <c r="A262" s="11">
        <v>633</v>
      </c>
      <c r="B262" s="11" t="s">
        <v>9</v>
      </c>
      <c r="C262" s="11" t="s">
        <v>579</v>
      </c>
      <c r="D262" s="11" t="s">
        <v>317</v>
      </c>
      <c r="E262" s="11" t="str">
        <f t="shared" si="4"/>
        <v>IAXIS_633</v>
      </c>
    </row>
    <row r="263" spans="1:5" hidden="1" x14ac:dyDescent="0.25">
      <c r="A263" s="11">
        <v>635</v>
      </c>
      <c r="B263" s="11" t="s">
        <v>9</v>
      </c>
      <c r="C263" s="11" t="s">
        <v>580</v>
      </c>
      <c r="D263" s="11" t="s">
        <v>317</v>
      </c>
      <c r="E263" s="11" t="str">
        <f t="shared" si="4"/>
        <v>IAXIS_635</v>
      </c>
    </row>
    <row r="264" spans="1:5" hidden="1" x14ac:dyDescent="0.25">
      <c r="A264" s="11">
        <v>636</v>
      </c>
      <c r="B264" s="11" t="s">
        <v>9</v>
      </c>
      <c r="C264" s="11" t="s">
        <v>581</v>
      </c>
      <c r="D264" s="11" t="s">
        <v>317</v>
      </c>
      <c r="E264" s="11" t="str">
        <f t="shared" si="4"/>
        <v>IAXIS_636</v>
      </c>
    </row>
    <row r="265" spans="1:5" hidden="1" x14ac:dyDescent="0.25">
      <c r="A265" s="11">
        <v>637</v>
      </c>
      <c r="B265" s="11" t="s">
        <v>9</v>
      </c>
      <c r="C265" s="11" t="s">
        <v>582</v>
      </c>
      <c r="D265" s="11" t="s">
        <v>317</v>
      </c>
      <c r="E265" s="11" t="str">
        <f t="shared" si="4"/>
        <v>IAXIS_637</v>
      </c>
    </row>
    <row r="266" spans="1:5" hidden="1" x14ac:dyDescent="0.25">
      <c r="A266" s="11">
        <v>638</v>
      </c>
      <c r="B266" s="11" t="s">
        <v>9</v>
      </c>
      <c r="C266" s="11" t="s">
        <v>583</v>
      </c>
      <c r="D266" s="11" t="s">
        <v>317</v>
      </c>
      <c r="E266" s="11" t="str">
        <f t="shared" si="4"/>
        <v>IAXIS_638</v>
      </c>
    </row>
    <row r="267" spans="1:5" hidden="1" x14ac:dyDescent="0.25">
      <c r="A267" s="11">
        <v>639</v>
      </c>
      <c r="B267" s="11" t="s">
        <v>9</v>
      </c>
      <c r="C267" s="11" t="s">
        <v>584</v>
      </c>
      <c r="D267" s="11" t="s">
        <v>317</v>
      </c>
      <c r="E267" s="11" t="str">
        <f t="shared" si="4"/>
        <v>IAXIS_639</v>
      </c>
    </row>
    <row r="268" spans="1:5" hidden="1" x14ac:dyDescent="0.25">
      <c r="A268" s="11">
        <v>640</v>
      </c>
      <c r="B268" s="11" t="s">
        <v>9</v>
      </c>
      <c r="C268" s="11" t="s">
        <v>585</v>
      </c>
      <c r="D268" s="11" t="s">
        <v>317</v>
      </c>
      <c r="E268" s="11" t="str">
        <f t="shared" si="4"/>
        <v>IAXIS_640</v>
      </c>
    </row>
    <row r="269" spans="1:5" hidden="1" x14ac:dyDescent="0.25">
      <c r="A269" s="11">
        <v>641</v>
      </c>
      <c r="B269" s="11" t="s">
        <v>9</v>
      </c>
      <c r="C269" s="11" t="s">
        <v>586</v>
      </c>
      <c r="D269" s="11" t="s">
        <v>317</v>
      </c>
      <c r="E269" s="11" t="str">
        <f t="shared" si="4"/>
        <v>IAXIS_641</v>
      </c>
    </row>
    <row r="270" spans="1:5" hidden="1" x14ac:dyDescent="0.25">
      <c r="A270" s="11">
        <v>642</v>
      </c>
      <c r="B270" s="11" t="s">
        <v>9</v>
      </c>
      <c r="C270" s="11" t="s">
        <v>587</v>
      </c>
      <c r="D270" s="11" t="s">
        <v>317</v>
      </c>
      <c r="E270" s="11" t="str">
        <f t="shared" si="4"/>
        <v>IAXIS_642</v>
      </c>
    </row>
    <row r="271" spans="1:5" hidden="1" x14ac:dyDescent="0.25">
      <c r="A271" s="11">
        <v>644</v>
      </c>
      <c r="B271" s="11" t="s">
        <v>9</v>
      </c>
      <c r="C271" s="11" t="s">
        <v>588</v>
      </c>
      <c r="D271" s="11" t="s">
        <v>317</v>
      </c>
      <c r="E271" s="11" t="str">
        <f t="shared" si="4"/>
        <v>IAXIS_644</v>
      </c>
    </row>
    <row r="272" spans="1:5" hidden="1" x14ac:dyDescent="0.25">
      <c r="A272" s="11">
        <v>645</v>
      </c>
      <c r="B272" s="11" t="s">
        <v>9</v>
      </c>
      <c r="C272" s="11" t="s">
        <v>589</v>
      </c>
      <c r="D272" s="11" t="s">
        <v>317</v>
      </c>
      <c r="E272" s="11" t="str">
        <f t="shared" si="4"/>
        <v>IAXIS_645</v>
      </c>
    </row>
    <row r="273" spans="1:5" hidden="1" x14ac:dyDescent="0.25">
      <c r="A273" s="11">
        <v>646</v>
      </c>
      <c r="B273" s="11" t="s">
        <v>9</v>
      </c>
      <c r="C273" s="11" t="s">
        <v>590</v>
      </c>
      <c r="D273" s="11" t="s">
        <v>317</v>
      </c>
      <c r="E273" s="11" t="str">
        <f t="shared" si="4"/>
        <v>IAXIS_646</v>
      </c>
    </row>
    <row r="274" spans="1:5" hidden="1" x14ac:dyDescent="0.25">
      <c r="A274" s="11">
        <v>648</v>
      </c>
      <c r="B274" s="11" t="s">
        <v>9</v>
      </c>
      <c r="C274" s="11" t="s">
        <v>591</v>
      </c>
      <c r="D274" s="11" t="s">
        <v>317</v>
      </c>
      <c r="E274" s="11" t="str">
        <f t="shared" si="4"/>
        <v>IAXIS_648</v>
      </c>
    </row>
    <row r="275" spans="1:5" hidden="1" x14ac:dyDescent="0.25">
      <c r="A275" s="11">
        <v>650</v>
      </c>
      <c r="B275" s="11" t="s">
        <v>9</v>
      </c>
      <c r="C275" s="11" t="s">
        <v>592</v>
      </c>
      <c r="D275" s="11" t="s">
        <v>317</v>
      </c>
      <c r="E275" s="11" t="str">
        <f t="shared" si="4"/>
        <v>IAXIS_650</v>
      </c>
    </row>
    <row r="276" spans="1:5" hidden="1" x14ac:dyDescent="0.25">
      <c r="A276" s="11">
        <v>651</v>
      </c>
      <c r="B276" s="11" t="s">
        <v>9</v>
      </c>
      <c r="C276" s="11" t="s">
        <v>593</v>
      </c>
      <c r="D276" s="11" t="s">
        <v>317</v>
      </c>
      <c r="E276" s="11" t="str">
        <f t="shared" si="4"/>
        <v>IAXIS_651</v>
      </c>
    </row>
    <row r="277" spans="1:5" hidden="1" x14ac:dyDescent="0.25">
      <c r="A277" s="11">
        <v>652</v>
      </c>
      <c r="B277" s="11" t="s">
        <v>9</v>
      </c>
      <c r="C277" s="11" t="s">
        <v>594</v>
      </c>
      <c r="D277" s="11" t="s">
        <v>317</v>
      </c>
      <c r="E277" s="11" t="str">
        <f t="shared" si="4"/>
        <v>IAXIS_652</v>
      </c>
    </row>
    <row r="278" spans="1:5" hidden="1" x14ac:dyDescent="0.25">
      <c r="A278" s="11">
        <v>653</v>
      </c>
      <c r="B278" s="11" t="s">
        <v>9</v>
      </c>
      <c r="C278" s="11" t="s">
        <v>595</v>
      </c>
      <c r="D278" s="11" t="s">
        <v>317</v>
      </c>
      <c r="E278" s="11" t="str">
        <f t="shared" si="4"/>
        <v>IAXIS_653</v>
      </c>
    </row>
    <row r="279" spans="1:5" hidden="1" x14ac:dyDescent="0.25">
      <c r="A279" s="11">
        <v>654</v>
      </c>
      <c r="B279" s="11" t="s">
        <v>9</v>
      </c>
      <c r="C279" s="11" t="s">
        <v>596</v>
      </c>
      <c r="D279" s="11" t="s">
        <v>317</v>
      </c>
      <c r="E279" s="11" t="str">
        <f t="shared" si="4"/>
        <v>IAXIS_654</v>
      </c>
    </row>
    <row r="280" spans="1:5" hidden="1" x14ac:dyDescent="0.25">
      <c r="A280" s="11">
        <v>655</v>
      </c>
      <c r="B280" s="11" t="s">
        <v>9</v>
      </c>
      <c r="C280" s="11" t="s">
        <v>597</v>
      </c>
      <c r="D280" s="11" t="s">
        <v>317</v>
      </c>
      <c r="E280" s="11" t="str">
        <f t="shared" si="4"/>
        <v>IAXIS_655</v>
      </c>
    </row>
    <row r="281" spans="1:5" hidden="1" x14ac:dyDescent="0.25">
      <c r="A281" s="11">
        <v>656</v>
      </c>
      <c r="B281" s="11" t="s">
        <v>9</v>
      </c>
      <c r="C281" s="11" t="s">
        <v>598</v>
      </c>
      <c r="D281" s="11" t="s">
        <v>317</v>
      </c>
      <c r="E281" s="11" t="str">
        <f t="shared" si="4"/>
        <v>IAXIS_656</v>
      </c>
    </row>
    <row r="282" spans="1:5" hidden="1" x14ac:dyDescent="0.25">
      <c r="A282" s="11">
        <v>657</v>
      </c>
      <c r="B282" s="11" t="s">
        <v>9</v>
      </c>
      <c r="C282" s="11" t="s">
        <v>599</v>
      </c>
      <c r="D282" s="11" t="s">
        <v>317</v>
      </c>
      <c r="E282" s="11" t="str">
        <f t="shared" si="4"/>
        <v>IAXIS_657</v>
      </c>
    </row>
    <row r="283" spans="1:5" hidden="1" x14ac:dyDescent="0.25">
      <c r="A283" s="11">
        <v>658</v>
      </c>
      <c r="B283" s="11" t="s">
        <v>9</v>
      </c>
      <c r="C283" s="11" t="s">
        <v>600</v>
      </c>
      <c r="D283" s="11" t="s">
        <v>317</v>
      </c>
      <c r="E283" s="11" t="str">
        <f t="shared" si="4"/>
        <v>IAXIS_658</v>
      </c>
    </row>
    <row r="284" spans="1:5" hidden="1" x14ac:dyDescent="0.25">
      <c r="A284" s="11">
        <v>659</v>
      </c>
      <c r="B284" s="11" t="s">
        <v>9</v>
      </c>
      <c r="C284" s="11" t="s">
        <v>601</v>
      </c>
      <c r="D284" s="11" t="s">
        <v>317</v>
      </c>
      <c r="E284" s="11" t="str">
        <f t="shared" si="4"/>
        <v>IAXIS_659</v>
      </c>
    </row>
    <row r="285" spans="1:5" hidden="1" x14ac:dyDescent="0.25">
      <c r="A285" s="11">
        <v>660</v>
      </c>
      <c r="B285" s="11" t="s">
        <v>9</v>
      </c>
      <c r="C285" s="11" t="s">
        <v>602</v>
      </c>
      <c r="D285" s="11" t="s">
        <v>317</v>
      </c>
      <c r="E285" s="11" t="str">
        <f t="shared" si="4"/>
        <v>IAXIS_660</v>
      </c>
    </row>
    <row r="286" spans="1:5" hidden="1" x14ac:dyDescent="0.25">
      <c r="A286" s="11">
        <v>661</v>
      </c>
      <c r="B286" s="11" t="s">
        <v>9</v>
      </c>
      <c r="C286" s="11" t="s">
        <v>603</v>
      </c>
      <c r="D286" s="11" t="s">
        <v>317</v>
      </c>
      <c r="E286" s="11" t="str">
        <f t="shared" si="4"/>
        <v>IAXIS_661</v>
      </c>
    </row>
    <row r="287" spans="1:5" hidden="1" x14ac:dyDescent="0.25">
      <c r="A287" s="11">
        <v>662</v>
      </c>
      <c r="B287" s="11" t="s">
        <v>9</v>
      </c>
      <c r="C287" s="11" t="s">
        <v>604</v>
      </c>
      <c r="D287" s="11" t="s">
        <v>317</v>
      </c>
      <c r="E287" s="11" t="str">
        <f t="shared" si="4"/>
        <v>IAXIS_662</v>
      </c>
    </row>
    <row r="288" spans="1:5" hidden="1" x14ac:dyDescent="0.25">
      <c r="A288" s="11">
        <v>663</v>
      </c>
      <c r="B288" s="11" t="s">
        <v>9</v>
      </c>
      <c r="C288" s="11" t="s">
        <v>605</v>
      </c>
      <c r="D288" s="11" t="s">
        <v>317</v>
      </c>
      <c r="E288" s="11" t="str">
        <f t="shared" si="4"/>
        <v>IAXIS_663</v>
      </c>
    </row>
    <row r="289" spans="1:5" hidden="1" x14ac:dyDescent="0.25">
      <c r="A289" s="11">
        <v>664</v>
      </c>
      <c r="B289" s="11" t="s">
        <v>9</v>
      </c>
      <c r="C289" s="11" t="s">
        <v>606</v>
      </c>
      <c r="D289" s="11" t="s">
        <v>317</v>
      </c>
      <c r="E289" s="11" t="str">
        <f t="shared" si="4"/>
        <v>IAXIS_664</v>
      </c>
    </row>
    <row r="290" spans="1:5" hidden="1" x14ac:dyDescent="0.25">
      <c r="A290" s="11">
        <v>665</v>
      </c>
      <c r="B290" s="11" t="s">
        <v>9</v>
      </c>
      <c r="C290" s="11" t="s">
        <v>607</v>
      </c>
      <c r="D290" s="11" t="s">
        <v>317</v>
      </c>
      <c r="E290" s="11" t="str">
        <f t="shared" si="4"/>
        <v>IAXIS_665</v>
      </c>
    </row>
    <row r="291" spans="1:5" hidden="1" x14ac:dyDescent="0.25">
      <c r="A291" s="11">
        <v>666</v>
      </c>
      <c r="B291" s="11" t="s">
        <v>9</v>
      </c>
      <c r="C291" s="11" t="s">
        <v>608</v>
      </c>
      <c r="D291" s="11" t="s">
        <v>317</v>
      </c>
      <c r="E291" s="11" t="str">
        <f t="shared" si="4"/>
        <v>IAXIS_666</v>
      </c>
    </row>
    <row r="292" spans="1:5" hidden="1" x14ac:dyDescent="0.25">
      <c r="A292" s="11">
        <v>668</v>
      </c>
      <c r="B292" s="11" t="s">
        <v>9</v>
      </c>
      <c r="C292" s="11" t="s">
        <v>609</v>
      </c>
      <c r="D292" s="11" t="s">
        <v>450</v>
      </c>
      <c r="E292" s="11" t="str">
        <f t="shared" si="4"/>
        <v>IAXIS_668</v>
      </c>
    </row>
    <row r="293" spans="1:5" hidden="1" x14ac:dyDescent="0.25">
      <c r="A293" s="11">
        <v>671</v>
      </c>
      <c r="B293" s="11" t="s">
        <v>9</v>
      </c>
      <c r="C293" s="11" t="s">
        <v>610</v>
      </c>
      <c r="D293" s="11" t="s">
        <v>317</v>
      </c>
      <c r="E293" s="11" t="str">
        <f t="shared" si="4"/>
        <v>IAXIS_671</v>
      </c>
    </row>
    <row r="294" spans="1:5" hidden="1" x14ac:dyDescent="0.25">
      <c r="A294" s="11">
        <v>672</v>
      </c>
      <c r="B294" s="11" t="s">
        <v>9</v>
      </c>
      <c r="C294" s="11" t="s">
        <v>611</v>
      </c>
      <c r="D294" s="11" t="s">
        <v>317</v>
      </c>
      <c r="E294" s="11" t="str">
        <f t="shared" si="4"/>
        <v>IAXIS_672</v>
      </c>
    </row>
    <row r="295" spans="1:5" hidden="1" x14ac:dyDescent="0.25">
      <c r="A295" s="11">
        <v>673</v>
      </c>
      <c r="B295" s="11" t="s">
        <v>9</v>
      </c>
      <c r="C295" s="11" t="s">
        <v>612</v>
      </c>
      <c r="D295" s="11" t="s">
        <v>317</v>
      </c>
      <c r="E295" s="11" t="str">
        <f t="shared" si="4"/>
        <v>IAXIS_673</v>
      </c>
    </row>
    <row r="296" spans="1:5" hidden="1" x14ac:dyDescent="0.25">
      <c r="A296" s="11">
        <v>675</v>
      </c>
      <c r="B296" s="11" t="s">
        <v>9</v>
      </c>
      <c r="C296" s="11" t="s">
        <v>613</v>
      </c>
      <c r="D296" s="11" t="s">
        <v>450</v>
      </c>
      <c r="E296" s="11" t="str">
        <f t="shared" si="4"/>
        <v>IAXIS_675</v>
      </c>
    </row>
    <row r="297" spans="1:5" hidden="1" x14ac:dyDescent="0.25">
      <c r="A297" s="11">
        <v>676</v>
      </c>
      <c r="B297" s="11" t="s">
        <v>9</v>
      </c>
      <c r="C297" s="11" t="s">
        <v>614</v>
      </c>
      <c r="D297" s="11" t="s">
        <v>450</v>
      </c>
      <c r="E297" s="11" t="str">
        <f t="shared" si="4"/>
        <v>IAXIS_676</v>
      </c>
    </row>
    <row r="298" spans="1:5" hidden="1" x14ac:dyDescent="0.25">
      <c r="A298" s="11">
        <v>677</v>
      </c>
      <c r="B298" s="11" t="s">
        <v>9</v>
      </c>
      <c r="C298" s="11" t="s">
        <v>615</v>
      </c>
      <c r="D298" s="11" t="s">
        <v>317</v>
      </c>
      <c r="E298" s="11" t="str">
        <f t="shared" si="4"/>
        <v>IAXIS_677</v>
      </c>
    </row>
    <row r="299" spans="1:5" hidden="1" x14ac:dyDescent="0.25">
      <c r="A299" s="11">
        <v>678</v>
      </c>
      <c r="B299" s="11" t="s">
        <v>9</v>
      </c>
      <c r="C299" s="11" t="s">
        <v>616</v>
      </c>
      <c r="D299" s="11" t="s">
        <v>317</v>
      </c>
      <c r="E299" s="11" t="str">
        <f t="shared" si="4"/>
        <v>IAXIS_678</v>
      </c>
    </row>
    <row r="300" spans="1:5" hidden="1" x14ac:dyDescent="0.25">
      <c r="A300" s="11">
        <v>679</v>
      </c>
      <c r="B300" s="11" t="s">
        <v>9</v>
      </c>
      <c r="C300" s="11" t="s">
        <v>617</v>
      </c>
      <c r="D300" s="11" t="s">
        <v>317</v>
      </c>
      <c r="E300" s="11" t="str">
        <f t="shared" si="4"/>
        <v>IAXIS_679</v>
      </c>
    </row>
    <row r="301" spans="1:5" hidden="1" x14ac:dyDescent="0.25">
      <c r="A301" s="11">
        <v>680</v>
      </c>
      <c r="B301" s="11" t="s">
        <v>9</v>
      </c>
      <c r="C301" s="11" t="s">
        <v>618</v>
      </c>
      <c r="D301" s="11" t="s">
        <v>450</v>
      </c>
      <c r="E301" s="11" t="str">
        <f t="shared" si="4"/>
        <v>IAXIS_680</v>
      </c>
    </row>
    <row r="302" spans="1:5" hidden="1" x14ac:dyDescent="0.25">
      <c r="A302" s="11">
        <v>681</v>
      </c>
      <c r="B302" s="11" t="s">
        <v>9</v>
      </c>
      <c r="C302" s="11" t="s">
        <v>619</v>
      </c>
      <c r="D302" s="11" t="s">
        <v>450</v>
      </c>
      <c r="E302" s="11" t="str">
        <f t="shared" si="4"/>
        <v>IAXIS_681</v>
      </c>
    </row>
    <row r="303" spans="1:5" hidden="1" x14ac:dyDescent="0.25">
      <c r="A303" s="11">
        <v>682</v>
      </c>
      <c r="B303" s="11" t="s">
        <v>9</v>
      </c>
      <c r="C303" s="11" t="s">
        <v>620</v>
      </c>
      <c r="D303" s="11" t="s">
        <v>317</v>
      </c>
      <c r="E303" s="11" t="str">
        <f t="shared" si="4"/>
        <v>IAXIS_682</v>
      </c>
    </row>
    <row r="304" spans="1:5" hidden="1" x14ac:dyDescent="0.25">
      <c r="A304" s="11">
        <v>683</v>
      </c>
      <c r="B304" s="11" t="s">
        <v>9</v>
      </c>
      <c r="C304" s="11" t="s">
        <v>621</v>
      </c>
      <c r="D304" s="11" t="s">
        <v>317</v>
      </c>
      <c r="E304" s="11" t="str">
        <f t="shared" si="4"/>
        <v>IAXIS_683</v>
      </c>
    </row>
    <row r="305" spans="1:5" hidden="1" x14ac:dyDescent="0.25">
      <c r="A305" s="11">
        <v>684</v>
      </c>
      <c r="B305" s="11" t="s">
        <v>9</v>
      </c>
      <c r="C305" s="11" t="s">
        <v>622</v>
      </c>
      <c r="D305" s="11" t="s">
        <v>317</v>
      </c>
      <c r="E305" s="11" t="str">
        <f t="shared" si="4"/>
        <v>IAXIS_684</v>
      </c>
    </row>
    <row r="306" spans="1:5" hidden="1" x14ac:dyDescent="0.25">
      <c r="A306" s="11">
        <v>685</v>
      </c>
      <c r="B306" s="11" t="s">
        <v>9</v>
      </c>
      <c r="C306" s="11" t="s">
        <v>623</v>
      </c>
      <c r="D306" s="11" t="s">
        <v>317</v>
      </c>
      <c r="E306" s="11" t="str">
        <f t="shared" si="4"/>
        <v>IAXIS_685</v>
      </c>
    </row>
    <row r="307" spans="1:5" hidden="1" x14ac:dyDescent="0.25">
      <c r="A307" s="11">
        <v>686</v>
      </c>
      <c r="B307" s="11" t="s">
        <v>9</v>
      </c>
      <c r="C307" s="11" t="s">
        <v>624</v>
      </c>
      <c r="D307" s="11" t="s">
        <v>450</v>
      </c>
      <c r="E307" s="11" t="str">
        <f t="shared" si="4"/>
        <v>IAXIS_686</v>
      </c>
    </row>
    <row r="308" spans="1:5" hidden="1" x14ac:dyDescent="0.25">
      <c r="A308" s="11">
        <v>687</v>
      </c>
      <c r="B308" s="11" t="s">
        <v>9</v>
      </c>
      <c r="C308" s="11" t="s">
        <v>625</v>
      </c>
      <c r="D308" s="11" t="s">
        <v>450</v>
      </c>
      <c r="E308" s="11" t="str">
        <f t="shared" si="4"/>
        <v>IAXIS_687</v>
      </c>
    </row>
    <row r="309" spans="1:5" hidden="1" x14ac:dyDescent="0.25">
      <c r="A309" s="11">
        <v>688</v>
      </c>
      <c r="B309" s="11" t="s">
        <v>9</v>
      </c>
      <c r="C309" s="11" t="s">
        <v>626</v>
      </c>
      <c r="D309" s="11" t="s">
        <v>317</v>
      </c>
      <c r="E309" s="11" t="str">
        <f t="shared" si="4"/>
        <v>IAXIS_688</v>
      </c>
    </row>
    <row r="310" spans="1:5" hidden="1" x14ac:dyDescent="0.25">
      <c r="A310" s="11">
        <v>689</v>
      </c>
      <c r="B310" s="11" t="s">
        <v>9</v>
      </c>
      <c r="C310" s="11" t="s">
        <v>627</v>
      </c>
      <c r="D310" s="11" t="s">
        <v>317</v>
      </c>
      <c r="E310" s="11" t="str">
        <f t="shared" si="4"/>
        <v>IAXIS_689</v>
      </c>
    </row>
    <row r="311" spans="1:5" hidden="1" x14ac:dyDescent="0.25">
      <c r="A311" s="11">
        <v>690</v>
      </c>
      <c r="B311" s="11" t="s">
        <v>9</v>
      </c>
      <c r="C311" s="11" t="s">
        <v>628</v>
      </c>
      <c r="D311" s="11" t="s">
        <v>317</v>
      </c>
      <c r="E311" s="11" t="str">
        <f t="shared" si="4"/>
        <v>IAXIS_690</v>
      </c>
    </row>
    <row r="312" spans="1:5" hidden="1" x14ac:dyDescent="0.25">
      <c r="A312" s="11">
        <v>692</v>
      </c>
      <c r="B312" s="11" t="s">
        <v>9</v>
      </c>
      <c r="C312" s="11" t="s">
        <v>629</v>
      </c>
      <c r="D312" s="11" t="s">
        <v>317</v>
      </c>
      <c r="E312" s="11" t="str">
        <f t="shared" si="4"/>
        <v>IAXIS_692</v>
      </c>
    </row>
    <row r="313" spans="1:5" hidden="1" x14ac:dyDescent="0.25">
      <c r="A313" s="11">
        <v>693</v>
      </c>
      <c r="B313" s="11" t="s">
        <v>9</v>
      </c>
      <c r="C313" s="11" t="s">
        <v>630</v>
      </c>
      <c r="D313" s="11" t="s">
        <v>317</v>
      </c>
      <c r="E313" s="11" t="str">
        <f t="shared" si="4"/>
        <v>IAXIS_693</v>
      </c>
    </row>
    <row r="314" spans="1:5" hidden="1" x14ac:dyDescent="0.25">
      <c r="A314" s="11">
        <v>694</v>
      </c>
      <c r="B314" s="11" t="s">
        <v>9</v>
      </c>
      <c r="C314" s="11" t="s">
        <v>631</v>
      </c>
      <c r="D314" s="11" t="s">
        <v>317</v>
      </c>
      <c r="E314" s="11" t="str">
        <f t="shared" si="4"/>
        <v>IAXIS_694</v>
      </c>
    </row>
    <row r="315" spans="1:5" hidden="1" x14ac:dyDescent="0.25">
      <c r="A315" s="11">
        <v>695</v>
      </c>
      <c r="B315" s="11" t="s">
        <v>9</v>
      </c>
      <c r="C315" s="11" t="s">
        <v>632</v>
      </c>
      <c r="D315" s="11" t="s">
        <v>317</v>
      </c>
      <c r="E315" s="11" t="str">
        <f t="shared" si="4"/>
        <v>IAXIS_695</v>
      </c>
    </row>
    <row r="316" spans="1:5" hidden="1" x14ac:dyDescent="0.25">
      <c r="A316" s="11">
        <v>696</v>
      </c>
      <c r="B316" s="11" t="s">
        <v>9</v>
      </c>
      <c r="C316" s="11" t="s">
        <v>633</v>
      </c>
      <c r="D316" s="11" t="s">
        <v>317</v>
      </c>
      <c r="E316" s="11" t="str">
        <f t="shared" si="4"/>
        <v>IAXIS_696</v>
      </c>
    </row>
    <row r="317" spans="1:5" hidden="1" x14ac:dyDescent="0.25">
      <c r="A317" s="11">
        <v>698</v>
      </c>
      <c r="B317" s="11" t="s">
        <v>9</v>
      </c>
      <c r="C317" s="11" t="s">
        <v>634</v>
      </c>
      <c r="D317" s="11" t="s">
        <v>317</v>
      </c>
      <c r="E317" s="11" t="str">
        <f t="shared" si="4"/>
        <v>IAXIS_698</v>
      </c>
    </row>
    <row r="318" spans="1:5" hidden="1" x14ac:dyDescent="0.25">
      <c r="A318" s="11">
        <v>699</v>
      </c>
      <c r="B318" s="11" t="s">
        <v>9</v>
      </c>
      <c r="C318" s="11" t="s">
        <v>635</v>
      </c>
      <c r="D318" s="11" t="s">
        <v>317</v>
      </c>
      <c r="E318" s="11" t="str">
        <f t="shared" si="4"/>
        <v>IAXIS_699</v>
      </c>
    </row>
    <row r="319" spans="1:5" hidden="1" x14ac:dyDescent="0.25">
      <c r="A319" s="11">
        <v>700</v>
      </c>
      <c r="B319" s="11" t="s">
        <v>9</v>
      </c>
      <c r="C319" s="11" t="s">
        <v>636</v>
      </c>
      <c r="D319" s="11" t="s">
        <v>317</v>
      </c>
      <c r="E319" s="11" t="str">
        <f t="shared" si="4"/>
        <v>IAXIS_700</v>
      </c>
    </row>
    <row r="320" spans="1:5" hidden="1" x14ac:dyDescent="0.25">
      <c r="A320" s="11">
        <v>701</v>
      </c>
      <c r="B320" s="11" t="s">
        <v>9</v>
      </c>
      <c r="C320" s="11" t="s">
        <v>637</v>
      </c>
      <c r="D320" s="11" t="s">
        <v>317</v>
      </c>
      <c r="E320" s="11" t="str">
        <f t="shared" si="4"/>
        <v>IAXIS_701</v>
      </c>
    </row>
    <row r="321" spans="1:5" hidden="1" x14ac:dyDescent="0.25">
      <c r="A321" s="11">
        <v>703</v>
      </c>
      <c r="B321" s="11" t="s">
        <v>9</v>
      </c>
      <c r="C321" s="11" t="s">
        <v>638</v>
      </c>
      <c r="D321" s="11" t="s">
        <v>317</v>
      </c>
      <c r="E321" s="11" t="str">
        <f t="shared" si="4"/>
        <v>IAXIS_703</v>
      </c>
    </row>
    <row r="322" spans="1:5" hidden="1" x14ac:dyDescent="0.25">
      <c r="A322" s="11">
        <v>704</v>
      </c>
      <c r="B322" s="11" t="s">
        <v>9</v>
      </c>
      <c r="C322" s="11" t="s">
        <v>639</v>
      </c>
      <c r="D322" s="11" t="s">
        <v>317</v>
      </c>
      <c r="E322" s="11" t="str">
        <f t="shared" si="4"/>
        <v>IAXIS_704</v>
      </c>
    </row>
    <row r="323" spans="1:5" hidden="1" x14ac:dyDescent="0.25">
      <c r="A323" s="11">
        <v>705</v>
      </c>
      <c r="B323" s="11" t="s">
        <v>9</v>
      </c>
      <c r="C323" s="11" t="s">
        <v>640</v>
      </c>
      <c r="D323" s="11" t="s">
        <v>317</v>
      </c>
      <c r="E323" s="11" t="str">
        <f t="shared" ref="E323:E386" si="5">B323&amp;"_"&amp;A323</f>
        <v>IAXIS_705</v>
      </c>
    </row>
    <row r="324" spans="1:5" hidden="1" x14ac:dyDescent="0.25">
      <c r="A324" s="11">
        <v>706</v>
      </c>
      <c r="B324" s="11" t="s">
        <v>9</v>
      </c>
      <c r="C324" s="11" t="s">
        <v>641</v>
      </c>
      <c r="D324" s="11" t="s">
        <v>317</v>
      </c>
      <c r="E324" s="11" t="str">
        <f t="shared" si="5"/>
        <v>IAXIS_706</v>
      </c>
    </row>
    <row r="325" spans="1:5" hidden="1" x14ac:dyDescent="0.25">
      <c r="A325" s="11">
        <v>707</v>
      </c>
      <c r="B325" s="11" t="s">
        <v>9</v>
      </c>
      <c r="C325" s="11" t="s">
        <v>642</v>
      </c>
      <c r="D325" s="11" t="s">
        <v>317</v>
      </c>
      <c r="E325" s="11" t="str">
        <f t="shared" si="5"/>
        <v>IAXIS_707</v>
      </c>
    </row>
    <row r="326" spans="1:5" hidden="1" x14ac:dyDescent="0.25">
      <c r="A326" s="11">
        <v>708</v>
      </c>
      <c r="B326" s="11" t="s">
        <v>9</v>
      </c>
      <c r="C326" s="11" t="s">
        <v>643</v>
      </c>
      <c r="D326" s="11" t="s">
        <v>317</v>
      </c>
      <c r="E326" s="11" t="str">
        <f t="shared" si="5"/>
        <v>IAXIS_708</v>
      </c>
    </row>
    <row r="327" spans="1:5" hidden="1" x14ac:dyDescent="0.25">
      <c r="A327" s="11">
        <v>712</v>
      </c>
      <c r="B327" s="11" t="s">
        <v>9</v>
      </c>
      <c r="C327" s="11" t="s">
        <v>644</v>
      </c>
      <c r="D327" s="11" t="s">
        <v>317</v>
      </c>
      <c r="E327" s="11" t="str">
        <f t="shared" si="5"/>
        <v>IAXIS_712</v>
      </c>
    </row>
    <row r="328" spans="1:5" hidden="1" x14ac:dyDescent="0.25">
      <c r="A328" s="11">
        <v>714</v>
      </c>
      <c r="B328" s="11" t="s">
        <v>9</v>
      </c>
      <c r="C328" s="11" t="s">
        <v>645</v>
      </c>
      <c r="D328" s="11" t="s">
        <v>317</v>
      </c>
      <c r="E328" s="11" t="str">
        <f t="shared" si="5"/>
        <v>IAXIS_714</v>
      </c>
    </row>
    <row r="329" spans="1:5" hidden="1" x14ac:dyDescent="0.25">
      <c r="A329" s="11">
        <v>715</v>
      </c>
      <c r="B329" s="11" t="s">
        <v>9</v>
      </c>
      <c r="C329" s="11" t="s">
        <v>646</v>
      </c>
      <c r="D329" s="11" t="s">
        <v>317</v>
      </c>
      <c r="E329" s="11" t="str">
        <f t="shared" si="5"/>
        <v>IAXIS_715</v>
      </c>
    </row>
    <row r="330" spans="1:5" hidden="1" x14ac:dyDescent="0.25">
      <c r="A330" s="11">
        <v>716</v>
      </c>
      <c r="B330" s="11" t="s">
        <v>9</v>
      </c>
      <c r="C330" s="11" t="s">
        <v>647</v>
      </c>
      <c r="D330" s="11" t="s">
        <v>317</v>
      </c>
      <c r="E330" s="11" t="str">
        <f t="shared" si="5"/>
        <v>IAXIS_716</v>
      </c>
    </row>
    <row r="331" spans="1:5" hidden="1" x14ac:dyDescent="0.25">
      <c r="A331" s="11">
        <v>717</v>
      </c>
      <c r="B331" s="11" t="s">
        <v>9</v>
      </c>
      <c r="C331" s="11" t="s">
        <v>648</v>
      </c>
      <c r="D331" s="11" t="s">
        <v>317</v>
      </c>
      <c r="E331" s="11" t="str">
        <f t="shared" si="5"/>
        <v>IAXIS_717</v>
      </c>
    </row>
    <row r="332" spans="1:5" hidden="1" x14ac:dyDescent="0.25">
      <c r="A332" s="11">
        <v>718</v>
      </c>
      <c r="B332" s="11" t="s">
        <v>9</v>
      </c>
      <c r="C332" s="11" t="s">
        <v>649</v>
      </c>
      <c r="D332" s="11" t="s">
        <v>317</v>
      </c>
      <c r="E332" s="11" t="str">
        <f t="shared" si="5"/>
        <v>IAXIS_718</v>
      </c>
    </row>
    <row r="333" spans="1:5" hidden="1" x14ac:dyDescent="0.25">
      <c r="A333" s="11">
        <v>719</v>
      </c>
      <c r="B333" s="11" t="s">
        <v>9</v>
      </c>
      <c r="C333" s="11" t="s">
        <v>650</v>
      </c>
      <c r="D333" s="11" t="s">
        <v>317</v>
      </c>
      <c r="E333" s="11" t="str">
        <f t="shared" si="5"/>
        <v>IAXIS_719</v>
      </c>
    </row>
    <row r="334" spans="1:5" hidden="1" x14ac:dyDescent="0.25">
      <c r="A334" s="11">
        <v>720</v>
      </c>
      <c r="B334" s="11" t="s">
        <v>9</v>
      </c>
      <c r="C334" s="11" t="s">
        <v>651</v>
      </c>
      <c r="D334" s="11" t="s">
        <v>317</v>
      </c>
      <c r="E334" s="11" t="str">
        <f t="shared" si="5"/>
        <v>IAXIS_720</v>
      </c>
    </row>
    <row r="335" spans="1:5" hidden="1" x14ac:dyDescent="0.25">
      <c r="A335" s="11">
        <v>721</v>
      </c>
      <c r="B335" s="11" t="s">
        <v>9</v>
      </c>
      <c r="C335" s="11" t="s">
        <v>652</v>
      </c>
      <c r="D335" s="11" t="s">
        <v>317</v>
      </c>
      <c r="E335" s="11" t="str">
        <f t="shared" si="5"/>
        <v>IAXIS_721</v>
      </c>
    </row>
    <row r="336" spans="1:5" hidden="1" x14ac:dyDescent="0.25">
      <c r="A336" s="11">
        <v>722</v>
      </c>
      <c r="B336" s="11" t="s">
        <v>9</v>
      </c>
      <c r="C336" s="11" t="s">
        <v>653</v>
      </c>
      <c r="D336" s="11" t="s">
        <v>317</v>
      </c>
      <c r="E336" s="11" t="str">
        <f t="shared" si="5"/>
        <v>IAXIS_722</v>
      </c>
    </row>
    <row r="337" spans="1:5" hidden="1" x14ac:dyDescent="0.25">
      <c r="A337" s="11">
        <v>723</v>
      </c>
      <c r="B337" s="11" t="s">
        <v>9</v>
      </c>
      <c r="C337" s="11" t="s">
        <v>654</v>
      </c>
      <c r="D337" s="11" t="s">
        <v>317</v>
      </c>
      <c r="E337" s="11" t="str">
        <f t="shared" si="5"/>
        <v>IAXIS_723</v>
      </c>
    </row>
    <row r="338" spans="1:5" hidden="1" x14ac:dyDescent="0.25">
      <c r="A338" s="11">
        <v>724</v>
      </c>
      <c r="B338" s="11" t="s">
        <v>9</v>
      </c>
      <c r="C338" s="11" t="s">
        <v>655</v>
      </c>
      <c r="D338" s="11" t="s">
        <v>317</v>
      </c>
      <c r="E338" s="11" t="str">
        <f t="shared" si="5"/>
        <v>IAXIS_724</v>
      </c>
    </row>
    <row r="339" spans="1:5" hidden="1" x14ac:dyDescent="0.25">
      <c r="A339" s="11">
        <v>725</v>
      </c>
      <c r="B339" s="11" t="s">
        <v>9</v>
      </c>
      <c r="C339" s="11" t="s">
        <v>656</v>
      </c>
      <c r="D339" s="11" t="s">
        <v>317</v>
      </c>
      <c r="E339" s="11" t="str">
        <f t="shared" si="5"/>
        <v>IAXIS_725</v>
      </c>
    </row>
    <row r="340" spans="1:5" hidden="1" x14ac:dyDescent="0.25">
      <c r="A340" s="11">
        <v>726</v>
      </c>
      <c r="B340" s="11" t="s">
        <v>9</v>
      </c>
      <c r="C340" s="11" t="s">
        <v>657</v>
      </c>
      <c r="D340" s="11" t="s">
        <v>317</v>
      </c>
      <c r="E340" s="11" t="str">
        <f t="shared" si="5"/>
        <v>IAXIS_726</v>
      </c>
    </row>
    <row r="341" spans="1:5" hidden="1" x14ac:dyDescent="0.25">
      <c r="A341" s="11">
        <v>729</v>
      </c>
      <c r="B341" s="11" t="s">
        <v>9</v>
      </c>
      <c r="C341" s="11" t="s">
        <v>658</v>
      </c>
      <c r="D341" s="11" t="s">
        <v>317</v>
      </c>
      <c r="E341" s="11" t="str">
        <f t="shared" si="5"/>
        <v>IAXIS_729</v>
      </c>
    </row>
    <row r="342" spans="1:5" hidden="1" x14ac:dyDescent="0.25">
      <c r="A342" s="11">
        <v>730</v>
      </c>
      <c r="B342" s="11" t="s">
        <v>9</v>
      </c>
      <c r="C342" s="11" t="s">
        <v>659</v>
      </c>
      <c r="D342" s="11" t="s">
        <v>317</v>
      </c>
      <c r="E342" s="11" t="str">
        <f t="shared" si="5"/>
        <v>IAXIS_730</v>
      </c>
    </row>
    <row r="343" spans="1:5" hidden="1" x14ac:dyDescent="0.25">
      <c r="A343" s="11">
        <v>731</v>
      </c>
      <c r="B343" s="11" t="s">
        <v>9</v>
      </c>
      <c r="C343" s="11" t="s">
        <v>660</v>
      </c>
      <c r="D343" s="11" t="s">
        <v>317</v>
      </c>
      <c r="E343" s="11" t="str">
        <f t="shared" si="5"/>
        <v>IAXIS_731</v>
      </c>
    </row>
    <row r="344" spans="1:5" hidden="1" x14ac:dyDescent="0.25">
      <c r="A344" s="11">
        <v>732</v>
      </c>
      <c r="B344" s="11" t="s">
        <v>9</v>
      </c>
      <c r="C344" s="11" t="s">
        <v>661</v>
      </c>
      <c r="D344" s="11" t="s">
        <v>317</v>
      </c>
      <c r="E344" s="11" t="str">
        <f t="shared" si="5"/>
        <v>IAXIS_732</v>
      </c>
    </row>
    <row r="345" spans="1:5" hidden="1" x14ac:dyDescent="0.25">
      <c r="A345" s="11">
        <v>733</v>
      </c>
      <c r="B345" s="11" t="s">
        <v>9</v>
      </c>
      <c r="C345" s="11" t="s">
        <v>662</v>
      </c>
      <c r="D345" s="11" t="s">
        <v>317</v>
      </c>
      <c r="E345" s="11" t="str">
        <f t="shared" si="5"/>
        <v>IAXIS_733</v>
      </c>
    </row>
    <row r="346" spans="1:5" hidden="1" x14ac:dyDescent="0.25">
      <c r="A346" s="11">
        <v>734</v>
      </c>
      <c r="B346" s="11" t="s">
        <v>9</v>
      </c>
      <c r="C346" s="11" t="s">
        <v>663</v>
      </c>
      <c r="D346" s="11" t="s">
        <v>317</v>
      </c>
      <c r="E346" s="11" t="str">
        <f t="shared" si="5"/>
        <v>IAXIS_734</v>
      </c>
    </row>
    <row r="347" spans="1:5" hidden="1" x14ac:dyDescent="0.25">
      <c r="A347" s="11">
        <v>735</v>
      </c>
      <c r="B347" s="11" t="s">
        <v>9</v>
      </c>
      <c r="C347" s="11" t="s">
        <v>664</v>
      </c>
      <c r="D347" s="11" t="s">
        <v>317</v>
      </c>
      <c r="E347" s="11" t="str">
        <f t="shared" si="5"/>
        <v>IAXIS_735</v>
      </c>
    </row>
    <row r="348" spans="1:5" hidden="1" x14ac:dyDescent="0.25">
      <c r="A348" s="11">
        <v>736</v>
      </c>
      <c r="B348" s="11" t="s">
        <v>9</v>
      </c>
      <c r="C348" s="11" t="s">
        <v>665</v>
      </c>
      <c r="D348" s="11" t="s">
        <v>317</v>
      </c>
      <c r="E348" s="11" t="str">
        <f t="shared" si="5"/>
        <v>IAXIS_736</v>
      </c>
    </row>
    <row r="349" spans="1:5" hidden="1" x14ac:dyDescent="0.25">
      <c r="A349" s="11">
        <v>738</v>
      </c>
      <c r="B349" s="11" t="s">
        <v>9</v>
      </c>
      <c r="C349" s="11" t="s">
        <v>666</v>
      </c>
      <c r="D349" s="11" t="s">
        <v>317</v>
      </c>
      <c r="E349" s="11" t="str">
        <f t="shared" si="5"/>
        <v>IAXIS_738</v>
      </c>
    </row>
    <row r="350" spans="1:5" hidden="1" x14ac:dyDescent="0.25">
      <c r="A350" s="11">
        <v>739</v>
      </c>
      <c r="B350" s="11" t="s">
        <v>9</v>
      </c>
      <c r="C350" s="11" t="s">
        <v>667</v>
      </c>
      <c r="D350" s="11" t="s">
        <v>317</v>
      </c>
      <c r="E350" s="11" t="str">
        <f t="shared" si="5"/>
        <v>IAXIS_739</v>
      </c>
    </row>
    <row r="351" spans="1:5" hidden="1" x14ac:dyDescent="0.25">
      <c r="A351" s="11">
        <v>740</v>
      </c>
      <c r="B351" s="11" t="s">
        <v>9</v>
      </c>
      <c r="C351" s="11" t="s">
        <v>668</v>
      </c>
      <c r="D351" s="11" t="s">
        <v>317</v>
      </c>
      <c r="E351" s="11" t="str">
        <f t="shared" si="5"/>
        <v>IAXIS_740</v>
      </c>
    </row>
    <row r="352" spans="1:5" hidden="1" x14ac:dyDescent="0.25">
      <c r="A352" s="11">
        <v>741</v>
      </c>
      <c r="B352" s="11" t="s">
        <v>9</v>
      </c>
      <c r="C352" s="11" t="s">
        <v>669</v>
      </c>
      <c r="D352" s="11" t="s">
        <v>317</v>
      </c>
      <c r="E352" s="11" t="str">
        <f t="shared" si="5"/>
        <v>IAXIS_741</v>
      </c>
    </row>
    <row r="353" spans="1:5" hidden="1" x14ac:dyDescent="0.25">
      <c r="A353" s="11">
        <v>743</v>
      </c>
      <c r="B353" s="11" t="s">
        <v>9</v>
      </c>
      <c r="C353" s="11" t="s">
        <v>670</v>
      </c>
      <c r="D353" s="11" t="s">
        <v>450</v>
      </c>
      <c r="E353" s="11" t="str">
        <f t="shared" si="5"/>
        <v>IAXIS_743</v>
      </c>
    </row>
    <row r="354" spans="1:5" hidden="1" x14ac:dyDescent="0.25">
      <c r="A354" s="11">
        <v>744</v>
      </c>
      <c r="B354" s="11" t="s">
        <v>9</v>
      </c>
      <c r="C354" s="11" t="s">
        <v>671</v>
      </c>
      <c r="D354" s="11" t="s">
        <v>450</v>
      </c>
      <c r="E354" s="11" t="str">
        <f t="shared" si="5"/>
        <v>IAXIS_744</v>
      </c>
    </row>
    <row r="355" spans="1:5" hidden="1" x14ac:dyDescent="0.25">
      <c r="A355" s="11">
        <v>745</v>
      </c>
      <c r="B355" s="11" t="s">
        <v>9</v>
      </c>
      <c r="C355" s="11" t="s">
        <v>672</v>
      </c>
      <c r="D355" s="11" t="s">
        <v>317</v>
      </c>
      <c r="E355" s="11" t="str">
        <f t="shared" si="5"/>
        <v>IAXIS_745</v>
      </c>
    </row>
    <row r="356" spans="1:5" hidden="1" x14ac:dyDescent="0.25">
      <c r="A356" s="11">
        <v>746</v>
      </c>
      <c r="B356" s="11" t="s">
        <v>9</v>
      </c>
      <c r="C356" s="11" t="s">
        <v>673</v>
      </c>
      <c r="D356" s="11" t="s">
        <v>317</v>
      </c>
      <c r="E356" s="11" t="str">
        <f t="shared" si="5"/>
        <v>IAXIS_746</v>
      </c>
    </row>
    <row r="357" spans="1:5" hidden="1" x14ac:dyDescent="0.25">
      <c r="A357" s="11">
        <v>10000</v>
      </c>
      <c r="B357" s="11" t="s">
        <v>9</v>
      </c>
      <c r="C357" s="11" t="s">
        <v>674</v>
      </c>
      <c r="D357" s="11" t="s">
        <v>675</v>
      </c>
      <c r="E357" s="11" t="str">
        <f t="shared" si="5"/>
        <v>IAXIS_10000</v>
      </c>
    </row>
    <row r="358" spans="1:5" hidden="1" x14ac:dyDescent="0.25">
      <c r="A358" s="11">
        <v>10001</v>
      </c>
      <c r="B358" s="11" t="s">
        <v>9</v>
      </c>
      <c r="C358" s="11" t="s">
        <v>676</v>
      </c>
      <c r="D358" s="11" t="s">
        <v>675</v>
      </c>
      <c r="E358" s="11" t="str">
        <f t="shared" si="5"/>
        <v>IAXIS_10001</v>
      </c>
    </row>
    <row r="359" spans="1:5" hidden="1" x14ac:dyDescent="0.25">
      <c r="A359" s="11">
        <v>10002</v>
      </c>
      <c r="B359" s="11" t="s">
        <v>9</v>
      </c>
      <c r="C359" s="11" t="s">
        <v>677</v>
      </c>
      <c r="D359" s="11" t="s">
        <v>675</v>
      </c>
      <c r="E359" s="11" t="str">
        <f t="shared" si="5"/>
        <v>IAXIS_10002</v>
      </c>
    </row>
    <row r="360" spans="1:5" hidden="1" x14ac:dyDescent="0.25">
      <c r="A360" s="11">
        <v>10003</v>
      </c>
      <c r="B360" s="11" t="s">
        <v>9</v>
      </c>
      <c r="C360" s="11" t="s">
        <v>678</v>
      </c>
      <c r="D360" s="11" t="s">
        <v>675</v>
      </c>
      <c r="E360" s="11" t="str">
        <f t="shared" si="5"/>
        <v>IAXIS_10003</v>
      </c>
    </row>
    <row r="361" spans="1:5" hidden="1" x14ac:dyDescent="0.25">
      <c r="A361" s="11">
        <v>10004</v>
      </c>
      <c r="B361" s="11" t="s">
        <v>9</v>
      </c>
      <c r="C361" s="11" t="s">
        <v>679</v>
      </c>
      <c r="D361" s="11" t="s">
        <v>675</v>
      </c>
      <c r="E361" s="11" t="str">
        <f t="shared" si="5"/>
        <v>IAXIS_10004</v>
      </c>
    </row>
    <row r="362" spans="1:5" hidden="1" x14ac:dyDescent="0.25">
      <c r="A362" s="11">
        <v>10005</v>
      </c>
      <c r="B362" s="11" t="s">
        <v>9</v>
      </c>
      <c r="C362" s="11" t="s">
        <v>680</v>
      </c>
      <c r="D362" s="11" t="s">
        <v>675</v>
      </c>
      <c r="E362" s="11" t="str">
        <f t="shared" si="5"/>
        <v>IAXIS_10005</v>
      </c>
    </row>
    <row r="363" spans="1:5" hidden="1" x14ac:dyDescent="0.25">
      <c r="A363" s="11">
        <v>10006</v>
      </c>
      <c r="B363" s="11" t="s">
        <v>9</v>
      </c>
      <c r="C363" s="11" t="s">
        <v>681</v>
      </c>
      <c r="D363" s="11" t="s">
        <v>675</v>
      </c>
      <c r="E363" s="11" t="str">
        <f t="shared" si="5"/>
        <v>IAXIS_10006</v>
      </c>
    </row>
    <row r="364" spans="1:5" hidden="1" x14ac:dyDescent="0.25">
      <c r="A364" s="11">
        <v>10007</v>
      </c>
      <c r="B364" s="11" t="s">
        <v>9</v>
      </c>
      <c r="C364" s="11" t="s">
        <v>682</v>
      </c>
      <c r="D364" s="11" t="s">
        <v>675</v>
      </c>
      <c r="E364" s="11" t="str">
        <f t="shared" si="5"/>
        <v>IAXIS_10007</v>
      </c>
    </row>
    <row r="365" spans="1:5" hidden="1" x14ac:dyDescent="0.25">
      <c r="A365" s="11">
        <v>10008</v>
      </c>
      <c r="B365" s="11" t="s">
        <v>9</v>
      </c>
      <c r="C365" s="11" t="s">
        <v>683</v>
      </c>
      <c r="D365" s="11" t="s">
        <v>675</v>
      </c>
      <c r="E365" s="11" t="str">
        <f t="shared" si="5"/>
        <v>IAXIS_10008</v>
      </c>
    </row>
    <row r="366" spans="1:5" hidden="1" x14ac:dyDescent="0.25">
      <c r="A366" s="11">
        <v>10009</v>
      </c>
      <c r="B366" s="11" t="s">
        <v>9</v>
      </c>
      <c r="C366" s="11" t="s">
        <v>684</v>
      </c>
      <c r="D366" s="11" t="s">
        <v>675</v>
      </c>
      <c r="E366" s="11" t="str">
        <f t="shared" si="5"/>
        <v>IAXIS_10009</v>
      </c>
    </row>
    <row r="367" spans="1:5" hidden="1" x14ac:dyDescent="0.25">
      <c r="A367" s="11">
        <v>10010</v>
      </c>
      <c r="B367" s="11" t="s">
        <v>9</v>
      </c>
      <c r="C367" s="11" t="s">
        <v>685</v>
      </c>
      <c r="D367" s="11" t="s">
        <v>675</v>
      </c>
      <c r="E367" s="11" t="str">
        <f t="shared" si="5"/>
        <v>IAXIS_10010</v>
      </c>
    </row>
    <row r="368" spans="1:5" hidden="1" x14ac:dyDescent="0.25">
      <c r="A368" s="11">
        <v>10011</v>
      </c>
      <c r="B368" s="11" t="s">
        <v>9</v>
      </c>
      <c r="C368" s="11" t="s">
        <v>686</v>
      </c>
      <c r="D368" s="11" t="s">
        <v>675</v>
      </c>
      <c r="E368" s="11" t="str">
        <f t="shared" si="5"/>
        <v>IAXIS_10011</v>
      </c>
    </row>
    <row r="369" spans="1:5" x14ac:dyDescent="0.25">
      <c r="A369" s="11">
        <v>10012</v>
      </c>
      <c r="B369" s="11" t="s">
        <v>9</v>
      </c>
      <c r="C369" s="11" t="s">
        <v>687</v>
      </c>
      <c r="D369" s="11" t="s">
        <v>688</v>
      </c>
      <c r="E369" s="11" t="str">
        <f t="shared" si="5"/>
        <v>IAXIS_10012</v>
      </c>
    </row>
    <row r="370" spans="1:5" hidden="1" x14ac:dyDescent="0.25">
      <c r="A370" s="11">
        <v>10013</v>
      </c>
      <c r="B370" s="11" t="s">
        <v>9</v>
      </c>
      <c r="C370" s="11" t="s">
        <v>689</v>
      </c>
      <c r="D370" s="11" t="s">
        <v>688</v>
      </c>
      <c r="E370" s="11" t="str">
        <f t="shared" si="5"/>
        <v>IAXIS_10013</v>
      </c>
    </row>
    <row r="371" spans="1:5" hidden="1" x14ac:dyDescent="0.25">
      <c r="A371" s="11">
        <v>10014</v>
      </c>
      <c r="B371" s="11" t="s">
        <v>9</v>
      </c>
      <c r="C371" s="11" t="s">
        <v>690</v>
      </c>
      <c r="D371" s="11" t="s">
        <v>688</v>
      </c>
      <c r="E371" s="11" t="str">
        <f t="shared" si="5"/>
        <v>IAXIS_10014</v>
      </c>
    </row>
    <row r="372" spans="1:5" hidden="1" x14ac:dyDescent="0.25">
      <c r="A372" s="11">
        <v>10015</v>
      </c>
      <c r="B372" s="11" t="s">
        <v>9</v>
      </c>
      <c r="C372" s="11" t="s">
        <v>691</v>
      </c>
      <c r="D372" s="11" t="s">
        <v>688</v>
      </c>
      <c r="E372" s="11" t="str">
        <f t="shared" si="5"/>
        <v>IAXIS_10015</v>
      </c>
    </row>
    <row r="373" spans="1:5" hidden="1" x14ac:dyDescent="0.25">
      <c r="A373" s="11">
        <v>10016</v>
      </c>
      <c r="B373" s="11" t="s">
        <v>9</v>
      </c>
      <c r="C373" s="11" t="s">
        <v>692</v>
      </c>
      <c r="D373" s="11" t="s">
        <v>688</v>
      </c>
      <c r="E373" s="11" t="str">
        <f t="shared" si="5"/>
        <v>IAXIS_10016</v>
      </c>
    </row>
    <row r="374" spans="1:5" hidden="1" x14ac:dyDescent="0.25">
      <c r="A374" s="11">
        <v>10017</v>
      </c>
      <c r="B374" s="11" t="s">
        <v>9</v>
      </c>
      <c r="C374" s="11" t="s">
        <v>693</v>
      </c>
      <c r="D374" s="11" t="s">
        <v>688</v>
      </c>
      <c r="E374" s="11" t="str">
        <f t="shared" si="5"/>
        <v>IAXIS_10017</v>
      </c>
    </row>
    <row r="375" spans="1:5" hidden="1" x14ac:dyDescent="0.25">
      <c r="A375" s="11">
        <v>10018</v>
      </c>
      <c r="B375" s="11" t="s">
        <v>9</v>
      </c>
      <c r="C375" s="11" t="s">
        <v>694</v>
      </c>
      <c r="D375" s="11" t="s">
        <v>688</v>
      </c>
      <c r="E375" s="11" t="str">
        <f t="shared" si="5"/>
        <v>IAXIS_10018</v>
      </c>
    </row>
    <row r="376" spans="1:5" hidden="1" x14ac:dyDescent="0.25">
      <c r="A376" s="11">
        <v>10019</v>
      </c>
      <c r="B376" s="11" t="s">
        <v>9</v>
      </c>
      <c r="C376" s="11" t="s">
        <v>695</v>
      </c>
      <c r="D376" s="11" t="s">
        <v>688</v>
      </c>
      <c r="E376" s="11" t="str">
        <f t="shared" si="5"/>
        <v>IAXIS_10019</v>
      </c>
    </row>
    <row r="377" spans="1:5" hidden="1" x14ac:dyDescent="0.25">
      <c r="A377" s="11">
        <v>10020</v>
      </c>
      <c r="B377" s="11" t="s">
        <v>9</v>
      </c>
      <c r="C377" s="11" t="s">
        <v>696</v>
      </c>
      <c r="D377" s="11" t="s">
        <v>688</v>
      </c>
      <c r="E377" s="11" t="str">
        <f t="shared" si="5"/>
        <v>IAXIS_10020</v>
      </c>
    </row>
    <row r="378" spans="1:5" hidden="1" x14ac:dyDescent="0.25">
      <c r="A378" s="11">
        <v>10023</v>
      </c>
      <c r="B378" s="11" t="s">
        <v>9</v>
      </c>
      <c r="C378" s="11" t="s">
        <v>697</v>
      </c>
      <c r="D378" s="11" t="s">
        <v>675</v>
      </c>
      <c r="E378" s="11" t="str">
        <f t="shared" si="5"/>
        <v>IAXIS_10023</v>
      </c>
    </row>
    <row r="379" spans="1:5" hidden="1" x14ac:dyDescent="0.25">
      <c r="A379" s="11">
        <v>1</v>
      </c>
      <c r="B379" s="11" t="s">
        <v>13</v>
      </c>
      <c r="C379" s="11" t="s">
        <v>698</v>
      </c>
      <c r="D379" s="11" t="s">
        <v>699</v>
      </c>
      <c r="E379" s="11" t="str">
        <f t="shared" si="5"/>
        <v>GES_1</v>
      </c>
    </row>
    <row r="380" spans="1:5" hidden="1" x14ac:dyDescent="0.25">
      <c r="A380" s="11">
        <v>2</v>
      </c>
      <c r="B380" s="11" t="s">
        <v>13</v>
      </c>
      <c r="C380" s="11" t="s">
        <v>700</v>
      </c>
      <c r="D380" s="11" t="s">
        <v>699</v>
      </c>
      <c r="E380" s="11" t="str">
        <f t="shared" si="5"/>
        <v>GES_2</v>
      </c>
    </row>
    <row r="381" spans="1:5" hidden="1" x14ac:dyDescent="0.25">
      <c r="A381" s="11">
        <v>3</v>
      </c>
      <c r="B381" s="11" t="s">
        <v>13</v>
      </c>
      <c r="C381" s="11" t="s">
        <v>701</v>
      </c>
      <c r="D381" s="11" t="s">
        <v>699</v>
      </c>
      <c r="E381" s="11" t="str">
        <f t="shared" si="5"/>
        <v>GES_3</v>
      </c>
    </row>
    <row r="382" spans="1:5" hidden="1" x14ac:dyDescent="0.25">
      <c r="A382" s="11">
        <v>4</v>
      </c>
      <c r="B382" s="11" t="s">
        <v>13</v>
      </c>
      <c r="C382" s="11" t="s">
        <v>702</v>
      </c>
      <c r="D382" s="11" t="s">
        <v>699</v>
      </c>
      <c r="E382" s="11" t="str">
        <f t="shared" si="5"/>
        <v>GES_4</v>
      </c>
    </row>
    <row r="383" spans="1:5" hidden="1" x14ac:dyDescent="0.25">
      <c r="A383" s="11">
        <v>5</v>
      </c>
      <c r="B383" s="11" t="s">
        <v>13</v>
      </c>
      <c r="C383" s="11" t="s">
        <v>703</v>
      </c>
      <c r="D383" s="11" t="s">
        <v>699</v>
      </c>
      <c r="E383" s="11" t="str">
        <f t="shared" si="5"/>
        <v>GES_5</v>
      </c>
    </row>
    <row r="384" spans="1:5" hidden="1" x14ac:dyDescent="0.25">
      <c r="A384" s="11">
        <v>6</v>
      </c>
      <c r="B384" s="11" t="s">
        <v>13</v>
      </c>
      <c r="C384" s="11" t="s">
        <v>704</v>
      </c>
      <c r="D384" s="11" t="s">
        <v>699</v>
      </c>
      <c r="E384" s="11" t="str">
        <f t="shared" si="5"/>
        <v>GES_6</v>
      </c>
    </row>
    <row r="385" spans="1:5" hidden="1" x14ac:dyDescent="0.25">
      <c r="A385" s="11">
        <v>7</v>
      </c>
      <c r="B385" s="11" t="s">
        <v>13</v>
      </c>
      <c r="C385" s="11" t="s">
        <v>705</v>
      </c>
      <c r="D385" s="11" t="s">
        <v>699</v>
      </c>
      <c r="E385" s="11" t="str">
        <f t="shared" si="5"/>
        <v>GES_7</v>
      </c>
    </row>
    <row r="386" spans="1:5" hidden="1" x14ac:dyDescent="0.25">
      <c r="A386" s="11">
        <v>8</v>
      </c>
      <c r="B386" s="11" t="s">
        <v>13</v>
      </c>
      <c r="C386" s="11" t="s">
        <v>706</v>
      </c>
      <c r="D386" s="11" t="s">
        <v>699</v>
      </c>
      <c r="E386" s="11" t="str">
        <f t="shared" si="5"/>
        <v>GES_8</v>
      </c>
    </row>
    <row r="387" spans="1:5" hidden="1" x14ac:dyDescent="0.25">
      <c r="A387" s="11">
        <v>9</v>
      </c>
      <c r="B387" s="11" t="s">
        <v>13</v>
      </c>
      <c r="C387" s="11" t="s">
        <v>707</v>
      </c>
      <c r="D387" s="11" t="s">
        <v>699</v>
      </c>
      <c r="E387" s="11" t="str">
        <f t="shared" ref="E387:E450" si="6">B387&amp;"_"&amp;A387</f>
        <v>GES_9</v>
      </c>
    </row>
    <row r="388" spans="1:5" hidden="1" x14ac:dyDescent="0.25">
      <c r="A388" s="11">
        <v>10</v>
      </c>
      <c r="B388" s="11" t="s">
        <v>13</v>
      </c>
      <c r="C388" s="11" t="s">
        <v>708</v>
      </c>
      <c r="D388" s="11" t="s">
        <v>699</v>
      </c>
      <c r="E388" s="11" t="str">
        <f t="shared" si="6"/>
        <v>GES_10</v>
      </c>
    </row>
    <row r="389" spans="1:5" hidden="1" x14ac:dyDescent="0.25">
      <c r="A389" s="11">
        <v>11</v>
      </c>
      <c r="B389" s="11" t="s">
        <v>13</v>
      </c>
      <c r="C389" s="11" t="s">
        <v>709</v>
      </c>
      <c r="D389" s="11" t="s">
        <v>699</v>
      </c>
      <c r="E389" s="11" t="str">
        <f t="shared" si="6"/>
        <v>GES_11</v>
      </c>
    </row>
    <row r="390" spans="1:5" hidden="1" x14ac:dyDescent="0.25">
      <c r="A390" s="11">
        <v>12</v>
      </c>
      <c r="B390" s="11" t="s">
        <v>13</v>
      </c>
      <c r="C390" s="11" t="s">
        <v>710</v>
      </c>
      <c r="D390" s="11" t="s">
        <v>699</v>
      </c>
      <c r="E390" s="11" t="str">
        <f t="shared" si="6"/>
        <v>GES_12</v>
      </c>
    </row>
    <row r="391" spans="1:5" hidden="1" x14ac:dyDescent="0.25">
      <c r="A391" s="11">
        <v>13</v>
      </c>
      <c r="B391" s="11" t="s">
        <v>13</v>
      </c>
      <c r="C391" s="11" t="s">
        <v>710</v>
      </c>
      <c r="D391" s="11" t="s">
        <v>699</v>
      </c>
      <c r="E391" s="11" t="str">
        <f t="shared" si="6"/>
        <v>GES_13</v>
      </c>
    </row>
    <row r="392" spans="1:5" hidden="1" x14ac:dyDescent="0.25">
      <c r="A392" s="11">
        <v>14</v>
      </c>
      <c r="B392" s="11" t="s">
        <v>13</v>
      </c>
      <c r="C392" s="11" t="s">
        <v>710</v>
      </c>
      <c r="D392" s="11" t="s">
        <v>699</v>
      </c>
      <c r="E392" s="11" t="str">
        <f t="shared" si="6"/>
        <v>GES_14</v>
      </c>
    </row>
    <row r="393" spans="1:5" hidden="1" x14ac:dyDescent="0.25">
      <c r="A393" s="11">
        <v>15</v>
      </c>
      <c r="B393" s="11" t="s">
        <v>13</v>
      </c>
      <c r="C393" s="11" t="s">
        <v>711</v>
      </c>
      <c r="D393" s="11" t="s">
        <v>699</v>
      </c>
      <c r="E393" s="11" t="str">
        <f t="shared" si="6"/>
        <v>GES_15</v>
      </c>
    </row>
    <row r="394" spans="1:5" hidden="1" x14ac:dyDescent="0.25">
      <c r="A394" s="11">
        <v>16</v>
      </c>
      <c r="B394" s="11" t="s">
        <v>13</v>
      </c>
      <c r="C394" s="11" t="s">
        <v>712</v>
      </c>
      <c r="D394" s="11" t="s">
        <v>699</v>
      </c>
      <c r="E394" s="11" t="str">
        <f t="shared" si="6"/>
        <v>GES_16</v>
      </c>
    </row>
    <row r="395" spans="1:5" hidden="1" x14ac:dyDescent="0.25">
      <c r="A395" s="11">
        <v>17</v>
      </c>
      <c r="B395" s="11" t="s">
        <v>13</v>
      </c>
      <c r="C395" s="11" t="s">
        <v>710</v>
      </c>
      <c r="D395" s="11" t="s">
        <v>699</v>
      </c>
      <c r="E395" s="11" t="str">
        <f t="shared" si="6"/>
        <v>GES_17</v>
      </c>
    </row>
    <row r="396" spans="1:5" hidden="1" x14ac:dyDescent="0.25">
      <c r="A396" s="11">
        <v>18</v>
      </c>
      <c r="B396" s="11" t="s">
        <v>13</v>
      </c>
      <c r="C396" s="11" t="s">
        <v>713</v>
      </c>
      <c r="D396" s="11" t="s">
        <v>699</v>
      </c>
      <c r="E396" s="11" t="str">
        <f t="shared" si="6"/>
        <v>GES_18</v>
      </c>
    </row>
    <row r="397" spans="1:5" hidden="1" x14ac:dyDescent="0.25">
      <c r="A397" s="11">
        <v>19</v>
      </c>
      <c r="B397" s="11" t="s">
        <v>13</v>
      </c>
      <c r="C397" s="11" t="s">
        <v>714</v>
      </c>
      <c r="D397" s="11" t="s">
        <v>699</v>
      </c>
      <c r="E397" s="11" t="str">
        <f t="shared" si="6"/>
        <v>GES_19</v>
      </c>
    </row>
    <row r="398" spans="1:5" hidden="1" x14ac:dyDescent="0.25">
      <c r="A398" s="11">
        <v>20</v>
      </c>
      <c r="B398" s="11" t="s">
        <v>13</v>
      </c>
      <c r="C398" s="11" t="s">
        <v>715</v>
      </c>
      <c r="D398" s="11" t="s">
        <v>699</v>
      </c>
      <c r="E398" s="11" t="str">
        <f t="shared" si="6"/>
        <v>GES_20</v>
      </c>
    </row>
    <row r="399" spans="1:5" hidden="1" x14ac:dyDescent="0.25">
      <c r="A399" s="11">
        <v>21</v>
      </c>
      <c r="B399" s="11" t="s">
        <v>13</v>
      </c>
      <c r="C399" s="11" t="s">
        <v>716</v>
      </c>
      <c r="D399" s="11" t="s">
        <v>699</v>
      </c>
      <c r="E399" s="11" t="str">
        <f t="shared" si="6"/>
        <v>GES_21</v>
      </c>
    </row>
    <row r="400" spans="1:5" hidden="1" x14ac:dyDescent="0.25">
      <c r="A400" s="11">
        <v>22</v>
      </c>
      <c r="B400" s="11" t="s">
        <v>13</v>
      </c>
      <c r="C400" s="11" t="s">
        <v>717</v>
      </c>
      <c r="D400" s="11" t="s">
        <v>699</v>
      </c>
      <c r="E400" s="11" t="str">
        <f t="shared" si="6"/>
        <v>GES_22</v>
      </c>
    </row>
    <row r="401" spans="1:5" hidden="1" x14ac:dyDescent="0.25">
      <c r="A401" s="11">
        <v>23</v>
      </c>
      <c r="B401" s="11" t="s">
        <v>13</v>
      </c>
      <c r="C401" s="11" t="s">
        <v>718</v>
      </c>
      <c r="D401" s="11" t="s">
        <v>699</v>
      </c>
      <c r="E401" s="11" t="str">
        <f t="shared" si="6"/>
        <v>GES_23</v>
      </c>
    </row>
    <row r="402" spans="1:5" hidden="1" x14ac:dyDescent="0.25">
      <c r="A402" s="11">
        <v>24</v>
      </c>
      <c r="B402" s="11" t="s">
        <v>13</v>
      </c>
      <c r="C402" s="11" t="s">
        <v>719</v>
      </c>
      <c r="D402" s="11" t="s">
        <v>699</v>
      </c>
      <c r="E402" s="11" t="str">
        <f t="shared" si="6"/>
        <v>GES_24</v>
      </c>
    </row>
    <row r="403" spans="1:5" hidden="1" x14ac:dyDescent="0.25">
      <c r="A403" s="11">
        <v>25</v>
      </c>
      <c r="B403" s="11" t="s">
        <v>13</v>
      </c>
      <c r="C403" s="11" t="s">
        <v>720</v>
      </c>
      <c r="D403" s="11" t="s">
        <v>699</v>
      </c>
      <c r="E403" s="11" t="str">
        <f t="shared" si="6"/>
        <v>GES_25</v>
      </c>
    </row>
    <row r="404" spans="1:5" hidden="1" x14ac:dyDescent="0.25">
      <c r="A404" s="11">
        <v>26</v>
      </c>
      <c r="B404" s="11" t="s">
        <v>13</v>
      </c>
      <c r="C404" s="11" t="s">
        <v>721</v>
      </c>
      <c r="D404" s="11" t="s">
        <v>699</v>
      </c>
      <c r="E404" s="11" t="str">
        <f t="shared" si="6"/>
        <v>GES_26</v>
      </c>
    </row>
    <row r="405" spans="1:5" hidden="1" x14ac:dyDescent="0.25">
      <c r="A405" s="11">
        <v>27</v>
      </c>
      <c r="B405" s="11" t="s">
        <v>13</v>
      </c>
      <c r="C405" s="11" t="s">
        <v>722</v>
      </c>
      <c r="D405" s="11" t="s">
        <v>699</v>
      </c>
      <c r="E405" s="11" t="str">
        <f t="shared" si="6"/>
        <v>GES_27</v>
      </c>
    </row>
    <row r="406" spans="1:5" hidden="1" x14ac:dyDescent="0.25">
      <c r="A406" s="11">
        <v>28</v>
      </c>
      <c r="B406" s="11" t="s">
        <v>13</v>
      </c>
      <c r="C406" s="11" t="s">
        <v>723</v>
      </c>
      <c r="D406" s="11" t="s">
        <v>699</v>
      </c>
      <c r="E406" s="11" t="str">
        <f t="shared" si="6"/>
        <v>GES_28</v>
      </c>
    </row>
    <row r="407" spans="1:5" hidden="1" x14ac:dyDescent="0.25">
      <c r="A407" s="11">
        <v>29</v>
      </c>
      <c r="B407" s="11" t="s">
        <v>13</v>
      </c>
      <c r="C407" s="11" t="s">
        <v>724</v>
      </c>
      <c r="D407" s="11" t="s">
        <v>699</v>
      </c>
      <c r="E407" s="11" t="str">
        <f t="shared" si="6"/>
        <v>GES_29</v>
      </c>
    </row>
    <row r="408" spans="1:5" hidden="1" x14ac:dyDescent="0.25">
      <c r="A408" s="11">
        <v>30</v>
      </c>
      <c r="B408" s="11" t="s">
        <v>13</v>
      </c>
      <c r="C408" s="11" t="s">
        <v>711</v>
      </c>
      <c r="D408" s="11" t="s">
        <v>699</v>
      </c>
      <c r="E408" s="11" t="str">
        <f t="shared" si="6"/>
        <v>GES_30</v>
      </c>
    </row>
    <row r="409" spans="1:5" hidden="1" x14ac:dyDescent="0.25">
      <c r="A409" s="11">
        <v>31</v>
      </c>
      <c r="B409" s="11" t="s">
        <v>13</v>
      </c>
      <c r="C409" s="11" t="s">
        <v>725</v>
      </c>
      <c r="D409" s="11" t="s">
        <v>699</v>
      </c>
      <c r="E409" s="11" t="str">
        <f t="shared" si="6"/>
        <v>GES_31</v>
      </c>
    </row>
    <row r="410" spans="1:5" hidden="1" x14ac:dyDescent="0.25">
      <c r="A410" s="11">
        <v>32</v>
      </c>
      <c r="B410" s="11" t="s">
        <v>13</v>
      </c>
      <c r="C410" s="11" t="s">
        <v>726</v>
      </c>
      <c r="D410" s="11" t="s">
        <v>699</v>
      </c>
      <c r="E410" s="11" t="str">
        <f t="shared" si="6"/>
        <v>GES_32</v>
      </c>
    </row>
    <row r="411" spans="1:5" hidden="1" x14ac:dyDescent="0.25">
      <c r="A411" s="11">
        <v>33</v>
      </c>
      <c r="B411" s="11" t="s">
        <v>13</v>
      </c>
      <c r="C411" s="11" t="s">
        <v>727</v>
      </c>
      <c r="D411" s="11" t="s">
        <v>699</v>
      </c>
      <c r="E411" s="11" t="str">
        <f t="shared" si="6"/>
        <v>GES_33</v>
      </c>
    </row>
    <row r="412" spans="1:5" hidden="1" x14ac:dyDescent="0.25">
      <c r="A412" s="11">
        <v>34</v>
      </c>
      <c r="B412" s="11" t="s">
        <v>13</v>
      </c>
      <c r="C412" s="11" t="s">
        <v>728</v>
      </c>
      <c r="D412" s="11" t="s">
        <v>699</v>
      </c>
      <c r="E412" s="11" t="str">
        <f t="shared" si="6"/>
        <v>GES_34</v>
      </c>
    </row>
    <row r="413" spans="1:5" hidden="1" x14ac:dyDescent="0.25">
      <c r="A413" s="11">
        <v>35</v>
      </c>
      <c r="B413" s="11" t="s">
        <v>13</v>
      </c>
      <c r="C413" s="11" t="s">
        <v>729</v>
      </c>
      <c r="D413" s="11" t="s">
        <v>699</v>
      </c>
      <c r="E413" s="11" t="str">
        <f t="shared" si="6"/>
        <v>GES_35</v>
      </c>
    </row>
    <row r="414" spans="1:5" hidden="1" x14ac:dyDescent="0.25">
      <c r="A414" s="11">
        <v>36</v>
      </c>
      <c r="B414" s="11" t="s">
        <v>13</v>
      </c>
      <c r="C414" s="11" t="s">
        <v>730</v>
      </c>
      <c r="D414" s="11" t="s">
        <v>699</v>
      </c>
      <c r="E414" s="11" t="str">
        <f t="shared" si="6"/>
        <v>GES_36</v>
      </c>
    </row>
    <row r="415" spans="1:5" hidden="1" x14ac:dyDescent="0.25">
      <c r="A415" s="11">
        <v>37</v>
      </c>
      <c r="B415" s="11" t="s">
        <v>13</v>
      </c>
      <c r="C415" s="11" t="s">
        <v>731</v>
      </c>
      <c r="D415" s="11" t="s">
        <v>699</v>
      </c>
      <c r="E415" s="11" t="str">
        <f t="shared" si="6"/>
        <v>GES_37</v>
      </c>
    </row>
    <row r="416" spans="1:5" hidden="1" x14ac:dyDescent="0.25">
      <c r="A416" s="11">
        <v>38</v>
      </c>
      <c r="B416" s="11" t="s">
        <v>13</v>
      </c>
      <c r="C416" s="11" t="s">
        <v>731</v>
      </c>
      <c r="D416" s="11" t="s">
        <v>699</v>
      </c>
      <c r="E416" s="11" t="str">
        <f t="shared" si="6"/>
        <v>GES_38</v>
      </c>
    </row>
    <row r="417" spans="1:5" hidden="1" x14ac:dyDescent="0.25">
      <c r="A417" s="11">
        <v>39</v>
      </c>
      <c r="B417" s="11" t="s">
        <v>13</v>
      </c>
      <c r="C417" s="11" t="s">
        <v>732</v>
      </c>
      <c r="D417" s="11" t="s">
        <v>699</v>
      </c>
      <c r="E417" s="11" t="str">
        <f t="shared" si="6"/>
        <v>GES_39</v>
      </c>
    </row>
    <row r="418" spans="1:5" hidden="1" x14ac:dyDescent="0.25">
      <c r="A418" s="11">
        <v>40</v>
      </c>
      <c r="B418" s="11" t="s">
        <v>13</v>
      </c>
      <c r="C418" s="11" t="s">
        <v>733</v>
      </c>
      <c r="D418" s="11" t="s">
        <v>699</v>
      </c>
      <c r="E418" s="11" t="str">
        <f t="shared" si="6"/>
        <v>GES_40</v>
      </c>
    </row>
    <row r="419" spans="1:5" hidden="1" x14ac:dyDescent="0.25">
      <c r="A419" s="11">
        <v>41</v>
      </c>
      <c r="B419" s="11" t="s">
        <v>13</v>
      </c>
      <c r="C419" s="11" t="s">
        <v>734</v>
      </c>
      <c r="D419" s="11" t="s">
        <v>699</v>
      </c>
      <c r="E419" s="11" t="str">
        <f t="shared" si="6"/>
        <v>GES_41</v>
      </c>
    </row>
    <row r="420" spans="1:5" hidden="1" x14ac:dyDescent="0.25">
      <c r="A420" s="11">
        <v>42</v>
      </c>
      <c r="B420" s="11" t="s">
        <v>13</v>
      </c>
      <c r="C420" s="11" t="s">
        <v>735</v>
      </c>
      <c r="D420" s="11" t="s">
        <v>699</v>
      </c>
      <c r="E420" s="11" t="str">
        <f t="shared" si="6"/>
        <v>GES_42</v>
      </c>
    </row>
    <row r="421" spans="1:5" hidden="1" x14ac:dyDescent="0.25">
      <c r="A421" s="11">
        <v>43</v>
      </c>
      <c r="B421" s="11" t="s">
        <v>13</v>
      </c>
      <c r="C421" s="11" t="s">
        <v>736</v>
      </c>
      <c r="D421" s="11" t="s">
        <v>699</v>
      </c>
      <c r="E421" s="11" t="str">
        <f t="shared" si="6"/>
        <v>GES_43</v>
      </c>
    </row>
    <row r="422" spans="1:5" hidden="1" x14ac:dyDescent="0.25">
      <c r="A422" s="11">
        <v>44</v>
      </c>
      <c r="B422" s="11" t="s">
        <v>13</v>
      </c>
      <c r="C422" s="11" t="s">
        <v>737</v>
      </c>
      <c r="D422" s="11" t="s">
        <v>699</v>
      </c>
      <c r="E422" s="11" t="str">
        <f t="shared" si="6"/>
        <v>GES_44</v>
      </c>
    </row>
    <row r="423" spans="1:5" hidden="1" x14ac:dyDescent="0.25">
      <c r="A423" s="11">
        <v>45</v>
      </c>
      <c r="B423" s="11" t="s">
        <v>13</v>
      </c>
      <c r="C423" s="11" t="s">
        <v>738</v>
      </c>
      <c r="D423" s="11" t="s">
        <v>699</v>
      </c>
      <c r="E423" s="11" t="str">
        <f t="shared" si="6"/>
        <v>GES_45</v>
      </c>
    </row>
    <row r="424" spans="1:5" hidden="1" x14ac:dyDescent="0.25">
      <c r="A424" s="11">
        <v>46</v>
      </c>
      <c r="B424" s="11" t="s">
        <v>13</v>
      </c>
      <c r="C424" s="11" t="s">
        <v>738</v>
      </c>
      <c r="D424" s="11" t="s">
        <v>699</v>
      </c>
      <c r="E424" s="11" t="str">
        <f t="shared" si="6"/>
        <v>GES_46</v>
      </c>
    </row>
    <row r="425" spans="1:5" hidden="1" x14ac:dyDescent="0.25">
      <c r="A425" s="11">
        <v>47</v>
      </c>
      <c r="B425" s="11" t="s">
        <v>13</v>
      </c>
      <c r="C425" s="11" t="s">
        <v>739</v>
      </c>
      <c r="D425" s="11" t="s">
        <v>699</v>
      </c>
      <c r="E425" s="11" t="str">
        <f t="shared" si="6"/>
        <v>GES_47</v>
      </c>
    </row>
    <row r="426" spans="1:5" hidden="1" x14ac:dyDescent="0.25">
      <c r="A426" s="11">
        <v>48</v>
      </c>
      <c r="B426" s="11" t="s">
        <v>13</v>
      </c>
      <c r="C426" s="11" t="s">
        <v>739</v>
      </c>
      <c r="D426" s="11" t="s">
        <v>699</v>
      </c>
      <c r="E426" s="11" t="str">
        <f t="shared" si="6"/>
        <v>GES_48</v>
      </c>
    </row>
    <row r="427" spans="1:5" hidden="1" x14ac:dyDescent="0.25">
      <c r="A427" s="11">
        <v>49</v>
      </c>
      <c r="B427" s="11" t="s">
        <v>13</v>
      </c>
      <c r="C427" s="11" t="s">
        <v>740</v>
      </c>
      <c r="D427" s="11" t="s">
        <v>699</v>
      </c>
      <c r="E427" s="11" t="str">
        <f t="shared" si="6"/>
        <v>GES_49</v>
      </c>
    </row>
    <row r="428" spans="1:5" hidden="1" x14ac:dyDescent="0.25">
      <c r="A428" s="11">
        <v>50</v>
      </c>
      <c r="B428" s="11" t="s">
        <v>13</v>
      </c>
      <c r="C428" s="11" t="s">
        <v>741</v>
      </c>
      <c r="D428" s="11" t="s">
        <v>699</v>
      </c>
      <c r="E428" s="11" t="str">
        <f t="shared" si="6"/>
        <v>GES_50</v>
      </c>
    </row>
    <row r="429" spans="1:5" hidden="1" x14ac:dyDescent="0.25">
      <c r="A429" s="11">
        <v>51</v>
      </c>
      <c r="B429" s="11" t="s">
        <v>13</v>
      </c>
      <c r="C429" s="11" t="s">
        <v>742</v>
      </c>
      <c r="D429" s="11" t="s">
        <v>699</v>
      </c>
      <c r="E429" s="11" t="str">
        <f t="shared" si="6"/>
        <v>GES_51</v>
      </c>
    </row>
    <row r="430" spans="1:5" hidden="1" x14ac:dyDescent="0.25">
      <c r="A430" s="11">
        <v>52</v>
      </c>
      <c r="B430" s="11" t="s">
        <v>13</v>
      </c>
      <c r="C430" s="11" t="s">
        <v>743</v>
      </c>
      <c r="D430" s="11" t="s">
        <v>699</v>
      </c>
      <c r="E430" s="11" t="str">
        <f t="shared" si="6"/>
        <v>GES_52</v>
      </c>
    </row>
    <row r="431" spans="1:5" hidden="1" x14ac:dyDescent="0.25">
      <c r="A431" s="11">
        <v>53</v>
      </c>
      <c r="B431" s="11" t="s">
        <v>13</v>
      </c>
      <c r="C431" s="11" t="s">
        <v>744</v>
      </c>
      <c r="D431" s="11" t="s">
        <v>699</v>
      </c>
      <c r="E431" s="11" t="str">
        <f t="shared" si="6"/>
        <v>GES_53</v>
      </c>
    </row>
    <row r="432" spans="1:5" hidden="1" x14ac:dyDescent="0.25">
      <c r="A432" s="11">
        <v>54</v>
      </c>
      <c r="B432" s="11" t="s">
        <v>13</v>
      </c>
      <c r="C432" s="11" t="s">
        <v>745</v>
      </c>
      <c r="D432" s="11" t="s">
        <v>699</v>
      </c>
      <c r="E432" s="11" t="str">
        <f t="shared" si="6"/>
        <v>GES_54</v>
      </c>
    </row>
    <row r="433" spans="1:5" hidden="1" x14ac:dyDescent="0.25">
      <c r="A433" s="11">
        <v>55</v>
      </c>
      <c r="B433" s="11" t="s">
        <v>13</v>
      </c>
      <c r="C433" s="11" t="s">
        <v>746</v>
      </c>
      <c r="D433" s="11" t="s">
        <v>699</v>
      </c>
      <c r="E433" s="11" t="str">
        <f t="shared" si="6"/>
        <v>GES_55</v>
      </c>
    </row>
    <row r="434" spans="1:5" hidden="1" x14ac:dyDescent="0.25">
      <c r="A434" s="11">
        <v>56</v>
      </c>
      <c r="B434" s="11" t="s">
        <v>13</v>
      </c>
      <c r="C434" s="11" t="s">
        <v>747</v>
      </c>
      <c r="D434" s="11" t="s">
        <v>699</v>
      </c>
      <c r="E434" s="11" t="str">
        <f t="shared" si="6"/>
        <v>GES_56</v>
      </c>
    </row>
    <row r="435" spans="1:5" hidden="1" x14ac:dyDescent="0.25">
      <c r="A435" s="11">
        <v>57</v>
      </c>
      <c r="B435" s="11" t="s">
        <v>13</v>
      </c>
      <c r="C435" s="11" t="s">
        <v>748</v>
      </c>
      <c r="D435" s="11" t="s">
        <v>699</v>
      </c>
      <c r="E435" s="11" t="str">
        <f t="shared" si="6"/>
        <v>GES_57</v>
      </c>
    </row>
    <row r="436" spans="1:5" hidden="1" x14ac:dyDescent="0.25">
      <c r="A436" s="11">
        <v>58</v>
      </c>
      <c r="B436" s="11" t="s">
        <v>13</v>
      </c>
      <c r="C436" s="11" t="s">
        <v>749</v>
      </c>
      <c r="D436" s="11" t="s">
        <v>699</v>
      </c>
      <c r="E436" s="11" t="str">
        <f t="shared" si="6"/>
        <v>GES_58</v>
      </c>
    </row>
    <row r="437" spans="1:5" hidden="1" x14ac:dyDescent="0.25">
      <c r="A437" s="11">
        <v>59</v>
      </c>
      <c r="B437" s="11" t="s">
        <v>13</v>
      </c>
      <c r="C437" s="11" t="s">
        <v>733</v>
      </c>
      <c r="D437" s="11" t="s">
        <v>699</v>
      </c>
      <c r="E437" s="11" t="str">
        <f t="shared" si="6"/>
        <v>GES_59</v>
      </c>
    </row>
    <row r="438" spans="1:5" hidden="1" x14ac:dyDescent="0.25">
      <c r="A438" s="11">
        <v>60</v>
      </c>
      <c r="B438" s="11" t="s">
        <v>13</v>
      </c>
      <c r="C438" s="11" t="s">
        <v>750</v>
      </c>
      <c r="D438" s="11" t="s">
        <v>699</v>
      </c>
      <c r="E438" s="11" t="str">
        <f t="shared" si="6"/>
        <v>GES_60</v>
      </c>
    </row>
    <row r="439" spans="1:5" hidden="1" x14ac:dyDescent="0.25">
      <c r="A439" s="11">
        <v>61</v>
      </c>
      <c r="B439" s="11" t="s">
        <v>13</v>
      </c>
      <c r="C439" s="11" t="s">
        <v>750</v>
      </c>
      <c r="D439" s="11" t="s">
        <v>699</v>
      </c>
      <c r="E439" s="11" t="str">
        <f t="shared" si="6"/>
        <v>GES_61</v>
      </c>
    </row>
    <row r="440" spans="1:5" hidden="1" x14ac:dyDescent="0.25">
      <c r="A440" s="11">
        <v>62</v>
      </c>
      <c r="B440" s="11" t="s">
        <v>13</v>
      </c>
      <c r="C440" s="11" t="s">
        <v>743</v>
      </c>
      <c r="D440" s="11" t="s">
        <v>699</v>
      </c>
      <c r="E440" s="11" t="str">
        <f t="shared" si="6"/>
        <v>GES_62</v>
      </c>
    </row>
    <row r="441" spans="1:5" hidden="1" x14ac:dyDescent="0.25">
      <c r="A441" s="11">
        <v>63</v>
      </c>
      <c r="B441" s="11" t="s">
        <v>13</v>
      </c>
      <c r="C441" s="11" t="s">
        <v>751</v>
      </c>
      <c r="D441" s="11" t="s">
        <v>699</v>
      </c>
      <c r="E441" s="11" t="str">
        <f t="shared" si="6"/>
        <v>GES_63</v>
      </c>
    </row>
    <row r="442" spans="1:5" hidden="1" x14ac:dyDescent="0.25">
      <c r="A442" s="11">
        <v>64</v>
      </c>
      <c r="B442" s="11" t="s">
        <v>13</v>
      </c>
      <c r="C442" s="11" t="s">
        <v>752</v>
      </c>
      <c r="D442" s="11" t="s">
        <v>699</v>
      </c>
      <c r="E442" s="11" t="str">
        <f t="shared" si="6"/>
        <v>GES_64</v>
      </c>
    </row>
    <row r="443" spans="1:5" hidden="1" x14ac:dyDescent="0.25">
      <c r="A443" s="11">
        <v>65</v>
      </c>
      <c r="B443" s="11" t="s">
        <v>13</v>
      </c>
      <c r="C443" s="11" t="s">
        <v>753</v>
      </c>
      <c r="D443" s="11" t="s">
        <v>699</v>
      </c>
      <c r="E443" s="11" t="str">
        <f t="shared" si="6"/>
        <v>GES_65</v>
      </c>
    </row>
    <row r="444" spans="1:5" hidden="1" x14ac:dyDescent="0.25">
      <c r="A444" s="11">
        <v>66</v>
      </c>
      <c r="B444" s="11" t="s">
        <v>13</v>
      </c>
      <c r="C444" s="11" t="s">
        <v>754</v>
      </c>
      <c r="D444" s="11" t="s">
        <v>699</v>
      </c>
      <c r="E444" s="11" t="str">
        <f t="shared" si="6"/>
        <v>GES_66</v>
      </c>
    </row>
    <row r="445" spans="1:5" hidden="1" x14ac:dyDescent="0.25">
      <c r="A445" s="11">
        <v>67</v>
      </c>
      <c r="B445" s="11" t="s">
        <v>13</v>
      </c>
      <c r="C445" s="11" t="s">
        <v>755</v>
      </c>
      <c r="D445" s="11" t="s">
        <v>699</v>
      </c>
      <c r="E445" s="11" t="str">
        <f t="shared" si="6"/>
        <v>GES_67</v>
      </c>
    </row>
    <row r="446" spans="1:5" hidden="1" x14ac:dyDescent="0.25">
      <c r="A446" s="11">
        <v>68</v>
      </c>
      <c r="B446" s="11" t="s">
        <v>13</v>
      </c>
      <c r="C446" s="11" t="s">
        <v>754</v>
      </c>
      <c r="D446" s="11" t="s">
        <v>699</v>
      </c>
      <c r="E446" s="11" t="str">
        <f t="shared" si="6"/>
        <v>GES_68</v>
      </c>
    </row>
    <row r="447" spans="1:5" hidden="1" x14ac:dyDescent="0.25">
      <c r="A447" s="11">
        <v>69</v>
      </c>
      <c r="B447" s="11" t="s">
        <v>13</v>
      </c>
      <c r="C447" s="11" t="s">
        <v>756</v>
      </c>
      <c r="D447" s="11" t="s">
        <v>699</v>
      </c>
      <c r="E447" s="11" t="str">
        <f t="shared" si="6"/>
        <v>GES_69</v>
      </c>
    </row>
    <row r="448" spans="1:5" hidden="1" x14ac:dyDescent="0.25">
      <c r="A448" s="11">
        <v>70</v>
      </c>
      <c r="B448" s="11" t="s">
        <v>13</v>
      </c>
      <c r="C448" s="11" t="s">
        <v>732</v>
      </c>
      <c r="D448" s="11" t="s">
        <v>699</v>
      </c>
      <c r="E448" s="11" t="str">
        <f t="shared" si="6"/>
        <v>GES_70</v>
      </c>
    </row>
    <row r="449" spans="1:5" hidden="1" x14ac:dyDescent="0.25">
      <c r="A449" s="11">
        <v>71</v>
      </c>
      <c r="B449" s="11" t="s">
        <v>13</v>
      </c>
      <c r="C449" s="11" t="s">
        <v>733</v>
      </c>
      <c r="D449" s="11" t="s">
        <v>699</v>
      </c>
      <c r="E449" s="11" t="str">
        <f t="shared" si="6"/>
        <v>GES_71</v>
      </c>
    </row>
    <row r="450" spans="1:5" hidden="1" x14ac:dyDescent="0.25">
      <c r="A450" s="11">
        <v>72</v>
      </c>
      <c r="B450" s="11" t="s">
        <v>13</v>
      </c>
      <c r="C450" s="11" t="s">
        <v>748</v>
      </c>
      <c r="D450" s="11" t="s">
        <v>699</v>
      </c>
      <c r="E450" s="11" t="str">
        <f t="shared" si="6"/>
        <v>GES_72</v>
      </c>
    </row>
    <row r="451" spans="1:5" hidden="1" x14ac:dyDescent="0.25">
      <c r="A451" s="11">
        <v>73</v>
      </c>
      <c r="B451" s="11" t="s">
        <v>13</v>
      </c>
      <c r="C451" s="11" t="s">
        <v>757</v>
      </c>
      <c r="D451" s="11" t="s">
        <v>699</v>
      </c>
      <c r="E451" s="11" t="str">
        <f t="shared" ref="E451:E514" si="7">B451&amp;"_"&amp;A451</f>
        <v>GES_73</v>
      </c>
    </row>
    <row r="452" spans="1:5" hidden="1" x14ac:dyDescent="0.25">
      <c r="A452" s="11">
        <v>74</v>
      </c>
      <c r="B452" s="11" t="s">
        <v>13</v>
      </c>
      <c r="C452" s="11" t="s">
        <v>758</v>
      </c>
      <c r="D452" s="11" t="s">
        <v>699</v>
      </c>
      <c r="E452" s="11" t="str">
        <f t="shared" si="7"/>
        <v>GES_74</v>
      </c>
    </row>
    <row r="453" spans="1:5" hidden="1" x14ac:dyDescent="0.25">
      <c r="A453" s="11">
        <v>75</v>
      </c>
      <c r="B453" s="11" t="s">
        <v>13</v>
      </c>
      <c r="C453" s="11" t="s">
        <v>759</v>
      </c>
      <c r="D453" s="11" t="s">
        <v>699</v>
      </c>
      <c r="E453" s="11" t="str">
        <f t="shared" si="7"/>
        <v>GES_75</v>
      </c>
    </row>
    <row r="454" spans="1:5" hidden="1" x14ac:dyDescent="0.25">
      <c r="A454" s="11">
        <v>76</v>
      </c>
      <c r="B454" s="11" t="s">
        <v>13</v>
      </c>
      <c r="C454" s="11" t="s">
        <v>760</v>
      </c>
      <c r="D454" s="11" t="s">
        <v>699</v>
      </c>
      <c r="E454" s="11" t="str">
        <f t="shared" si="7"/>
        <v>GES_76</v>
      </c>
    </row>
    <row r="455" spans="1:5" hidden="1" x14ac:dyDescent="0.25">
      <c r="A455" s="11">
        <v>77</v>
      </c>
      <c r="B455" s="11" t="s">
        <v>13</v>
      </c>
      <c r="C455" s="11" t="s">
        <v>761</v>
      </c>
      <c r="D455" s="11" t="s">
        <v>699</v>
      </c>
      <c r="E455" s="11" t="str">
        <f t="shared" si="7"/>
        <v>GES_77</v>
      </c>
    </row>
    <row r="456" spans="1:5" hidden="1" x14ac:dyDescent="0.25">
      <c r="A456" s="11">
        <v>78</v>
      </c>
      <c r="B456" s="11" t="s">
        <v>13</v>
      </c>
      <c r="C456" s="11" t="s">
        <v>762</v>
      </c>
      <c r="D456" s="11" t="s">
        <v>699</v>
      </c>
      <c r="E456" s="11" t="str">
        <f t="shared" si="7"/>
        <v>GES_78</v>
      </c>
    </row>
    <row r="457" spans="1:5" hidden="1" x14ac:dyDescent="0.25">
      <c r="A457" s="11">
        <v>79</v>
      </c>
      <c r="B457" s="11" t="s">
        <v>13</v>
      </c>
      <c r="C457" s="11" t="s">
        <v>763</v>
      </c>
      <c r="D457" s="11" t="s">
        <v>699</v>
      </c>
      <c r="E457" s="11" t="str">
        <f t="shared" si="7"/>
        <v>GES_79</v>
      </c>
    </row>
    <row r="458" spans="1:5" hidden="1" x14ac:dyDescent="0.25">
      <c r="A458" s="11">
        <v>80</v>
      </c>
      <c r="B458" s="11" t="s">
        <v>13</v>
      </c>
      <c r="C458" s="11" t="s">
        <v>764</v>
      </c>
      <c r="D458" s="11" t="s">
        <v>699</v>
      </c>
      <c r="E458" s="11" t="str">
        <f t="shared" si="7"/>
        <v>GES_80</v>
      </c>
    </row>
    <row r="459" spans="1:5" hidden="1" x14ac:dyDescent="0.25">
      <c r="A459" s="11">
        <v>81</v>
      </c>
      <c r="B459" s="11" t="s">
        <v>13</v>
      </c>
      <c r="C459" s="11" t="s">
        <v>765</v>
      </c>
      <c r="D459" s="11" t="s">
        <v>699</v>
      </c>
      <c r="E459" s="11" t="str">
        <f t="shared" si="7"/>
        <v>GES_81</v>
      </c>
    </row>
    <row r="460" spans="1:5" hidden="1" x14ac:dyDescent="0.25">
      <c r="A460" s="11">
        <v>82</v>
      </c>
      <c r="B460" s="11" t="s">
        <v>13</v>
      </c>
      <c r="C460" s="11" t="s">
        <v>766</v>
      </c>
      <c r="D460" s="11" t="s">
        <v>699</v>
      </c>
      <c r="E460" s="11" t="str">
        <f t="shared" si="7"/>
        <v>GES_82</v>
      </c>
    </row>
    <row r="461" spans="1:5" hidden="1" x14ac:dyDescent="0.25">
      <c r="A461" s="11">
        <v>83</v>
      </c>
      <c r="B461" s="11" t="s">
        <v>13</v>
      </c>
      <c r="C461" s="11" t="s">
        <v>767</v>
      </c>
      <c r="D461" s="11" t="s">
        <v>699</v>
      </c>
      <c r="E461" s="11" t="str">
        <f t="shared" si="7"/>
        <v>GES_83</v>
      </c>
    </row>
    <row r="462" spans="1:5" hidden="1" x14ac:dyDescent="0.25">
      <c r="A462" s="11">
        <v>84</v>
      </c>
      <c r="B462" s="11" t="s">
        <v>13</v>
      </c>
      <c r="C462" s="11" t="s">
        <v>768</v>
      </c>
      <c r="D462" s="11" t="s">
        <v>699</v>
      </c>
      <c r="E462" s="11" t="str">
        <f t="shared" si="7"/>
        <v>GES_84</v>
      </c>
    </row>
    <row r="463" spans="1:5" hidden="1" x14ac:dyDescent="0.25">
      <c r="A463" s="11">
        <v>85</v>
      </c>
      <c r="B463" s="11" t="s">
        <v>13</v>
      </c>
      <c r="C463" s="11" t="s">
        <v>769</v>
      </c>
      <c r="D463" s="11" t="s">
        <v>699</v>
      </c>
      <c r="E463" s="11" t="str">
        <f t="shared" si="7"/>
        <v>GES_85</v>
      </c>
    </row>
    <row r="464" spans="1:5" hidden="1" x14ac:dyDescent="0.25">
      <c r="A464" s="11">
        <v>86</v>
      </c>
      <c r="B464" s="11" t="s">
        <v>13</v>
      </c>
      <c r="C464" s="11" t="s">
        <v>770</v>
      </c>
      <c r="D464" s="11" t="s">
        <v>699</v>
      </c>
      <c r="E464" s="11" t="str">
        <f t="shared" si="7"/>
        <v>GES_86</v>
      </c>
    </row>
    <row r="465" spans="1:5" hidden="1" x14ac:dyDescent="0.25">
      <c r="A465" s="11">
        <v>87</v>
      </c>
      <c r="B465" s="11" t="s">
        <v>13</v>
      </c>
      <c r="C465" s="11" t="s">
        <v>771</v>
      </c>
      <c r="D465" s="11" t="s">
        <v>699</v>
      </c>
      <c r="E465" s="11" t="str">
        <f t="shared" si="7"/>
        <v>GES_87</v>
      </c>
    </row>
    <row r="466" spans="1:5" hidden="1" x14ac:dyDescent="0.25">
      <c r="A466" s="11">
        <v>88</v>
      </c>
      <c r="B466" s="11" t="s">
        <v>13</v>
      </c>
      <c r="C466" s="11" t="s">
        <v>772</v>
      </c>
      <c r="D466" s="11" t="s">
        <v>699</v>
      </c>
      <c r="E466" s="11" t="str">
        <f t="shared" si="7"/>
        <v>GES_88</v>
      </c>
    </row>
    <row r="467" spans="1:5" hidden="1" x14ac:dyDescent="0.25">
      <c r="A467" s="11">
        <v>89</v>
      </c>
      <c r="B467" s="11" t="s">
        <v>13</v>
      </c>
      <c r="C467" s="11" t="s">
        <v>773</v>
      </c>
      <c r="D467" s="11" t="s">
        <v>699</v>
      </c>
      <c r="E467" s="11" t="str">
        <f t="shared" si="7"/>
        <v>GES_89</v>
      </c>
    </row>
    <row r="468" spans="1:5" hidden="1" x14ac:dyDescent="0.25">
      <c r="A468" s="11">
        <v>90</v>
      </c>
      <c r="B468" s="11" t="s">
        <v>13</v>
      </c>
      <c r="C468" s="11" t="s">
        <v>774</v>
      </c>
      <c r="D468" s="11" t="s">
        <v>699</v>
      </c>
      <c r="E468" s="11" t="str">
        <f t="shared" si="7"/>
        <v>GES_90</v>
      </c>
    </row>
    <row r="469" spans="1:5" hidden="1" x14ac:dyDescent="0.25">
      <c r="A469" s="11">
        <v>91</v>
      </c>
      <c r="B469" s="11" t="s">
        <v>13</v>
      </c>
      <c r="C469" s="11" t="s">
        <v>775</v>
      </c>
      <c r="D469" s="11" t="s">
        <v>699</v>
      </c>
      <c r="E469" s="11" t="str">
        <f t="shared" si="7"/>
        <v>GES_91</v>
      </c>
    </row>
    <row r="470" spans="1:5" hidden="1" x14ac:dyDescent="0.25">
      <c r="A470" s="11">
        <v>92</v>
      </c>
      <c r="B470" s="11" t="s">
        <v>13</v>
      </c>
      <c r="C470" s="11" t="s">
        <v>776</v>
      </c>
      <c r="D470" s="11" t="s">
        <v>699</v>
      </c>
      <c r="E470" s="11" t="str">
        <f t="shared" si="7"/>
        <v>GES_92</v>
      </c>
    </row>
    <row r="471" spans="1:5" hidden="1" x14ac:dyDescent="0.25">
      <c r="A471" s="11">
        <v>93</v>
      </c>
      <c r="B471" s="11" t="s">
        <v>13</v>
      </c>
      <c r="C471" s="11" t="s">
        <v>777</v>
      </c>
      <c r="D471" s="11" t="s">
        <v>699</v>
      </c>
      <c r="E471" s="11" t="str">
        <f t="shared" si="7"/>
        <v>GES_93</v>
      </c>
    </row>
    <row r="472" spans="1:5" hidden="1" x14ac:dyDescent="0.25">
      <c r="A472" s="11">
        <v>94</v>
      </c>
      <c r="B472" s="11" t="s">
        <v>13</v>
      </c>
      <c r="C472" s="11" t="s">
        <v>778</v>
      </c>
      <c r="D472" s="11" t="s">
        <v>699</v>
      </c>
      <c r="E472" s="11" t="str">
        <f t="shared" si="7"/>
        <v>GES_94</v>
      </c>
    </row>
    <row r="473" spans="1:5" hidden="1" x14ac:dyDescent="0.25">
      <c r="A473" s="11">
        <v>95</v>
      </c>
      <c r="B473" s="11" t="s">
        <v>13</v>
      </c>
      <c r="C473" s="11" t="s">
        <v>779</v>
      </c>
      <c r="D473" s="11" t="s">
        <v>699</v>
      </c>
      <c r="E473" s="11" t="str">
        <f t="shared" si="7"/>
        <v>GES_95</v>
      </c>
    </row>
    <row r="474" spans="1:5" hidden="1" x14ac:dyDescent="0.25">
      <c r="A474" s="11">
        <v>96</v>
      </c>
      <c r="B474" s="11" t="s">
        <v>13</v>
      </c>
      <c r="C474" s="11" t="s">
        <v>780</v>
      </c>
      <c r="D474" s="11" t="s">
        <v>699</v>
      </c>
      <c r="E474" s="11" t="str">
        <f t="shared" si="7"/>
        <v>GES_96</v>
      </c>
    </row>
    <row r="475" spans="1:5" hidden="1" x14ac:dyDescent="0.25">
      <c r="A475" s="11">
        <v>97</v>
      </c>
      <c r="B475" s="11" t="s">
        <v>13</v>
      </c>
      <c r="C475" s="11" t="s">
        <v>781</v>
      </c>
      <c r="D475" s="11" t="s">
        <v>699</v>
      </c>
      <c r="E475" s="11" t="str">
        <f t="shared" si="7"/>
        <v>GES_97</v>
      </c>
    </row>
    <row r="476" spans="1:5" hidden="1" x14ac:dyDescent="0.25">
      <c r="A476" s="11">
        <v>98</v>
      </c>
      <c r="B476" s="11" t="s">
        <v>13</v>
      </c>
      <c r="C476" s="11" t="s">
        <v>782</v>
      </c>
      <c r="D476" s="11" t="s">
        <v>699</v>
      </c>
      <c r="E476" s="11" t="str">
        <f t="shared" si="7"/>
        <v>GES_98</v>
      </c>
    </row>
    <row r="477" spans="1:5" hidden="1" x14ac:dyDescent="0.25">
      <c r="A477" s="11">
        <v>99</v>
      </c>
      <c r="B477" s="11" t="s">
        <v>13</v>
      </c>
      <c r="C477" s="11" t="s">
        <v>783</v>
      </c>
      <c r="D477" s="11" t="s">
        <v>699</v>
      </c>
      <c r="E477" s="11" t="str">
        <f t="shared" si="7"/>
        <v>GES_99</v>
      </c>
    </row>
    <row r="478" spans="1:5" hidden="1" x14ac:dyDescent="0.25">
      <c r="A478" s="11">
        <v>100</v>
      </c>
      <c r="B478" s="11" t="s">
        <v>13</v>
      </c>
      <c r="C478" s="11" t="s">
        <v>784</v>
      </c>
      <c r="D478" s="11" t="s">
        <v>699</v>
      </c>
      <c r="E478" s="11" t="str">
        <f t="shared" si="7"/>
        <v>GES_100</v>
      </c>
    </row>
    <row r="479" spans="1:5" hidden="1" x14ac:dyDescent="0.25">
      <c r="A479" s="11">
        <v>101</v>
      </c>
      <c r="B479" s="11" t="s">
        <v>13</v>
      </c>
      <c r="C479" s="11" t="s">
        <v>772</v>
      </c>
      <c r="D479" s="11" t="s">
        <v>699</v>
      </c>
      <c r="E479" s="11" t="str">
        <f t="shared" si="7"/>
        <v>GES_101</v>
      </c>
    </row>
    <row r="480" spans="1:5" hidden="1" x14ac:dyDescent="0.25">
      <c r="A480" s="11">
        <v>102</v>
      </c>
      <c r="B480" s="11" t="s">
        <v>13</v>
      </c>
      <c r="C480" s="11" t="s">
        <v>785</v>
      </c>
      <c r="D480" s="11" t="s">
        <v>699</v>
      </c>
      <c r="E480" s="11" t="str">
        <f t="shared" si="7"/>
        <v>GES_102</v>
      </c>
    </row>
    <row r="481" spans="1:5" hidden="1" x14ac:dyDescent="0.25">
      <c r="A481" s="11">
        <v>103</v>
      </c>
      <c r="B481" s="11" t="s">
        <v>13</v>
      </c>
      <c r="C481" s="11" t="s">
        <v>770</v>
      </c>
      <c r="D481" s="11" t="s">
        <v>699</v>
      </c>
      <c r="E481" s="11" t="str">
        <f t="shared" si="7"/>
        <v>GES_103</v>
      </c>
    </row>
    <row r="482" spans="1:5" hidden="1" x14ac:dyDescent="0.25">
      <c r="A482" s="11">
        <v>104</v>
      </c>
      <c r="B482" s="11" t="s">
        <v>13</v>
      </c>
      <c r="C482" s="11" t="s">
        <v>771</v>
      </c>
      <c r="D482" s="11" t="s">
        <v>699</v>
      </c>
      <c r="E482" s="11" t="str">
        <f t="shared" si="7"/>
        <v>GES_104</v>
      </c>
    </row>
    <row r="483" spans="1:5" hidden="1" x14ac:dyDescent="0.25">
      <c r="A483" s="11">
        <v>105</v>
      </c>
      <c r="B483" s="11" t="s">
        <v>13</v>
      </c>
      <c r="C483" s="11" t="s">
        <v>786</v>
      </c>
      <c r="D483" s="11" t="s">
        <v>699</v>
      </c>
      <c r="E483" s="11" t="str">
        <f t="shared" si="7"/>
        <v>GES_105</v>
      </c>
    </row>
    <row r="484" spans="1:5" hidden="1" x14ac:dyDescent="0.25">
      <c r="A484" s="11">
        <v>106</v>
      </c>
      <c r="B484" s="11" t="s">
        <v>13</v>
      </c>
      <c r="C484" s="11" t="s">
        <v>787</v>
      </c>
      <c r="D484" s="11" t="s">
        <v>699</v>
      </c>
      <c r="E484" s="11" t="str">
        <f t="shared" si="7"/>
        <v>GES_106</v>
      </c>
    </row>
    <row r="485" spans="1:5" hidden="1" x14ac:dyDescent="0.25">
      <c r="A485" s="11">
        <v>107</v>
      </c>
      <c r="B485" s="11" t="s">
        <v>13</v>
      </c>
      <c r="C485" s="11" t="s">
        <v>788</v>
      </c>
      <c r="D485" s="11" t="s">
        <v>699</v>
      </c>
      <c r="E485" s="11" t="str">
        <f t="shared" si="7"/>
        <v>GES_107</v>
      </c>
    </row>
    <row r="486" spans="1:5" hidden="1" x14ac:dyDescent="0.25">
      <c r="A486" s="11">
        <v>108</v>
      </c>
      <c r="B486" s="11" t="s">
        <v>13</v>
      </c>
      <c r="C486" s="11" t="s">
        <v>789</v>
      </c>
      <c r="D486" s="11" t="s">
        <v>699</v>
      </c>
      <c r="E486" s="11" t="str">
        <f t="shared" si="7"/>
        <v>GES_108</v>
      </c>
    </row>
    <row r="487" spans="1:5" hidden="1" x14ac:dyDescent="0.25">
      <c r="A487" s="11">
        <v>109</v>
      </c>
      <c r="B487" s="11" t="s">
        <v>13</v>
      </c>
      <c r="C487" s="11" t="s">
        <v>790</v>
      </c>
      <c r="D487" s="11" t="s">
        <v>699</v>
      </c>
      <c r="E487" s="11" t="str">
        <f t="shared" si="7"/>
        <v>GES_109</v>
      </c>
    </row>
    <row r="488" spans="1:5" hidden="1" x14ac:dyDescent="0.25">
      <c r="A488" s="11">
        <v>110</v>
      </c>
      <c r="B488" s="11" t="s">
        <v>13</v>
      </c>
      <c r="C488" s="11" t="s">
        <v>791</v>
      </c>
      <c r="D488" s="11" t="s">
        <v>699</v>
      </c>
      <c r="E488" s="11" t="str">
        <f t="shared" si="7"/>
        <v>GES_110</v>
      </c>
    </row>
    <row r="489" spans="1:5" hidden="1" x14ac:dyDescent="0.25">
      <c r="A489" s="11">
        <v>111</v>
      </c>
      <c r="B489" s="11" t="s">
        <v>13</v>
      </c>
      <c r="C489" s="11" t="s">
        <v>792</v>
      </c>
      <c r="D489" s="11" t="s">
        <v>699</v>
      </c>
      <c r="E489" s="11" t="str">
        <f t="shared" si="7"/>
        <v>GES_111</v>
      </c>
    </row>
    <row r="490" spans="1:5" hidden="1" x14ac:dyDescent="0.25">
      <c r="A490" s="11">
        <v>112</v>
      </c>
      <c r="B490" s="11" t="s">
        <v>13</v>
      </c>
      <c r="C490" s="11" t="s">
        <v>779</v>
      </c>
      <c r="D490" s="11" t="s">
        <v>699</v>
      </c>
      <c r="E490" s="11" t="str">
        <f t="shared" si="7"/>
        <v>GES_112</v>
      </c>
    </row>
    <row r="491" spans="1:5" hidden="1" x14ac:dyDescent="0.25">
      <c r="A491" s="11">
        <v>113</v>
      </c>
      <c r="B491" s="11" t="s">
        <v>13</v>
      </c>
      <c r="C491" s="11" t="s">
        <v>773</v>
      </c>
      <c r="D491" s="11" t="s">
        <v>699</v>
      </c>
      <c r="E491" s="11" t="str">
        <f t="shared" si="7"/>
        <v>GES_113</v>
      </c>
    </row>
    <row r="492" spans="1:5" hidden="1" x14ac:dyDescent="0.25">
      <c r="A492" s="11">
        <v>114</v>
      </c>
      <c r="B492" s="11" t="s">
        <v>13</v>
      </c>
      <c r="C492" s="11" t="s">
        <v>793</v>
      </c>
      <c r="D492" s="11" t="s">
        <v>699</v>
      </c>
      <c r="E492" s="11" t="str">
        <f t="shared" si="7"/>
        <v>GES_114</v>
      </c>
    </row>
    <row r="493" spans="1:5" hidden="1" x14ac:dyDescent="0.25">
      <c r="A493" s="11">
        <v>115</v>
      </c>
      <c r="B493" s="11" t="s">
        <v>13</v>
      </c>
      <c r="C493" s="11" t="s">
        <v>794</v>
      </c>
      <c r="D493" s="11" t="s">
        <v>699</v>
      </c>
      <c r="E493" s="11" t="str">
        <f t="shared" si="7"/>
        <v>GES_115</v>
      </c>
    </row>
    <row r="494" spans="1:5" hidden="1" x14ac:dyDescent="0.25">
      <c r="A494" s="11">
        <v>116</v>
      </c>
      <c r="B494" s="11" t="s">
        <v>13</v>
      </c>
      <c r="C494" s="11" t="s">
        <v>795</v>
      </c>
      <c r="D494" s="11" t="s">
        <v>699</v>
      </c>
      <c r="E494" s="11" t="str">
        <f t="shared" si="7"/>
        <v>GES_116</v>
      </c>
    </row>
    <row r="495" spans="1:5" hidden="1" x14ac:dyDescent="0.25">
      <c r="A495" s="11">
        <v>117</v>
      </c>
      <c r="B495" s="11" t="s">
        <v>13</v>
      </c>
      <c r="C495" s="11" t="s">
        <v>796</v>
      </c>
      <c r="D495" s="11" t="s">
        <v>699</v>
      </c>
      <c r="E495" s="11" t="str">
        <f t="shared" si="7"/>
        <v>GES_117</v>
      </c>
    </row>
    <row r="496" spans="1:5" hidden="1" x14ac:dyDescent="0.25">
      <c r="A496" s="11">
        <v>118</v>
      </c>
      <c r="B496" s="11" t="s">
        <v>13</v>
      </c>
      <c r="C496" s="11" t="s">
        <v>797</v>
      </c>
      <c r="D496" s="11" t="s">
        <v>699</v>
      </c>
      <c r="E496" s="11" t="str">
        <f t="shared" si="7"/>
        <v>GES_118</v>
      </c>
    </row>
    <row r="497" spans="1:5" hidden="1" x14ac:dyDescent="0.25">
      <c r="A497" s="11">
        <v>119</v>
      </c>
      <c r="B497" s="11" t="s">
        <v>13</v>
      </c>
      <c r="C497" s="11" t="s">
        <v>798</v>
      </c>
      <c r="D497" s="11" t="s">
        <v>699</v>
      </c>
      <c r="E497" s="11" t="str">
        <f t="shared" si="7"/>
        <v>GES_119</v>
      </c>
    </row>
    <row r="498" spans="1:5" hidden="1" x14ac:dyDescent="0.25">
      <c r="A498" s="11">
        <v>120</v>
      </c>
      <c r="B498" s="11" t="s">
        <v>13</v>
      </c>
      <c r="C498" s="11" t="s">
        <v>749</v>
      </c>
      <c r="D498" s="11" t="s">
        <v>699</v>
      </c>
      <c r="E498" s="11" t="str">
        <f t="shared" si="7"/>
        <v>GES_120</v>
      </c>
    </row>
    <row r="499" spans="1:5" hidden="1" x14ac:dyDescent="0.25">
      <c r="A499" s="11">
        <v>121</v>
      </c>
      <c r="B499" s="11" t="s">
        <v>13</v>
      </c>
      <c r="C499" s="11" t="s">
        <v>799</v>
      </c>
      <c r="D499" s="11" t="s">
        <v>699</v>
      </c>
      <c r="E499" s="11" t="str">
        <f t="shared" si="7"/>
        <v>GES_121</v>
      </c>
    </row>
    <row r="500" spans="1:5" hidden="1" x14ac:dyDescent="0.25">
      <c r="A500" s="11">
        <v>123</v>
      </c>
      <c r="B500" s="11" t="s">
        <v>13</v>
      </c>
      <c r="C500" s="11" t="s">
        <v>800</v>
      </c>
      <c r="D500" s="11" t="s">
        <v>699</v>
      </c>
      <c r="E500" s="11" t="str">
        <f t="shared" si="7"/>
        <v>GES_123</v>
      </c>
    </row>
    <row r="501" spans="1:5" hidden="1" x14ac:dyDescent="0.25">
      <c r="A501" s="11">
        <v>124</v>
      </c>
      <c r="B501" s="11" t="s">
        <v>13</v>
      </c>
      <c r="C501" s="11" t="s">
        <v>801</v>
      </c>
      <c r="D501" s="11" t="s">
        <v>699</v>
      </c>
      <c r="E501" s="11" t="str">
        <f t="shared" si="7"/>
        <v>GES_124</v>
      </c>
    </row>
    <row r="502" spans="1:5" hidden="1" x14ac:dyDescent="0.25">
      <c r="A502" s="11">
        <v>125</v>
      </c>
      <c r="B502" s="11" t="s">
        <v>13</v>
      </c>
      <c r="C502" s="11" t="s">
        <v>802</v>
      </c>
      <c r="D502" s="11" t="s">
        <v>699</v>
      </c>
      <c r="E502" s="11" t="str">
        <f t="shared" si="7"/>
        <v>GES_125</v>
      </c>
    </row>
    <row r="503" spans="1:5" hidden="1" x14ac:dyDescent="0.25">
      <c r="A503" s="11">
        <v>126</v>
      </c>
      <c r="B503" s="11" t="s">
        <v>13</v>
      </c>
      <c r="C503" s="11" t="s">
        <v>803</v>
      </c>
      <c r="D503" s="11" t="s">
        <v>699</v>
      </c>
      <c r="E503" s="11" t="str">
        <f t="shared" si="7"/>
        <v>GES_126</v>
      </c>
    </row>
    <row r="504" spans="1:5" hidden="1" x14ac:dyDescent="0.25">
      <c r="A504" s="11">
        <v>127</v>
      </c>
      <c r="B504" s="11" t="s">
        <v>13</v>
      </c>
      <c r="C504" s="11" t="s">
        <v>804</v>
      </c>
      <c r="D504" s="11" t="s">
        <v>699</v>
      </c>
      <c r="E504" s="11" t="str">
        <f t="shared" si="7"/>
        <v>GES_127</v>
      </c>
    </row>
    <row r="505" spans="1:5" hidden="1" x14ac:dyDescent="0.25">
      <c r="A505" s="11">
        <v>128</v>
      </c>
      <c r="B505" s="11" t="s">
        <v>13</v>
      </c>
      <c r="C505" s="11" t="s">
        <v>805</v>
      </c>
      <c r="D505" s="11" t="s">
        <v>699</v>
      </c>
      <c r="E505" s="11" t="str">
        <f t="shared" si="7"/>
        <v>GES_128</v>
      </c>
    </row>
    <row r="506" spans="1:5" hidden="1" x14ac:dyDescent="0.25">
      <c r="A506" s="11">
        <v>129</v>
      </c>
      <c r="B506" s="11" t="s">
        <v>13</v>
      </c>
      <c r="C506" s="11" t="s">
        <v>806</v>
      </c>
      <c r="D506" s="11" t="s">
        <v>699</v>
      </c>
      <c r="E506" s="11" t="str">
        <f t="shared" si="7"/>
        <v>GES_129</v>
      </c>
    </row>
    <row r="507" spans="1:5" hidden="1" x14ac:dyDescent="0.25">
      <c r="A507" s="11">
        <v>130</v>
      </c>
      <c r="B507" s="11" t="s">
        <v>13</v>
      </c>
      <c r="C507" s="11" t="s">
        <v>807</v>
      </c>
      <c r="D507" s="11" t="s">
        <v>699</v>
      </c>
      <c r="E507" s="11" t="str">
        <f t="shared" si="7"/>
        <v>GES_130</v>
      </c>
    </row>
    <row r="508" spans="1:5" hidden="1" x14ac:dyDescent="0.25">
      <c r="A508" s="11">
        <v>131</v>
      </c>
      <c r="B508" s="11" t="s">
        <v>13</v>
      </c>
      <c r="C508" s="11" t="s">
        <v>808</v>
      </c>
      <c r="D508" s="11" t="s">
        <v>699</v>
      </c>
      <c r="E508" s="11" t="str">
        <f t="shared" si="7"/>
        <v>GES_131</v>
      </c>
    </row>
    <row r="509" spans="1:5" hidden="1" x14ac:dyDescent="0.25">
      <c r="A509" s="11">
        <v>132</v>
      </c>
      <c r="B509" s="11" t="s">
        <v>13</v>
      </c>
      <c r="C509" s="11" t="s">
        <v>809</v>
      </c>
      <c r="D509" s="11" t="s">
        <v>699</v>
      </c>
      <c r="E509" s="11" t="str">
        <f t="shared" si="7"/>
        <v>GES_132</v>
      </c>
    </row>
    <row r="510" spans="1:5" hidden="1" x14ac:dyDescent="0.25">
      <c r="A510" s="11">
        <v>133</v>
      </c>
      <c r="B510" s="11" t="s">
        <v>13</v>
      </c>
      <c r="C510" s="11" t="s">
        <v>810</v>
      </c>
      <c r="D510" s="11" t="s">
        <v>699</v>
      </c>
      <c r="E510" s="11" t="str">
        <f t="shared" si="7"/>
        <v>GES_133</v>
      </c>
    </row>
    <row r="511" spans="1:5" hidden="1" x14ac:dyDescent="0.25">
      <c r="A511" s="11">
        <v>134</v>
      </c>
      <c r="B511" s="11" t="s">
        <v>13</v>
      </c>
      <c r="C511" s="11" t="s">
        <v>810</v>
      </c>
      <c r="D511" s="11" t="s">
        <v>699</v>
      </c>
      <c r="E511" s="11" t="str">
        <f t="shared" si="7"/>
        <v>GES_134</v>
      </c>
    </row>
    <row r="512" spans="1:5" hidden="1" x14ac:dyDescent="0.25">
      <c r="A512" s="11">
        <v>135</v>
      </c>
      <c r="B512" s="11" t="s">
        <v>13</v>
      </c>
      <c r="C512" s="11" t="s">
        <v>811</v>
      </c>
      <c r="D512" s="11" t="s">
        <v>699</v>
      </c>
      <c r="E512" s="11" t="str">
        <f t="shared" si="7"/>
        <v>GES_135</v>
      </c>
    </row>
    <row r="513" spans="1:5" hidden="1" x14ac:dyDescent="0.25">
      <c r="A513" s="11">
        <v>136</v>
      </c>
      <c r="B513" s="11" t="s">
        <v>13</v>
      </c>
      <c r="C513" s="11" t="s">
        <v>812</v>
      </c>
      <c r="D513" s="11" t="s">
        <v>699</v>
      </c>
      <c r="E513" s="11" t="str">
        <f t="shared" si="7"/>
        <v>GES_136</v>
      </c>
    </row>
    <row r="514" spans="1:5" hidden="1" x14ac:dyDescent="0.25">
      <c r="A514" s="11">
        <v>137</v>
      </c>
      <c r="B514" s="11" t="s">
        <v>13</v>
      </c>
      <c r="C514" s="11" t="s">
        <v>813</v>
      </c>
      <c r="D514" s="11" t="s">
        <v>699</v>
      </c>
      <c r="E514" s="11" t="str">
        <f t="shared" si="7"/>
        <v>GES_137</v>
      </c>
    </row>
    <row r="515" spans="1:5" hidden="1" x14ac:dyDescent="0.25">
      <c r="A515" s="11">
        <v>138</v>
      </c>
      <c r="B515" s="11" t="s">
        <v>13</v>
      </c>
      <c r="C515" s="11" t="s">
        <v>814</v>
      </c>
      <c r="D515" s="11" t="s">
        <v>699</v>
      </c>
      <c r="E515" s="11" t="str">
        <f t="shared" ref="E515:E578" si="8">B515&amp;"_"&amp;A515</f>
        <v>GES_138</v>
      </c>
    </row>
    <row r="516" spans="1:5" hidden="1" x14ac:dyDescent="0.25">
      <c r="A516" s="11">
        <v>139</v>
      </c>
      <c r="B516" s="11" t="s">
        <v>13</v>
      </c>
      <c r="C516" s="11" t="s">
        <v>815</v>
      </c>
      <c r="D516" s="11" t="s">
        <v>699</v>
      </c>
      <c r="E516" s="11" t="str">
        <f t="shared" si="8"/>
        <v>GES_139</v>
      </c>
    </row>
    <row r="517" spans="1:5" hidden="1" x14ac:dyDescent="0.25">
      <c r="A517" s="11">
        <v>140</v>
      </c>
      <c r="B517" s="11" t="s">
        <v>13</v>
      </c>
      <c r="C517" s="11" t="s">
        <v>816</v>
      </c>
      <c r="D517" s="11" t="s">
        <v>699</v>
      </c>
      <c r="E517" s="11" t="str">
        <f t="shared" si="8"/>
        <v>GES_140</v>
      </c>
    </row>
    <row r="518" spans="1:5" hidden="1" x14ac:dyDescent="0.25">
      <c r="A518" s="11">
        <v>141</v>
      </c>
      <c r="B518" s="11" t="s">
        <v>13</v>
      </c>
      <c r="C518" s="11" t="s">
        <v>817</v>
      </c>
      <c r="D518" s="11" t="s">
        <v>699</v>
      </c>
      <c r="E518" s="11" t="str">
        <f t="shared" si="8"/>
        <v>GES_141</v>
      </c>
    </row>
    <row r="519" spans="1:5" hidden="1" x14ac:dyDescent="0.25">
      <c r="A519" s="11">
        <v>142</v>
      </c>
      <c r="B519" s="11" t="s">
        <v>13</v>
      </c>
      <c r="C519" s="11" t="s">
        <v>818</v>
      </c>
      <c r="D519" s="11" t="s">
        <v>699</v>
      </c>
      <c r="E519" s="11" t="str">
        <f t="shared" si="8"/>
        <v>GES_142</v>
      </c>
    </row>
    <row r="520" spans="1:5" hidden="1" x14ac:dyDescent="0.25">
      <c r="A520" s="11">
        <v>143</v>
      </c>
      <c r="B520" s="11" t="s">
        <v>13</v>
      </c>
      <c r="C520" s="11" t="s">
        <v>819</v>
      </c>
      <c r="D520" s="11" t="s">
        <v>699</v>
      </c>
      <c r="E520" s="11" t="str">
        <f t="shared" si="8"/>
        <v>GES_143</v>
      </c>
    </row>
    <row r="521" spans="1:5" hidden="1" x14ac:dyDescent="0.25">
      <c r="A521" s="11">
        <v>144</v>
      </c>
      <c r="B521" s="11" t="s">
        <v>13</v>
      </c>
      <c r="C521" s="11" t="s">
        <v>820</v>
      </c>
      <c r="D521" s="11" t="s">
        <v>699</v>
      </c>
      <c r="E521" s="11" t="str">
        <f t="shared" si="8"/>
        <v>GES_144</v>
      </c>
    </row>
    <row r="522" spans="1:5" hidden="1" x14ac:dyDescent="0.25">
      <c r="A522" s="11">
        <v>145</v>
      </c>
      <c r="B522" s="11" t="s">
        <v>13</v>
      </c>
      <c r="C522" s="11" t="s">
        <v>821</v>
      </c>
      <c r="D522" s="11" t="s">
        <v>699</v>
      </c>
      <c r="E522" s="11" t="str">
        <f t="shared" si="8"/>
        <v>GES_145</v>
      </c>
    </row>
    <row r="523" spans="1:5" hidden="1" x14ac:dyDescent="0.25">
      <c r="A523" s="11">
        <v>146</v>
      </c>
      <c r="B523" s="11" t="s">
        <v>13</v>
      </c>
      <c r="C523" s="11" t="s">
        <v>822</v>
      </c>
      <c r="D523" s="11" t="s">
        <v>699</v>
      </c>
      <c r="E523" s="11" t="str">
        <f t="shared" si="8"/>
        <v>GES_146</v>
      </c>
    </row>
    <row r="524" spans="1:5" hidden="1" x14ac:dyDescent="0.25">
      <c r="A524" s="11">
        <v>147</v>
      </c>
      <c r="B524" s="11" t="s">
        <v>13</v>
      </c>
      <c r="C524" s="11" t="s">
        <v>823</v>
      </c>
      <c r="D524" s="11" t="s">
        <v>699</v>
      </c>
      <c r="E524" s="11" t="str">
        <f t="shared" si="8"/>
        <v>GES_147</v>
      </c>
    </row>
    <row r="525" spans="1:5" hidden="1" x14ac:dyDescent="0.25">
      <c r="A525" s="11">
        <v>148</v>
      </c>
      <c r="B525" s="11" t="s">
        <v>13</v>
      </c>
      <c r="C525" s="11" t="s">
        <v>824</v>
      </c>
      <c r="D525" s="11" t="s">
        <v>699</v>
      </c>
      <c r="E525" s="11" t="str">
        <f t="shared" si="8"/>
        <v>GES_148</v>
      </c>
    </row>
    <row r="526" spans="1:5" hidden="1" x14ac:dyDescent="0.25">
      <c r="A526" s="11">
        <v>149</v>
      </c>
      <c r="B526" s="11" t="s">
        <v>13</v>
      </c>
      <c r="C526" s="11" t="s">
        <v>825</v>
      </c>
      <c r="D526" s="11" t="s">
        <v>699</v>
      </c>
      <c r="E526" s="11" t="str">
        <f t="shared" si="8"/>
        <v>GES_149</v>
      </c>
    </row>
    <row r="527" spans="1:5" hidden="1" x14ac:dyDescent="0.25">
      <c r="A527" s="11">
        <v>150</v>
      </c>
      <c r="B527" s="11" t="s">
        <v>13</v>
      </c>
      <c r="C527" s="11" t="s">
        <v>826</v>
      </c>
      <c r="D527" s="11" t="s">
        <v>699</v>
      </c>
      <c r="E527" s="11" t="str">
        <f t="shared" si="8"/>
        <v>GES_150</v>
      </c>
    </row>
    <row r="528" spans="1:5" hidden="1" x14ac:dyDescent="0.25">
      <c r="A528" s="11">
        <v>151</v>
      </c>
      <c r="B528" s="11" t="s">
        <v>13</v>
      </c>
      <c r="C528" s="11" t="s">
        <v>827</v>
      </c>
      <c r="D528" s="11" t="s">
        <v>699</v>
      </c>
      <c r="E528" s="11" t="str">
        <f t="shared" si="8"/>
        <v>GES_151</v>
      </c>
    </row>
    <row r="529" spans="1:5" hidden="1" x14ac:dyDescent="0.25">
      <c r="A529" s="11">
        <v>152</v>
      </c>
      <c r="B529" s="11" t="s">
        <v>13</v>
      </c>
      <c r="C529" s="11" t="s">
        <v>828</v>
      </c>
      <c r="D529" s="11" t="s">
        <v>699</v>
      </c>
      <c r="E529" s="11" t="str">
        <f t="shared" si="8"/>
        <v>GES_152</v>
      </c>
    </row>
    <row r="530" spans="1:5" hidden="1" x14ac:dyDescent="0.25">
      <c r="A530" s="11">
        <v>153</v>
      </c>
      <c r="B530" s="11" t="s">
        <v>13</v>
      </c>
      <c r="C530" s="11" t="s">
        <v>829</v>
      </c>
      <c r="D530" s="11" t="s">
        <v>699</v>
      </c>
      <c r="E530" s="11" t="str">
        <f t="shared" si="8"/>
        <v>GES_153</v>
      </c>
    </row>
    <row r="531" spans="1:5" hidden="1" x14ac:dyDescent="0.25">
      <c r="A531" s="11">
        <v>154</v>
      </c>
      <c r="B531" s="11" t="s">
        <v>13</v>
      </c>
      <c r="C531" s="11" t="s">
        <v>829</v>
      </c>
      <c r="D531" s="11" t="s">
        <v>699</v>
      </c>
      <c r="E531" s="11" t="str">
        <f t="shared" si="8"/>
        <v>GES_154</v>
      </c>
    </row>
    <row r="532" spans="1:5" hidden="1" x14ac:dyDescent="0.25">
      <c r="A532" s="11">
        <v>155</v>
      </c>
      <c r="B532" s="11" t="s">
        <v>13</v>
      </c>
      <c r="C532" s="11" t="s">
        <v>830</v>
      </c>
      <c r="D532" s="11" t="s">
        <v>699</v>
      </c>
      <c r="E532" s="11" t="str">
        <f t="shared" si="8"/>
        <v>GES_155</v>
      </c>
    </row>
    <row r="533" spans="1:5" hidden="1" x14ac:dyDescent="0.25">
      <c r="A533" s="11">
        <v>156</v>
      </c>
      <c r="B533" s="11" t="s">
        <v>13</v>
      </c>
      <c r="C533" s="11" t="s">
        <v>831</v>
      </c>
      <c r="D533" s="11" t="s">
        <v>699</v>
      </c>
      <c r="E533" s="11" t="str">
        <f t="shared" si="8"/>
        <v>GES_156</v>
      </c>
    </row>
    <row r="534" spans="1:5" hidden="1" x14ac:dyDescent="0.25">
      <c r="A534" s="11">
        <v>157</v>
      </c>
      <c r="B534" s="11" t="s">
        <v>13</v>
      </c>
      <c r="C534" s="11" t="s">
        <v>832</v>
      </c>
      <c r="D534" s="11" t="s">
        <v>699</v>
      </c>
      <c r="E534" s="11" t="str">
        <f t="shared" si="8"/>
        <v>GES_157</v>
      </c>
    </row>
    <row r="535" spans="1:5" hidden="1" x14ac:dyDescent="0.25">
      <c r="A535" s="11">
        <v>158</v>
      </c>
      <c r="B535" s="11" t="s">
        <v>13</v>
      </c>
      <c r="C535" s="11" t="s">
        <v>833</v>
      </c>
      <c r="D535" s="11" t="s">
        <v>699</v>
      </c>
      <c r="E535" s="11" t="str">
        <f t="shared" si="8"/>
        <v>GES_158</v>
      </c>
    </row>
    <row r="536" spans="1:5" hidden="1" x14ac:dyDescent="0.25">
      <c r="A536" s="11">
        <v>159</v>
      </c>
      <c r="B536" s="11" t="s">
        <v>13</v>
      </c>
      <c r="C536" s="11" t="s">
        <v>834</v>
      </c>
      <c r="D536" s="11" t="s">
        <v>699</v>
      </c>
      <c r="E536" s="11" t="str">
        <f t="shared" si="8"/>
        <v>GES_159</v>
      </c>
    </row>
    <row r="537" spans="1:5" hidden="1" x14ac:dyDescent="0.25">
      <c r="A537" s="11">
        <v>160</v>
      </c>
      <c r="B537" s="11" t="s">
        <v>13</v>
      </c>
      <c r="C537" s="11" t="s">
        <v>835</v>
      </c>
      <c r="D537" s="11" t="s">
        <v>699</v>
      </c>
      <c r="E537" s="11" t="str">
        <f t="shared" si="8"/>
        <v>GES_160</v>
      </c>
    </row>
    <row r="538" spans="1:5" hidden="1" x14ac:dyDescent="0.25">
      <c r="A538" s="11">
        <v>161</v>
      </c>
      <c r="B538" s="11" t="s">
        <v>13</v>
      </c>
      <c r="C538" s="11" t="s">
        <v>835</v>
      </c>
      <c r="D538" s="11" t="s">
        <v>699</v>
      </c>
      <c r="E538" s="11" t="str">
        <f t="shared" si="8"/>
        <v>GES_161</v>
      </c>
    </row>
    <row r="539" spans="1:5" hidden="1" x14ac:dyDescent="0.25">
      <c r="A539" s="11">
        <v>162</v>
      </c>
      <c r="B539" s="11" t="s">
        <v>13</v>
      </c>
      <c r="C539" s="11" t="s">
        <v>836</v>
      </c>
      <c r="D539" s="11" t="s">
        <v>699</v>
      </c>
      <c r="E539" s="11" t="str">
        <f t="shared" si="8"/>
        <v>GES_162</v>
      </c>
    </row>
    <row r="540" spans="1:5" hidden="1" x14ac:dyDescent="0.25">
      <c r="A540" s="11">
        <v>163</v>
      </c>
      <c r="B540" s="11" t="s">
        <v>13</v>
      </c>
      <c r="C540" s="11" t="s">
        <v>837</v>
      </c>
      <c r="D540" s="11" t="s">
        <v>699</v>
      </c>
      <c r="E540" s="11" t="str">
        <f t="shared" si="8"/>
        <v>GES_163</v>
      </c>
    </row>
    <row r="541" spans="1:5" hidden="1" x14ac:dyDescent="0.25">
      <c r="A541" s="11">
        <v>164</v>
      </c>
      <c r="B541" s="11" t="s">
        <v>13</v>
      </c>
      <c r="C541" s="11" t="s">
        <v>838</v>
      </c>
      <c r="D541" s="11" t="s">
        <v>699</v>
      </c>
      <c r="E541" s="11" t="str">
        <f t="shared" si="8"/>
        <v>GES_164</v>
      </c>
    </row>
    <row r="542" spans="1:5" hidden="1" x14ac:dyDescent="0.25">
      <c r="A542" s="11">
        <v>165</v>
      </c>
      <c r="B542" s="11" t="s">
        <v>13</v>
      </c>
      <c r="C542" s="11" t="s">
        <v>808</v>
      </c>
      <c r="D542" s="11" t="s">
        <v>699</v>
      </c>
      <c r="E542" s="11" t="str">
        <f t="shared" si="8"/>
        <v>GES_165</v>
      </c>
    </row>
    <row r="543" spans="1:5" hidden="1" x14ac:dyDescent="0.25">
      <c r="A543" s="11">
        <v>166</v>
      </c>
      <c r="B543" s="11" t="s">
        <v>13</v>
      </c>
      <c r="C543" s="11" t="s">
        <v>809</v>
      </c>
      <c r="D543" s="11" t="s">
        <v>699</v>
      </c>
      <c r="E543" s="11" t="str">
        <f t="shared" si="8"/>
        <v>GES_166</v>
      </c>
    </row>
    <row r="544" spans="1:5" hidden="1" x14ac:dyDescent="0.25">
      <c r="A544" s="11">
        <v>167</v>
      </c>
      <c r="B544" s="11" t="s">
        <v>13</v>
      </c>
      <c r="C544" s="11" t="s">
        <v>839</v>
      </c>
      <c r="D544" s="11" t="s">
        <v>699</v>
      </c>
      <c r="E544" s="11" t="str">
        <f t="shared" si="8"/>
        <v>GES_167</v>
      </c>
    </row>
    <row r="545" spans="1:5" hidden="1" x14ac:dyDescent="0.25">
      <c r="A545" s="11">
        <v>168</v>
      </c>
      <c r="B545" s="11" t="s">
        <v>13</v>
      </c>
      <c r="C545" s="11" t="s">
        <v>840</v>
      </c>
      <c r="D545" s="11" t="s">
        <v>699</v>
      </c>
      <c r="E545" s="11" t="str">
        <f t="shared" si="8"/>
        <v>GES_168</v>
      </c>
    </row>
    <row r="546" spans="1:5" hidden="1" x14ac:dyDescent="0.25">
      <c r="A546" s="11">
        <v>169</v>
      </c>
      <c r="B546" s="11" t="s">
        <v>13</v>
      </c>
      <c r="C546" s="11" t="s">
        <v>825</v>
      </c>
      <c r="D546" s="11" t="s">
        <v>699</v>
      </c>
      <c r="E546" s="11" t="str">
        <f t="shared" si="8"/>
        <v>GES_169</v>
      </c>
    </row>
    <row r="547" spans="1:5" hidden="1" x14ac:dyDescent="0.25">
      <c r="A547" s="11">
        <v>170</v>
      </c>
      <c r="B547" s="11" t="s">
        <v>13</v>
      </c>
      <c r="C547" s="11" t="s">
        <v>841</v>
      </c>
      <c r="D547" s="11" t="s">
        <v>699</v>
      </c>
      <c r="E547" s="11" t="str">
        <f t="shared" si="8"/>
        <v>GES_170</v>
      </c>
    </row>
    <row r="548" spans="1:5" hidden="1" x14ac:dyDescent="0.25">
      <c r="A548" s="11">
        <v>171</v>
      </c>
      <c r="B548" s="11" t="s">
        <v>13</v>
      </c>
      <c r="C548" s="11" t="s">
        <v>842</v>
      </c>
      <c r="D548" s="11" t="s">
        <v>699</v>
      </c>
      <c r="E548" s="11" t="str">
        <f t="shared" si="8"/>
        <v>GES_171</v>
      </c>
    </row>
    <row r="549" spans="1:5" hidden="1" x14ac:dyDescent="0.25">
      <c r="A549" s="11">
        <v>172</v>
      </c>
      <c r="B549" s="11" t="s">
        <v>13</v>
      </c>
      <c r="C549" s="11" t="s">
        <v>843</v>
      </c>
      <c r="D549" s="11" t="s">
        <v>699</v>
      </c>
      <c r="E549" s="11" t="str">
        <f t="shared" si="8"/>
        <v>GES_172</v>
      </c>
    </row>
    <row r="550" spans="1:5" hidden="1" x14ac:dyDescent="0.25">
      <c r="A550" s="11">
        <v>173</v>
      </c>
      <c r="B550" s="11" t="s">
        <v>13</v>
      </c>
      <c r="C550" s="11" t="s">
        <v>844</v>
      </c>
      <c r="D550" s="11" t="s">
        <v>699</v>
      </c>
      <c r="E550" s="11" t="str">
        <f t="shared" si="8"/>
        <v>GES_173</v>
      </c>
    </row>
    <row r="551" spans="1:5" hidden="1" x14ac:dyDescent="0.25">
      <c r="A551" s="11">
        <v>174</v>
      </c>
      <c r="B551" s="11" t="s">
        <v>13</v>
      </c>
      <c r="C551" s="11" t="s">
        <v>845</v>
      </c>
      <c r="D551" s="11" t="s">
        <v>699</v>
      </c>
      <c r="E551" s="11" t="str">
        <f t="shared" si="8"/>
        <v>GES_174</v>
      </c>
    </row>
    <row r="552" spans="1:5" hidden="1" x14ac:dyDescent="0.25">
      <c r="A552" s="11">
        <v>175</v>
      </c>
      <c r="B552" s="11" t="s">
        <v>13</v>
      </c>
      <c r="C552" s="11" t="s">
        <v>846</v>
      </c>
      <c r="D552" s="11" t="s">
        <v>699</v>
      </c>
      <c r="E552" s="11" t="str">
        <f t="shared" si="8"/>
        <v>GES_175</v>
      </c>
    </row>
    <row r="553" spans="1:5" hidden="1" x14ac:dyDescent="0.25">
      <c r="A553" s="11">
        <v>176</v>
      </c>
      <c r="B553" s="11" t="s">
        <v>13</v>
      </c>
      <c r="C553" s="11" t="s">
        <v>847</v>
      </c>
      <c r="D553" s="11" t="s">
        <v>699</v>
      </c>
      <c r="E553" s="11" t="str">
        <f t="shared" si="8"/>
        <v>GES_176</v>
      </c>
    </row>
    <row r="554" spans="1:5" hidden="1" x14ac:dyDescent="0.25">
      <c r="A554" s="11">
        <v>177</v>
      </c>
      <c r="B554" s="11" t="s">
        <v>13</v>
      </c>
      <c r="C554" s="11" t="s">
        <v>848</v>
      </c>
      <c r="D554" s="11" t="s">
        <v>699</v>
      </c>
      <c r="E554" s="11" t="str">
        <f t="shared" si="8"/>
        <v>GES_177</v>
      </c>
    </row>
    <row r="555" spans="1:5" hidden="1" x14ac:dyDescent="0.25">
      <c r="A555" s="11">
        <v>178</v>
      </c>
      <c r="B555" s="11" t="s">
        <v>13</v>
      </c>
      <c r="C555" s="11" t="s">
        <v>849</v>
      </c>
      <c r="D555" s="11" t="s">
        <v>699</v>
      </c>
      <c r="E555" s="11" t="str">
        <f t="shared" si="8"/>
        <v>GES_178</v>
      </c>
    </row>
    <row r="556" spans="1:5" hidden="1" x14ac:dyDescent="0.25">
      <c r="A556" s="11">
        <v>179</v>
      </c>
      <c r="B556" s="11" t="s">
        <v>13</v>
      </c>
      <c r="C556" s="11" t="s">
        <v>850</v>
      </c>
      <c r="D556" s="11" t="s">
        <v>699</v>
      </c>
      <c r="E556" s="11" t="str">
        <f t="shared" si="8"/>
        <v>GES_179</v>
      </c>
    </row>
    <row r="557" spans="1:5" hidden="1" x14ac:dyDescent="0.25">
      <c r="A557" s="11">
        <v>180</v>
      </c>
      <c r="B557" s="11" t="s">
        <v>13</v>
      </c>
      <c r="C557" s="11" t="s">
        <v>851</v>
      </c>
      <c r="D557" s="11" t="s">
        <v>699</v>
      </c>
      <c r="E557" s="11" t="str">
        <f t="shared" si="8"/>
        <v>GES_180</v>
      </c>
    </row>
    <row r="558" spans="1:5" hidden="1" x14ac:dyDescent="0.25">
      <c r="A558" s="11">
        <v>181</v>
      </c>
      <c r="B558" s="11" t="s">
        <v>13</v>
      </c>
      <c r="C558" s="11" t="s">
        <v>852</v>
      </c>
      <c r="D558" s="11" t="s">
        <v>699</v>
      </c>
      <c r="E558" s="11" t="str">
        <f t="shared" si="8"/>
        <v>GES_181</v>
      </c>
    </row>
    <row r="559" spans="1:5" hidden="1" x14ac:dyDescent="0.25">
      <c r="A559" s="11">
        <v>182</v>
      </c>
      <c r="B559" s="11" t="s">
        <v>13</v>
      </c>
      <c r="C559" s="11" t="s">
        <v>853</v>
      </c>
      <c r="D559" s="11" t="s">
        <v>699</v>
      </c>
      <c r="E559" s="11" t="str">
        <f t="shared" si="8"/>
        <v>GES_182</v>
      </c>
    </row>
    <row r="560" spans="1:5" hidden="1" x14ac:dyDescent="0.25">
      <c r="A560" s="11">
        <v>183</v>
      </c>
      <c r="B560" s="11" t="s">
        <v>13</v>
      </c>
      <c r="C560" s="11" t="s">
        <v>846</v>
      </c>
      <c r="D560" s="11" t="s">
        <v>699</v>
      </c>
      <c r="E560" s="11" t="str">
        <f t="shared" si="8"/>
        <v>GES_183</v>
      </c>
    </row>
    <row r="561" spans="1:5" hidden="1" x14ac:dyDescent="0.25">
      <c r="A561" s="11">
        <v>184</v>
      </c>
      <c r="B561" s="11" t="s">
        <v>13</v>
      </c>
      <c r="C561" s="11" t="s">
        <v>854</v>
      </c>
      <c r="D561" s="11" t="s">
        <v>699</v>
      </c>
      <c r="E561" s="11" t="str">
        <f t="shared" si="8"/>
        <v>GES_184</v>
      </c>
    </row>
    <row r="562" spans="1:5" hidden="1" x14ac:dyDescent="0.25">
      <c r="A562" s="11">
        <v>185</v>
      </c>
      <c r="B562" s="11" t="s">
        <v>13</v>
      </c>
      <c r="C562" s="11" t="s">
        <v>855</v>
      </c>
      <c r="D562" s="11" t="s">
        <v>699</v>
      </c>
      <c r="E562" s="11" t="str">
        <f t="shared" si="8"/>
        <v>GES_185</v>
      </c>
    </row>
    <row r="563" spans="1:5" hidden="1" x14ac:dyDescent="0.25">
      <c r="A563" s="11">
        <v>186</v>
      </c>
      <c r="B563" s="11" t="s">
        <v>13</v>
      </c>
      <c r="C563" s="11" t="s">
        <v>856</v>
      </c>
      <c r="D563" s="11" t="s">
        <v>699</v>
      </c>
      <c r="E563" s="11" t="str">
        <f t="shared" si="8"/>
        <v>GES_186</v>
      </c>
    </row>
    <row r="564" spans="1:5" hidden="1" x14ac:dyDescent="0.25">
      <c r="A564" s="11">
        <v>187</v>
      </c>
      <c r="B564" s="11" t="s">
        <v>13</v>
      </c>
      <c r="C564" s="11" t="s">
        <v>857</v>
      </c>
      <c r="D564" s="11" t="s">
        <v>699</v>
      </c>
      <c r="E564" s="11" t="str">
        <f t="shared" si="8"/>
        <v>GES_187</v>
      </c>
    </row>
    <row r="565" spans="1:5" hidden="1" x14ac:dyDescent="0.25">
      <c r="A565" s="11">
        <v>188</v>
      </c>
      <c r="B565" s="11" t="s">
        <v>13</v>
      </c>
      <c r="C565" s="11" t="s">
        <v>858</v>
      </c>
      <c r="D565" s="11" t="s">
        <v>699</v>
      </c>
      <c r="E565" s="11" t="str">
        <f t="shared" si="8"/>
        <v>GES_188</v>
      </c>
    </row>
    <row r="566" spans="1:5" hidden="1" x14ac:dyDescent="0.25">
      <c r="A566" s="11">
        <v>189</v>
      </c>
      <c r="B566" s="11" t="s">
        <v>13</v>
      </c>
      <c r="C566" s="11" t="s">
        <v>859</v>
      </c>
      <c r="D566" s="11" t="s">
        <v>699</v>
      </c>
      <c r="E566" s="11" t="str">
        <f t="shared" si="8"/>
        <v>GES_189</v>
      </c>
    </row>
    <row r="567" spans="1:5" hidden="1" x14ac:dyDescent="0.25">
      <c r="A567" s="11">
        <v>190</v>
      </c>
      <c r="B567" s="11" t="s">
        <v>13</v>
      </c>
      <c r="C567" s="11" t="s">
        <v>846</v>
      </c>
      <c r="D567" s="11" t="s">
        <v>699</v>
      </c>
      <c r="E567" s="11" t="str">
        <f t="shared" si="8"/>
        <v>GES_190</v>
      </c>
    </row>
    <row r="568" spans="1:5" hidden="1" x14ac:dyDescent="0.25">
      <c r="A568" s="11">
        <v>191</v>
      </c>
      <c r="B568" s="11" t="s">
        <v>13</v>
      </c>
      <c r="C568" s="11" t="s">
        <v>860</v>
      </c>
      <c r="D568" s="11" t="s">
        <v>699</v>
      </c>
      <c r="E568" s="11" t="str">
        <f t="shared" si="8"/>
        <v>GES_191</v>
      </c>
    </row>
    <row r="569" spans="1:5" hidden="1" x14ac:dyDescent="0.25">
      <c r="A569" s="11">
        <v>192</v>
      </c>
      <c r="B569" s="11" t="s">
        <v>13</v>
      </c>
      <c r="C569" s="11" t="s">
        <v>748</v>
      </c>
      <c r="D569" s="11" t="s">
        <v>699</v>
      </c>
      <c r="E569" s="11" t="str">
        <f t="shared" si="8"/>
        <v>GES_192</v>
      </c>
    </row>
    <row r="570" spans="1:5" hidden="1" x14ac:dyDescent="0.25">
      <c r="A570" s="11">
        <v>193</v>
      </c>
      <c r="B570" s="11" t="s">
        <v>13</v>
      </c>
      <c r="C570" s="11" t="s">
        <v>861</v>
      </c>
      <c r="D570" s="11" t="s">
        <v>699</v>
      </c>
      <c r="E570" s="11" t="str">
        <f t="shared" si="8"/>
        <v>GES_193</v>
      </c>
    </row>
    <row r="571" spans="1:5" hidden="1" x14ac:dyDescent="0.25">
      <c r="A571" s="11">
        <v>194</v>
      </c>
      <c r="B571" s="11" t="s">
        <v>13</v>
      </c>
      <c r="C571" s="11" t="s">
        <v>862</v>
      </c>
      <c r="D571" s="11" t="s">
        <v>699</v>
      </c>
      <c r="E571" s="11" t="str">
        <f t="shared" si="8"/>
        <v>GES_194</v>
      </c>
    </row>
    <row r="572" spans="1:5" hidden="1" x14ac:dyDescent="0.25">
      <c r="A572" s="11">
        <v>195</v>
      </c>
      <c r="B572" s="11" t="s">
        <v>13</v>
      </c>
      <c r="C572" s="11" t="s">
        <v>803</v>
      </c>
      <c r="D572" s="11" t="s">
        <v>699</v>
      </c>
      <c r="E572" s="11" t="str">
        <f t="shared" si="8"/>
        <v>GES_195</v>
      </c>
    </row>
    <row r="573" spans="1:5" hidden="1" x14ac:dyDescent="0.25">
      <c r="A573" s="11">
        <v>196</v>
      </c>
      <c r="B573" s="11" t="s">
        <v>13</v>
      </c>
      <c r="C573" s="11" t="s">
        <v>740</v>
      </c>
      <c r="D573" s="11" t="s">
        <v>699</v>
      </c>
      <c r="E573" s="11" t="str">
        <f t="shared" si="8"/>
        <v>GES_196</v>
      </c>
    </row>
    <row r="574" spans="1:5" hidden="1" x14ac:dyDescent="0.25">
      <c r="A574" s="11">
        <v>197</v>
      </c>
      <c r="B574" s="11" t="s">
        <v>13</v>
      </c>
      <c r="C574" s="11" t="s">
        <v>863</v>
      </c>
      <c r="D574" s="11" t="s">
        <v>699</v>
      </c>
      <c r="E574" s="11" t="str">
        <f t="shared" si="8"/>
        <v>GES_197</v>
      </c>
    </row>
    <row r="575" spans="1:5" hidden="1" x14ac:dyDescent="0.25">
      <c r="A575" s="11">
        <v>198</v>
      </c>
      <c r="B575" s="11" t="s">
        <v>13</v>
      </c>
      <c r="C575" s="11" t="s">
        <v>833</v>
      </c>
      <c r="D575" s="11" t="s">
        <v>699</v>
      </c>
      <c r="E575" s="11" t="str">
        <f t="shared" si="8"/>
        <v>GES_198</v>
      </c>
    </row>
    <row r="576" spans="1:5" hidden="1" x14ac:dyDescent="0.25">
      <c r="A576" s="11">
        <v>199</v>
      </c>
      <c r="B576" s="11" t="s">
        <v>13</v>
      </c>
      <c r="C576" s="11" t="s">
        <v>835</v>
      </c>
      <c r="D576" s="11" t="s">
        <v>699</v>
      </c>
      <c r="E576" s="11" t="str">
        <f t="shared" si="8"/>
        <v>GES_199</v>
      </c>
    </row>
    <row r="577" spans="1:5" hidden="1" x14ac:dyDescent="0.25">
      <c r="A577" s="11">
        <v>200</v>
      </c>
      <c r="B577" s="11" t="s">
        <v>13</v>
      </c>
      <c r="C577" s="11" t="s">
        <v>835</v>
      </c>
      <c r="D577" s="11" t="s">
        <v>699</v>
      </c>
      <c r="E577" s="11" t="str">
        <f t="shared" si="8"/>
        <v>GES_200</v>
      </c>
    </row>
    <row r="578" spans="1:5" hidden="1" x14ac:dyDescent="0.25">
      <c r="A578" s="11">
        <v>201</v>
      </c>
      <c r="B578" s="11" t="s">
        <v>13</v>
      </c>
      <c r="C578" s="11" t="s">
        <v>808</v>
      </c>
      <c r="D578" s="11" t="s">
        <v>699</v>
      </c>
      <c r="E578" s="11" t="str">
        <f t="shared" si="8"/>
        <v>GES_201</v>
      </c>
    </row>
    <row r="579" spans="1:5" hidden="1" x14ac:dyDescent="0.25">
      <c r="A579" s="11">
        <v>202</v>
      </c>
      <c r="B579" s="11" t="s">
        <v>13</v>
      </c>
      <c r="C579" s="11" t="s">
        <v>809</v>
      </c>
      <c r="D579" s="11" t="s">
        <v>699</v>
      </c>
      <c r="E579" s="11" t="str">
        <f t="shared" ref="E579:E642" si="9">B579&amp;"_"&amp;A579</f>
        <v>GES_202</v>
      </c>
    </row>
    <row r="580" spans="1:5" hidden="1" x14ac:dyDescent="0.25">
      <c r="A580" s="11">
        <v>203</v>
      </c>
      <c r="B580" s="11" t="s">
        <v>13</v>
      </c>
      <c r="C580" s="11" t="s">
        <v>864</v>
      </c>
      <c r="D580" s="11" t="s">
        <v>699</v>
      </c>
      <c r="E580" s="11" t="str">
        <f t="shared" si="9"/>
        <v>GES_203</v>
      </c>
    </row>
    <row r="581" spans="1:5" hidden="1" x14ac:dyDescent="0.25">
      <c r="A581" s="11">
        <v>204</v>
      </c>
      <c r="B581" s="11" t="s">
        <v>13</v>
      </c>
      <c r="C581" s="11" t="s">
        <v>813</v>
      </c>
      <c r="D581" s="11" t="s">
        <v>699</v>
      </c>
      <c r="E581" s="11" t="str">
        <f t="shared" si="9"/>
        <v>GES_204</v>
      </c>
    </row>
    <row r="582" spans="1:5" hidden="1" x14ac:dyDescent="0.25">
      <c r="A582" s="11">
        <v>205</v>
      </c>
      <c r="B582" s="11" t="s">
        <v>13</v>
      </c>
      <c r="C582" s="11" t="s">
        <v>865</v>
      </c>
      <c r="D582" s="11" t="s">
        <v>699</v>
      </c>
      <c r="E582" s="11" t="str">
        <f t="shared" si="9"/>
        <v>GES_205</v>
      </c>
    </row>
    <row r="583" spans="1:5" hidden="1" x14ac:dyDescent="0.25">
      <c r="A583" s="11">
        <v>206</v>
      </c>
      <c r="B583" s="11" t="s">
        <v>13</v>
      </c>
      <c r="C583" s="11" t="s">
        <v>866</v>
      </c>
      <c r="D583" s="11" t="s">
        <v>699</v>
      </c>
      <c r="E583" s="11" t="str">
        <f t="shared" si="9"/>
        <v>GES_206</v>
      </c>
    </row>
    <row r="584" spans="1:5" hidden="1" x14ac:dyDescent="0.25">
      <c r="A584" s="11">
        <v>207</v>
      </c>
      <c r="B584" s="11" t="s">
        <v>13</v>
      </c>
      <c r="C584" s="11" t="s">
        <v>867</v>
      </c>
      <c r="D584" s="11" t="s">
        <v>699</v>
      </c>
      <c r="E584" s="11" t="str">
        <f t="shared" si="9"/>
        <v>GES_207</v>
      </c>
    </row>
    <row r="585" spans="1:5" hidden="1" x14ac:dyDescent="0.25">
      <c r="A585" s="11">
        <v>208</v>
      </c>
      <c r="B585" s="11" t="s">
        <v>13</v>
      </c>
      <c r="C585" s="11" t="s">
        <v>868</v>
      </c>
      <c r="D585" s="11" t="s">
        <v>699</v>
      </c>
      <c r="E585" s="11" t="str">
        <f t="shared" si="9"/>
        <v>GES_208</v>
      </c>
    </row>
    <row r="586" spans="1:5" hidden="1" x14ac:dyDescent="0.25">
      <c r="A586" s="11">
        <v>209</v>
      </c>
      <c r="B586" s="11" t="s">
        <v>13</v>
      </c>
      <c r="C586" s="11" t="s">
        <v>869</v>
      </c>
      <c r="D586" s="11" t="s">
        <v>699</v>
      </c>
      <c r="E586" s="11" t="str">
        <f t="shared" si="9"/>
        <v>GES_209</v>
      </c>
    </row>
    <row r="587" spans="1:5" hidden="1" x14ac:dyDescent="0.25">
      <c r="A587" s="11">
        <v>210</v>
      </c>
      <c r="B587" s="11" t="s">
        <v>13</v>
      </c>
      <c r="C587" s="11" t="s">
        <v>837</v>
      </c>
      <c r="D587" s="11" t="s">
        <v>699</v>
      </c>
      <c r="E587" s="11" t="str">
        <f t="shared" si="9"/>
        <v>GES_210</v>
      </c>
    </row>
    <row r="588" spans="1:5" hidden="1" x14ac:dyDescent="0.25">
      <c r="A588" s="11">
        <v>211</v>
      </c>
      <c r="B588" s="11" t="s">
        <v>13</v>
      </c>
      <c r="C588" s="11" t="s">
        <v>870</v>
      </c>
      <c r="D588" s="11" t="s">
        <v>699</v>
      </c>
      <c r="E588" s="11" t="str">
        <f t="shared" si="9"/>
        <v>GES_211</v>
      </c>
    </row>
    <row r="589" spans="1:5" hidden="1" x14ac:dyDescent="0.25">
      <c r="A589" s="11">
        <v>212</v>
      </c>
      <c r="B589" s="11" t="s">
        <v>13</v>
      </c>
      <c r="C589" s="11" t="s">
        <v>808</v>
      </c>
      <c r="D589" s="11" t="s">
        <v>699</v>
      </c>
      <c r="E589" s="11" t="str">
        <f t="shared" si="9"/>
        <v>GES_212</v>
      </c>
    </row>
    <row r="590" spans="1:5" hidden="1" x14ac:dyDescent="0.25">
      <c r="A590" s="11">
        <v>213</v>
      </c>
      <c r="B590" s="11" t="s">
        <v>13</v>
      </c>
      <c r="C590" s="11" t="s">
        <v>809</v>
      </c>
      <c r="D590" s="11" t="s">
        <v>699</v>
      </c>
      <c r="E590" s="11" t="str">
        <f t="shared" si="9"/>
        <v>GES_213</v>
      </c>
    </row>
    <row r="591" spans="1:5" hidden="1" x14ac:dyDescent="0.25">
      <c r="A591" s="11">
        <v>214</v>
      </c>
      <c r="B591" s="11" t="s">
        <v>13</v>
      </c>
      <c r="C591" s="11" t="s">
        <v>871</v>
      </c>
      <c r="D591" s="11" t="s">
        <v>699</v>
      </c>
      <c r="E591" s="11" t="str">
        <f t="shared" si="9"/>
        <v>GES_214</v>
      </c>
    </row>
    <row r="592" spans="1:5" hidden="1" x14ac:dyDescent="0.25">
      <c r="A592" s="11">
        <v>215</v>
      </c>
      <c r="B592" s="11" t="s">
        <v>13</v>
      </c>
      <c r="C592" s="11" t="s">
        <v>872</v>
      </c>
      <c r="D592" s="11" t="s">
        <v>699</v>
      </c>
      <c r="E592" s="11" t="str">
        <f t="shared" si="9"/>
        <v>GES_215</v>
      </c>
    </row>
    <row r="593" spans="1:5" hidden="1" x14ac:dyDescent="0.25">
      <c r="A593" s="11">
        <v>216</v>
      </c>
      <c r="B593" s="11" t="s">
        <v>13</v>
      </c>
      <c r="C593" s="11" t="s">
        <v>873</v>
      </c>
      <c r="D593" s="11" t="s">
        <v>699</v>
      </c>
      <c r="E593" s="11" t="str">
        <f t="shared" si="9"/>
        <v>GES_216</v>
      </c>
    </row>
    <row r="594" spans="1:5" hidden="1" x14ac:dyDescent="0.25">
      <c r="A594" s="11">
        <v>217</v>
      </c>
      <c r="B594" s="11" t="s">
        <v>13</v>
      </c>
      <c r="C594" s="11" t="s">
        <v>874</v>
      </c>
      <c r="D594" s="11" t="s">
        <v>699</v>
      </c>
      <c r="E594" s="11" t="str">
        <f t="shared" si="9"/>
        <v>GES_217</v>
      </c>
    </row>
    <row r="595" spans="1:5" hidden="1" x14ac:dyDescent="0.25">
      <c r="A595" s="11">
        <v>218</v>
      </c>
      <c r="B595" s="11" t="s">
        <v>13</v>
      </c>
      <c r="C595" s="11" t="s">
        <v>740</v>
      </c>
      <c r="D595" s="11" t="s">
        <v>699</v>
      </c>
      <c r="E595" s="11" t="str">
        <f t="shared" si="9"/>
        <v>GES_218</v>
      </c>
    </row>
    <row r="596" spans="1:5" hidden="1" x14ac:dyDescent="0.25">
      <c r="A596" s="11">
        <v>219</v>
      </c>
      <c r="B596" s="11" t="s">
        <v>13</v>
      </c>
      <c r="C596" s="11" t="s">
        <v>863</v>
      </c>
      <c r="D596" s="11" t="s">
        <v>699</v>
      </c>
      <c r="E596" s="11" t="str">
        <f t="shared" si="9"/>
        <v>GES_219</v>
      </c>
    </row>
    <row r="597" spans="1:5" hidden="1" x14ac:dyDescent="0.25">
      <c r="A597" s="11">
        <v>220</v>
      </c>
      <c r="B597" s="11" t="s">
        <v>13</v>
      </c>
      <c r="C597" s="11" t="s">
        <v>875</v>
      </c>
      <c r="D597" s="11" t="s">
        <v>699</v>
      </c>
      <c r="E597" s="11" t="str">
        <f t="shared" si="9"/>
        <v>GES_220</v>
      </c>
    </row>
    <row r="598" spans="1:5" hidden="1" x14ac:dyDescent="0.25">
      <c r="A598" s="11">
        <v>221</v>
      </c>
      <c r="B598" s="11" t="s">
        <v>13</v>
      </c>
      <c r="C598" s="11" t="s">
        <v>876</v>
      </c>
      <c r="D598" s="11" t="s">
        <v>699</v>
      </c>
      <c r="E598" s="11" t="str">
        <f t="shared" si="9"/>
        <v>GES_221</v>
      </c>
    </row>
    <row r="599" spans="1:5" hidden="1" x14ac:dyDescent="0.25">
      <c r="A599" s="11">
        <v>222</v>
      </c>
      <c r="B599" s="11" t="s">
        <v>13</v>
      </c>
      <c r="C599" s="11" t="s">
        <v>877</v>
      </c>
      <c r="D599" s="11" t="s">
        <v>699</v>
      </c>
      <c r="E599" s="11" t="str">
        <f t="shared" si="9"/>
        <v>GES_222</v>
      </c>
    </row>
    <row r="600" spans="1:5" hidden="1" x14ac:dyDescent="0.25">
      <c r="A600" s="11">
        <v>223</v>
      </c>
      <c r="B600" s="11" t="s">
        <v>13</v>
      </c>
      <c r="C600" s="11" t="s">
        <v>743</v>
      </c>
      <c r="D600" s="11" t="s">
        <v>699</v>
      </c>
      <c r="E600" s="11" t="str">
        <f t="shared" si="9"/>
        <v>GES_223</v>
      </c>
    </row>
    <row r="601" spans="1:5" hidden="1" x14ac:dyDescent="0.25">
      <c r="A601" s="11">
        <v>224</v>
      </c>
      <c r="B601" s="11" t="s">
        <v>13</v>
      </c>
      <c r="C601" s="11" t="s">
        <v>877</v>
      </c>
      <c r="D601" s="11" t="s">
        <v>699</v>
      </c>
      <c r="E601" s="11" t="str">
        <f t="shared" si="9"/>
        <v>GES_224</v>
      </c>
    </row>
    <row r="602" spans="1:5" hidden="1" x14ac:dyDescent="0.25">
      <c r="A602" s="11">
        <v>225</v>
      </c>
      <c r="B602" s="11" t="s">
        <v>13</v>
      </c>
      <c r="C602" s="11" t="s">
        <v>878</v>
      </c>
      <c r="D602" s="11" t="s">
        <v>699</v>
      </c>
      <c r="E602" s="11" t="str">
        <f t="shared" si="9"/>
        <v>GES_225</v>
      </c>
    </row>
    <row r="603" spans="1:5" hidden="1" x14ac:dyDescent="0.25">
      <c r="A603" s="11">
        <v>226</v>
      </c>
      <c r="B603" s="11" t="s">
        <v>13</v>
      </c>
      <c r="C603" s="11" t="s">
        <v>879</v>
      </c>
      <c r="D603" s="11" t="s">
        <v>699</v>
      </c>
      <c r="E603" s="11" t="str">
        <f t="shared" si="9"/>
        <v>GES_226</v>
      </c>
    </row>
    <row r="604" spans="1:5" hidden="1" x14ac:dyDescent="0.25">
      <c r="A604" s="11">
        <v>227</v>
      </c>
      <c r="B604" s="11" t="s">
        <v>13</v>
      </c>
      <c r="C604" s="11" t="s">
        <v>880</v>
      </c>
      <c r="D604" s="11" t="s">
        <v>699</v>
      </c>
      <c r="E604" s="11" t="str">
        <f t="shared" si="9"/>
        <v>GES_227</v>
      </c>
    </row>
    <row r="605" spans="1:5" hidden="1" x14ac:dyDescent="0.25">
      <c r="A605" s="11">
        <v>228</v>
      </c>
      <c r="B605" s="11" t="s">
        <v>13</v>
      </c>
      <c r="C605" s="11" t="s">
        <v>881</v>
      </c>
      <c r="D605" s="11" t="s">
        <v>699</v>
      </c>
      <c r="E605" s="11" t="str">
        <f t="shared" si="9"/>
        <v>GES_228</v>
      </c>
    </row>
    <row r="606" spans="1:5" hidden="1" x14ac:dyDescent="0.25">
      <c r="A606" s="11">
        <v>229</v>
      </c>
      <c r="B606" s="11" t="s">
        <v>13</v>
      </c>
      <c r="C606" s="11" t="s">
        <v>872</v>
      </c>
      <c r="D606" s="11" t="s">
        <v>699</v>
      </c>
      <c r="E606" s="11" t="str">
        <f t="shared" si="9"/>
        <v>GES_229</v>
      </c>
    </row>
    <row r="607" spans="1:5" hidden="1" x14ac:dyDescent="0.25">
      <c r="A607" s="11">
        <v>230</v>
      </c>
      <c r="B607" s="11" t="s">
        <v>13</v>
      </c>
      <c r="C607" s="11" t="s">
        <v>873</v>
      </c>
      <c r="D607" s="11" t="s">
        <v>699</v>
      </c>
      <c r="E607" s="11" t="str">
        <f t="shared" si="9"/>
        <v>GES_230</v>
      </c>
    </row>
    <row r="608" spans="1:5" hidden="1" x14ac:dyDescent="0.25">
      <c r="A608" s="11">
        <v>231</v>
      </c>
      <c r="B608" s="11" t="s">
        <v>13</v>
      </c>
      <c r="C608" s="11" t="s">
        <v>882</v>
      </c>
      <c r="D608" s="11" t="s">
        <v>699</v>
      </c>
      <c r="E608" s="11" t="str">
        <f t="shared" si="9"/>
        <v>GES_231</v>
      </c>
    </row>
    <row r="609" spans="1:5" hidden="1" x14ac:dyDescent="0.25">
      <c r="A609" s="11">
        <v>232</v>
      </c>
      <c r="B609" s="11" t="s">
        <v>13</v>
      </c>
      <c r="C609" s="11" t="s">
        <v>883</v>
      </c>
      <c r="D609" s="11" t="s">
        <v>699</v>
      </c>
      <c r="E609" s="11" t="str">
        <f t="shared" si="9"/>
        <v>GES_232</v>
      </c>
    </row>
    <row r="610" spans="1:5" hidden="1" x14ac:dyDescent="0.25">
      <c r="A610" s="11">
        <v>233</v>
      </c>
      <c r="B610" s="11" t="s">
        <v>13</v>
      </c>
      <c r="C610" s="11" t="s">
        <v>884</v>
      </c>
      <c r="D610" s="11" t="s">
        <v>699</v>
      </c>
      <c r="E610" s="11" t="str">
        <f t="shared" si="9"/>
        <v>GES_233</v>
      </c>
    </row>
    <row r="611" spans="1:5" hidden="1" x14ac:dyDescent="0.25">
      <c r="A611" s="11">
        <v>234</v>
      </c>
      <c r="B611" s="11" t="s">
        <v>13</v>
      </c>
      <c r="C611" s="11" t="s">
        <v>885</v>
      </c>
      <c r="D611" s="11" t="s">
        <v>699</v>
      </c>
      <c r="E611" s="11" t="str">
        <f t="shared" si="9"/>
        <v>GES_234</v>
      </c>
    </row>
    <row r="612" spans="1:5" hidden="1" x14ac:dyDescent="0.25">
      <c r="A612" s="11">
        <v>235</v>
      </c>
      <c r="B612" s="11" t="s">
        <v>13</v>
      </c>
      <c r="C612" s="11" t="s">
        <v>874</v>
      </c>
      <c r="D612" s="11" t="s">
        <v>699</v>
      </c>
      <c r="E612" s="11" t="str">
        <f t="shared" si="9"/>
        <v>GES_235</v>
      </c>
    </row>
    <row r="613" spans="1:5" hidden="1" x14ac:dyDescent="0.25">
      <c r="A613" s="11">
        <v>236</v>
      </c>
      <c r="B613" s="11" t="s">
        <v>13</v>
      </c>
      <c r="C613" s="11" t="s">
        <v>833</v>
      </c>
      <c r="D613" s="11" t="s">
        <v>699</v>
      </c>
      <c r="E613" s="11" t="str">
        <f t="shared" si="9"/>
        <v>GES_236</v>
      </c>
    </row>
    <row r="614" spans="1:5" hidden="1" x14ac:dyDescent="0.25">
      <c r="A614" s="11">
        <v>237</v>
      </c>
      <c r="B614" s="11" t="s">
        <v>13</v>
      </c>
      <c r="C614" s="11" t="s">
        <v>862</v>
      </c>
      <c r="D614" s="11" t="s">
        <v>699</v>
      </c>
      <c r="E614" s="11" t="str">
        <f t="shared" si="9"/>
        <v>GES_237</v>
      </c>
    </row>
    <row r="615" spans="1:5" hidden="1" x14ac:dyDescent="0.25">
      <c r="A615" s="11">
        <v>238</v>
      </c>
      <c r="B615" s="11" t="s">
        <v>13</v>
      </c>
      <c r="C615" s="11" t="s">
        <v>886</v>
      </c>
      <c r="D615" s="11" t="s">
        <v>699</v>
      </c>
      <c r="E615" s="11" t="str">
        <f t="shared" si="9"/>
        <v>GES_238</v>
      </c>
    </row>
    <row r="616" spans="1:5" hidden="1" x14ac:dyDescent="0.25">
      <c r="A616" s="11">
        <v>239</v>
      </c>
      <c r="B616" s="11" t="s">
        <v>13</v>
      </c>
      <c r="C616" s="11" t="s">
        <v>887</v>
      </c>
      <c r="D616" s="11" t="s">
        <v>699</v>
      </c>
      <c r="E616" s="11" t="str">
        <f t="shared" si="9"/>
        <v>GES_239</v>
      </c>
    </row>
    <row r="617" spans="1:5" hidden="1" x14ac:dyDescent="0.25">
      <c r="A617" s="11">
        <v>240</v>
      </c>
      <c r="B617" s="11" t="s">
        <v>13</v>
      </c>
      <c r="C617" s="11" t="s">
        <v>888</v>
      </c>
      <c r="D617" s="11" t="s">
        <v>699</v>
      </c>
      <c r="E617" s="11" t="str">
        <f t="shared" si="9"/>
        <v>GES_240</v>
      </c>
    </row>
    <row r="618" spans="1:5" hidden="1" x14ac:dyDescent="0.25">
      <c r="A618" s="11">
        <v>241</v>
      </c>
      <c r="B618" s="11" t="s">
        <v>13</v>
      </c>
      <c r="C618" s="11" t="s">
        <v>889</v>
      </c>
      <c r="D618" s="11" t="s">
        <v>699</v>
      </c>
      <c r="E618" s="11" t="str">
        <f t="shared" si="9"/>
        <v>GES_241</v>
      </c>
    </row>
    <row r="619" spans="1:5" hidden="1" x14ac:dyDescent="0.25">
      <c r="A619" s="11">
        <v>242</v>
      </c>
      <c r="B619" s="11" t="s">
        <v>13</v>
      </c>
      <c r="C619" s="11" t="s">
        <v>890</v>
      </c>
      <c r="D619" s="11" t="s">
        <v>699</v>
      </c>
      <c r="E619" s="11" t="str">
        <f t="shared" si="9"/>
        <v>GES_242</v>
      </c>
    </row>
    <row r="620" spans="1:5" hidden="1" x14ac:dyDescent="0.25">
      <c r="A620" s="11">
        <v>243</v>
      </c>
      <c r="B620" s="11" t="s">
        <v>13</v>
      </c>
      <c r="C620" s="11" t="s">
        <v>891</v>
      </c>
      <c r="D620" s="11" t="s">
        <v>699</v>
      </c>
      <c r="E620" s="11" t="str">
        <f t="shared" si="9"/>
        <v>GES_243</v>
      </c>
    </row>
    <row r="621" spans="1:5" hidden="1" x14ac:dyDescent="0.25">
      <c r="A621" s="11">
        <v>244</v>
      </c>
      <c r="B621" s="11" t="s">
        <v>13</v>
      </c>
      <c r="C621" s="11" t="s">
        <v>892</v>
      </c>
      <c r="D621" s="11" t="s">
        <v>699</v>
      </c>
      <c r="E621" s="11" t="str">
        <f t="shared" si="9"/>
        <v>GES_244</v>
      </c>
    </row>
    <row r="622" spans="1:5" hidden="1" x14ac:dyDescent="0.25">
      <c r="A622" s="11">
        <v>245</v>
      </c>
      <c r="B622" s="11" t="s">
        <v>13</v>
      </c>
      <c r="C622" s="11" t="s">
        <v>893</v>
      </c>
      <c r="D622" s="11" t="s">
        <v>699</v>
      </c>
      <c r="E622" s="11" t="str">
        <f t="shared" si="9"/>
        <v>GES_245</v>
      </c>
    </row>
    <row r="623" spans="1:5" hidden="1" x14ac:dyDescent="0.25">
      <c r="A623" s="11">
        <v>246</v>
      </c>
      <c r="B623" s="11" t="s">
        <v>13</v>
      </c>
      <c r="C623" s="11" t="s">
        <v>894</v>
      </c>
      <c r="D623" s="11" t="s">
        <v>699</v>
      </c>
      <c r="E623" s="11" t="str">
        <f t="shared" si="9"/>
        <v>GES_246</v>
      </c>
    </row>
    <row r="624" spans="1:5" hidden="1" x14ac:dyDescent="0.25">
      <c r="A624" s="11">
        <v>247</v>
      </c>
      <c r="B624" s="11" t="s">
        <v>13</v>
      </c>
      <c r="C624" s="11" t="s">
        <v>895</v>
      </c>
      <c r="D624" s="11" t="s">
        <v>699</v>
      </c>
      <c r="E624" s="11" t="str">
        <f t="shared" si="9"/>
        <v>GES_247</v>
      </c>
    </row>
    <row r="625" spans="1:5" hidden="1" x14ac:dyDescent="0.25">
      <c r="A625" s="11">
        <v>248</v>
      </c>
      <c r="B625" s="11" t="s">
        <v>13</v>
      </c>
      <c r="C625" s="11" t="s">
        <v>896</v>
      </c>
      <c r="D625" s="11" t="s">
        <v>699</v>
      </c>
      <c r="E625" s="11" t="str">
        <f t="shared" si="9"/>
        <v>GES_248</v>
      </c>
    </row>
    <row r="626" spans="1:5" hidden="1" x14ac:dyDescent="0.25">
      <c r="A626" s="11">
        <v>249</v>
      </c>
      <c r="B626" s="11" t="s">
        <v>13</v>
      </c>
      <c r="C626" s="11" t="s">
        <v>897</v>
      </c>
      <c r="D626" s="11" t="s">
        <v>699</v>
      </c>
      <c r="E626" s="11" t="str">
        <f t="shared" si="9"/>
        <v>GES_249</v>
      </c>
    </row>
    <row r="627" spans="1:5" hidden="1" x14ac:dyDescent="0.25">
      <c r="A627" s="11">
        <v>250</v>
      </c>
      <c r="B627" s="11" t="s">
        <v>13</v>
      </c>
      <c r="C627" s="11" t="s">
        <v>892</v>
      </c>
      <c r="D627" s="11" t="s">
        <v>699</v>
      </c>
      <c r="E627" s="11" t="str">
        <f t="shared" si="9"/>
        <v>GES_250</v>
      </c>
    </row>
    <row r="628" spans="1:5" hidden="1" x14ac:dyDescent="0.25">
      <c r="A628" s="11">
        <v>251</v>
      </c>
      <c r="B628" s="11" t="s">
        <v>13</v>
      </c>
      <c r="C628" s="11" t="s">
        <v>893</v>
      </c>
      <c r="D628" s="11" t="s">
        <v>699</v>
      </c>
      <c r="E628" s="11" t="str">
        <f t="shared" si="9"/>
        <v>GES_251</v>
      </c>
    </row>
    <row r="629" spans="1:5" hidden="1" x14ac:dyDescent="0.25">
      <c r="A629" s="11">
        <v>252</v>
      </c>
      <c r="B629" s="11" t="s">
        <v>13</v>
      </c>
      <c r="C629" s="11" t="s">
        <v>732</v>
      </c>
      <c r="D629" s="11" t="s">
        <v>699</v>
      </c>
      <c r="E629" s="11" t="str">
        <f t="shared" si="9"/>
        <v>GES_252</v>
      </c>
    </row>
    <row r="630" spans="1:5" hidden="1" x14ac:dyDescent="0.25">
      <c r="A630" s="11">
        <v>253</v>
      </c>
      <c r="B630" s="11" t="s">
        <v>13</v>
      </c>
      <c r="C630" s="11" t="s">
        <v>740</v>
      </c>
      <c r="D630" s="11" t="s">
        <v>699</v>
      </c>
      <c r="E630" s="11" t="str">
        <f t="shared" si="9"/>
        <v>GES_253</v>
      </c>
    </row>
    <row r="631" spans="1:5" hidden="1" x14ac:dyDescent="0.25">
      <c r="A631" s="11">
        <v>254</v>
      </c>
      <c r="B631" s="11" t="s">
        <v>13</v>
      </c>
      <c r="C631" s="11" t="s">
        <v>863</v>
      </c>
      <c r="D631" s="11" t="s">
        <v>699</v>
      </c>
      <c r="E631" s="11" t="str">
        <f t="shared" si="9"/>
        <v>GES_254</v>
      </c>
    </row>
    <row r="632" spans="1:5" hidden="1" x14ac:dyDescent="0.25">
      <c r="A632" s="11">
        <v>255</v>
      </c>
      <c r="B632" s="11" t="s">
        <v>13</v>
      </c>
      <c r="C632" s="11" t="s">
        <v>893</v>
      </c>
      <c r="D632" s="11" t="s">
        <v>699</v>
      </c>
      <c r="E632" s="11" t="str">
        <f t="shared" si="9"/>
        <v>GES_255</v>
      </c>
    </row>
    <row r="633" spans="1:5" hidden="1" x14ac:dyDescent="0.25">
      <c r="A633" s="11">
        <v>256</v>
      </c>
      <c r="B633" s="11" t="s">
        <v>13</v>
      </c>
      <c r="C633" s="11" t="s">
        <v>897</v>
      </c>
      <c r="D633" s="11" t="s">
        <v>699</v>
      </c>
      <c r="E633" s="11" t="str">
        <f t="shared" si="9"/>
        <v>GES_256</v>
      </c>
    </row>
    <row r="634" spans="1:5" hidden="1" x14ac:dyDescent="0.25">
      <c r="A634" s="11">
        <v>257</v>
      </c>
      <c r="B634" s="11" t="s">
        <v>13</v>
      </c>
      <c r="C634" s="11" t="s">
        <v>898</v>
      </c>
      <c r="D634" s="11" t="s">
        <v>699</v>
      </c>
      <c r="E634" s="11" t="str">
        <f t="shared" si="9"/>
        <v>GES_257</v>
      </c>
    </row>
    <row r="635" spans="1:5" hidden="1" x14ac:dyDescent="0.25">
      <c r="A635" s="11">
        <v>258</v>
      </c>
      <c r="B635" s="11" t="s">
        <v>13</v>
      </c>
      <c r="C635" s="11" t="s">
        <v>899</v>
      </c>
      <c r="D635" s="11" t="s">
        <v>699</v>
      </c>
      <c r="E635" s="11" t="str">
        <f t="shared" si="9"/>
        <v>GES_258</v>
      </c>
    </row>
    <row r="636" spans="1:5" hidden="1" x14ac:dyDescent="0.25">
      <c r="A636" s="11">
        <v>259</v>
      </c>
      <c r="B636" s="11" t="s">
        <v>13</v>
      </c>
      <c r="C636" s="11" t="s">
        <v>900</v>
      </c>
      <c r="D636" s="11" t="s">
        <v>699</v>
      </c>
      <c r="E636" s="11" t="str">
        <f t="shared" si="9"/>
        <v>GES_259</v>
      </c>
    </row>
    <row r="637" spans="1:5" hidden="1" x14ac:dyDescent="0.25">
      <c r="A637" s="11">
        <v>260</v>
      </c>
      <c r="B637" s="11" t="s">
        <v>13</v>
      </c>
      <c r="C637" s="11" t="s">
        <v>901</v>
      </c>
      <c r="D637" s="11" t="s">
        <v>699</v>
      </c>
      <c r="E637" s="11" t="str">
        <f t="shared" si="9"/>
        <v>GES_260</v>
      </c>
    </row>
    <row r="638" spans="1:5" hidden="1" x14ac:dyDescent="0.25">
      <c r="A638" s="11">
        <v>261</v>
      </c>
      <c r="B638" s="11" t="s">
        <v>13</v>
      </c>
      <c r="C638" s="11" t="s">
        <v>902</v>
      </c>
      <c r="D638" s="11" t="s">
        <v>699</v>
      </c>
      <c r="E638" s="11" t="str">
        <f t="shared" si="9"/>
        <v>GES_261</v>
      </c>
    </row>
    <row r="639" spans="1:5" hidden="1" x14ac:dyDescent="0.25">
      <c r="A639" s="11">
        <v>262</v>
      </c>
      <c r="B639" s="11" t="s">
        <v>13</v>
      </c>
      <c r="C639" s="11" t="s">
        <v>903</v>
      </c>
      <c r="D639" s="11" t="s">
        <v>699</v>
      </c>
      <c r="E639" s="11" t="str">
        <f t="shared" si="9"/>
        <v>GES_262</v>
      </c>
    </row>
    <row r="640" spans="1:5" hidden="1" x14ac:dyDescent="0.25">
      <c r="A640" s="11">
        <v>263</v>
      </c>
      <c r="B640" s="11" t="s">
        <v>13</v>
      </c>
      <c r="C640" s="11" t="s">
        <v>846</v>
      </c>
      <c r="D640" s="11" t="s">
        <v>699</v>
      </c>
      <c r="E640" s="11" t="str">
        <f t="shared" si="9"/>
        <v>GES_263</v>
      </c>
    </row>
    <row r="641" spans="1:5" hidden="1" x14ac:dyDescent="0.25">
      <c r="A641" s="11">
        <v>264</v>
      </c>
      <c r="B641" s="11" t="s">
        <v>13</v>
      </c>
      <c r="C641" s="11" t="s">
        <v>904</v>
      </c>
      <c r="D641" s="11" t="s">
        <v>699</v>
      </c>
      <c r="E641" s="11" t="str">
        <f t="shared" si="9"/>
        <v>GES_264</v>
      </c>
    </row>
    <row r="642" spans="1:5" hidden="1" x14ac:dyDescent="0.25">
      <c r="A642" s="11">
        <v>265</v>
      </c>
      <c r="B642" s="11" t="s">
        <v>13</v>
      </c>
      <c r="C642" s="11" t="s">
        <v>905</v>
      </c>
      <c r="D642" s="11" t="s">
        <v>699</v>
      </c>
      <c r="E642" s="11" t="str">
        <f t="shared" si="9"/>
        <v>GES_265</v>
      </c>
    </row>
    <row r="643" spans="1:5" hidden="1" x14ac:dyDescent="0.25">
      <c r="A643" s="11">
        <v>266</v>
      </c>
      <c r="B643" s="11" t="s">
        <v>13</v>
      </c>
      <c r="C643" s="11" t="s">
        <v>906</v>
      </c>
      <c r="D643" s="11" t="s">
        <v>699</v>
      </c>
      <c r="E643" s="11" t="str">
        <f t="shared" ref="E643:E706" si="10">B643&amp;"_"&amp;A643</f>
        <v>GES_266</v>
      </c>
    </row>
    <row r="644" spans="1:5" hidden="1" x14ac:dyDescent="0.25">
      <c r="A644" s="11">
        <v>267</v>
      </c>
      <c r="B644" s="11" t="s">
        <v>13</v>
      </c>
      <c r="C644" s="11" t="s">
        <v>907</v>
      </c>
      <c r="D644" s="11" t="s">
        <v>699</v>
      </c>
      <c r="E644" s="11" t="str">
        <f t="shared" si="10"/>
        <v>GES_267</v>
      </c>
    </row>
    <row r="645" spans="1:5" hidden="1" x14ac:dyDescent="0.25">
      <c r="A645" s="11">
        <v>268</v>
      </c>
      <c r="B645" s="11" t="s">
        <v>13</v>
      </c>
      <c r="C645" s="11" t="s">
        <v>908</v>
      </c>
      <c r="D645" s="11" t="s">
        <v>699</v>
      </c>
      <c r="E645" s="11" t="str">
        <f t="shared" si="10"/>
        <v>GES_268</v>
      </c>
    </row>
    <row r="646" spans="1:5" hidden="1" x14ac:dyDescent="0.25">
      <c r="A646" s="11">
        <v>269</v>
      </c>
      <c r="B646" s="11" t="s">
        <v>13</v>
      </c>
      <c r="C646" s="11" t="s">
        <v>909</v>
      </c>
      <c r="D646" s="11" t="s">
        <v>699</v>
      </c>
      <c r="E646" s="11" t="str">
        <f t="shared" si="10"/>
        <v>GES_269</v>
      </c>
    </row>
    <row r="647" spans="1:5" hidden="1" x14ac:dyDescent="0.25">
      <c r="A647" s="11">
        <v>270</v>
      </c>
      <c r="B647" s="11" t="s">
        <v>13</v>
      </c>
      <c r="C647" s="11" t="s">
        <v>910</v>
      </c>
      <c r="D647" s="11" t="s">
        <v>699</v>
      </c>
      <c r="E647" s="11" t="str">
        <f t="shared" si="10"/>
        <v>GES_270</v>
      </c>
    </row>
    <row r="648" spans="1:5" hidden="1" x14ac:dyDescent="0.25">
      <c r="A648" s="11">
        <v>271</v>
      </c>
      <c r="B648" s="11" t="s">
        <v>13</v>
      </c>
      <c r="C648" s="11" t="s">
        <v>911</v>
      </c>
      <c r="D648" s="11" t="s">
        <v>699</v>
      </c>
      <c r="E648" s="11" t="str">
        <f t="shared" si="10"/>
        <v>GES_271</v>
      </c>
    </row>
    <row r="649" spans="1:5" hidden="1" x14ac:dyDescent="0.25">
      <c r="A649" s="11">
        <v>272</v>
      </c>
      <c r="B649" s="11" t="s">
        <v>13</v>
      </c>
      <c r="C649" s="11" t="s">
        <v>912</v>
      </c>
      <c r="D649" s="11" t="s">
        <v>699</v>
      </c>
      <c r="E649" s="11" t="str">
        <f t="shared" si="10"/>
        <v>GES_272</v>
      </c>
    </row>
    <row r="650" spans="1:5" hidden="1" x14ac:dyDescent="0.25">
      <c r="A650" s="11">
        <v>273</v>
      </c>
      <c r="B650" s="11" t="s">
        <v>13</v>
      </c>
      <c r="C650" s="11" t="s">
        <v>799</v>
      </c>
      <c r="D650" s="11" t="s">
        <v>699</v>
      </c>
      <c r="E650" s="11" t="str">
        <f t="shared" si="10"/>
        <v>GES_273</v>
      </c>
    </row>
    <row r="651" spans="1:5" hidden="1" x14ac:dyDescent="0.25">
      <c r="A651" s="11">
        <v>274</v>
      </c>
      <c r="B651" s="11" t="s">
        <v>13</v>
      </c>
      <c r="C651" s="11" t="s">
        <v>913</v>
      </c>
      <c r="D651" s="11" t="s">
        <v>699</v>
      </c>
      <c r="E651" s="11" t="str">
        <f t="shared" si="10"/>
        <v>GES_274</v>
      </c>
    </row>
    <row r="652" spans="1:5" hidden="1" x14ac:dyDescent="0.25">
      <c r="A652" s="11">
        <v>275</v>
      </c>
      <c r="B652" s="11" t="s">
        <v>13</v>
      </c>
      <c r="C652" s="11" t="s">
        <v>914</v>
      </c>
      <c r="D652" s="11" t="s">
        <v>699</v>
      </c>
      <c r="E652" s="11" t="str">
        <f t="shared" si="10"/>
        <v>GES_275</v>
      </c>
    </row>
    <row r="653" spans="1:5" hidden="1" x14ac:dyDescent="0.25">
      <c r="A653" s="11">
        <v>276</v>
      </c>
      <c r="B653" s="11" t="s">
        <v>13</v>
      </c>
      <c r="C653" s="11" t="s">
        <v>915</v>
      </c>
      <c r="D653" s="11" t="s">
        <v>699</v>
      </c>
      <c r="E653" s="11" t="str">
        <f t="shared" si="10"/>
        <v>GES_276</v>
      </c>
    </row>
    <row r="654" spans="1:5" hidden="1" x14ac:dyDescent="0.25">
      <c r="A654" s="11">
        <v>277</v>
      </c>
      <c r="B654" s="11" t="s">
        <v>13</v>
      </c>
      <c r="C654" s="11" t="s">
        <v>910</v>
      </c>
      <c r="D654" s="11" t="s">
        <v>699</v>
      </c>
      <c r="E654" s="11" t="str">
        <f t="shared" si="10"/>
        <v>GES_277</v>
      </c>
    </row>
    <row r="655" spans="1:5" hidden="1" x14ac:dyDescent="0.25">
      <c r="A655" s="11">
        <v>278</v>
      </c>
      <c r="B655" s="11" t="s">
        <v>13</v>
      </c>
      <c r="C655" s="11" t="s">
        <v>911</v>
      </c>
      <c r="D655" s="11" t="s">
        <v>699</v>
      </c>
      <c r="E655" s="11" t="str">
        <f t="shared" si="10"/>
        <v>GES_278</v>
      </c>
    </row>
    <row r="656" spans="1:5" hidden="1" x14ac:dyDescent="0.25">
      <c r="A656" s="11">
        <v>279</v>
      </c>
      <c r="B656" s="11" t="s">
        <v>13</v>
      </c>
      <c r="C656" s="11" t="s">
        <v>916</v>
      </c>
      <c r="D656" s="11" t="s">
        <v>699</v>
      </c>
      <c r="E656" s="11" t="str">
        <f t="shared" si="10"/>
        <v>GES_279</v>
      </c>
    </row>
    <row r="657" spans="1:5" hidden="1" x14ac:dyDescent="0.25">
      <c r="A657" s="11">
        <v>280</v>
      </c>
      <c r="B657" s="11" t="s">
        <v>13</v>
      </c>
      <c r="C657" s="11" t="s">
        <v>917</v>
      </c>
      <c r="D657" s="11" t="s">
        <v>699</v>
      </c>
      <c r="E657" s="11" t="str">
        <f t="shared" si="10"/>
        <v>GES_280</v>
      </c>
    </row>
    <row r="658" spans="1:5" hidden="1" x14ac:dyDescent="0.25">
      <c r="A658" s="11">
        <v>281</v>
      </c>
      <c r="B658" s="11" t="s">
        <v>13</v>
      </c>
      <c r="C658" s="11" t="s">
        <v>917</v>
      </c>
      <c r="D658" s="11" t="s">
        <v>699</v>
      </c>
      <c r="E658" s="11" t="str">
        <f t="shared" si="10"/>
        <v>GES_281</v>
      </c>
    </row>
    <row r="659" spans="1:5" hidden="1" x14ac:dyDescent="0.25">
      <c r="A659" s="11">
        <v>282</v>
      </c>
      <c r="B659" s="11" t="s">
        <v>13</v>
      </c>
      <c r="C659" s="11" t="s">
        <v>918</v>
      </c>
      <c r="D659" s="11" t="s">
        <v>699</v>
      </c>
      <c r="E659" s="11" t="str">
        <f t="shared" si="10"/>
        <v>GES_282</v>
      </c>
    </row>
    <row r="660" spans="1:5" hidden="1" x14ac:dyDescent="0.25">
      <c r="A660" s="11">
        <v>283</v>
      </c>
      <c r="B660" s="11" t="s">
        <v>13</v>
      </c>
      <c r="C660" s="11" t="s">
        <v>897</v>
      </c>
      <c r="D660" s="11" t="s">
        <v>699</v>
      </c>
      <c r="E660" s="11" t="str">
        <f t="shared" si="10"/>
        <v>GES_283</v>
      </c>
    </row>
    <row r="661" spans="1:5" hidden="1" x14ac:dyDescent="0.25">
      <c r="A661" s="11">
        <v>284</v>
      </c>
      <c r="B661" s="11" t="s">
        <v>13</v>
      </c>
      <c r="C661" s="11" t="s">
        <v>897</v>
      </c>
      <c r="D661" s="11" t="s">
        <v>699</v>
      </c>
      <c r="E661" s="11" t="str">
        <f t="shared" si="10"/>
        <v>GES_284</v>
      </c>
    </row>
    <row r="662" spans="1:5" hidden="1" x14ac:dyDescent="0.25">
      <c r="A662" s="11">
        <v>285</v>
      </c>
      <c r="B662" s="11" t="s">
        <v>13</v>
      </c>
      <c r="C662" s="11" t="s">
        <v>897</v>
      </c>
      <c r="D662" s="11" t="s">
        <v>699</v>
      </c>
      <c r="E662" s="11" t="str">
        <f t="shared" si="10"/>
        <v>GES_285</v>
      </c>
    </row>
    <row r="663" spans="1:5" hidden="1" x14ac:dyDescent="0.25">
      <c r="A663" s="11">
        <v>286</v>
      </c>
      <c r="B663" s="11" t="s">
        <v>13</v>
      </c>
      <c r="C663" s="11" t="s">
        <v>919</v>
      </c>
      <c r="D663" s="11" t="s">
        <v>699</v>
      </c>
      <c r="E663" s="11" t="str">
        <f t="shared" si="10"/>
        <v>GES_286</v>
      </c>
    </row>
    <row r="664" spans="1:5" hidden="1" x14ac:dyDescent="0.25">
      <c r="A664" s="11">
        <v>287</v>
      </c>
      <c r="B664" s="11" t="s">
        <v>13</v>
      </c>
      <c r="C664" s="11" t="s">
        <v>846</v>
      </c>
      <c r="D664" s="11" t="s">
        <v>699</v>
      </c>
      <c r="E664" s="11" t="str">
        <f t="shared" si="10"/>
        <v>GES_287</v>
      </c>
    </row>
    <row r="665" spans="1:5" hidden="1" x14ac:dyDescent="0.25">
      <c r="A665" s="11">
        <v>288</v>
      </c>
      <c r="B665" s="11" t="s">
        <v>13</v>
      </c>
      <c r="C665" s="11" t="s">
        <v>920</v>
      </c>
      <c r="D665" s="11" t="s">
        <v>699</v>
      </c>
      <c r="E665" s="11" t="str">
        <f t="shared" si="10"/>
        <v>GES_288</v>
      </c>
    </row>
    <row r="666" spans="1:5" hidden="1" x14ac:dyDescent="0.25">
      <c r="A666" s="11">
        <v>289</v>
      </c>
      <c r="B666" s="11" t="s">
        <v>13</v>
      </c>
      <c r="C666" s="11" t="s">
        <v>920</v>
      </c>
      <c r="D666" s="11" t="s">
        <v>699</v>
      </c>
      <c r="E666" s="11" t="str">
        <f t="shared" si="10"/>
        <v>GES_289</v>
      </c>
    </row>
    <row r="667" spans="1:5" hidden="1" x14ac:dyDescent="0.25">
      <c r="A667" s="11">
        <v>290</v>
      </c>
      <c r="B667" s="11" t="s">
        <v>13</v>
      </c>
      <c r="C667" s="11" t="s">
        <v>920</v>
      </c>
      <c r="D667" s="11" t="s">
        <v>699</v>
      </c>
      <c r="E667" s="11" t="str">
        <f t="shared" si="10"/>
        <v>GES_290</v>
      </c>
    </row>
    <row r="668" spans="1:5" hidden="1" x14ac:dyDescent="0.25">
      <c r="A668" s="11">
        <v>291</v>
      </c>
      <c r="B668" s="11" t="s">
        <v>13</v>
      </c>
      <c r="C668" s="11" t="s">
        <v>920</v>
      </c>
      <c r="D668" s="11" t="s">
        <v>699</v>
      </c>
      <c r="E668" s="11" t="str">
        <f t="shared" si="10"/>
        <v>GES_291</v>
      </c>
    </row>
    <row r="669" spans="1:5" hidden="1" x14ac:dyDescent="0.25">
      <c r="A669" s="11">
        <v>292</v>
      </c>
      <c r="B669" s="11" t="s">
        <v>13</v>
      </c>
      <c r="C669" s="11" t="s">
        <v>921</v>
      </c>
      <c r="D669" s="11" t="s">
        <v>699</v>
      </c>
      <c r="E669" s="11" t="str">
        <f t="shared" si="10"/>
        <v>GES_292</v>
      </c>
    </row>
    <row r="670" spans="1:5" hidden="1" x14ac:dyDescent="0.25">
      <c r="A670" s="11">
        <v>293</v>
      </c>
      <c r="B670" s="11" t="s">
        <v>13</v>
      </c>
      <c r="C670" s="11" t="s">
        <v>922</v>
      </c>
      <c r="D670" s="11" t="s">
        <v>699</v>
      </c>
      <c r="E670" s="11" t="str">
        <f t="shared" si="10"/>
        <v>GES_293</v>
      </c>
    </row>
    <row r="671" spans="1:5" hidden="1" x14ac:dyDescent="0.25">
      <c r="A671" s="11">
        <v>294</v>
      </c>
      <c r="B671" s="11" t="s">
        <v>13</v>
      </c>
      <c r="C671" s="11" t="s">
        <v>923</v>
      </c>
      <c r="D671" s="11" t="s">
        <v>699</v>
      </c>
      <c r="E671" s="11" t="str">
        <f t="shared" si="10"/>
        <v>GES_294</v>
      </c>
    </row>
    <row r="672" spans="1:5" hidden="1" x14ac:dyDescent="0.25">
      <c r="A672" s="11">
        <v>295</v>
      </c>
      <c r="B672" s="11" t="s">
        <v>13</v>
      </c>
      <c r="C672" s="11" t="s">
        <v>924</v>
      </c>
      <c r="D672" s="11" t="s">
        <v>699</v>
      </c>
      <c r="E672" s="11" t="str">
        <f t="shared" si="10"/>
        <v>GES_295</v>
      </c>
    </row>
    <row r="673" spans="1:5" hidden="1" x14ac:dyDescent="0.25">
      <c r="A673" s="11">
        <v>296</v>
      </c>
      <c r="B673" s="11" t="s">
        <v>13</v>
      </c>
      <c r="C673" s="11" t="s">
        <v>924</v>
      </c>
      <c r="D673" s="11" t="s">
        <v>699</v>
      </c>
      <c r="E673" s="11" t="str">
        <f t="shared" si="10"/>
        <v>GES_296</v>
      </c>
    </row>
    <row r="674" spans="1:5" hidden="1" x14ac:dyDescent="0.25">
      <c r="A674" s="11">
        <v>297</v>
      </c>
      <c r="B674" s="11" t="s">
        <v>13</v>
      </c>
      <c r="C674" s="11" t="s">
        <v>925</v>
      </c>
      <c r="D674" s="11" t="s">
        <v>699</v>
      </c>
      <c r="E674" s="11" t="str">
        <f t="shared" si="10"/>
        <v>GES_297</v>
      </c>
    </row>
    <row r="675" spans="1:5" hidden="1" x14ac:dyDescent="0.25">
      <c r="A675" s="11">
        <v>298</v>
      </c>
      <c r="B675" s="11" t="s">
        <v>13</v>
      </c>
      <c r="C675" s="11" t="s">
        <v>924</v>
      </c>
      <c r="D675" s="11" t="s">
        <v>699</v>
      </c>
      <c r="E675" s="11" t="str">
        <f t="shared" si="10"/>
        <v>GES_298</v>
      </c>
    </row>
    <row r="676" spans="1:5" hidden="1" x14ac:dyDescent="0.25">
      <c r="A676" s="11">
        <v>299</v>
      </c>
      <c r="B676" s="11" t="s">
        <v>13</v>
      </c>
      <c r="C676" s="11" t="s">
        <v>925</v>
      </c>
      <c r="D676" s="11" t="s">
        <v>699</v>
      </c>
      <c r="E676" s="11" t="str">
        <f t="shared" si="10"/>
        <v>GES_299</v>
      </c>
    </row>
    <row r="677" spans="1:5" hidden="1" x14ac:dyDescent="0.25">
      <c r="A677" s="11">
        <v>300</v>
      </c>
      <c r="B677" s="11" t="s">
        <v>13</v>
      </c>
      <c r="C677" s="11" t="s">
        <v>926</v>
      </c>
      <c r="D677" s="11" t="s">
        <v>699</v>
      </c>
      <c r="E677" s="11" t="str">
        <f t="shared" si="10"/>
        <v>GES_300</v>
      </c>
    </row>
    <row r="678" spans="1:5" hidden="1" x14ac:dyDescent="0.25">
      <c r="A678" s="11">
        <v>301</v>
      </c>
      <c r="B678" s="11" t="s">
        <v>13</v>
      </c>
      <c r="C678" s="11" t="s">
        <v>927</v>
      </c>
      <c r="D678" s="11" t="s">
        <v>699</v>
      </c>
      <c r="E678" s="11" t="str">
        <f t="shared" si="10"/>
        <v>GES_301</v>
      </c>
    </row>
    <row r="679" spans="1:5" hidden="1" x14ac:dyDescent="0.25">
      <c r="A679" s="11">
        <v>302</v>
      </c>
      <c r="B679" s="11" t="s">
        <v>13</v>
      </c>
      <c r="C679" s="11" t="s">
        <v>928</v>
      </c>
      <c r="D679" s="11" t="s">
        <v>699</v>
      </c>
      <c r="E679" s="11" t="str">
        <f t="shared" si="10"/>
        <v>GES_302</v>
      </c>
    </row>
    <row r="680" spans="1:5" hidden="1" x14ac:dyDescent="0.25">
      <c r="A680" s="11">
        <v>303</v>
      </c>
      <c r="B680" s="11" t="s">
        <v>13</v>
      </c>
      <c r="C680" s="11" t="s">
        <v>929</v>
      </c>
      <c r="D680" s="11" t="s">
        <v>699</v>
      </c>
      <c r="E680" s="11" t="str">
        <f t="shared" si="10"/>
        <v>GES_303</v>
      </c>
    </row>
    <row r="681" spans="1:5" hidden="1" x14ac:dyDescent="0.25">
      <c r="A681" s="11">
        <v>304</v>
      </c>
      <c r="B681" s="11" t="s">
        <v>13</v>
      </c>
      <c r="C681" s="11" t="s">
        <v>926</v>
      </c>
      <c r="D681" s="11" t="s">
        <v>699</v>
      </c>
      <c r="E681" s="11" t="str">
        <f t="shared" si="10"/>
        <v>GES_304</v>
      </c>
    </row>
    <row r="682" spans="1:5" hidden="1" x14ac:dyDescent="0.25">
      <c r="A682" s="11">
        <v>305</v>
      </c>
      <c r="B682" s="11" t="s">
        <v>13</v>
      </c>
      <c r="C682" s="11" t="s">
        <v>927</v>
      </c>
      <c r="D682" s="11" t="s">
        <v>699</v>
      </c>
      <c r="E682" s="11" t="str">
        <f t="shared" si="10"/>
        <v>GES_305</v>
      </c>
    </row>
    <row r="683" spans="1:5" hidden="1" x14ac:dyDescent="0.25">
      <c r="A683" s="11">
        <v>306</v>
      </c>
      <c r="B683" s="11" t="s">
        <v>13</v>
      </c>
      <c r="C683" s="11" t="s">
        <v>930</v>
      </c>
      <c r="D683" s="11" t="s">
        <v>699</v>
      </c>
      <c r="E683" s="11" t="str">
        <f t="shared" si="10"/>
        <v>GES_306</v>
      </c>
    </row>
    <row r="684" spans="1:5" hidden="1" x14ac:dyDescent="0.25">
      <c r="A684" s="11">
        <v>307</v>
      </c>
      <c r="B684" s="11" t="s">
        <v>13</v>
      </c>
      <c r="C684" s="11" t="s">
        <v>931</v>
      </c>
      <c r="D684" s="11" t="s">
        <v>699</v>
      </c>
      <c r="E684" s="11" t="str">
        <f t="shared" si="10"/>
        <v>GES_307</v>
      </c>
    </row>
    <row r="685" spans="1:5" hidden="1" x14ac:dyDescent="0.25">
      <c r="A685" s="11">
        <v>308</v>
      </c>
      <c r="B685" s="11" t="s">
        <v>13</v>
      </c>
      <c r="C685" s="11" t="s">
        <v>924</v>
      </c>
      <c r="D685" s="11" t="s">
        <v>699</v>
      </c>
      <c r="E685" s="11" t="str">
        <f t="shared" si="10"/>
        <v>GES_308</v>
      </c>
    </row>
    <row r="686" spans="1:5" hidden="1" x14ac:dyDescent="0.25">
      <c r="A686" s="11">
        <v>309</v>
      </c>
      <c r="B686" s="11" t="s">
        <v>13</v>
      </c>
      <c r="C686" s="11" t="s">
        <v>925</v>
      </c>
      <c r="D686" s="11" t="s">
        <v>699</v>
      </c>
      <c r="E686" s="11" t="str">
        <f t="shared" si="10"/>
        <v>GES_309</v>
      </c>
    </row>
    <row r="687" spans="1:5" hidden="1" x14ac:dyDescent="0.25">
      <c r="A687" s="11">
        <v>310</v>
      </c>
      <c r="B687" s="11" t="s">
        <v>13</v>
      </c>
      <c r="C687" s="11" t="s">
        <v>932</v>
      </c>
      <c r="D687" s="11" t="s">
        <v>699</v>
      </c>
      <c r="E687" s="11" t="str">
        <f t="shared" si="10"/>
        <v>GES_310</v>
      </c>
    </row>
    <row r="688" spans="1:5" hidden="1" x14ac:dyDescent="0.25">
      <c r="A688" s="11">
        <v>311</v>
      </c>
      <c r="B688" s="11" t="s">
        <v>13</v>
      </c>
      <c r="C688" s="11" t="s">
        <v>933</v>
      </c>
      <c r="D688" s="11" t="s">
        <v>699</v>
      </c>
      <c r="E688" s="11" t="str">
        <f t="shared" si="10"/>
        <v>GES_311</v>
      </c>
    </row>
    <row r="689" spans="1:5" hidden="1" x14ac:dyDescent="0.25">
      <c r="A689" s="11">
        <v>312</v>
      </c>
      <c r="B689" s="11" t="s">
        <v>13</v>
      </c>
      <c r="C689" s="11" t="s">
        <v>861</v>
      </c>
      <c r="D689" s="11" t="s">
        <v>699</v>
      </c>
      <c r="E689" s="11" t="str">
        <f t="shared" si="10"/>
        <v>GES_312</v>
      </c>
    </row>
    <row r="690" spans="1:5" hidden="1" x14ac:dyDescent="0.25">
      <c r="A690" s="11">
        <v>313</v>
      </c>
      <c r="B690" s="11" t="s">
        <v>13</v>
      </c>
      <c r="C690" s="11" t="s">
        <v>799</v>
      </c>
      <c r="D690" s="11" t="s">
        <v>699</v>
      </c>
      <c r="E690" s="11" t="str">
        <f t="shared" si="10"/>
        <v>GES_313</v>
      </c>
    </row>
    <row r="691" spans="1:5" hidden="1" x14ac:dyDescent="0.25">
      <c r="A691" s="11">
        <v>314</v>
      </c>
      <c r="B691" s="11" t="s">
        <v>13</v>
      </c>
      <c r="C691" s="11" t="s">
        <v>913</v>
      </c>
      <c r="D691" s="11" t="s">
        <v>699</v>
      </c>
      <c r="E691" s="11" t="str">
        <f t="shared" si="10"/>
        <v>GES_314</v>
      </c>
    </row>
    <row r="692" spans="1:5" hidden="1" x14ac:dyDescent="0.25">
      <c r="A692" s="11">
        <v>315</v>
      </c>
      <c r="B692" s="11" t="s">
        <v>13</v>
      </c>
      <c r="C692" s="11" t="s">
        <v>934</v>
      </c>
      <c r="D692" s="11" t="s">
        <v>699</v>
      </c>
      <c r="E692" s="11" t="str">
        <f t="shared" si="10"/>
        <v>GES_315</v>
      </c>
    </row>
    <row r="693" spans="1:5" hidden="1" x14ac:dyDescent="0.25">
      <c r="A693" s="11">
        <v>316</v>
      </c>
      <c r="B693" s="11" t="s">
        <v>13</v>
      </c>
      <c r="C693" s="11" t="s">
        <v>935</v>
      </c>
      <c r="D693" s="11" t="s">
        <v>699</v>
      </c>
      <c r="E693" s="11" t="str">
        <f t="shared" si="10"/>
        <v>GES_316</v>
      </c>
    </row>
    <row r="694" spans="1:5" hidden="1" x14ac:dyDescent="0.25">
      <c r="A694" s="11">
        <v>317</v>
      </c>
      <c r="B694" s="11" t="s">
        <v>13</v>
      </c>
      <c r="C694" s="11" t="s">
        <v>936</v>
      </c>
      <c r="D694" s="11" t="s">
        <v>699</v>
      </c>
      <c r="E694" s="11" t="str">
        <f t="shared" si="10"/>
        <v>GES_317</v>
      </c>
    </row>
    <row r="695" spans="1:5" hidden="1" x14ac:dyDescent="0.25">
      <c r="A695" s="11">
        <v>318</v>
      </c>
      <c r="B695" s="11" t="s">
        <v>13</v>
      </c>
      <c r="C695" s="11" t="s">
        <v>937</v>
      </c>
      <c r="D695" s="11" t="s">
        <v>699</v>
      </c>
      <c r="E695" s="11" t="str">
        <f t="shared" si="10"/>
        <v>GES_318</v>
      </c>
    </row>
    <row r="696" spans="1:5" hidden="1" x14ac:dyDescent="0.25">
      <c r="A696" s="11">
        <v>319</v>
      </c>
      <c r="B696" s="11" t="s">
        <v>13</v>
      </c>
      <c r="C696" s="11" t="s">
        <v>938</v>
      </c>
      <c r="D696" s="11" t="s">
        <v>699</v>
      </c>
      <c r="E696" s="11" t="str">
        <f t="shared" si="10"/>
        <v>GES_319</v>
      </c>
    </row>
    <row r="697" spans="1:5" hidden="1" x14ac:dyDescent="0.25">
      <c r="A697" s="11">
        <v>320</v>
      </c>
      <c r="B697" s="11" t="s">
        <v>13</v>
      </c>
      <c r="C697" s="11" t="s">
        <v>871</v>
      </c>
      <c r="D697" s="11" t="s">
        <v>699</v>
      </c>
      <c r="E697" s="11" t="str">
        <f t="shared" si="10"/>
        <v>GES_320</v>
      </c>
    </row>
    <row r="698" spans="1:5" hidden="1" x14ac:dyDescent="0.25">
      <c r="A698" s="11">
        <v>321</v>
      </c>
      <c r="B698" s="11" t="s">
        <v>13</v>
      </c>
      <c r="C698" s="11" t="s">
        <v>939</v>
      </c>
      <c r="D698" s="11" t="s">
        <v>699</v>
      </c>
      <c r="E698" s="11" t="str">
        <f t="shared" si="10"/>
        <v>GES_321</v>
      </c>
    </row>
    <row r="699" spans="1:5" hidden="1" x14ac:dyDescent="0.25">
      <c r="A699" s="11">
        <v>322</v>
      </c>
      <c r="B699" s="11" t="s">
        <v>13</v>
      </c>
      <c r="C699" s="11" t="s">
        <v>940</v>
      </c>
      <c r="D699" s="11" t="s">
        <v>699</v>
      </c>
      <c r="E699" s="11" t="str">
        <f t="shared" si="10"/>
        <v>GES_322</v>
      </c>
    </row>
    <row r="700" spans="1:5" hidden="1" x14ac:dyDescent="0.25">
      <c r="A700" s="11">
        <v>323</v>
      </c>
      <c r="B700" s="11" t="s">
        <v>13</v>
      </c>
      <c r="C700" s="11" t="s">
        <v>941</v>
      </c>
      <c r="D700" s="11" t="s">
        <v>699</v>
      </c>
      <c r="E700" s="11" t="str">
        <f t="shared" si="10"/>
        <v>GES_323</v>
      </c>
    </row>
    <row r="701" spans="1:5" hidden="1" x14ac:dyDescent="0.25">
      <c r="A701" s="11">
        <v>324</v>
      </c>
      <c r="B701" s="11" t="s">
        <v>13</v>
      </c>
      <c r="C701" s="11" t="s">
        <v>942</v>
      </c>
      <c r="D701" s="11" t="s">
        <v>699</v>
      </c>
      <c r="E701" s="11" t="str">
        <f t="shared" si="10"/>
        <v>GES_324</v>
      </c>
    </row>
    <row r="702" spans="1:5" hidden="1" x14ac:dyDescent="0.25">
      <c r="A702" s="11">
        <v>325</v>
      </c>
      <c r="B702" s="11" t="s">
        <v>13</v>
      </c>
      <c r="C702" s="11" t="s">
        <v>943</v>
      </c>
      <c r="D702" s="11" t="s">
        <v>699</v>
      </c>
      <c r="E702" s="11" t="str">
        <f t="shared" si="10"/>
        <v>GES_325</v>
      </c>
    </row>
    <row r="703" spans="1:5" hidden="1" x14ac:dyDescent="0.25">
      <c r="A703" s="11">
        <v>326</v>
      </c>
      <c r="B703" s="11" t="s">
        <v>13</v>
      </c>
      <c r="C703" s="11" t="s">
        <v>944</v>
      </c>
      <c r="D703" s="11" t="s">
        <v>699</v>
      </c>
      <c r="E703" s="11" t="str">
        <f t="shared" si="10"/>
        <v>GES_326</v>
      </c>
    </row>
    <row r="704" spans="1:5" hidden="1" x14ac:dyDescent="0.25">
      <c r="A704" s="11">
        <v>327</v>
      </c>
      <c r="B704" s="11" t="s">
        <v>13</v>
      </c>
      <c r="C704" s="11" t="s">
        <v>945</v>
      </c>
      <c r="D704" s="11" t="s">
        <v>699</v>
      </c>
      <c r="E704" s="11" t="str">
        <f t="shared" si="10"/>
        <v>GES_327</v>
      </c>
    </row>
    <row r="705" spans="1:5" hidden="1" x14ac:dyDescent="0.25">
      <c r="A705" s="11">
        <v>328</v>
      </c>
      <c r="B705" s="11" t="s">
        <v>13</v>
      </c>
      <c r="C705" s="11" t="s">
        <v>946</v>
      </c>
      <c r="D705" s="11" t="s">
        <v>699</v>
      </c>
      <c r="E705" s="11" t="str">
        <f t="shared" si="10"/>
        <v>GES_328</v>
      </c>
    </row>
    <row r="706" spans="1:5" hidden="1" x14ac:dyDescent="0.25">
      <c r="A706" s="11">
        <v>329</v>
      </c>
      <c r="B706" s="11" t="s">
        <v>13</v>
      </c>
      <c r="C706" s="11" t="s">
        <v>944</v>
      </c>
      <c r="D706" s="11" t="s">
        <v>699</v>
      </c>
      <c r="E706" s="11" t="str">
        <f t="shared" si="10"/>
        <v>GES_329</v>
      </c>
    </row>
    <row r="707" spans="1:5" hidden="1" x14ac:dyDescent="0.25">
      <c r="A707" s="11">
        <v>331</v>
      </c>
      <c r="B707" s="11" t="s">
        <v>13</v>
      </c>
      <c r="C707" s="11" t="s">
        <v>947</v>
      </c>
      <c r="D707" s="11" t="s">
        <v>699</v>
      </c>
      <c r="E707" s="11" t="str">
        <f t="shared" ref="E707:E770" si="11">B707&amp;"_"&amp;A707</f>
        <v>GES_331</v>
      </c>
    </row>
    <row r="708" spans="1:5" hidden="1" x14ac:dyDescent="0.25">
      <c r="A708" s="11">
        <v>332</v>
      </c>
      <c r="B708" s="11" t="s">
        <v>13</v>
      </c>
      <c r="C708" s="11" t="s">
        <v>939</v>
      </c>
      <c r="D708" s="11" t="s">
        <v>699</v>
      </c>
      <c r="E708" s="11" t="str">
        <f t="shared" si="11"/>
        <v>GES_332</v>
      </c>
    </row>
    <row r="709" spans="1:5" hidden="1" x14ac:dyDescent="0.25">
      <c r="A709" s="11">
        <v>333</v>
      </c>
      <c r="B709" s="11" t="s">
        <v>13</v>
      </c>
      <c r="C709" s="11" t="s">
        <v>948</v>
      </c>
      <c r="D709" s="11" t="s">
        <v>699</v>
      </c>
      <c r="E709" s="11" t="str">
        <f t="shared" si="11"/>
        <v>GES_333</v>
      </c>
    </row>
    <row r="710" spans="1:5" hidden="1" x14ac:dyDescent="0.25">
      <c r="A710" s="11">
        <v>334</v>
      </c>
      <c r="B710" s="11" t="s">
        <v>13</v>
      </c>
      <c r="C710" s="11" t="s">
        <v>932</v>
      </c>
      <c r="D710" s="11" t="s">
        <v>699</v>
      </c>
      <c r="E710" s="11" t="str">
        <f t="shared" si="11"/>
        <v>GES_334</v>
      </c>
    </row>
    <row r="711" spans="1:5" hidden="1" x14ac:dyDescent="0.25">
      <c r="A711" s="11">
        <v>335</v>
      </c>
      <c r="B711" s="11" t="s">
        <v>13</v>
      </c>
      <c r="C711" s="11" t="s">
        <v>949</v>
      </c>
      <c r="D711" s="11" t="s">
        <v>699</v>
      </c>
      <c r="E711" s="11" t="str">
        <f t="shared" si="11"/>
        <v>GES_335</v>
      </c>
    </row>
    <row r="712" spans="1:5" hidden="1" x14ac:dyDescent="0.25">
      <c r="A712" s="11">
        <v>336</v>
      </c>
      <c r="B712" s="11" t="s">
        <v>13</v>
      </c>
      <c r="C712" s="11" t="s">
        <v>950</v>
      </c>
      <c r="D712" s="11" t="s">
        <v>699</v>
      </c>
      <c r="E712" s="11" t="str">
        <f t="shared" si="11"/>
        <v>GES_336</v>
      </c>
    </row>
    <row r="713" spans="1:5" hidden="1" x14ac:dyDescent="0.25">
      <c r="A713" s="11">
        <v>337</v>
      </c>
      <c r="B713" s="11" t="s">
        <v>13</v>
      </c>
      <c r="C713" s="11" t="s">
        <v>951</v>
      </c>
      <c r="D713" s="11" t="s">
        <v>699</v>
      </c>
      <c r="E713" s="11" t="str">
        <f t="shared" si="11"/>
        <v>GES_337</v>
      </c>
    </row>
    <row r="714" spans="1:5" hidden="1" x14ac:dyDescent="0.25">
      <c r="A714" s="11">
        <v>338</v>
      </c>
      <c r="B714" s="11" t="s">
        <v>13</v>
      </c>
      <c r="C714" s="11" t="s">
        <v>952</v>
      </c>
      <c r="D714" s="11" t="s">
        <v>699</v>
      </c>
      <c r="E714" s="11" t="str">
        <f t="shared" si="11"/>
        <v>GES_338</v>
      </c>
    </row>
    <row r="715" spans="1:5" hidden="1" x14ac:dyDescent="0.25">
      <c r="A715" s="11">
        <v>339</v>
      </c>
      <c r="B715" s="11" t="s">
        <v>13</v>
      </c>
      <c r="C715" s="11" t="s">
        <v>915</v>
      </c>
      <c r="D715" s="11" t="s">
        <v>699</v>
      </c>
      <c r="E715" s="11" t="str">
        <f t="shared" si="11"/>
        <v>GES_339</v>
      </c>
    </row>
    <row r="716" spans="1:5" hidden="1" x14ac:dyDescent="0.25">
      <c r="A716" s="11">
        <v>340</v>
      </c>
      <c r="B716" s="11" t="s">
        <v>13</v>
      </c>
      <c r="C716" s="11" t="s">
        <v>953</v>
      </c>
      <c r="D716" s="11" t="s">
        <v>699</v>
      </c>
      <c r="E716" s="11" t="str">
        <f t="shared" si="11"/>
        <v>GES_340</v>
      </c>
    </row>
    <row r="717" spans="1:5" hidden="1" x14ac:dyDescent="0.25">
      <c r="A717" s="11">
        <v>341</v>
      </c>
      <c r="B717" s="11" t="s">
        <v>13</v>
      </c>
      <c r="C717" s="11" t="s">
        <v>915</v>
      </c>
      <c r="D717" s="11" t="s">
        <v>699</v>
      </c>
      <c r="E717" s="11" t="str">
        <f t="shared" si="11"/>
        <v>GES_341</v>
      </c>
    </row>
    <row r="718" spans="1:5" hidden="1" x14ac:dyDescent="0.25">
      <c r="A718" s="11">
        <v>342</v>
      </c>
      <c r="B718" s="11" t="s">
        <v>13</v>
      </c>
      <c r="C718" s="11" t="s">
        <v>954</v>
      </c>
      <c r="D718" s="11" t="s">
        <v>699</v>
      </c>
      <c r="E718" s="11" t="str">
        <f t="shared" si="11"/>
        <v>GES_342</v>
      </c>
    </row>
    <row r="719" spans="1:5" hidden="1" x14ac:dyDescent="0.25">
      <c r="A719" s="11">
        <v>343</v>
      </c>
      <c r="B719" s="11" t="s">
        <v>13</v>
      </c>
      <c r="C719" s="11" t="s">
        <v>955</v>
      </c>
      <c r="D719" s="11" t="s">
        <v>699</v>
      </c>
      <c r="E719" s="11" t="str">
        <f t="shared" si="11"/>
        <v>GES_343</v>
      </c>
    </row>
    <row r="720" spans="1:5" hidden="1" x14ac:dyDescent="0.25">
      <c r="A720" s="11">
        <v>344</v>
      </c>
      <c r="B720" s="11" t="s">
        <v>13</v>
      </c>
      <c r="C720" s="11" t="s">
        <v>955</v>
      </c>
      <c r="D720" s="11" t="s">
        <v>699</v>
      </c>
      <c r="E720" s="11" t="str">
        <f t="shared" si="11"/>
        <v>GES_344</v>
      </c>
    </row>
    <row r="721" spans="1:5" hidden="1" x14ac:dyDescent="0.25">
      <c r="A721" s="11">
        <v>345</v>
      </c>
      <c r="B721" s="11" t="s">
        <v>13</v>
      </c>
      <c r="C721" s="11" t="s">
        <v>955</v>
      </c>
      <c r="D721" s="11" t="s">
        <v>699</v>
      </c>
      <c r="E721" s="11" t="str">
        <f t="shared" si="11"/>
        <v>GES_345</v>
      </c>
    </row>
    <row r="722" spans="1:5" hidden="1" x14ac:dyDescent="0.25">
      <c r="A722" s="11">
        <v>346</v>
      </c>
      <c r="B722" s="11" t="s">
        <v>13</v>
      </c>
      <c r="C722" s="11" t="s">
        <v>955</v>
      </c>
      <c r="D722" s="11" t="s">
        <v>699</v>
      </c>
      <c r="E722" s="11" t="str">
        <f t="shared" si="11"/>
        <v>GES_346</v>
      </c>
    </row>
    <row r="723" spans="1:5" hidden="1" x14ac:dyDescent="0.25">
      <c r="A723" s="11">
        <v>347</v>
      </c>
      <c r="B723" s="11" t="s">
        <v>13</v>
      </c>
      <c r="C723" s="11" t="s">
        <v>955</v>
      </c>
      <c r="D723" s="11" t="s">
        <v>699</v>
      </c>
      <c r="E723" s="11" t="str">
        <f t="shared" si="11"/>
        <v>GES_347</v>
      </c>
    </row>
    <row r="724" spans="1:5" hidden="1" x14ac:dyDescent="0.25">
      <c r="A724" s="11">
        <v>348</v>
      </c>
      <c r="B724" s="11" t="s">
        <v>13</v>
      </c>
      <c r="C724" s="11" t="s">
        <v>955</v>
      </c>
      <c r="D724" s="11" t="s">
        <v>699</v>
      </c>
      <c r="E724" s="11" t="str">
        <f t="shared" si="11"/>
        <v>GES_348</v>
      </c>
    </row>
    <row r="725" spans="1:5" hidden="1" x14ac:dyDescent="0.25">
      <c r="A725" s="11">
        <v>349</v>
      </c>
      <c r="B725" s="11" t="s">
        <v>13</v>
      </c>
      <c r="C725" s="11" t="s">
        <v>955</v>
      </c>
      <c r="D725" s="11" t="s">
        <v>699</v>
      </c>
      <c r="E725" s="11" t="str">
        <f t="shared" si="11"/>
        <v>GES_349</v>
      </c>
    </row>
    <row r="726" spans="1:5" hidden="1" x14ac:dyDescent="0.25">
      <c r="A726" s="11">
        <v>350</v>
      </c>
      <c r="B726" s="11" t="s">
        <v>13</v>
      </c>
      <c r="C726" s="11" t="s">
        <v>955</v>
      </c>
      <c r="D726" s="11" t="s">
        <v>699</v>
      </c>
      <c r="E726" s="11" t="str">
        <f t="shared" si="11"/>
        <v>GES_350</v>
      </c>
    </row>
    <row r="727" spans="1:5" hidden="1" x14ac:dyDescent="0.25">
      <c r="A727" s="11">
        <v>351</v>
      </c>
      <c r="B727" s="11" t="s">
        <v>13</v>
      </c>
      <c r="C727" s="11" t="s">
        <v>956</v>
      </c>
      <c r="D727" s="11" t="s">
        <v>699</v>
      </c>
      <c r="E727" s="11" t="str">
        <f t="shared" si="11"/>
        <v>GES_351</v>
      </c>
    </row>
    <row r="728" spans="1:5" hidden="1" x14ac:dyDescent="0.25">
      <c r="A728" s="11">
        <v>352</v>
      </c>
      <c r="B728" s="11" t="s">
        <v>13</v>
      </c>
      <c r="C728" s="11" t="s">
        <v>957</v>
      </c>
      <c r="D728" s="11" t="s">
        <v>699</v>
      </c>
      <c r="E728" s="11" t="str">
        <f t="shared" si="11"/>
        <v>GES_352</v>
      </c>
    </row>
    <row r="729" spans="1:5" hidden="1" x14ac:dyDescent="0.25">
      <c r="A729" s="11">
        <v>353</v>
      </c>
      <c r="B729" s="11" t="s">
        <v>13</v>
      </c>
      <c r="C729" s="11" t="s">
        <v>920</v>
      </c>
      <c r="D729" s="11" t="s">
        <v>699</v>
      </c>
      <c r="E729" s="11" t="str">
        <f t="shared" si="11"/>
        <v>GES_353</v>
      </c>
    </row>
    <row r="730" spans="1:5" hidden="1" x14ac:dyDescent="0.25">
      <c r="A730" s="11">
        <v>354</v>
      </c>
      <c r="B730" s="11" t="s">
        <v>13</v>
      </c>
      <c r="C730" s="11" t="s">
        <v>958</v>
      </c>
      <c r="D730" s="11" t="s">
        <v>699</v>
      </c>
      <c r="E730" s="11" t="str">
        <f t="shared" si="11"/>
        <v>GES_354</v>
      </c>
    </row>
    <row r="731" spans="1:5" hidden="1" x14ac:dyDescent="0.25">
      <c r="A731" s="11">
        <v>355</v>
      </c>
      <c r="B731" s="11" t="s">
        <v>13</v>
      </c>
      <c r="C731" s="11" t="s">
        <v>939</v>
      </c>
      <c r="D731" s="11" t="s">
        <v>699</v>
      </c>
      <c r="E731" s="11" t="str">
        <f t="shared" si="11"/>
        <v>GES_355</v>
      </c>
    </row>
    <row r="732" spans="1:5" hidden="1" x14ac:dyDescent="0.25">
      <c r="A732" s="11">
        <v>356</v>
      </c>
      <c r="B732" s="11" t="s">
        <v>13</v>
      </c>
      <c r="C732" s="11" t="s">
        <v>959</v>
      </c>
      <c r="D732" s="11" t="s">
        <v>699</v>
      </c>
      <c r="E732" s="11" t="str">
        <f t="shared" si="11"/>
        <v>GES_356</v>
      </c>
    </row>
    <row r="733" spans="1:5" hidden="1" x14ac:dyDescent="0.25">
      <c r="A733" s="11">
        <v>357</v>
      </c>
      <c r="B733" s="11" t="s">
        <v>13</v>
      </c>
      <c r="C733" s="11" t="s">
        <v>960</v>
      </c>
      <c r="D733" s="11" t="s">
        <v>699</v>
      </c>
      <c r="E733" s="11" t="str">
        <f t="shared" si="11"/>
        <v>GES_357</v>
      </c>
    </row>
    <row r="734" spans="1:5" hidden="1" x14ac:dyDescent="0.25">
      <c r="A734" s="11">
        <v>358</v>
      </c>
      <c r="B734" s="11" t="s">
        <v>13</v>
      </c>
      <c r="C734" s="11" t="s">
        <v>768</v>
      </c>
      <c r="D734" s="11" t="s">
        <v>699</v>
      </c>
      <c r="E734" s="11" t="str">
        <f t="shared" si="11"/>
        <v>GES_358</v>
      </c>
    </row>
    <row r="735" spans="1:5" hidden="1" x14ac:dyDescent="0.25">
      <c r="A735" s="11">
        <v>359</v>
      </c>
      <c r="B735" s="11" t="s">
        <v>13</v>
      </c>
      <c r="C735" s="11" t="s">
        <v>915</v>
      </c>
      <c r="D735" s="11" t="s">
        <v>699</v>
      </c>
      <c r="E735" s="11" t="str">
        <f t="shared" si="11"/>
        <v>GES_359</v>
      </c>
    </row>
    <row r="736" spans="1:5" hidden="1" x14ac:dyDescent="0.25">
      <c r="A736" s="11">
        <v>360</v>
      </c>
      <c r="B736" s="11" t="s">
        <v>13</v>
      </c>
      <c r="C736" s="11" t="s">
        <v>939</v>
      </c>
      <c r="D736" s="11" t="s">
        <v>699</v>
      </c>
      <c r="E736" s="11" t="str">
        <f t="shared" si="11"/>
        <v>GES_360</v>
      </c>
    </row>
    <row r="737" spans="1:5" hidden="1" x14ac:dyDescent="0.25">
      <c r="A737" s="11">
        <v>361</v>
      </c>
      <c r="B737" s="11" t="s">
        <v>13</v>
      </c>
      <c r="C737" s="11" t="s">
        <v>862</v>
      </c>
      <c r="D737" s="11" t="s">
        <v>699</v>
      </c>
      <c r="E737" s="11" t="str">
        <f t="shared" si="11"/>
        <v>GES_361</v>
      </c>
    </row>
    <row r="738" spans="1:5" hidden="1" x14ac:dyDescent="0.25">
      <c r="A738" s="11">
        <v>362</v>
      </c>
      <c r="B738" s="11" t="s">
        <v>13</v>
      </c>
      <c r="C738" s="11" t="s">
        <v>862</v>
      </c>
      <c r="D738" s="11" t="s">
        <v>699</v>
      </c>
      <c r="E738" s="11" t="str">
        <f t="shared" si="11"/>
        <v>GES_362</v>
      </c>
    </row>
    <row r="739" spans="1:5" hidden="1" x14ac:dyDescent="0.25">
      <c r="A739" s="11">
        <v>363</v>
      </c>
      <c r="B739" s="11" t="s">
        <v>13</v>
      </c>
      <c r="C739" s="11" t="s">
        <v>940</v>
      </c>
      <c r="D739" s="11" t="s">
        <v>699</v>
      </c>
      <c r="E739" s="11" t="str">
        <f t="shared" si="11"/>
        <v>GES_363</v>
      </c>
    </row>
    <row r="740" spans="1:5" hidden="1" x14ac:dyDescent="0.25">
      <c r="A740" s="11">
        <v>364</v>
      </c>
      <c r="B740" s="11" t="s">
        <v>13</v>
      </c>
      <c r="C740" s="11" t="s">
        <v>961</v>
      </c>
      <c r="D740" s="11" t="s">
        <v>699</v>
      </c>
      <c r="E740" s="11" t="str">
        <f t="shared" si="11"/>
        <v>GES_364</v>
      </c>
    </row>
    <row r="741" spans="1:5" hidden="1" x14ac:dyDescent="0.25">
      <c r="A741" s="11">
        <v>365</v>
      </c>
      <c r="B741" s="11" t="s">
        <v>13</v>
      </c>
      <c r="C741" s="11" t="s">
        <v>962</v>
      </c>
      <c r="D741" s="11" t="s">
        <v>699</v>
      </c>
      <c r="E741" s="11" t="str">
        <f t="shared" si="11"/>
        <v>GES_365</v>
      </c>
    </row>
    <row r="742" spans="1:5" hidden="1" x14ac:dyDescent="0.25">
      <c r="A742" s="11">
        <v>366</v>
      </c>
      <c r="B742" s="11" t="s">
        <v>13</v>
      </c>
      <c r="C742" s="11" t="s">
        <v>963</v>
      </c>
      <c r="D742" s="11" t="s">
        <v>699</v>
      </c>
      <c r="E742" s="11" t="str">
        <f t="shared" si="11"/>
        <v>GES_366</v>
      </c>
    </row>
    <row r="743" spans="1:5" hidden="1" x14ac:dyDescent="0.25">
      <c r="A743" s="11">
        <v>367</v>
      </c>
      <c r="B743" s="11" t="s">
        <v>13</v>
      </c>
      <c r="C743" s="11" t="s">
        <v>964</v>
      </c>
      <c r="D743" s="11" t="s">
        <v>699</v>
      </c>
      <c r="E743" s="11" t="str">
        <f t="shared" si="11"/>
        <v>GES_367</v>
      </c>
    </row>
    <row r="744" spans="1:5" hidden="1" x14ac:dyDescent="0.25">
      <c r="A744" s="11">
        <v>368</v>
      </c>
      <c r="B744" s="11" t="s">
        <v>13</v>
      </c>
      <c r="C744" s="11" t="s">
        <v>963</v>
      </c>
      <c r="D744" s="11" t="s">
        <v>699</v>
      </c>
      <c r="E744" s="11" t="str">
        <f t="shared" si="11"/>
        <v>GES_368</v>
      </c>
    </row>
    <row r="745" spans="1:5" hidden="1" x14ac:dyDescent="0.25">
      <c r="A745" s="11">
        <v>369</v>
      </c>
      <c r="B745" s="11" t="s">
        <v>13</v>
      </c>
      <c r="C745" s="11" t="s">
        <v>965</v>
      </c>
      <c r="D745" s="11" t="s">
        <v>699</v>
      </c>
      <c r="E745" s="11" t="str">
        <f t="shared" si="11"/>
        <v>GES_369</v>
      </c>
    </row>
    <row r="746" spans="1:5" hidden="1" x14ac:dyDescent="0.25">
      <c r="A746" s="11">
        <v>370</v>
      </c>
      <c r="B746" s="11" t="s">
        <v>13</v>
      </c>
      <c r="C746" s="11" t="s">
        <v>966</v>
      </c>
      <c r="D746" s="11" t="s">
        <v>699</v>
      </c>
      <c r="E746" s="11" t="str">
        <f t="shared" si="11"/>
        <v>GES_370</v>
      </c>
    </row>
    <row r="747" spans="1:5" hidden="1" x14ac:dyDescent="0.25">
      <c r="A747" s="11">
        <v>371</v>
      </c>
      <c r="B747" s="11" t="s">
        <v>13</v>
      </c>
      <c r="C747" s="11" t="s">
        <v>966</v>
      </c>
      <c r="D747" s="11" t="s">
        <v>699</v>
      </c>
      <c r="E747" s="11" t="str">
        <f t="shared" si="11"/>
        <v>GES_371</v>
      </c>
    </row>
    <row r="748" spans="1:5" hidden="1" x14ac:dyDescent="0.25">
      <c r="A748" s="11">
        <v>372</v>
      </c>
      <c r="B748" s="11" t="s">
        <v>13</v>
      </c>
      <c r="C748" s="11" t="s">
        <v>966</v>
      </c>
      <c r="D748" s="11" t="s">
        <v>699</v>
      </c>
      <c r="E748" s="11" t="str">
        <f t="shared" si="11"/>
        <v>GES_372</v>
      </c>
    </row>
    <row r="749" spans="1:5" hidden="1" x14ac:dyDescent="0.25">
      <c r="A749" s="11">
        <v>374</v>
      </c>
      <c r="B749" s="11" t="s">
        <v>13</v>
      </c>
      <c r="C749" s="11" t="s">
        <v>967</v>
      </c>
      <c r="D749" s="11" t="s">
        <v>699</v>
      </c>
      <c r="E749" s="11" t="str">
        <f t="shared" si="11"/>
        <v>GES_374</v>
      </c>
    </row>
    <row r="750" spans="1:5" hidden="1" x14ac:dyDescent="0.25">
      <c r="A750" s="11">
        <v>375</v>
      </c>
      <c r="B750" s="11" t="s">
        <v>13</v>
      </c>
      <c r="C750" s="11" t="s">
        <v>968</v>
      </c>
      <c r="D750" s="11" t="s">
        <v>699</v>
      </c>
      <c r="E750" s="11" t="str">
        <f t="shared" si="11"/>
        <v>GES_375</v>
      </c>
    </row>
    <row r="751" spans="1:5" hidden="1" x14ac:dyDescent="0.25">
      <c r="A751" s="11">
        <v>376</v>
      </c>
      <c r="B751" s="11" t="s">
        <v>13</v>
      </c>
      <c r="C751" s="11" t="s">
        <v>969</v>
      </c>
      <c r="D751" s="11" t="s">
        <v>699</v>
      </c>
      <c r="E751" s="11" t="str">
        <f t="shared" si="11"/>
        <v>GES_376</v>
      </c>
    </row>
    <row r="752" spans="1:5" hidden="1" x14ac:dyDescent="0.25">
      <c r="A752" s="11">
        <v>377</v>
      </c>
      <c r="B752" s="11" t="s">
        <v>13</v>
      </c>
      <c r="C752" s="11" t="s">
        <v>948</v>
      </c>
      <c r="D752" s="11" t="s">
        <v>699</v>
      </c>
      <c r="E752" s="11" t="str">
        <f t="shared" si="11"/>
        <v>GES_377</v>
      </c>
    </row>
    <row r="753" spans="1:5" hidden="1" x14ac:dyDescent="0.25">
      <c r="A753" s="11">
        <v>378</v>
      </c>
      <c r="B753" s="11" t="s">
        <v>13</v>
      </c>
      <c r="C753" s="11" t="s">
        <v>932</v>
      </c>
      <c r="D753" s="11" t="s">
        <v>699</v>
      </c>
      <c r="E753" s="11" t="str">
        <f t="shared" si="11"/>
        <v>GES_378</v>
      </c>
    </row>
    <row r="754" spans="1:5" hidden="1" x14ac:dyDescent="0.25">
      <c r="A754" s="11">
        <v>379</v>
      </c>
      <c r="B754" s="11" t="s">
        <v>13</v>
      </c>
      <c r="C754" s="11" t="s">
        <v>970</v>
      </c>
      <c r="D754" s="11" t="s">
        <v>699</v>
      </c>
      <c r="E754" s="11" t="str">
        <f t="shared" si="11"/>
        <v>GES_379</v>
      </c>
    </row>
    <row r="755" spans="1:5" hidden="1" x14ac:dyDescent="0.25">
      <c r="A755" s="11">
        <v>380</v>
      </c>
      <c r="B755" s="11" t="s">
        <v>13</v>
      </c>
      <c r="C755" s="11" t="s">
        <v>971</v>
      </c>
      <c r="D755" s="11" t="s">
        <v>699</v>
      </c>
      <c r="E755" s="11" t="str">
        <f t="shared" si="11"/>
        <v>GES_380</v>
      </c>
    </row>
    <row r="756" spans="1:5" hidden="1" x14ac:dyDescent="0.25">
      <c r="A756" s="11">
        <v>600</v>
      </c>
      <c r="B756" s="11" t="s">
        <v>13</v>
      </c>
      <c r="C756" s="11" t="s">
        <v>972</v>
      </c>
      <c r="D756" s="11" t="s">
        <v>699</v>
      </c>
      <c r="E756" s="11" t="str">
        <f t="shared" si="11"/>
        <v>GES_600</v>
      </c>
    </row>
    <row r="757" spans="1:5" hidden="1" x14ac:dyDescent="0.25">
      <c r="A757" s="11">
        <v>601</v>
      </c>
      <c r="B757" s="11" t="s">
        <v>13</v>
      </c>
      <c r="C757" s="11" t="s">
        <v>973</v>
      </c>
      <c r="D757" s="11" t="s">
        <v>699</v>
      </c>
      <c r="E757" s="11" t="str">
        <f t="shared" si="11"/>
        <v>GES_601</v>
      </c>
    </row>
    <row r="758" spans="1:5" hidden="1" x14ac:dyDescent="0.25">
      <c r="A758" s="11">
        <v>602</v>
      </c>
      <c r="B758" s="11" t="s">
        <v>13</v>
      </c>
      <c r="C758" s="11" t="s">
        <v>974</v>
      </c>
      <c r="D758" s="11" t="s">
        <v>699</v>
      </c>
      <c r="E758" s="11" t="str">
        <f t="shared" si="11"/>
        <v>GES_602</v>
      </c>
    </row>
    <row r="759" spans="1:5" hidden="1" x14ac:dyDescent="0.25">
      <c r="A759" s="11">
        <v>603</v>
      </c>
      <c r="B759" s="11" t="s">
        <v>13</v>
      </c>
      <c r="C759" s="11" t="s">
        <v>975</v>
      </c>
      <c r="D759" s="11" t="s">
        <v>699</v>
      </c>
      <c r="E759" s="11" t="str">
        <f t="shared" si="11"/>
        <v>GES_603</v>
      </c>
    </row>
    <row r="760" spans="1:5" hidden="1" x14ac:dyDescent="0.25">
      <c r="A760" s="11">
        <v>604</v>
      </c>
      <c r="B760" s="11" t="s">
        <v>13</v>
      </c>
      <c r="C760" s="11" t="s">
        <v>976</v>
      </c>
      <c r="D760" s="11" t="s">
        <v>699</v>
      </c>
      <c r="E760" s="11" t="str">
        <f t="shared" si="11"/>
        <v>GES_604</v>
      </c>
    </row>
    <row r="761" spans="1:5" hidden="1" x14ac:dyDescent="0.25">
      <c r="A761" s="11">
        <v>605</v>
      </c>
      <c r="B761" s="11" t="s">
        <v>13</v>
      </c>
      <c r="C761" s="11" t="s">
        <v>977</v>
      </c>
      <c r="D761" s="11" t="s">
        <v>699</v>
      </c>
      <c r="E761" s="11" t="str">
        <f t="shared" si="11"/>
        <v>GES_605</v>
      </c>
    </row>
    <row r="762" spans="1:5" hidden="1" x14ac:dyDescent="0.25">
      <c r="A762" s="11">
        <v>606</v>
      </c>
      <c r="B762" s="11" t="s">
        <v>13</v>
      </c>
      <c r="C762" s="11" t="s">
        <v>978</v>
      </c>
      <c r="D762" s="11" t="s">
        <v>699</v>
      </c>
      <c r="E762" s="11" t="str">
        <f t="shared" si="11"/>
        <v>GES_606</v>
      </c>
    </row>
    <row r="763" spans="1:5" hidden="1" x14ac:dyDescent="0.25">
      <c r="A763" s="11">
        <v>607</v>
      </c>
      <c r="B763" s="11" t="s">
        <v>13</v>
      </c>
      <c r="C763" s="11" t="s">
        <v>979</v>
      </c>
      <c r="D763" s="11" t="s">
        <v>699</v>
      </c>
      <c r="E763" s="11" t="str">
        <f t="shared" si="11"/>
        <v>GES_607</v>
      </c>
    </row>
    <row r="764" spans="1:5" hidden="1" x14ac:dyDescent="0.25">
      <c r="A764" s="11">
        <v>608</v>
      </c>
      <c r="B764" s="11" t="s">
        <v>13</v>
      </c>
      <c r="C764" s="11" t="s">
        <v>980</v>
      </c>
      <c r="D764" s="11" t="s">
        <v>699</v>
      </c>
      <c r="E764" s="11" t="str">
        <f t="shared" si="11"/>
        <v>GES_608</v>
      </c>
    </row>
    <row r="765" spans="1:5" hidden="1" x14ac:dyDescent="0.25">
      <c r="A765" s="11">
        <v>609</v>
      </c>
      <c r="B765" s="11" t="s">
        <v>13</v>
      </c>
      <c r="C765" s="11" t="s">
        <v>981</v>
      </c>
      <c r="D765" s="11" t="s">
        <v>699</v>
      </c>
      <c r="E765" s="11" t="str">
        <f t="shared" si="11"/>
        <v>GES_609</v>
      </c>
    </row>
    <row r="766" spans="1:5" hidden="1" x14ac:dyDescent="0.25">
      <c r="A766" s="11">
        <v>610</v>
      </c>
      <c r="B766" s="11" t="s">
        <v>13</v>
      </c>
      <c r="C766" s="11" t="s">
        <v>982</v>
      </c>
      <c r="D766" s="11" t="s">
        <v>699</v>
      </c>
      <c r="E766" s="11" t="str">
        <f t="shared" si="11"/>
        <v>GES_610</v>
      </c>
    </row>
    <row r="767" spans="1:5" hidden="1" x14ac:dyDescent="0.25">
      <c r="A767" s="11">
        <v>611</v>
      </c>
      <c r="B767" s="11" t="s">
        <v>13</v>
      </c>
      <c r="C767" s="11" t="s">
        <v>983</v>
      </c>
      <c r="D767" s="11" t="s">
        <v>699</v>
      </c>
      <c r="E767" s="11" t="str">
        <f t="shared" si="11"/>
        <v>GES_611</v>
      </c>
    </row>
    <row r="768" spans="1:5" hidden="1" x14ac:dyDescent="0.25">
      <c r="A768" s="11">
        <v>612</v>
      </c>
      <c r="B768" s="11" t="s">
        <v>13</v>
      </c>
      <c r="C768" s="11" t="s">
        <v>979</v>
      </c>
      <c r="D768" s="11" t="s">
        <v>699</v>
      </c>
      <c r="E768" s="11" t="str">
        <f t="shared" si="11"/>
        <v>GES_612</v>
      </c>
    </row>
    <row r="769" spans="1:5" hidden="1" x14ac:dyDescent="0.25">
      <c r="A769" s="11">
        <v>613</v>
      </c>
      <c r="B769" s="11" t="s">
        <v>13</v>
      </c>
      <c r="C769" s="11" t="s">
        <v>979</v>
      </c>
      <c r="D769" s="11" t="s">
        <v>699</v>
      </c>
      <c r="E769" s="11" t="str">
        <f t="shared" si="11"/>
        <v>GES_613</v>
      </c>
    </row>
    <row r="770" spans="1:5" hidden="1" x14ac:dyDescent="0.25">
      <c r="A770" s="11">
        <v>614</v>
      </c>
      <c r="B770" s="11" t="s">
        <v>13</v>
      </c>
      <c r="C770" s="11" t="s">
        <v>979</v>
      </c>
      <c r="D770" s="11" t="s">
        <v>699</v>
      </c>
      <c r="E770" s="11" t="str">
        <f t="shared" si="11"/>
        <v>GES_614</v>
      </c>
    </row>
    <row r="771" spans="1:5" hidden="1" x14ac:dyDescent="0.25">
      <c r="A771" s="11">
        <v>615</v>
      </c>
      <c r="B771" s="11" t="s">
        <v>13</v>
      </c>
      <c r="C771" s="11" t="s">
        <v>984</v>
      </c>
      <c r="D771" s="11" t="s">
        <v>699</v>
      </c>
      <c r="E771" s="11" t="str">
        <f t="shared" ref="E771:E834" si="12">B771&amp;"_"&amp;A771</f>
        <v>GES_615</v>
      </c>
    </row>
    <row r="772" spans="1:5" hidden="1" x14ac:dyDescent="0.25">
      <c r="A772" s="11">
        <v>616</v>
      </c>
      <c r="B772" s="11" t="s">
        <v>13</v>
      </c>
      <c r="C772" s="11" t="s">
        <v>985</v>
      </c>
      <c r="D772" s="11" t="s">
        <v>699</v>
      </c>
      <c r="E772" s="11" t="str">
        <f t="shared" si="12"/>
        <v>GES_616</v>
      </c>
    </row>
    <row r="773" spans="1:5" hidden="1" x14ac:dyDescent="0.25">
      <c r="A773" s="11">
        <v>617</v>
      </c>
      <c r="B773" s="11" t="s">
        <v>13</v>
      </c>
      <c r="C773" s="11" t="s">
        <v>986</v>
      </c>
      <c r="D773" s="11" t="s">
        <v>699</v>
      </c>
      <c r="E773" s="11" t="str">
        <f t="shared" si="12"/>
        <v>GES_617</v>
      </c>
    </row>
    <row r="774" spans="1:5" hidden="1" x14ac:dyDescent="0.25">
      <c r="A774" s="11">
        <v>618</v>
      </c>
      <c r="B774" s="11" t="s">
        <v>13</v>
      </c>
      <c r="C774" s="11" t="s">
        <v>987</v>
      </c>
      <c r="D774" s="11" t="s">
        <v>699</v>
      </c>
      <c r="E774" s="11" t="str">
        <f t="shared" si="12"/>
        <v>GES_618</v>
      </c>
    </row>
    <row r="775" spans="1:5" hidden="1" x14ac:dyDescent="0.25">
      <c r="A775" s="11">
        <v>619</v>
      </c>
      <c r="B775" s="11" t="s">
        <v>13</v>
      </c>
      <c r="C775" s="11" t="s">
        <v>988</v>
      </c>
      <c r="D775" s="11" t="s">
        <v>699</v>
      </c>
      <c r="E775" s="11" t="str">
        <f t="shared" si="12"/>
        <v>GES_619</v>
      </c>
    </row>
    <row r="776" spans="1:5" hidden="1" x14ac:dyDescent="0.25">
      <c r="A776" s="11">
        <v>620</v>
      </c>
      <c r="B776" s="11" t="s">
        <v>13</v>
      </c>
      <c r="C776" s="11" t="s">
        <v>989</v>
      </c>
      <c r="D776" s="11" t="s">
        <v>699</v>
      </c>
      <c r="E776" s="11" t="str">
        <f t="shared" si="12"/>
        <v>GES_620</v>
      </c>
    </row>
    <row r="777" spans="1:5" hidden="1" x14ac:dyDescent="0.25">
      <c r="A777" s="11">
        <v>621</v>
      </c>
      <c r="B777" s="11" t="s">
        <v>13</v>
      </c>
      <c r="C777" s="11" t="s">
        <v>990</v>
      </c>
      <c r="D777" s="11" t="s">
        <v>699</v>
      </c>
      <c r="E777" s="11" t="str">
        <f t="shared" si="12"/>
        <v>GES_621</v>
      </c>
    </row>
    <row r="778" spans="1:5" hidden="1" x14ac:dyDescent="0.25">
      <c r="A778" s="11">
        <v>622</v>
      </c>
      <c r="B778" s="11" t="s">
        <v>13</v>
      </c>
      <c r="C778" s="11" t="s">
        <v>991</v>
      </c>
      <c r="D778" s="11" t="s">
        <v>699</v>
      </c>
      <c r="E778" s="11" t="str">
        <f t="shared" si="12"/>
        <v>GES_622</v>
      </c>
    </row>
    <row r="779" spans="1:5" hidden="1" x14ac:dyDescent="0.25">
      <c r="A779" s="11">
        <v>623</v>
      </c>
      <c r="B779" s="11" t="s">
        <v>13</v>
      </c>
      <c r="C779" s="11" t="s">
        <v>979</v>
      </c>
      <c r="D779" s="11" t="s">
        <v>699</v>
      </c>
      <c r="E779" s="11" t="str">
        <f t="shared" si="12"/>
        <v>GES_623</v>
      </c>
    </row>
    <row r="780" spans="1:5" hidden="1" x14ac:dyDescent="0.25">
      <c r="A780" s="11">
        <v>624</v>
      </c>
      <c r="B780" s="11" t="s">
        <v>13</v>
      </c>
      <c r="C780" s="11" t="s">
        <v>992</v>
      </c>
      <c r="D780" s="11" t="s">
        <v>699</v>
      </c>
      <c r="E780" s="11" t="str">
        <f t="shared" si="12"/>
        <v>GES_624</v>
      </c>
    </row>
    <row r="781" spans="1:5" hidden="1" x14ac:dyDescent="0.25">
      <c r="A781" s="11">
        <v>625</v>
      </c>
      <c r="B781" s="11" t="s">
        <v>13</v>
      </c>
      <c r="C781" s="11" t="s">
        <v>993</v>
      </c>
      <c r="D781" s="11" t="s">
        <v>699</v>
      </c>
      <c r="E781" s="11" t="str">
        <f t="shared" si="12"/>
        <v>GES_625</v>
      </c>
    </row>
    <row r="782" spans="1:5" hidden="1" x14ac:dyDescent="0.25">
      <c r="A782" s="11">
        <v>626</v>
      </c>
      <c r="B782" s="11" t="s">
        <v>13</v>
      </c>
      <c r="C782" s="11" t="s">
        <v>994</v>
      </c>
      <c r="D782" s="11" t="s">
        <v>699</v>
      </c>
      <c r="E782" s="11" t="str">
        <f t="shared" si="12"/>
        <v>GES_626</v>
      </c>
    </row>
    <row r="783" spans="1:5" hidden="1" x14ac:dyDescent="0.25">
      <c r="A783" s="11">
        <v>627</v>
      </c>
      <c r="B783" s="11" t="s">
        <v>13</v>
      </c>
      <c r="C783" s="11" t="s">
        <v>995</v>
      </c>
      <c r="D783" s="11" t="s">
        <v>699</v>
      </c>
      <c r="E783" s="11" t="str">
        <f t="shared" si="12"/>
        <v>GES_627</v>
      </c>
    </row>
    <row r="784" spans="1:5" hidden="1" x14ac:dyDescent="0.25">
      <c r="A784" s="11">
        <v>628</v>
      </c>
      <c r="B784" s="11" t="s">
        <v>13</v>
      </c>
      <c r="C784" s="11" t="s">
        <v>996</v>
      </c>
      <c r="D784" s="11" t="s">
        <v>699</v>
      </c>
      <c r="E784" s="11" t="str">
        <f t="shared" si="12"/>
        <v>GES_628</v>
      </c>
    </row>
    <row r="785" spans="1:5" hidden="1" x14ac:dyDescent="0.25">
      <c r="A785" s="11">
        <v>629</v>
      </c>
      <c r="B785" s="11" t="s">
        <v>13</v>
      </c>
      <c r="C785" s="11" t="s">
        <v>997</v>
      </c>
      <c r="D785" s="11" t="s">
        <v>699</v>
      </c>
      <c r="E785" s="11" t="str">
        <f t="shared" si="12"/>
        <v>GES_629</v>
      </c>
    </row>
    <row r="786" spans="1:5" hidden="1" x14ac:dyDescent="0.25">
      <c r="A786" s="11">
        <v>630</v>
      </c>
      <c r="B786" s="11" t="s">
        <v>13</v>
      </c>
      <c r="C786" s="11" t="s">
        <v>998</v>
      </c>
      <c r="D786" s="11" t="s">
        <v>699</v>
      </c>
      <c r="E786" s="11" t="str">
        <f t="shared" si="12"/>
        <v>GES_630</v>
      </c>
    </row>
    <row r="787" spans="1:5" hidden="1" x14ac:dyDescent="0.25">
      <c r="A787" s="11">
        <v>631</v>
      </c>
      <c r="B787" s="11" t="s">
        <v>13</v>
      </c>
      <c r="C787" s="11" t="s">
        <v>999</v>
      </c>
      <c r="D787" s="11" t="s">
        <v>699</v>
      </c>
      <c r="E787" s="11" t="str">
        <f t="shared" si="12"/>
        <v>GES_631</v>
      </c>
    </row>
    <row r="788" spans="1:5" hidden="1" x14ac:dyDescent="0.25">
      <c r="A788" s="11">
        <v>632</v>
      </c>
      <c r="B788" s="11" t="s">
        <v>13</v>
      </c>
      <c r="C788" s="11" t="s">
        <v>984</v>
      </c>
      <c r="D788" s="11" t="s">
        <v>699</v>
      </c>
      <c r="E788" s="11" t="str">
        <f t="shared" si="12"/>
        <v>GES_632</v>
      </c>
    </row>
    <row r="789" spans="1:5" hidden="1" x14ac:dyDescent="0.25">
      <c r="A789" s="11">
        <v>633</v>
      </c>
      <c r="B789" s="11" t="s">
        <v>13</v>
      </c>
      <c r="C789" s="11" t="s">
        <v>1000</v>
      </c>
      <c r="D789" s="11" t="s">
        <v>699</v>
      </c>
      <c r="E789" s="11" t="str">
        <f t="shared" si="12"/>
        <v>GES_633</v>
      </c>
    </row>
    <row r="790" spans="1:5" hidden="1" x14ac:dyDescent="0.25">
      <c r="A790" s="11">
        <v>634</v>
      </c>
      <c r="B790" s="11" t="s">
        <v>13</v>
      </c>
      <c r="C790" s="11" t="s">
        <v>999</v>
      </c>
      <c r="D790" s="11" t="s">
        <v>699</v>
      </c>
      <c r="E790" s="11" t="str">
        <f t="shared" si="12"/>
        <v>GES_634</v>
      </c>
    </row>
    <row r="791" spans="1:5" hidden="1" x14ac:dyDescent="0.25">
      <c r="A791" s="11">
        <v>635</v>
      </c>
      <c r="B791" s="11" t="s">
        <v>13</v>
      </c>
      <c r="C791" s="11" t="s">
        <v>1001</v>
      </c>
      <c r="D791" s="11" t="s">
        <v>699</v>
      </c>
      <c r="E791" s="11" t="str">
        <f t="shared" si="12"/>
        <v>GES_635</v>
      </c>
    </row>
    <row r="792" spans="1:5" hidden="1" x14ac:dyDescent="0.25">
      <c r="A792" s="11">
        <v>636</v>
      </c>
      <c r="B792" s="11" t="s">
        <v>13</v>
      </c>
      <c r="C792" s="11" t="s">
        <v>1002</v>
      </c>
      <c r="D792" s="11" t="s">
        <v>699</v>
      </c>
      <c r="E792" s="11" t="str">
        <f t="shared" si="12"/>
        <v>GES_636</v>
      </c>
    </row>
    <row r="793" spans="1:5" hidden="1" x14ac:dyDescent="0.25">
      <c r="A793" s="11">
        <v>637</v>
      </c>
      <c r="B793" s="11" t="s">
        <v>13</v>
      </c>
      <c r="C793" s="11" t="s">
        <v>1003</v>
      </c>
      <c r="D793" s="11" t="s">
        <v>699</v>
      </c>
      <c r="E793" s="11" t="str">
        <f t="shared" si="12"/>
        <v>GES_637</v>
      </c>
    </row>
    <row r="794" spans="1:5" hidden="1" x14ac:dyDescent="0.25">
      <c r="A794" s="11">
        <v>638</v>
      </c>
      <c r="B794" s="11" t="s">
        <v>13</v>
      </c>
      <c r="C794" s="11" t="s">
        <v>1004</v>
      </c>
      <c r="D794" s="11" t="s">
        <v>699</v>
      </c>
      <c r="E794" s="11" t="str">
        <f t="shared" si="12"/>
        <v>GES_638</v>
      </c>
    </row>
    <row r="795" spans="1:5" hidden="1" x14ac:dyDescent="0.25">
      <c r="A795" s="11">
        <v>639</v>
      </c>
      <c r="B795" s="11" t="s">
        <v>13</v>
      </c>
      <c r="C795" s="11" t="s">
        <v>1005</v>
      </c>
      <c r="D795" s="11" t="s">
        <v>699</v>
      </c>
      <c r="E795" s="11" t="str">
        <f t="shared" si="12"/>
        <v>GES_639</v>
      </c>
    </row>
    <row r="796" spans="1:5" hidden="1" x14ac:dyDescent="0.25">
      <c r="A796" s="11">
        <v>640</v>
      </c>
      <c r="B796" s="11" t="s">
        <v>13</v>
      </c>
      <c r="C796" s="11" t="s">
        <v>1006</v>
      </c>
      <c r="D796" s="11" t="s">
        <v>699</v>
      </c>
      <c r="E796" s="11" t="str">
        <f t="shared" si="12"/>
        <v>GES_640</v>
      </c>
    </row>
    <row r="797" spans="1:5" hidden="1" x14ac:dyDescent="0.25">
      <c r="A797" s="11">
        <v>641</v>
      </c>
      <c r="B797" s="11" t="s">
        <v>13</v>
      </c>
      <c r="C797" s="11" t="s">
        <v>1006</v>
      </c>
      <c r="D797" s="11" t="s">
        <v>699</v>
      </c>
      <c r="E797" s="11" t="str">
        <f t="shared" si="12"/>
        <v>GES_641</v>
      </c>
    </row>
    <row r="798" spans="1:5" hidden="1" x14ac:dyDescent="0.25">
      <c r="A798" s="11">
        <v>642</v>
      </c>
      <c r="B798" s="11" t="s">
        <v>13</v>
      </c>
      <c r="C798" s="11" t="s">
        <v>1007</v>
      </c>
      <c r="D798" s="11" t="s">
        <v>699</v>
      </c>
      <c r="E798" s="11" t="str">
        <f t="shared" si="12"/>
        <v>GES_642</v>
      </c>
    </row>
    <row r="799" spans="1:5" hidden="1" x14ac:dyDescent="0.25">
      <c r="A799" s="11">
        <v>643</v>
      </c>
      <c r="B799" s="11" t="s">
        <v>13</v>
      </c>
      <c r="C799" s="11" t="s">
        <v>999</v>
      </c>
      <c r="D799" s="11" t="s">
        <v>699</v>
      </c>
      <c r="E799" s="11" t="str">
        <f t="shared" si="12"/>
        <v>GES_643</v>
      </c>
    </row>
    <row r="800" spans="1:5" hidden="1" x14ac:dyDescent="0.25">
      <c r="A800" s="11">
        <v>644</v>
      </c>
      <c r="B800" s="11" t="s">
        <v>13</v>
      </c>
      <c r="C800" s="11" t="s">
        <v>1001</v>
      </c>
      <c r="D800" s="11" t="s">
        <v>699</v>
      </c>
      <c r="E800" s="11" t="str">
        <f t="shared" si="12"/>
        <v>GES_644</v>
      </c>
    </row>
    <row r="801" spans="1:5" hidden="1" x14ac:dyDescent="0.25">
      <c r="A801" s="11">
        <v>645</v>
      </c>
      <c r="B801" s="11" t="s">
        <v>13</v>
      </c>
      <c r="C801" s="11" t="s">
        <v>1005</v>
      </c>
      <c r="D801" s="11" t="s">
        <v>699</v>
      </c>
      <c r="E801" s="11" t="str">
        <f t="shared" si="12"/>
        <v>GES_645</v>
      </c>
    </row>
    <row r="802" spans="1:5" hidden="1" x14ac:dyDescent="0.25">
      <c r="A802" s="11">
        <v>646</v>
      </c>
      <c r="B802" s="11" t="s">
        <v>13</v>
      </c>
      <c r="C802" s="11" t="s">
        <v>1008</v>
      </c>
      <c r="D802" s="11" t="s">
        <v>699</v>
      </c>
      <c r="E802" s="11" t="str">
        <f t="shared" si="12"/>
        <v>GES_646</v>
      </c>
    </row>
    <row r="803" spans="1:5" hidden="1" x14ac:dyDescent="0.25">
      <c r="A803" s="11">
        <v>647</v>
      </c>
      <c r="B803" s="11" t="s">
        <v>13</v>
      </c>
      <c r="C803" s="11" t="s">
        <v>1009</v>
      </c>
      <c r="D803" s="11" t="s">
        <v>699</v>
      </c>
      <c r="E803" s="11" t="str">
        <f t="shared" si="12"/>
        <v>GES_647</v>
      </c>
    </row>
    <row r="804" spans="1:5" hidden="1" x14ac:dyDescent="0.25">
      <c r="A804" s="11">
        <v>648</v>
      </c>
      <c r="B804" s="11" t="s">
        <v>13</v>
      </c>
      <c r="C804" s="11" t="s">
        <v>1010</v>
      </c>
      <c r="D804" s="11" t="s">
        <v>699</v>
      </c>
      <c r="E804" s="11" t="str">
        <f t="shared" si="12"/>
        <v>GES_648</v>
      </c>
    </row>
    <row r="805" spans="1:5" hidden="1" x14ac:dyDescent="0.25">
      <c r="A805" s="11">
        <v>649</v>
      </c>
      <c r="B805" s="11" t="s">
        <v>13</v>
      </c>
      <c r="C805" s="11" t="s">
        <v>1011</v>
      </c>
      <c r="D805" s="11" t="s">
        <v>699</v>
      </c>
      <c r="E805" s="11" t="str">
        <f t="shared" si="12"/>
        <v>GES_649</v>
      </c>
    </row>
    <row r="806" spans="1:5" hidden="1" x14ac:dyDescent="0.25">
      <c r="A806" s="11">
        <v>650</v>
      </c>
      <c r="B806" s="11" t="s">
        <v>13</v>
      </c>
      <c r="C806" s="11" t="s">
        <v>1010</v>
      </c>
      <c r="D806" s="11" t="s">
        <v>699</v>
      </c>
      <c r="E806" s="11" t="str">
        <f t="shared" si="12"/>
        <v>GES_650</v>
      </c>
    </row>
    <row r="807" spans="1:5" hidden="1" x14ac:dyDescent="0.25">
      <c r="A807" s="11">
        <v>651</v>
      </c>
      <c r="B807" s="11" t="s">
        <v>13</v>
      </c>
      <c r="C807" s="11" t="s">
        <v>1011</v>
      </c>
      <c r="D807" s="11" t="s">
        <v>699</v>
      </c>
      <c r="E807" s="11" t="str">
        <f t="shared" si="12"/>
        <v>GES_651</v>
      </c>
    </row>
    <row r="808" spans="1:5" hidden="1" x14ac:dyDescent="0.25">
      <c r="A808" s="11">
        <v>652</v>
      </c>
      <c r="B808" s="11" t="s">
        <v>13</v>
      </c>
      <c r="C808" s="11" t="s">
        <v>1012</v>
      </c>
      <c r="D808" s="11" t="s">
        <v>699</v>
      </c>
      <c r="E808" s="11" t="str">
        <f t="shared" si="12"/>
        <v>GES_652</v>
      </c>
    </row>
    <row r="809" spans="1:5" hidden="1" x14ac:dyDescent="0.25">
      <c r="A809" s="11">
        <v>653</v>
      </c>
      <c r="B809" s="11" t="s">
        <v>13</v>
      </c>
      <c r="C809" s="11" t="s">
        <v>1013</v>
      </c>
      <c r="D809" s="11" t="s">
        <v>699</v>
      </c>
      <c r="E809" s="11" t="str">
        <f t="shared" si="12"/>
        <v>GES_653</v>
      </c>
    </row>
    <row r="810" spans="1:5" hidden="1" x14ac:dyDescent="0.25">
      <c r="A810" s="11">
        <v>654</v>
      </c>
      <c r="B810" s="11" t="s">
        <v>13</v>
      </c>
      <c r="C810" s="11" t="s">
        <v>1013</v>
      </c>
      <c r="D810" s="11" t="s">
        <v>699</v>
      </c>
      <c r="E810" s="11" t="str">
        <f t="shared" si="12"/>
        <v>GES_654</v>
      </c>
    </row>
    <row r="811" spans="1:5" hidden="1" x14ac:dyDescent="0.25">
      <c r="A811" s="11">
        <v>655</v>
      </c>
      <c r="B811" s="11" t="s">
        <v>13</v>
      </c>
      <c r="C811" s="11" t="s">
        <v>1014</v>
      </c>
      <c r="D811" s="11" t="s">
        <v>699</v>
      </c>
      <c r="E811" s="11" t="str">
        <f t="shared" si="12"/>
        <v>GES_655</v>
      </c>
    </row>
    <row r="812" spans="1:5" hidden="1" x14ac:dyDescent="0.25">
      <c r="A812" s="11">
        <v>656</v>
      </c>
      <c r="B812" s="11" t="s">
        <v>13</v>
      </c>
      <c r="C812" s="11" t="s">
        <v>1015</v>
      </c>
      <c r="D812" s="11" t="s">
        <v>699</v>
      </c>
      <c r="E812" s="11" t="str">
        <f t="shared" si="12"/>
        <v>GES_656</v>
      </c>
    </row>
    <row r="813" spans="1:5" hidden="1" x14ac:dyDescent="0.25">
      <c r="A813" s="11">
        <v>657</v>
      </c>
      <c r="B813" s="11" t="s">
        <v>13</v>
      </c>
      <c r="C813" s="11" t="s">
        <v>1016</v>
      </c>
      <c r="D813" s="11" t="s">
        <v>699</v>
      </c>
      <c r="E813" s="11" t="str">
        <f t="shared" si="12"/>
        <v>GES_657</v>
      </c>
    </row>
    <row r="814" spans="1:5" hidden="1" x14ac:dyDescent="0.25">
      <c r="A814" s="11">
        <v>658</v>
      </c>
      <c r="B814" s="11" t="s">
        <v>13</v>
      </c>
      <c r="C814" s="11" t="s">
        <v>1015</v>
      </c>
      <c r="D814" s="11" t="s">
        <v>699</v>
      </c>
      <c r="E814" s="11" t="str">
        <f t="shared" si="12"/>
        <v>GES_658</v>
      </c>
    </row>
    <row r="815" spans="1:5" hidden="1" x14ac:dyDescent="0.25">
      <c r="A815" s="11">
        <v>659</v>
      </c>
      <c r="B815" s="11" t="s">
        <v>13</v>
      </c>
      <c r="C815" s="11" t="s">
        <v>1017</v>
      </c>
      <c r="D815" s="11" t="s">
        <v>699</v>
      </c>
      <c r="E815" s="11" t="str">
        <f t="shared" si="12"/>
        <v>GES_659</v>
      </c>
    </row>
    <row r="816" spans="1:5" hidden="1" x14ac:dyDescent="0.25">
      <c r="A816" s="11">
        <v>660</v>
      </c>
      <c r="B816" s="11" t="s">
        <v>13</v>
      </c>
      <c r="C816" s="11" t="s">
        <v>1018</v>
      </c>
      <c r="D816" s="11" t="s">
        <v>699</v>
      </c>
      <c r="E816" s="11" t="str">
        <f t="shared" si="12"/>
        <v>GES_660</v>
      </c>
    </row>
    <row r="817" spans="1:5" hidden="1" x14ac:dyDescent="0.25">
      <c r="A817" s="11">
        <v>661</v>
      </c>
      <c r="B817" s="11" t="s">
        <v>13</v>
      </c>
      <c r="C817" s="11" t="s">
        <v>1019</v>
      </c>
      <c r="D817" s="11" t="s">
        <v>699</v>
      </c>
      <c r="E817" s="11" t="str">
        <f t="shared" si="12"/>
        <v>GES_661</v>
      </c>
    </row>
    <row r="818" spans="1:5" hidden="1" x14ac:dyDescent="0.25">
      <c r="A818" s="11">
        <v>662</v>
      </c>
      <c r="B818" s="11" t="s">
        <v>13</v>
      </c>
      <c r="C818" s="11" t="s">
        <v>1019</v>
      </c>
      <c r="D818" s="11" t="s">
        <v>699</v>
      </c>
      <c r="E818" s="11" t="str">
        <f t="shared" si="12"/>
        <v>GES_662</v>
      </c>
    </row>
    <row r="819" spans="1:5" hidden="1" x14ac:dyDescent="0.25">
      <c r="A819" s="11">
        <v>663</v>
      </c>
      <c r="B819" s="11" t="s">
        <v>13</v>
      </c>
      <c r="C819" s="11" t="s">
        <v>1020</v>
      </c>
      <c r="D819" s="11" t="s">
        <v>699</v>
      </c>
      <c r="E819" s="11" t="str">
        <f t="shared" si="12"/>
        <v>GES_663</v>
      </c>
    </row>
    <row r="820" spans="1:5" hidden="1" x14ac:dyDescent="0.25">
      <c r="A820" s="11">
        <v>664</v>
      </c>
      <c r="B820" s="11" t="s">
        <v>13</v>
      </c>
      <c r="C820" s="11" t="s">
        <v>1020</v>
      </c>
      <c r="D820" s="11" t="s">
        <v>699</v>
      </c>
      <c r="E820" s="11" t="str">
        <f t="shared" si="12"/>
        <v>GES_664</v>
      </c>
    </row>
    <row r="821" spans="1:5" hidden="1" x14ac:dyDescent="0.25">
      <c r="A821" s="11">
        <v>665</v>
      </c>
      <c r="B821" s="11" t="s">
        <v>13</v>
      </c>
      <c r="C821" s="11" t="s">
        <v>1017</v>
      </c>
      <c r="D821" s="11" t="s">
        <v>699</v>
      </c>
      <c r="E821" s="11" t="str">
        <f t="shared" si="12"/>
        <v>GES_665</v>
      </c>
    </row>
    <row r="822" spans="1:5" hidden="1" x14ac:dyDescent="0.25">
      <c r="A822" s="11">
        <v>666</v>
      </c>
      <c r="B822" s="11" t="s">
        <v>13</v>
      </c>
      <c r="C822" s="11" t="s">
        <v>1021</v>
      </c>
      <c r="D822" s="11" t="s">
        <v>699</v>
      </c>
      <c r="E822" s="11" t="str">
        <f t="shared" si="12"/>
        <v>GES_666</v>
      </c>
    </row>
    <row r="823" spans="1:5" hidden="1" x14ac:dyDescent="0.25">
      <c r="A823" s="11">
        <v>667</v>
      </c>
      <c r="B823" s="11" t="s">
        <v>13</v>
      </c>
      <c r="C823" s="11" t="s">
        <v>1022</v>
      </c>
      <c r="D823" s="11" t="s">
        <v>699</v>
      </c>
      <c r="E823" s="11" t="str">
        <f t="shared" si="12"/>
        <v>GES_667</v>
      </c>
    </row>
    <row r="824" spans="1:5" hidden="1" x14ac:dyDescent="0.25">
      <c r="A824" s="11">
        <v>668</v>
      </c>
      <c r="B824" s="11" t="s">
        <v>13</v>
      </c>
      <c r="C824" s="11" t="s">
        <v>1023</v>
      </c>
      <c r="D824" s="11" t="s">
        <v>699</v>
      </c>
      <c r="E824" s="11" t="str">
        <f t="shared" si="12"/>
        <v>GES_668</v>
      </c>
    </row>
    <row r="825" spans="1:5" hidden="1" x14ac:dyDescent="0.25">
      <c r="A825" s="11">
        <v>669</v>
      </c>
      <c r="B825" s="11" t="s">
        <v>13</v>
      </c>
      <c r="C825" s="11" t="s">
        <v>1024</v>
      </c>
      <c r="D825" s="11" t="s">
        <v>699</v>
      </c>
      <c r="E825" s="11" t="str">
        <f t="shared" si="12"/>
        <v>GES_669</v>
      </c>
    </row>
    <row r="826" spans="1:5" hidden="1" x14ac:dyDescent="0.25">
      <c r="A826" s="11">
        <v>670</v>
      </c>
      <c r="B826" s="11" t="s">
        <v>13</v>
      </c>
      <c r="C826" s="11" t="s">
        <v>1023</v>
      </c>
      <c r="D826" s="11" t="s">
        <v>699</v>
      </c>
      <c r="E826" s="11" t="str">
        <f t="shared" si="12"/>
        <v>GES_670</v>
      </c>
    </row>
    <row r="827" spans="1:5" hidden="1" x14ac:dyDescent="0.25">
      <c r="A827" s="11">
        <v>671</v>
      </c>
      <c r="B827" s="11" t="s">
        <v>13</v>
      </c>
      <c r="C827" s="11" t="s">
        <v>1025</v>
      </c>
      <c r="D827" s="11" t="s">
        <v>699</v>
      </c>
      <c r="E827" s="11" t="str">
        <f t="shared" si="12"/>
        <v>GES_671</v>
      </c>
    </row>
    <row r="828" spans="1:5" hidden="1" x14ac:dyDescent="0.25">
      <c r="A828" s="11">
        <v>672</v>
      </c>
      <c r="B828" s="11" t="s">
        <v>13</v>
      </c>
      <c r="C828" s="11" t="s">
        <v>1007</v>
      </c>
      <c r="D828" s="11" t="s">
        <v>699</v>
      </c>
      <c r="E828" s="11" t="str">
        <f t="shared" si="12"/>
        <v>GES_672</v>
      </c>
    </row>
    <row r="829" spans="1:5" hidden="1" x14ac:dyDescent="0.25">
      <c r="A829" s="11">
        <v>673</v>
      </c>
      <c r="B829" s="11" t="s">
        <v>13</v>
      </c>
      <c r="C829" s="11" t="s">
        <v>1001</v>
      </c>
      <c r="D829" s="11" t="s">
        <v>699</v>
      </c>
      <c r="E829" s="11" t="str">
        <f t="shared" si="12"/>
        <v>GES_673</v>
      </c>
    </row>
    <row r="830" spans="1:5" hidden="1" x14ac:dyDescent="0.25">
      <c r="A830" s="11">
        <v>674</v>
      </c>
      <c r="B830" s="11" t="s">
        <v>13</v>
      </c>
      <c r="C830" s="11" t="s">
        <v>1026</v>
      </c>
      <c r="D830" s="11" t="s">
        <v>699</v>
      </c>
      <c r="E830" s="11" t="str">
        <f t="shared" si="12"/>
        <v>GES_674</v>
      </c>
    </row>
    <row r="831" spans="1:5" hidden="1" x14ac:dyDescent="0.25">
      <c r="A831" s="11">
        <v>675</v>
      </c>
      <c r="B831" s="11" t="s">
        <v>13</v>
      </c>
      <c r="C831" s="11" t="s">
        <v>1023</v>
      </c>
      <c r="D831" s="11" t="s">
        <v>699</v>
      </c>
      <c r="E831" s="11" t="str">
        <f t="shared" si="12"/>
        <v>GES_675</v>
      </c>
    </row>
    <row r="832" spans="1:5" hidden="1" x14ac:dyDescent="0.25">
      <c r="A832" s="11">
        <v>676</v>
      </c>
      <c r="B832" s="11" t="s">
        <v>13</v>
      </c>
      <c r="C832" s="11" t="s">
        <v>1023</v>
      </c>
      <c r="D832" s="11" t="s">
        <v>699</v>
      </c>
      <c r="E832" s="11" t="str">
        <f t="shared" si="12"/>
        <v>GES_676</v>
      </c>
    </row>
    <row r="833" spans="1:5" hidden="1" x14ac:dyDescent="0.25">
      <c r="A833" s="11">
        <v>677</v>
      </c>
      <c r="B833" s="11" t="s">
        <v>13</v>
      </c>
      <c r="C833" s="11" t="s">
        <v>1027</v>
      </c>
      <c r="D833" s="11" t="s">
        <v>699</v>
      </c>
      <c r="E833" s="11" t="str">
        <f t="shared" si="12"/>
        <v>GES_677</v>
      </c>
    </row>
    <row r="834" spans="1:5" hidden="1" x14ac:dyDescent="0.25">
      <c r="A834" s="11">
        <v>678</v>
      </c>
      <c r="B834" s="11" t="s">
        <v>13</v>
      </c>
      <c r="C834" s="11" t="s">
        <v>1013</v>
      </c>
      <c r="D834" s="11" t="s">
        <v>699</v>
      </c>
      <c r="E834" s="11" t="str">
        <f t="shared" si="12"/>
        <v>GES_678</v>
      </c>
    </row>
    <row r="835" spans="1:5" hidden="1" x14ac:dyDescent="0.25">
      <c r="A835" s="11">
        <v>679</v>
      </c>
      <c r="B835" s="11" t="s">
        <v>13</v>
      </c>
      <c r="C835" s="11" t="s">
        <v>1013</v>
      </c>
      <c r="D835" s="11" t="s">
        <v>699</v>
      </c>
      <c r="E835" s="11" t="str">
        <f t="shared" ref="E835:E898" si="13">B835&amp;"_"&amp;A835</f>
        <v>GES_679</v>
      </c>
    </row>
    <row r="836" spans="1:5" hidden="1" x14ac:dyDescent="0.25">
      <c r="A836" s="11">
        <v>680</v>
      </c>
      <c r="B836" s="11" t="s">
        <v>13</v>
      </c>
      <c r="C836" s="11" t="s">
        <v>1028</v>
      </c>
      <c r="D836" s="11" t="s">
        <v>699</v>
      </c>
      <c r="E836" s="11" t="str">
        <f t="shared" si="13"/>
        <v>GES_680</v>
      </c>
    </row>
    <row r="837" spans="1:5" hidden="1" x14ac:dyDescent="0.25">
      <c r="A837" s="11">
        <v>681</v>
      </c>
      <c r="B837" s="11" t="s">
        <v>13</v>
      </c>
      <c r="C837" s="11" t="s">
        <v>1029</v>
      </c>
      <c r="D837" s="11" t="s">
        <v>699</v>
      </c>
      <c r="E837" s="11" t="str">
        <f t="shared" si="13"/>
        <v>GES_681</v>
      </c>
    </row>
    <row r="838" spans="1:5" hidden="1" x14ac:dyDescent="0.25">
      <c r="A838" s="11">
        <v>682</v>
      </c>
      <c r="B838" s="11" t="s">
        <v>13</v>
      </c>
      <c r="C838" s="11" t="s">
        <v>979</v>
      </c>
      <c r="D838" s="11" t="s">
        <v>699</v>
      </c>
      <c r="E838" s="11" t="str">
        <f t="shared" si="13"/>
        <v>GES_682</v>
      </c>
    </row>
    <row r="839" spans="1:5" hidden="1" x14ac:dyDescent="0.25">
      <c r="A839" s="11">
        <v>683</v>
      </c>
      <c r="B839" s="11" t="s">
        <v>13</v>
      </c>
      <c r="C839" s="11" t="s">
        <v>1030</v>
      </c>
      <c r="D839" s="11" t="s">
        <v>699</v>
      </c>
      <c r="E839" s="11" t="str">
        <f t="shared" si="13"/>
        <v>GES_683</v>
      </c>
    </row>
    <row r="840" spans="1:5" hidden="1" x14ac:dyDescent="0.25">
      <c r="A840" s="11">
        <v>684</v>
      </c>
      <c r="B840" s="11" t="s">
        <v>13</v>
      </c>
      <c r="C840" s="11" t="s">
        <v>989</v>
      </c>
      <c r="D840" s="11" t="s">
        <v>699</v>
      </c>
      <c r="E840" s="11" t="str">
        <f t="shared" si="13"/>
        <v>GES_684</v>
      </c>
    </row>
    <row r="841" spans="1:5" hidden="1" x14ac:dyDescent="0.25">
      <c r="A841" s="11">
        <v>685</v>
      </c>
      <c r="B841" s="11" t="s">
        <v>13</v>
      </c>
      <c r="C841" s="11" t="s">
        <v>1010</v>
      </c>
      <c r="D841" s="11" t="s">
        <v>699</v>
      </c>
      <c r="E841" s="11" t="str">
        <f t="shared" si="13"/>
        <v>GES_685</v>
      </c>
    </row>
    <row r="842" spans="1:5" hidden="1" x14ac:dyDescent="0.25">
      <c r="A842" s="11">
        <v>686</v>
      </c>
      <c r="B842" s="11" t="s">
        <v>13</v>
      </c>
      <c r="C842" s="11" t="s">
        <v>1028</v>
      </c>
      <c r="D842" s="11" t="s">
        <v>699</v>
      </c>
      <c r="E842" s="11" t="str">
        <f t="shared" si="13"/>
        <v>GES_686</v>
      </c>
    </row>
    <row r="843" spans="1:5" hidden="1" x14ac:dyDescent="0.25">
      <c r="A843" s="11">
        <v>687</v>
      </c>
      <c r="B843" s="11" t="s">
        <v>13</v>
      </c>
      <c r="C843" s="11" t="s">
        <v>1029</v>
      </c>
      <c r="D843" s="11" t="s">
        <v>699</v>
      </c>
      <c r="E843" s="11" t="str">
        <f t="shared" si="13"/>
        <v>GES_687</v>
      </c>
    </row>
    <row r="844" spans="1:5" hidden="1" x14ac:dyDescent="0.25">
      <c r="A844" s="11">
        <v>688</v>
      </c>
      <c r="B844" s="11" t="s">
        <v>13</v>
      </c>
      <c r="C844" s="11" t="s">
        <v>989</v>
      </c>
      <c r="D844" s="11" t="s">
        <v>699</v>
      </c>
      <c r="E844" s="11" t="str">
        <f t="shared" si="13"/>
        <v>GES_688</v>
      </c>
    </row>
    <row r="845" spans="1:5" hidden="1" x14ac:dyDescent="0.25">
      <c r="A845" s="11">
        <v>689</v>
      </c>
      <c r="B845" s="11" t="s">
        <v>13</v>
      </c>
      <c r="C845" s="11" t="s">
        <v>989</v>
      </c>
      <c r="D845" s="11" t="s">
        <v>699</v>
      </c>
      <c r="E845" s="11" t="str">
        <f t="shared" si="13"/>
        <v>GES_689</v>
      </c>
    </row>
    <row r="846" spans="1:5" hidden="1" x14ac:dyDescent="0.25">
      <c r="A846" s="11">
        <v>690</v>
      </c>
      <c r="B846" s="11" t="s">
        <v>13</v>
      </c>
      <c r="C846" s="11" t="s">
        <v>979</v>
      </c>
      <c r="D846" s="11" t="s">
        <v>699</v>
      </c>
      <c r="E846" s="11" t="str">
        <f t="shared" si="13"/>
        <v>GES_690</v>
      </c>
    </row>
    <row r="847" spans="1:5" hidden="1" x14ac:dyDescent="0.25">
      <c r="A847" s="11">
        <v>691</v>
      </c>
      <c r="B847" s="11" t="s">
        <v>13</v>
      </c>
      <c r="C847" s="11" t="s">
        <v>1030</v>
      </c>
      <c r="D847" s="11" t="s">
        <v>699</v>
      </c>
      <c r="E847" s="11" t="str">
        <f t="shared" si="13"/>
        <v>GES_691</v>
      </c>
    </row>
    <row r="848" spans="1:5" hidden="1" x14ac:dyDescent="0.25">
      <c r="A848" s="11">
        <v>692</v>
      </c>
      <c r="B848" s="11" t="s">
        <v>13</v>
      </c>
      <c r="C848" s="11" t="s">
        <v>979</v>
      </c>
      <c r="D848" s="11" t="s">
        <v>699</v>
      </c>
      <c r="E848" s="11" t="str">
        <f t="shared" si="13"/>
        <v>GES_692</v>
      </c>
    </row>
    <row r="849" spans="1:5" hidden="1" x14ac:dyDescent="0.25">
      <c r="A849" s="11">
        <v>693</v>
      </c>
      <c r="B849" s="11" t="s">
        <v>13</v>
      </c>
      <c r="C849" s="11" t="s">
        <v>979</v>
      </c>
      <c r="D849" s="11" t="s">
        <v>699</v>
      </c>
      <c r="E849" s="11" t="str">
        <f t="shared" si="13"/>
        <v>GES_693</v>
      </c>
    </row>
    <row r="850" spans="1:5" hidden="1" x14ac:dyDescent="0.25">
      <c r="A850" s="11">
        <v>694</v>
      </c>
      <c r="B850" s="11" t="s">
        <v>13</v>
      </c>
      <c r="C850" s="11" t="s">
        <v>979</v>
      </c>
      <c r="D850" s="11" t="s">
        <v>699</v>
      </c>
      <c r="E850" s="11" t="str">
        <f t="shared" si="13"/>
        <v>GES_694</v>
      </c>
    </row>
    <row r="851" spans="1:5" hidden="1" x14ac:dyDescent="0.25">
      <c r="A851" s="11">
        <v>695</v>
      </c>
      <c r="B851" s="11" t="s">
        <v>13</v>
      </c>
      <c r="C851" s="11" t="s">
        <v>1030</v>
      </c>
      <c r="D851" s="11" t="s">
        <v>699</v>
      </c>
      <c r="E851" s="11" t="str">
        <f t="shared" si="13"/>
        <v>GES_695</v>
      </c>
    </row>
    <row r="852" spans="1:5" hidden="1" x14ac:dyDescent="0.25">
      <c r="A852" s="11">
        <v>696</v>
      </c>
      <c r="B852" s="11" t="s">
        <v>13</v>
      </c>
      <c r="C852" s="11" t="s">
        <v>1031</v>
      </c>
      <c r="D852" s="11" t="s">
        <v>699</v>
      </c>
      <c r="E852" s="11" t="str">
        <f t="shared" si="13"/>
        <v>GES_696</v>
      </c>
    </row>
    <row r="853" spans="1:5" hidden="1" x14ac:dyDescent="0.25">
      <c r="A853" s="11">
        <v>697</v>
      </c>
      <c r="B853" s="11" t="s">
        <v>13</v>
      </c>
      <c r="C853" s="11" t="s">
        <v>1032</v>
      </c>
      <c r="D853" s="11" t="s">
        <v>699</v>
      </c>
      <c r="E853" s="11" t="str">
        <f t="shared" si="13"/>
        <v>GES_697</v>
      </c>
    </row>
    <row r="854" spans="1:5" hidden="1" x14ac:dyDescent="0.25">
      <c r="A854" s="11">
        <v>698</v>
      </c>
      <c r="B854" s="11" t="s">
        <v>13</v>
      </c>
      <c r="C854" s="11" t="s">
        <v>1033</v>
      </c>
      <c r="D854" s="11" t="s">
        <v>699</v>
      </c>
      <c r="E854" s="11" t="str">
        <f t="shared" si="13"/>
        <v>GES_698</v>
      </c>
    </row>
    <row r="855" spans="1:5" hidden="1" x14ac:dyDescent="0.25">
      <c r="A855" s="11">
        <v>699</v>
      </c>
      <c r="B855" s="11" t="s">
        <v>13</v>
      </c>
      <c r="C855" s="11" t="s">
        <v>1031</v>
      </c>
      <c r="D855" s="11" t="s">
        <v>699</v>
      </c>
      <c r="E855" s="11" t="str">
        <f t="shared" si="13"/>
        <v>GES_699</v>
      </c>
    </row>
    <row r="856" spans="1:5" hidden="1" x14ac:dyDescent="0.25">
      <c r="A856" s="11">
        <v>700</v>
      </c>
      <c r="B856" s="11" t="s">
        <v>13</v>
      </c>
      <c r="C856" s="11" t="s">
        <v>1034</v>
      </c>
      <c r="D856" s="11" t="s">
        <v>699</v>
      </c>
      <c r="E856" s="11" t="str">
        <f t="shared" si="13"/>
        <v>GES_700</v>
      </c>
    </row>
    <row r="857" spans="1:5" hidden="1" x14ac:dyDescent="0.25">
      <c r="A857" s="11">
        <v>701</v>
      </c>
      <c r="B857" s="11" t="s">
        <v>13</v>
      </c>
      <c r="C857" s="11" t="s">
        <v>1031</v>
      </c>
      <c r="D857" s="11" t="s">
        <v>699</v>
      </c>
      <c r="E857" s="11" t="str">
        <f t="shared" si="13"/>
        <v>GES_701</v>
      </c>
    </row>
    <row r="858" spans="1:5" hidden="1" x14ac:dyDescent="0.25">
      <c r="A858" s="11">
        <v>703</v>
      </c>
      <c r="B858" s="11" t="s">
        <v>13</v>
      </c>
      <c r="C858" s="11" t="s">
        <v>1035</v>
      </c>
      <c r="D858" s="11" t="s">
        <v>699</v>
      </c>
      <c r="E858" s="11" t="str">
        <f t="shared" si="13"/>
        <v>GES_703</v>
      </c>
    </row>
    <row r="859" spans="1:5" hidden="1" x14ac:dyDescent="0.25">
      <c r="A859" s="11">
        <v>704</v>
      </c>
      <c r="B859" s="11" t="s">
        <v>13</v>
      </c>
      <c r="C859" s="11" t="s">
        <v>979</v>
      </c>
      <c r="D859" s="11" t="s">
        <v>699</v>
      </c>
      <c r="E859" s="11" t="str">
        <f t="shared" si="13"/>
        <v>GES_704</v>
      </c>
    </row>
    <row r="860" spans="1:5" hidden="1" x14ac:dyDescent="0.25">
      <c r="A860" s="11">
        <v>705</v>
      </c>
      <c r="B860" s="11" t="s">
        <v>13</v>
      </c>
      <c r="C860" s="11" t="s">
        <v>979</v>
      </c>
      <c r="D860" s="11" t="s">
        <v>699</v>
      </c>
      <c r="E860" s="11" t="str">
        <f t="shared" si="13"/>
        <v>GES_705</v>
      </c>
    </row>
    <row r="861" spans="1:5" hidden="1" x14ac:dyDescent="0.25">
      <c r="A861" s="11">
        <v>706</v>
      </c>
      <c r="B861" s="11" t="s">
        <v>13</v>
      </c>
      <c r="C861" s="11" t="s">
        <v>979</v>
      </c>
      <c r="D861" s="11" t="s">
        <v>699</v>
      </c>
      <c r="E861" s="11" t="str">
        <f t="shared" si="13"/>
        <v>GES_706</v>
      </c>
    </row>
    <row r="862" spans="1:5" hidden="1" x14ac:dyDescent="0.25">
      <c r="A862" s="11">
        <v>707</v>
      </c>
      <c r="B862" s="11" t="s">
        <v>13</v>
      </c>
      <c r="C862" s="11" t="s">
        <v>979</v>
      </c>
      <c r="D862" s="11" t="s">
        <v>699</v>
      </c>
      <c r="E862" s="11" t="str">
        <f t="shared" si="13"/>
        <v>GES_707</v>
      </c>
    </row>
    <row r="863" spans="1:5" hidden="1" x14ac:dyDescent="0.25">
      <c r="A863" s="11">
        <v>708</v>
      </c>
      <c r="B863" s="11" t="s">
        <v>13</v>
      </c>
      <c r="C863" s="11" t="s">
        <v>979</v>
      </c>
      <c r="D863" s="11" t="s">
        <v>699</v>
      </c>
      <c r="E863" s="11" t="str">
        <f t="shared" si="13"/>
        <v>GES_708</v>
      </c>
    </row>
    <row r="864" spans="1:5" hidden="1" x14ac:dyDescent="0.25">
      <c r="A864" s="11">
        <v>709</v>
      </c>
      <c r="B864" s="11" t="s">
        <v>13</v>
      </c>
      <c r="C864" s="11" t="s">
        <v>1036</v>
      </c>
      <c r="D864" s="11" t="s">
        <v>699</v>
      </c>
      <c r="E864" s="11" t="str">
        <f t="shared" si="13"/>
        <v>GES_709</v>
      </c>
    </row>
    <row r="865" spans="1:5" hidden="1" x14ac:dyDescent="0.25">
      <c r="A865" s="11">
        <v>710</v>
      </c>
      <c r="B865" s="11" t="s">
        <v>13</v>
      </c>
      <c r="C865" s="11" t="s">
        <v>1037</v>
      </c>
      <c r="D865" s="11" t="s">
        <v>699</v>
      </c>
      <c r="E865" s="11" t="str">
        <f t="shared" si="13"/>
        <v>GES_710</v>
      </c>
    </row>
    <row r="866" spans="1:5" hidden="1" x14ac:dyDescent="0.25">
      <c r="A866" s="11">
        <v>711</v>
      </c>
      <c r="B866" s="11" t="s">
        <v>13</v>
      </c>
      <c r="C866" s="11" t="s">
        <v>1038</v>
      </c>
      <c r="D866" s="11" t="s">
        <v>699</v>
      </c>
      <c r="E866" s="11" t="str">
        <f t="shared" si="13"/>
        <v>GES_711</v>
      </c>
    </row>
    <row r="867" spans="1:5" hidden="1" x14ac:dyDescent="0.25">
      <c r="A867" s="11">
        <v>712</v>
      </c>
      <c r="B867" s="11" t="s">
        <v>13</v>
      </c>
      <c r="C867" s="11" t="s">
        <v>1015</v>
      </c>
      <c r="D867" s="11" t="s">
        <v>699</v>
      </c>
      <c r="E867" s="11" t="str">
        <f t="shared" si="13"/>
        <v>GES_712</v>
      </c>
    </row>
    <row r="868" spans="1:5" hidden="1" x14ac:dyDescent="0.25">
      <c r="A868" s="11">
        <v>713</v>
      </c>
      <c r="B868" s="11" t="s">
        <v>13</v>
      </c>
      <c r="C868" s="11" t="s">
        <v>1017</v>
      </c>
      <c r="D868" s="11" t="s">
        <v>699</v>
      </c>
      <c r="E868" s="11" t="str">
        <f t="shared" si="13"/>
        <v>GES_713</v>
      </c>
    </row>
    <row r="869" spans="1:5" hidden="1" x14ac:dyDescent="0.25">
      <c r="A869" s="11">
        <v>714</v>
      </c>
      <c r="B869" s="11" t="s">
        <v>13</v>
      </c>
      <c r="C869" s="11" t="s">
        <v>1039</v>
      </c>
      <c r="D869" s="11" t="s">
        <v>699</v>
      </c>
      <c r="E869" s="11" t="str">
        <f t="shared" si="13"/>
        <v>GES_714</v>
      </c>
    </row>
    <row r="870" spans="1:5" hidden="1" x14ac:dyDescent="0.25">
      <c r="A870" s="11">
        <v>715</v>
      </c>
      <c r="B870" s="11" t="s">
        <v>13</v>
      </c>
      <c r="C870" s="11" t="s">
        <v>1040</v>
      </c>
      <c r="D870" s="11" t="s">
        <v>699</v>
      </c>
      <c r="E870" s="11" t="str">
        <f t="shared" si="13"/>
        <v>GES_715</v>
      </c>
    </row>
    <row r="871" spans="1:5" hidden="1" x14ac:dyDescent="0.25">
      <c r="A871" s="11">
        <v>716</v>
      </c>
      <c r="B871" s="11" t="s">
        <v>13</v>
      </c>
      <c r="C871" s="11" t="s">
        <v>1041</v>
      </c>
      <c r="D871" s="11" t="s">
        <v>699</v>
      </c>
      <c r="E871" s="11" t="str">
        <f t="shared" si="13"/>
        <v>GES_716</v>
      </c>
    </row>
    <row r="872" spans="1:5" hidden="1" x14ac:dyDescent="0.25">
      <c r="A872" s="11">
        <v>717</v>
      </c>
      <c r="B872" s="11" t="s">
        <v>13</v>
      </c>
      <c r="C872" s="11" t="s">
        <v>979</v>
      </c>
      <c r="D872" s="11" t="s">
        <v>699</v>
      </c>
      <c r="E872" s="11" t="str">
        <f t="shared" si="13"/>
        <v>GES_717</v>
      </c>
    </row>
    <row r="873" spans="1:5" hidden="1" x14ac:dyDescent="0.25">
      <c r="A873" s="11">
        <v>718</v>
      </c>
      <c r="B873" s="11" t="s">
        <v>13</v>
      </c>
      <c r="C873" s="11" t="s">
        <v>1042</v>
      </c>
      <c r="D873" s="11" t="s">
        <v>699</v>
      </c>
      <c r="E873" s="11" t="str">
        <f t="shared" si="13"/>
        <v>GES_718</v>
      </c>
    </row>
    <row r="874" spans="1:5" hidden="1" x14ac:dyDescent="0.25">
      <c r="A874" s="11">
        <v>719</v>
      </c>
      <c r="B874" s="11" t="s">
        <v>13</v>
      </c>
      <c r="C874" s="11" t="s">
        <v>1019</v>
      </c>
      <c r="D874" s="11" t="s">
        <v>699</v>
      </c>
      <c r="E874" s="11" t="str">
        <f t="shared" si="13"/>
        <v>GES_719</v>
      </c>
    </row>
    <row r="875" spans="1:5" hidden="1" x14ac:dyDescent="0.25">
      <c r="A875" s="11">
        <v>720</v>
      </c>
      <c r="B875" s="11" t="s">
        <v>13</v>
      </c>
      <c r="C875" s="11" t="s">
        <v>1030</v>
      </c>
      <c r="D875" s="11" t="s">
        <v>699</v>
      </c>
      <c r="E875" s="11" t="str">
        <f t="shared" si="13"/>
        <v>GES_720</v>
      </c>
    </row>
    <row r="876" spans="1:5" hidden="1" x14ac:dyDescent="0.25">
      <c r="A876" s="11">
        <v>721</v>
      </c>
      <c r="B876" s="11" t="s">
        <v>13</v>
      </c>
      <c r="C876" s="11" t="s">
        <v>979</v>
      </c>
      <c r="D876" s="11" t="s">
        <v>699</v>
      </c>
      <c r="E876" s="11" t="str">
        <f t="shared" si="13"/>
        <v>GES_721</v>
      </c>
    </row>
    <row r="877" spans="1:5" hidden="1" x14ac:dyDescent="0.25">
      <c r="A877" s="11">
        <v>722</v>
      </c>
      <c r="B877" s="11" t="s">
        <v>13</v>
      </c>
      <c r="C877" s="11" t="s">
        <v>979</v>
      </c>
      <c r="D877" s="11" t="s">
        <v>699</v>
      </c>
      <c r="E877" s="11" t="str">
        <f t="shared" si="13"/>
        <v>GES_722</v>
      </c>
    </row>
    <row r="878" spans="1:5" hidden="1" x14ac:dyDescent="0.25">
      <c r="A878" s="11">
        <v>723</v>
      </c>
      <c r="B878" s="11" t="s">
        <v>13</v>
      </c>
      <c r="C878" s="11" t="s">
        <v>979</v>
      </c>
      <c r="D878" s="11" t="s">
        <v>699</v>
      </c>
      <c r="E878" s="11" t="str">
        <f t="shared" si="13"/>
        <v>GES_723</v>
      </c>
    </row>
    <row r="879" spans="1:5" hidden="1" x14ac:dyDescent="0.25">
      <c r="A879" s="11">
        <v>724</v>
      </c>
      <c r="B879" s="11" t="s">
        <v>13</v>
      </c>
      <c r="C879" s="11" t="s">
        <v>979</v>
      </c>
      <c r="D879" s="11" t="s">
        <v>699</v>
      </c>
      <c r="E879" s="11" t="str">
        <f t="shared" si="13"/>
        <v>GES_724</v>
      </c>
    </row>
    <row r="880" spans="1:5" hidden="1" x14ac:dyDescent="0.25">
      <c r="A880" s="11">
        <v>725</v>
      </c>
      <c r="B880" s="11" t="s">
        <v>13</v>
      </c>
      <c r="C880" s="11" t="s">
        <v>979</v>
      </c>
      <c r="D880" s="11" t="s">
        <v>699</v>
      </c>
      <c r="E880" s="11" t="str">
        <f t="shared" si="13"/>
        <v>GES_725</v>
      </c>
    </row>
    <row r="881" spans="1:5" hidden="1" x14ac:dyDescent="0.25">
      <c r="A881" s="11">
        <v>726</v>
      </c>
      <c r="B881" s="11" t="s">
        <v>13</v>
      </c>
      <c r="C881" s="11" t="s">
        <v>1043</v>
      </c>
      <c r="D881" s="11" t="s">
        <v>699</v>
      </c>
      <c r="E881" s="11" t="str">
        <f t="shared" si="13"/>
        <v>GES_726</v>
      </c>
    </row>
    <row r="882" spans="1:5" hidden="1" x14ac:dyDescent="0.25">
      <c r="A882" s="11">
        <v>729</v>
      </c>
      <c r="B882" s="11" t="s">
        <v>13</v>
      </c>
      <c r="C882" s="11" t="s">
        <v>1044</v>
      </c>
      <c r="D882" s="11" t="s">
        <v>699</v>
      </c>
      <c r="E882" s="11" t="str">
        <f t="shared" si="13"/>
        <v>GES_729</v>
      </c>
    </row>
    <row r="883" spans="1:5" hidden="1" x14ac:dyDescent="0.25">
      <c r="A883" s="11">
        <v>730</v>
      </c>
      <c r="B883" s="11" t="s">
        <v>13</v>
      </c>
      <c r="C883" s="11" t="s">
        <v>1021</v>
      </c>
      <c r="D883" s="11" t="s">
        <v>699</v>
      </c>
      <c r="E883" s="11" t="str">
        <f t="shared" si="13"/>
        <v>GES_730</v>
      </c>
    </row>
    <row r="884" spans="1:5" hidden="1" x14ac:dyDescent="0.25">
      <c r="A884" s="11">
        <v>731</v>
      </c>
      <c r="B884" s="11" t="s">
        <v>13</v>
      </c>
      <c r="C884" s="11" t="s">
        <v>1045</v>
      </c>
      <c r="D884" s="11" t="s">
        <v>699</v>
      </c>
      <c r="E884" s="11" t="str">
        <f t="shared" si="13"/>
        <v>GES_731</v>
      </c>
    </row>
    <row r="885" spans="1:5" hidden="1" x14ac:dyDescent="0.25">
      <c r="A885" s="11">
        <v>732</v>
      </c>
      <c r="B885" s="11" t="s">
        <v>13</v>
      </c>
      <c r="C885" s="11" t="s">
        <v>1046</v>
      </c>
      <c r="D885" s="11" t="s">
        <v>699</v>
      </c>
      <c r="E885" s="11" t="str">
        <f t="shared" si="13"/>
        <v>GES_732</v>
      </c>
    </row>
    <row r="886" spans="1:5" hidden="1" x14ac:dyDescent="0.25">
      <c r="A886" s="11">
        <v>734</v>
      </c>
      <c r="B886" s="11" t="s">
        <v>13</v>
      </c>
      <c r="C886" s="11" t="s">
        <v>1047</v>
      </c>
      <c r="D886" s="11" t="s">
        <v>699</v>
      </c>
      <c r="E886" s="11" t="str">
        <f t="shared" si="13"/>
        <v>GES_734</v>
      </c>
    </row>
    <row r="887" spans="1:5" hidden="1" x14ac:dyDescent="0.25">
      <c r="A887" s="11">
        <v>735</v>
      </c>
      <c r="B887" s="11" t="s">
        <v>13</v>
      </c>
      <c r="C887" s="11" t="s">
        <v>1048</v>
      </c>
      <c r="D887" s="11" t="s">
        <v>699</v>
      </c>
      <c r="E887" s="11" t="str">
        <f t="shared" si="13"/>
        <v>GES_735</v>
      </c>
    </row>
    <row r="888" spans="1:5" hidden="1" x14ac:dyDescent="0.25">
      <c r="A888" s="11">
        <v>736</v>
      </c>
      <c r="B888" s="11" t="s">
        <v>13</v>
      </c>
      <c r="C888" s="11" t="s">
        <v>1049</v>
      </c>
      <c r="D888" s="11" t="s">
        <v>699</v>
      </c>
      <c r="E888" s="11" t="str">
        <f t="shared" si="13"/>
        <v>GES_736</v>
      </c>
    </row>
    <row r="889" spans="1:5" hidden="1" x14ac:dyDescent="0.25">
      <c r="A889" s="11">
        <v>737</v>
      </c>
      <c r="B889" s="11" t="s">
        <v>13</v>
      </c>
      <c r="C889" s="11" t="s">
        <v>1046</v>
      </c>
      <c r="D889" s="11" t="s">
        <v>699</v>
      </c>
      <c r="E889" s="11" t="str">
        <f t="shared" si="13"/>
        <v>GES_737</v>
      </c>
    </row>
    <row r="890" spans="1:5" hidden="1" x14ac:dyDescent="0.25">
      <c r="A890" s="11">
        <v>738</v>
      </c>
      <c r="B890" s="11" t="s">
        <v>13</v>
      </c>
      <c r="C890" s="11" t="s">
        <v>1050</v>
      </c>
      <c r="D890" s="11" t="s">
        <v>699</v>
      </c>
      <c r="E890" s="11" t="str">
        <f t="shared" si="13"/>
        <v>GES_738</v>
      </c>
    </row>
    <row r="891" spans="1:5" hidden="1" x14ac:dyDescent="0.25">
      <c r="A891" s="11">
        <v>739</v>
      </c>
      <c r="B891" s="11" t="s">
        <v>13</v>
      </c>
      <c r="C891" s="11" t="s">
        <v>1045</v>
      </c>
      <c r="D891" s="11" t="s">
        <v>699</v>
      </c>
      <c r="E891" s="11" t="str">
        <f t="shared" si="13"/>
        <v>GES_739</v>
      </c>
    </row>
    <row r="892" spans="1:5" hidden="1" x14ac:dyDescent="0.25">
      <c r="A892" s="11">
        <v>740</v>
      </c>
      <c r="B892" s="11" t="s">
        <v>13</v>
      </c>
      <c r="C892" s="11" t="s">
        <v>1051</v>
      </c>
      <c r="D892" s="11" t="s">
        <v>699</v>
      </c>
      <c r="E892" s="11" t="str">
        <f t="shared" si="13"/>
        <v>GES_740</v>
      </c>
    </row>
    <row r="893" spans="1:5" hidden="1" x14ac:dyDescent="0.25">
      <c r="A893" s="11">
        <v>741</v>
      </c>
      <c r="B893" s="11" t="s">
        <v>13</v>
      </c>
      <c r="C893" s="11" t="s">
        <v>1052</v>
      </c>
      <c r="D893" s="11" t="s">
        <v>699</v>
      </c>
      <c r="E893" s="11" t="str">
        <f t="shared" si="13"/>
        <v>GES_741</v>
      </c>
    </row>
    <row r="894" spans="1:5" hidden="1" x14ac:dyDescent="0.25">
      <c r="A894" s="11">
        <v>742</v>
      </c>
      <c r="B894" s="11" t="s">
        <v>13</v>
      </c>
      <c r="C894" s="11" t="s">
        <v>1053</v>
      </c>
      <c r="D894" s="11" t="s">
        <v>699</v>
      </c>
      <c r="E894" s="11" t="str">
        <f t="shared" si="13"/>
        <v>GES_742</v>
      </c>
    </row>
    <row r="895" spans="1:5" hidden="1" x14ac:dyDescent="0.25">
      <c r="A895" s="11">
        <v>743</v>
      </c>
      <c r="B895" s="11" t="s">
        <v>13</v>
      </c>
      <c r="C895" s="11" t="s">
        <v>1028</v>
      </c>
      <c r="D895" s="11" t="s">
        <v>699</v>
      </c>
      <c r="E895" s="11" t="str">
        <f t="shared" si="13"/>
        <v>GES_743</v>
      </c>
    </row>
    <row r="896" spans="1:5" hidden="1" x14ac:dyDescent="0.25">
      <c r="A896" s="11">
        <v>744</v>
      </c>
      <c r="B896" s="11" t="s">
        <v>13</v>
      </c>
      <c r="C896" s="11" t="s">
        <v>1028</v>
      </c>
      <c r="D896" s="11" t="s">
        <v>699</v>
      </c>
      <c r="E896" s="11" t="str">
        <f t="shared" si="13"/>
        <v>GES_744</v>
      </c>
    </row>
    <row r="897" spans="1:5" hidden="1" x14ac:dyDescent="0.25">
      <c r="A897" s="11">
        <v>745</v>
      </c>
      <c r="B897" s="11" t="s">
        <v>13</v>
      </c>
      <c r="C897" s="11" t="s">
        <v>1054</v>
      </c>
      <c r="D897" s="11" t="s">
        <v>699</v>
      </c>
      <c r="E897" s="11" t="str">
        <f t="shared" si="13"/>
        <v>GES_745</v>
      </c>
    </row>
    <row r="898" spans="1:5" hidden="1" x14ac:dyDescent="0.25">
      <c r="A898" s="11">
        <v>746</v>
      </c>
      <c r="B898" s="11" t="s">
        <v>13</v>
      </c>
      <c r="C898" s="11" t="s">
        <v>967</v>
      </c>
      <c r="D898" s="11" t="s">
        <v>699</v>
      </c>
      <c r="E898" s="11" t="str">
        <f t="shared" si="13"/>
        <v>GES_746</v>
      </c>
    </row>
  </sheetData>
  <autoFilter ref="A1:D898" xr:uid="{3A852357-89FC-4B81-B8A5-11EF7863CA3D}">
    <filterColumn colId="0">
      <filters>
        <filter val="1001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658F-2DBA-4F34-9214-C156CCCD7D87}">
  <sheetPr filterMode="1">
    <tabColor rgb="FFFF0000"/>
  </sheetPr>
  <dimension ref="A7:Y1175"/>
  <sheetViews>
    <sheetView showGridLines="0" topLeftCell="I1" workbookViewId="0">
      <selection activeCell="X45" sqref="X45:X161"/>
    </sheetView>
  </sheetViews>
  <sheetFormatPr baseColWidth="10" defaultRowHeight="15" x14ac:dyDescent="0.25"/>
  <cols>
    <col min="6" max="6" width="27.7109375" bestFit="1" customWidth="1"/>
    <col min="7" max="7" width="60.85546875" bestFit="1" customWidth="1"/>
    <col min="8" max="8" width="34.85546875" customWidth="1"/>
    <col min="18" max="18" width="30.85546875" bestFit="1" customWidth="1"/>
    <col min="22" max="23" width="11.7109375" bestFit="1" customWidth="1"/>
  </cols>
  <sheetData>
    <row r="7" spans="1:24" x14ac:dyDescent="0.25">
      <c r="S7" s="13">
        <f>S8-I8</f>
        <v>27988</v>
      </c>
    </row>
    <row r="8" spans="1:24" x14ac:dyDescent="0.25">
      <c r="I8" s="13">
        <f>SUM(I11:I1048576)</f>
        <v>2825873</v>
      </c>
      <c r="S8" s="13">
        <f>SUM(S11:S1048576)</f>
        <v>2853861</v>
      </c>
      <c r="V8" s="13">
        <f t="shared" ref="V8:W8" si="0">SUM(V11:V1048576)</f>
        <v>2825873</v>
      </c>
      <c r="W8" s="13">
        <f t="shared" si="0"/>
        <v>2853861</v>
      </c>
    </row>
    <row r="10" spans="1:24" ht="45" x14ac:dyDescent="0.25">
      <c r="A10" s="5" t="s">
        <v>4</v>
      </c>
      <c r="B10" s="5" t="s">
        <v>3</v>
      </c>
      <c r="C10" s="5" t="s">
        <v>200</v>
      </c>
      <c r="D10" s="5" t="s">
        <v>201</v>
      </c>
      <c r="E10" s="5" t="s">
        <v>5</v>
      </c>
      <c r="F10" s="5" t="s">
        <v>7</v>
      </c>
      <c r="G10" s="5" t="s">
        <v>314</v>
      </c>
      <c r="H10" s="5" t="s">
        <v>315</v>
      </c>
      <c r="I10" s="5" t="s">
        <v>1056</v>
      </c>
      <c r="L10" s="5" t="s">
        <v>4</v>
      </c>
      <c r="M10" s="5" t="s">
        <v>3</v>
      </c>
      <c r="N10" s="5" t="s">
        <v>1066</v>
      </c>
      <c r="O10" s="5" t="s">
        <v>1067</v>
      </c>
      <c r="P10" s="5" t="s">
        <v>5</v>
      </c>
      <c r="Q10" s="5" t="s">
        <v>1058</v>
      </c>
      <c r="R10" s="5" t="s">
        <v>7</v>
      </c>
      <c r="S10" s="5">
        <v>0</v>
      </c>
      <c r="U10" s="5" t="s">
        <v>3</v>
      </c>
      <c r="V10" s="5" t="s">
        <v>1061</v>
      </c>
      <c r="W10" s="5" t="s">
        <v>1062</v>
      </c>
      <c r="X10" s="5" t="s">
        <v>1063</v>
      </c>
    </row>
    <row r="11" spans="1:24" hidden="1" x14ac:dyDescent="0.25">
      <c r="A11" s="3" t="s">
        <v>9</v>
      </c>
      <c r="B11" s="3">
        <v>5</v>
      </c>
      <c r="C11" s="3">
        <v>5</v>
      </c>
      <c r="D11" s="3" t="s">
        <v>11</v>
      </c>
      <c r="E11" s="3">
        <v>13</v>
      </c>
      <c r="F11" s="3" t="s">
        <v>227</v>
      </c>
      <c r="G11" s="21" t="str">
        <f>_xlfn.XLOOKUP($A11&amp;"_"&amp;$B11,Productos!$E:$E,Productos!$C:$C)</f>
        <v>5 - VLS SANTIAGO VIDA LIBRE SOLUCIÓN</v>
      </c>
      <c r="H11" s="21" t="str">
        <f>_xlfn.XLOOKUP($A11&amp;"_"&amp;$B11,Productos!$E:$E,Productos!$D:$D)</f>
        <v>OPEN MARKET</v>
      </c>
      <c r="I11" s="6">
        <v>2</v>
      </c>
      <c r="L11" s="3" t="s">
        <v>13</v>
      </c>
      <c r="M11" s="3">
        <v>1</v>
      </c>
      <c r="N11" s="3">
        <v>34</v>
      </c>
      <c r="O11" s="3" t="s">
        <v>10</v>
      </c>
      <c r="P11" s="3">
        <v>1</v>
      </c>
      <c r="Q11" s="3">
        <v>1</v>
      </c>
      <c r="R11" s="3" t="s">
        <v>219</v>
      </c>
      <c r="S11" s="3">
        <v>1</v>
      </c>
      <c r="U11" s="3">
        <v>1</v>
      </c>
      <c r="V11" s="6">
        <f>SUMIFS($I$11:$I$1151,$B$11:$B$1151,U11)</f>
        <v>4122</v>
      </c>
      <c r="W11" s="6">
        <f>SUMIFS($S$11:$S$1175,$M$11:$M$1175,U11)</f>
        <v>4122</v>
      </c>
      <c r="X11" s="6">
        <f>W11-V11</f>
        <v>0</v>
      </c>
    </row>
    <row r="12" spans="1:24" hidden="1" x14ac:dyDescent="0.25">
      <c r="A12" s="3" t="s">
        <v>13</v>
      </c>
      <c r="B12" s="3">
        <v>7</v>
      </c>
      <c r="C12" s="3">
        <v>7</v>
      </c>
      <c r="D12" s="3" t="s">
        <v>11</v>
      </c>
      <c r="E12" s="3">
        <v>13</v>
      </c>
      <c r="F12" s="3" t="s">
        <v>227</v>
      </c>
      <c r="G12" s="21" t="str">
        <f>_xlfn.XLOOKUP($A12&amp;"_"&amp;$B12,Productos!$E:$E,Productos!$C:$C)</f>
        <v xml:space="preserve">SANTIAGO VIDA LIBRE                               </v>
      </c>
      <c r="H12" s="21" t="str">
        <f>_xlfn.XLOOKUP($A12&amp;"_"&amp;$B12,Productos!$E:$E,Productos!$D:$D)</f>
        <v>Sin Informacion</v>
      </c>
      <c r="I12" s="6">
        <v>2</v>
      </c>
      <c r="L12" s="3" t="s">
        <v>13</v>
      </c>
      <c r="M12" s="3">
        <v>1</v>
      </c>
      <c r="N12" s="3">
        <v>36</v>
      </c>
      <c r="O12" s="3" t="s">
        <v>10</v>
      </c>
      <c r="P12" s="3">
        <v>1</v>
      </c>
      <c r="Q12" s="3">
        <v>1</v>
      </c>
      <c r="R12" s="3" t="s">
        <v>219</v>
      </c>
      <c r="S12" s="3">
        <v>1</v>
      </c>
      <c r="U12" s="3">
        <v>2</v>
      </c>
      <c r="V12" s="6">
        <f t="shared" ref="V12:V75" si="1">SUMIFS($I$11:$I$1151,$B$11:$B$1151,U12)</f>
        <v>261</v>
      </c>
      <c r="W12" s="6">
        <f>SUMIFS($S$11:$S$1175,$M$11:$M$1175,U12)</f>
        <v>261</v>
      </c>
      <c r="X12" s="6">
        <f t="shared" ref="X12:X75" si="2">W12-V12</f>
        <v>0</v>
      </c>
    </row>
    <row r="13" spans="1:24" hidden="1" x14ac:dyDescent="0.25">
      <c r="A13" s="3" t="s">
        <v>9</v>
      </c>
      <c r="B13" s="3">
        <v>7</v>
      </c>
      <c r="C13" s="3">
        <v>7</v>
      </c>
      <c r="D13" s="3" t="s">
        <v>11</v>
      </c>
      <c r="E13" s="3">
        <v>13</v>
      </c>
      <c r="F13" s="3" t="s">
        <v>227</v>
      </c>
      <c r="G13" s="21" t="str">
        <f>_xlfn.XLOOKUP($A13&amp;"_"&amp;$B13,Productos!$E:$E,Productos!$C:$C)</f>
        <v>7 - SVL SANTIAGO VIDA LIBRE</v>
      </c>
      <c r="H13" s="21" t="str">
        <f>_xlfn.XLOOKUP($A13&amp;"_"&amp;$B13,Productos!$E:$E,Productos!$D:$D)</f>
        <v>OPEN MARKET</v>
      </c>
      <c r="I13" s="6">
        <v>954</v>
      </c>
      <c r="L13" s="3" t="s">
        <v>13</v>
      </c>
      <c r="M13" s="3">
        <v>1</v>
      </c>
      <c r="N13" s="3">
        <v>63</v>
      </c>
      <c r="O13" s="3" t="s">
        <v>10</v>
      </c>
      <c r="P13" s="3">
        <v>1</v>
      </c>
      <c r="Q13" s="3">
        <v>1</v>
      </c>
      <c r="R13" s="3" t="s">
        <v>219</v>
      </c>
      <c r="S13" s="3">
        <v>25</v>
      </c>
      <c r="U13" s="3">
        <v>4</v>
      </c>
      <c r="V13" s="6">
        <f t="shared" si="1"/>
        <v>725</v>
      </c>
      <c r="W13" s="6">
        <f>SUMIFS($S$11:$S$1175,$M$11:$M$1175,U13)</f>
        <v>725</v>
      </c>
      <c r="X13" s="6">
        <f t="shared" si="2"/>
        <v>0</v>
      </c>
    </row>
    <row r="14" spans="1:24" hidden="1" x14ac:dyDescent="0.25">
      <c r="A14" s="3" t="s">
        <v>9</v>
      </c>
      <c r="B14" s="3">
        <v>18</v>
      </c>
      <c r="C14" s="3">
        <v>18</v>
      </c>
      <c r="D14" s="3" t="s">
        <v>11</v>
      </c>
      <c r="E14" s="3">
        <v>13</v>
      </c>
      <c r="F14" s="3" t="s">
        <v>227</v>
      </c>
      <c r="G14" s="21" t="str">
        <f>_xlfn.XLOOKUP($A14&amp;"_"&amp;$B14,Productos!$E:$E,Productos!$C:$C)</f>
        <v>18 - SPM SANTIAGO PROTECCIÓN MAYOR</v>
      </c>
      <c r="H14" s="21" t="str">
        <f>_xlfn.XLOOKUP($A14&amp;"_"&amp;$B14,Productos!$E:$E,Productos!$D:$D)</f>
        <v>OPEN MARKET</v>
      </c>
      <c r="I14" s="6">
        <v>108</v>
      </c>
      <c r="L14" s="3" t="s">
        <v>13</v>
      </c>
      <c r="M14" s="3">
        <v>1</v>
      </c>
      <c r="N14" s="3">
        <v>72</v>
      </c>
      <c r="O14" s="3" t="s">
        <v>10</v>
      </c>
      <c r="P14" s="3">
        <v>1</v>
      </c>
      <c r="Q14" s="3">
        <v>1</v>
      </c>
      <c r="R14" s="3" t="s">
        <v>219</v>
      </c>
      <c r="S14" s="3">
        <v>31</v>
      </c>
      <c r="U14" s="3">
        <v>5</v>
      </c>
      <c r="V14" s="6">
        <f t="shared" si="1"/>
        <v>4</v>
      </c>
      <c r="W14" s="6">
        <f>SUMIFS($S$11:$S$1175,$M$11:$M$1175,U14)</f>
        <v>4</v>
      </c>
      <c r="X14" s="6">
        <f t="shared" si="2"/>
        <v>0</v>
      </c>
    </row>
    <row r="15" spans="1:24" hidden="1" x14ac:dyDescent="0.25">
      <c r="A15" s="3" t="s">
        <v>9</v>
      </c>
      <c r="B15" s="3">
        <v>36</v>
      </c>
      <c r="C15" s="3">
        <v>36</v>
      </c>
      <c r="D15" s="3" t="s">
        <v>11</v>
      </c>
      <c r="E15" s="3">
        <v>13</v>
      </c>
      <c r="F15" s="3" t="s">
        <v>227</v>
      </c>
      <c r="G15" s="21" t="str">
        <f>_xlfn.XLOOKUP($A15&amp;"_"&amp;$B15,Productos!$E:$E,Productos!$C:$C)</f>
        <v>36 - EVL SANTIAGO EXPRESS VIDA LIBRE</v>
      </c>
      <c r="H15" s="21" t="str">
        <f>_xlfn.XLOOKUP($A15&amp;"_"&amp;$B15,Productos!$E:$E,Productos!$D:$D)</f>
        <v>OPEN MARKET</v>
      </c>
      <c r="I15" s="6">
        <v>2</v>
      </c>
      <c r="L15" s="3" t="s">
        <v>13</v>
      </c>
      <c r="M15" s="3">
        <v>1</v>
      </c>
      <c r="N15" s="3">
        <v>109</v>
      </c>
      <c r="O15" s="3" t="s">
        <v>10</v>
      </c>
      <c r="P15" s="3">
        <v>1</v>
      </c>
      <c r="Q15" s="3">
        <v>1</v>
      </c>
      <c r="R15" s="3" t="s">
        <v>219</v>
      </c>
      <c r="S15" s="3">
        <v>7</v>
      </c>
      <c r="U15" s="3">
        <v>6</v>
      </c>
      <c r="V15" s="6">
        <f t="shared" si="1"/>
        <v>3</v>
      </c>
      <c r="W15" s="6">
        <f>SUMIFS($S$11:$S$1175,$M$11:$M$1175,U15)</f>
        <v>3</v>
      </c>
      <c r="X15" s="6">
        <f t="shared" si="2"/>
        <v>0</v>
      </c>
    </row>
    <row r="16" spans="1:24" hidden="1" x14ac:dyDescent="0.25">
      <c r="A16" s="3" t="s">
        <v>9</v>
      </c>
      <c r="B16" s="3">
        <v>40</v>
      </c>
      <c r="C16" s="3">
        <v>40</v>
      </c>
      <c r="D16" s="3" t="s">
        <v>11</v>
      </c>
      <c r="E16" s="3">
        <v>10</v>
      </c>
      <c r="F16" s="3" t="s">
        <v>227</v>
      </c>
      <c r="G16" s="21" t="str">
        <f>_xlfn.XLOOKUP($A16&amp;"_"&amp;$B16,Productos!$E:$E,Productos!$C:$C)</f>
        <v>40 - SÚPER SEGURO ACCIDENTES</v>
      </c>
      <c r="H16" s="21" t="str">
        <f>_xlfn.XLOOKUP($A16&amp;"_"&amp;$B16,Productos!$E:$E,Productos!$D:$D)</f>
        <v>OPEN MARKET</v>
      </c>
      <c r="I16" s="6">
        <v>196</v>
      </c>
      <c r="L16" s="3" t="s">
        <v>13</v>
      </c>
      <c r="M16" s="3">
        <v>1</v>
      </c>
      <c r="N16" s="3">
        <v>109</v>
      </c>
      <c r="O16" s="3" t="s">
        <v>10</v>
      </c>
      <c r="P16" s="3">
        <v>6</v>
      </c>
      <c r="Q16" s="3">
        <v>6</v>
      </c>
      <c r="R16" s="3" t="s">
        <v>220</v>
      </c>
      <c r="S16" s="3">
        <v>3</v>
      </c>
      <c r="U16" s="3">
        <v>7</v>
      </c>
      <c r="V16" s="6">
        <f t="shared" si="1"/>
        <v>1912</v>
      </c>
      <c r="W16" s="6">
        <f>SUMIFS($S$11:$S$1175,$M$11:$M$1175,U16)</f>
        <v>1912</v>
      </c>
      <c r="X16" s="6">
        <f t="shared" si="2"/>
        <v>0</v>
      </c>
    </row>
    <row r="17" spans="1:24" hidden="1" x14ac:dyDescent="0.25">
      <c r="A17" s="3" t="s">
        <v>9</v>
      </c>
      <c r="B17" s="3">
        <v>50</v>
      </c>
      <c r="C17" s="3">
        <v>50</v>
      </c>
      <c r="D17" s="3" t="s">
        <v>11</v>
      </c>
      <c r="E17" s="3">
        <v>10</v>
      </c>
      <c r="F17" s="3" t="s">
        <v>227</v>
      </c>
      <c r="G17" s="21" t="str">
        <f>_xlfn.XLOOKUP($A17&amp;"_"&amp;$B17,Productos!$E:$E,Productos!$C:$C)</f>
        <v>50 - SÚPER SEGURO FAMILIA PLUS</v>
      </c>
      <c r="H17" s="21" t="str">
        <f>_xlfn.XLOOKUP($A17&amp;"_"&amp;$B17,Productos!$E:$E,Productos!$D:$D)</f>
        <v>OPEN MARKET</v>
      </c>
      <c r="I17" s="6">
        <v>26</v>
      </c>
      <c r="L17" s="3" t="s">
        <v>13</v>
      </c>
      <c r="M17" s="3">
        <v>1</v>
      </c>
      <c r="N17" s="3">
        <v>111</v>
      </c>
      <c r="O17" s="3" t="s">
        <v>10</v>
      </c>
      <c r="P17" s="3">
        <v>1</v>
      </c>
      <c r="Q17" s="3">
        <v>1</v>
      </c>
      <c r="R17" s="3" t="s">
        <v>219</v>
      </c>
      <c r="S17" s="3">
        <v>15</v>
      </c>
      <c r="U17" s="3">
        <v>8</v>
      </c>
      <c r="V17" s="6">
        <f t="shared" si="1"/>
        <v>1278604</v>
      </c>
      <c r="W17" s="6">
        <f>SUMIFS($S$11:$S$1175,$M$11:$M$1175,U17)</f>
        <v>1278604</v>
      </c>
      <c r="X17" s="6">
        <f t="shared" si="2"/>
        <v>0</v>
      </c>
    </row>
    <row r="18" spans="1:24" hidden="1" x14ac:dyDescent="0.25">
      <c r="A18" s="3" t="s">
        <v>13</v>
      </c>
      <c r="B18" s="3">
        <v>59</v>
      </c>
      <c r="C18" s="3">
        <v>59</v>
      </c>
      <c r="D18" s="3" t="s">
        <v>11</v>
      </c>
      <c r="E18" s="3">
        <v>10</v>
      </c>
      <c r="F18" s="3" t="s">
        <v>227</v>
      </c>
      <c r="G18" s="21" t="str">
        <f>_xlfn.XLOOKUP($A18&amp;"_"&amp;$B18,Productos!$E:$E,Productos!$C:$C)</f>
        <v xml:space="preserve">SÚPER SEGURO ACCIDENTES                           </v>
      </c>
      <c r="H18" s="21" t="str">
        <f>_xlfn.XLOOKUP($A18&amp;"_"&amp;$B18,Productos!$E:$E,Productos!$D:$D)</f>
        <v>Sin Informacion</v>
      </c>
      <c r="I18" s="6">
        <v>1</v>
      </c>
      <c r="L18" s="3" t="s">
        <v>13</v>
      </c>
      <c r="M18" s="3">
        <v>1</v>
      </c>
      <c r="N18" s="3">
        <v>111</v>
      </c>
      <c r="O18" s="3" t="s">
        <v>10</v>
      </c>
      <c r="P18" s="3">
        <v>6</v>
      </c>
      <c r="Q18" s="3">
        <v>6</v>
      </c>
      <c r="R18" s="3" t="s">
        <v>220</v>
      </c>
      <c r="S18" s="3">
        <v>11</v>
      </c>
      <c r="U18" s="3">
        <v>11</v>
      </c>
      <c r="V18" s="6">
        <f t="shared" si="1"/>
        <v>3973</v>
      </c>
      <c r="W18" s="6">
        <f>SUMIFS($S$11:$S$1175,$M$11:$M$1175,U18)</f>
        <v>3973</v>
      </c>
      <c r="X18" s="6">
        <f t="shared" si="2"/>
        <v>0</v>
      </c>
    </row>
    <row r="19" spans="1:24" hidden="1" x14ac:dyDescent="0.25">
      <c r="A19" s="3" t="s">
        <v>9</v>
      </c>
      <c r="B19" s="3">
        <v>59</v>
      </c>
      <c r="C19" s="3">
        <v>59</v>
      </c>
      <c r="D19" s="3" t="s">
        <v>11</v>
      </c>
      <c r="E19" s="3">
        <v>10</v>
      </c>
      <c r="F19" s="3" t="s">
        <v>227</v>
      </c>
      <c r="G19" s="21" t="str">
        <f>_xlfn.XLOOKUP($A19&amp;"_"&amp;$B19,Productos!$E:$E,Productos!$C:$C)</f>
        <v>59 - SÚPER SEGURO ACCIDENTES (A)</v>
      </c>
      <c r="H19" s="21" t="str">
        <f>_xlfn.XLOOKUP($A19&amp;"_"&amp;$B19,Productos!$E:$E,Productos!$D:$D)</f>
        <v>OPEN MARKET</v>
      </c>
      <c r="I19" s="6">
        <v>1023</v>
      </c>
      <c r="L19" s="3" t="s">
        <v>13</v>
      </c>
      <c r="M19" s="3">
        <v>1</v>
      </c>
      <c r="N19" s="3">
        <v>142</v>
      </c>
      <c r="O19" s="3" t="s">
        <v>10</v>
      </c>
      <c r="P19" s="3">
        <v>1</v>
      </c>
      <c r="Q19" s="3">
        <v>1</v>
      </c>
      <c r="R19" s="3" t="s">
        <v>219</v>
      </c>
      <c r="S19" s="3">
        <v>127</v>
      </c>
      <c r="U19" s="3">
        <v>16</v>
      </c>
      <c r="V19" s="6">
        <f t="shared" si="1"/>
        <v>1214</v>
      </c>
      <c r="W19" s="6">
        <f>SUMIFS($S$11:$S$1175,$M$11:$M$1175,U19)</f>
        <v>1214</v>
      </c>
      <c r="X19" s="6">
        <f t="shared" si="2"/>
        <v>0</v>
      </c>
    </row>
    <row r="20" spans="1:24" hidden="1" x14ac:dyDescent="0.25">
      <c r="A20" s="3" t="s">
        <v>9</v>
      </c>
      <c r="B20" s="3">
        <v>71</v>
      </c>
      <c r="C20" s="3">
        <v>71</v>
      </c>
      <c r="D20" s="3" t="s">
        <v>11</v>
      </c>
      <c r="E20" s="3">
        <v>10</v>
      </c>
      <c r="F20" s="3" t="s">
        <v>227</v>
      </c>
      <c r="G20" s="21" t="str">
        <f>_xlfn.XLOOKUP($A20&amp;"_"&amp;$B20,Productos!$E:$E,Productos!$C:$C)</f>
        <v>71 - SÚPER SEGURO ACCIDENTES</v>
      </c>
      <c r="H20" s="21" t="str">
        <f>_xlfn.XLOOKUP($A20&amp;"_"&amp;$B20,Productos!$E:$E,Productos!$D:$D)</f>
        <v>OPEN MARKET</v>
      </c>
      <c r="I20" s="6">
        <v>1365</v>
      </c>
      <c r="L20" s="3" t="s">
        <v>13</v>
      </c>
      <c r="M20" s="3">
        <v>1</v>
      </c>
      <c r="N20" s="3">
        <v>143</v>
      </c>
      <c r="O20" s="3" t="s">
        <v>10</v>
      </c>
      <c r="P20" s="3">
        <v>1</v>
      </c>
      <c r="Q20" s="3">
        <v>1</v>
      </c>
      <c r="R20" s="3" t="s">
        <v>219</v>
      </c>
      <c r="S20" s="3">
        <v>19</v>
      </c>
      <c r="U20" s="3">
        <v>18</v>
      </c>
      <c r="V20" s="6">
        <f t="shared" si="1"/>
        <v>324</v>
      </c>
      <c r="W20" s="6">
        <f>SUMIFS($S$11:$S$1175,$M$11:$M$1175,U20)</f>
        <v>324</v>
      </c>
      <c r="X20" s="6">
        <f t="shared" si="2"/>
        <v>0</v>
      </c>
    </row>
    <row r="21" spans="1:24" hidden="1" x14ac:dyDescent="0.25">
      <c r="A21" s="3" t="s">
        <v>9</v>
      </c>
      <c r="B21" s="3">
        <v>78</v>
      </c>
      <c r="C21" s="3">
        <v>78</v>
      </c>
      <c r="D21" s="3" t="s">
        <v>11</v>
      </c>
      <c r="E21" s="3">
        <v>10</v>
      </c>
      <c r="F21" s="3" t="s">
        <v>227</v>
      </c>
      <c r="G21" s="21" t="str">
        <f>_xlfn.XLOOKUP($A21&amp;"_"&amp;$B21,Productos!$E:$E,Productos!$C:$C)</f>
        <v>78 - SÚPER SEGURO ACCIDENTES TM</v>
      </c>
      <c r="H21" s="21" t="str">
        <f>_xlfn.XLOOKUP($A21&amp;"_"&amp;$B21,Productos!$E:$E,Productos!$D:$D)</f>
        <v>OPEN MARKET</v>
      </c>
      <c r="I21" s="6">
        <v>10</v>
      </c>
      <c r="L21" s="3" t="s">
        <v>13</v>
      </c>
      <c r="M21" s="3">
        <v>1</v>
      </c>
      <c r="N21" s="3">
        <v>144</v>
      </c>
      <c r="O21" s="3" t="s">
        <v>10</v>
      </c>
      <c r="P21" s="3">
        <v>1</v>
      </c>
      <c r="Q21" s="3">
        <v>1</v>
      </c>
      <c r="R21" s="3" t="s">
        <v>219</v>
      </c>
      <c r="S21" s="3">
        <v>316</v>
      </c>
      <c r="U21" s="3">
        <v>19</v>
      </c>
      <c r="V21" s="6">
        <f t="shared" si="1"/>
        <v>75</v>
      </c>
      <c r="W21" s="6">
        <f>SUMIFS($S$11:$S$1175,$M$11:$M$1175,U21)</f>
        <v>75</v>
      </c>
      <c r="X21" s="6">
        <f t="shared" si="2"/>
        <v>0</v>
      </c>
    </row>
    <row r="22" spans="1:24" hidden="1" x14ac:dyDescent="0.25">
      <c r="A22" s="3" t="s">
        <v>13</v>
      </c>
      <c r="B22" s="3">
        <v>83</v>
      </c>
      <c r="C22" s="3">
        <v>5002304</v>
      </c>
      <c r="D22" s="3" t="s">
        <v>12</v>
      </c>
      <c r="E22" s="3">
        <v>10</v>
      </c>
      <c r="F22" s="3" t="s">
        <v>227</v>
      </c>
      <c r="G22" s="21" t="str">
        <f>_xlfn.XLOOKUP($A22&amp;"_"&amp;$B22,Productos!$E:$E,Productos!$C:$C)</f>
        <v xml:space="preserve">SEGURO COLECTIVO DE ACCIDENTES PERSONALES         </v>
      </c>
      <c r="H22" s="21" t="str">
        <f>_xlfn.XLOOKUP($A22&amp;"_"&amp;$B22,Productos!$E:$E,Productos!$D:$D)</f>
        <v>Sin Informacion</v>
      </c>
      <c r="I22" s="6">
        <v>53</v>
      </c>
      <c r="L22" s="3" t="s">
        <v>13</v>
      </c>
      <c r="M22" s="3">
        <v>1</v>
      </c>
      <c r="N22" s="3">
        <v>144</v>
      </c>
      <c r="O22" s="3" t="s">
        <v>10</v>
      </c>
      <c r="P22" s="3">
        <v>6</v>
      </c>
      <c r="Q22" s="3">
        <v>6</v>
      </c>
      <c r="R22" s="3" t="s">
        <v>220</v>
      </c>
      <c r="S22" s="3">
        <v>250</v>
      </c>
      <c r="U22" s="3">
        <v>20</v>
      </c>
      <c r="V22" s="6">
        <f t="shared" si="1"/>
        <v>4</v>
      </c>
      <c r="W22" s="6">
        <f>SUMIFS($S$11:$S$1175,$M$11:$M$1175,U22)</f>
        <v>4</v>
      </c>
      <c r="X22" s="6">
        <f t="shared" si="2"/>
        <v>0</v>
      </c>
    </row>
    <row r="23" spans="1:24" hidden="1" x14ac:dyDescent="0.25">
      <c r="A23" s="3" t="s">
        <v>13</v>
      </c>
      <c r="B23" s="3">
        <v>83</v>
      </c>
      <c r="C23" s="3">
        <v>5002338</v>
      </c>
      <c r="D23" s="3" t="s">
        <v>12</v>
      </c>
      <c r="E23" s="3">
        <v>10</v>
      </c>
      <c r="F23" s="3" t="s">
        <v>227</v>
      </c>
      <c r="G23" s="21" t="str">
        <f>_xlfn.XLOOKUP($A23&amp;"_"&amp;$B23,Productos!$E:$E,Productos!$C:$C)</f>
        <v xml:space="preserve">SEGURO COLECTIVO DE ACCIDENTES PERSONALES         </v>
      </c>
      <c r="H23" s="21" t="str">
        <f>_xlfn.XLOOKUP($A23&amp;"_"&amp;$B23,Productos!$E:$E,Productos!$D:$D)</f>
        <v>Sin Informacion</v>
      </c>
      <c r="I23" s="6">
        <v>7</v>
      </c>
      <c r="L23" s="3" t="s">
        <v>13</v>
      </c>
      <c r="M23" s="3">
        <v>1</v>
      </c>
      <c r="N23" s="3">
        <v>213</v>
      </c>
      <c r="O23" s="3" t="s">
        <v>10</v>
      </c>
      <c r="P23" s="3">
        <v>1</v>
      </c>
      <c r="Q23" s="3">
        <v>1</v>
      </c>
      <c r="R23" s="3" t="s">
        <v>219</v>
      </c>
      <c r="S23" s="3">
        <v>99</v>
      </c>
      <c r="U23" s="3">
        <v>21</v>
      </c>
      <c r="V23" s="6">
        <f t="shared" si="1"/>
        <v>118</v>
      </c>
      <c r="W23" s="6">
        <f>SUMIFS($S$11:$S$1175,$M$11:$M$1175,U23)</f>
        <v>118</v>
      </c>
      <c r="X23" s="6">
        <f t="shared" si="2"/>
        <v>0</v>
      </c>
    </row>
    <row r="24" spans="1:24" hidden="1" x14ac:dyDescent="0.25">
      <c r="A24" s="3" t="s">
        <v>13</v>
      </c>
      <c r="B24" s="3">
        <v>83</v>
      </c>
      <c r="C24" s="3">
        <v>5002362</v>
      </c>
      <c r="D24" s="3" t="s">
        <v>12</v>
      </c>
      <c r="E24" s="3">
        <v>10</v>
      </c>
      <c r="F24" s="3" t="s">
        <v>227</v>
      </c>
      <c r="G24" s="21" t="str">
        <f>_xlfn.XLOOKUP($A24&amp;"_"&amp;$B24,Productos!$E:$E,Productos!$C:$C)</f>
        <v xml:space="preserve">SEGURO COLECTIVO DE ACCIDENTES PERSONALES         </v>
      </c>
      <c r="H24" s="21" t="str">
        <f>_xlfn.XLOOKUP($A24&amp;"_"&amp;$B24,Productos!$E:$E,Productos!$D:$D)</f>
        <v>Sin Informacion</v>
      </c>
      <c r="I24" s="6">
        <v>14</v>
      </c>
      <c r="L24" s="3" t="s">
        <v>13</v>
      </c>
      <c r="M24" s="3">
        <v>1</v>
      </c>
      <c r="N24" s="3">
        <v>344</v>
      </c>
      <c r="O24" s="3" t="s">
        <v>10</v>
      </c>
      <c r="P24" s="3">
        <v>1</v>
      </c>
      <c r="Q24" s="3">
        <v>1</v>
      </c>
      <c r="R24" s="3" t="s">
        <v>219</v>
      </c>
      <c r="S24" s="3">
        <v>4</v>
      </c>
      <c r="U24" s="3">
        <v>28</v>
      </c>
      <c r="V24" s="6">
        <f t="shared" si="1"/>
        <v>32</v>
      </c>
      <c r="W24" s="6">
        <f>SUMIFS($S$11:$S$1175,$M$11:$M$1175,U24)</f>
        <v>32</v>
      </c>
      <c r="X24" s="6">
        <f t="shared" si="2"/>
        <v>0</v>
      </c>
    </row>
    <row r="25" spans="1:24" hidden="1" x14ac:dyDescent="0.25">
      <c r="A25" s="3" t="s">
        <v>13</v>
      </c>
      <c r="B25" s="3">
        <v>83</v>
      </c>
      <c r="C25" s="3">
        <v>5002365</v>
      </c>
      <c r="D25" s="3" t="s">
        <v>12</v>
      </c>
      <c r="E25" s="3">
        <v>10</v>
      </c>
      <c r="F25" s="3" t="s">
        <v>227</v>
      </c>
      <c r="G25" s="21" t="str">
        <f>_xlfn.XLOOKUP($A25&amp;"_"&amp;$B25,Productos!$E:$E,Productos!$C:$C)</f>
        <v xml:space="preserve">SEGURO COLECTIVO DE ACCIDENTES PERSONALES         </v>
      </c>
      <c r="H25" s="21" t="str">
        <f>_xlfn.XLOOKUP($A25&amp;"_"&amp;$B25,Productos!$E:$E,Productos!$D:$D)</f>
        <v>Sin Informacion</v>
      </c>
      <c r="I25" s="6">
        <v>17</v>
      </c>
      <c r="L25" s="3" t="s">
        <v>13</v>
      </c>
      <c r="M25" s="3">
        <v>1</v>
      </c>
      <c r="N25" s="3">
        <v>345</v>
      </c>
      <c r="O25" s="3" t="s">
        <v>10</v>
      </c>
      <c r="P25" s="3">
        <v>1</v>
      </c>
      <c r="Q25" s="3">
        <v>1</v>
      </c>
      <c r="R25" s="3" t="s">
        <v>219</v>
      </c>
      <c r="S25" s="3">
        <v>1</v>
      </c>
      <c r="U25" s="3">
        <v>29</v>
      </c>
      <c r="V25" s="6">
        <f t="shared" si="1"/>
        <v>121</v>
      </c>
      <c r="W25" s="6">
        <f>SUMIFS($S$11:$S$1175,$M$11:$M$1175,U25)</f>
        <v>121</v>
      </c>
      <c r="X25" s="6">
        <f t="shared" si="2"/>
        <v>0</v>
      </c>
    </row>
    <row r="26" spans="1:24" hidden="1" x14ac:dyDescent="0.25">
      <c r="A26" s="3" t="s">
        <v>13</v>
      </c>
      <c r="B26" s="3">
        <v>83</v>
      </c>
      <c r="C26" s="3">
        <v>5002395</v>
      </c>
      <c r="D26" s="3" t="s">
        <v>12</v>
      </c>
      <c r="E26" s="3">
        <v>10</v>
      </c>
      <c r="F26" s="3" t="s">
        <v>227</v>
      </c>
      <c r="G26" s="21" t="str">
        <f>_xlfn.XLOOKUP($A26&amp;"_"&amp;$B26,Productos!$E:$E,Productos!$C:$C)</f>
        <v xml:space="preserve">SEGURO COLECTIVO DE ACCIDENTES PERSONALES         </v>
      </c>
      <c r="H26" s="21" t="str">
        <f>_xlfn.XLOOKUP($A26&amp;"_"&amp;$B26,Productos!$E:$E,Productos!$D:$D)</f>
        <v>Sin Informacion</v>
      </c>
      <c r="I26" s="6">
        <v>48</v>
      </c>
      <c r="L26" s="3" t="s">
        <v>13</v>
      </c>
      <c r="M26" s="3">
        <v>1</v>
      </c>
      <c r="N26" s="3">
        <v>345</v>
      </c>
      <c r="O26" s="3" t="s">
        <v>10</v>
      </c>
      <c r="P26" s="3">
        <v>6</v>
      </c>
      <c r="Q26" s="3">
        <v>6</v>
      </c>
      <c r="R26" s="3" t="s">
        <v>220</v>
      </c>
      <c r="S26" s="3">
        <v>1</v>
      </c>
      <c r="U26" s="3">
        <v>31</v>
      </c>
      <c r="V26" s="6">
        <f t="shared" si="1"/>
        <v>516</v>
      </c>
      <c r="W26" s="6">
        <f>SUMIFS($S$11:$S$1175,$M$11:$M$1175,U26)</f>
        <v>516</v>
      </c>
      <c r="X26" s="6">
        <f t="shared" si="2"/>
        <v>0</v>
      </c>
    </row>
    <row r="27" spans="1:24" hidden="1" x14ac:dyDescent="0.25">
      <c r="A27" s="3" t="s">
        <v>13</v>
      </c>
      <c r="B27" s="3">
        <v>83</v>
      </c>
      <c r="C27" s="3">
        <v>5002664</v>
      </c>
      <c r="D27" s="3" t="s">
        <v>12</v>
      </c>
      <c r="E27" s="3">
        <v>10</v>
      </c>
      <c r="F27" s="3" t="s">
        <v>227</v>
      </c>
      <c r="G27" s="21" t="str">
        <f>_xlfn.XLOOKUP($A27&amp;"_"&amp;$B27,Productos!$E:$E,Productos!$C:$C)</f>
        <v xml:space="preserve">SEGURO COLECTIVO DE ACCIDENTES PERSONALES         </v>
      </c>
      <c r="H27" s="21" t="str">
        <f>_xlfn.XLOOKUP($A27&amp;"_"&amp;$B27,Productos!$E:$E,Productos!$D:$D)</f>
        <v>Sin Informacion</v>
      </c>
      <c r="I27" s="6">
        <v>65</v>
      </c>
      <c r="L27" s="3" t="s">
        <v>13</v>
      </c>
      <c r="M27" s="3">
        <v>1</v>
      </c>
      <c r="N27" s="3">
        <v>395</v>
      </c>
      <c r="O27" s="3" t="s">
        <v>10</v>
      </c>
      <c r="P27" s="3">
        <v>1</v>
      </c>
      <c r="Q27" s="3">
        <v>1</v>
      </c>
      <c r="R27" s="3" t="s">
        <v>219</v>
      </c>
      <c r="S27" s="3">
        <v>161</v>
      </c>
      <c r="U27" s="3">
        <v>36</v>
      </c>
      <c r="V27" s="6">
        <f t="shared" si="1"/>
        <v>4</v>
      </c>
      <c r="W27" s="6">
        <f>SUMIFS($S$11:$S$1175,$M$11:$M$1175,U27)</f>
        <v>4</v>
      </c>
      <c r="X27" s="6">
        <f t="shared" si="2"/>
        <v>0</v>
      </c>
    </row>
    <row r="28" spans="1:24" hidden="1" x14ac:dyDescent="0.25">
      <c r="A28" s="3" t="s">
        <v>13</v>
      </c>
      <c r="B28" s="3">
        <v>83</v>
      </c>
      <c r="C28" s="3">
        <v>5002785</v>
      </c>
      <c r="D28" s="3" t="s">
        <v>12</v>
      </c>
      <c r="E28" s="3">
        <v>10</v>
      </c>
      <c r="F28" s="3" t="s">
        <v>227</v>
      </c>
      <c r="G28" s="21" t="str">
        <f>_xlfn.XLOOKUP($A28&amp;"_"&amp;$B28,Productos!$E:$E,Productos!$C:$C)</f>
        <v xml:space="preserve">SEGURO COLECTIVO DE ACCIDENTES PERSONALES         </v>
      </c>
      <c r="H28" s="21" t="str">
        <f>_xlfn.XLOOKUP($A28&amp;"_"&amp;$B28,Productos!$E:$E,Productos!$D:$D)</f>
        <v>Sin Informacion</v>
      </c>
      <c r="I28" s="6">
        <v>24</v>
      </c>
      <c r="L28" s="3" t="s">
        <v>13</v>
      </c>
      <c r="M28" s="3">
        <v>1</v>
      </c>
      <c r="N28" s="3">
        <v>397</v>
      </c>
      <c r="O28" s="3" t="s">
        <v>10</v>
      </c>
      <c r="P28" s="3">
        <v>1</v>
      </c>
      <c r="Q28" s="3">
        <v>1</v>
      </c>
      <c r="R28" s="3" t="s">
        <v>219</v>
      </c>
      <c r="S28" s="3">
        <v>181</v>
      </c>
      <c r="U28" s="3">
        <v>39</v>
      </c>
      <c r="V28" s="6">
        <f t="shared" si="1"/>
        <v>1081</v>
      </c>
      <c r="W28" s="6">
        <f>SUMIFS($S$11:$S$1175,$M$11:$M$1175,U28)</f>
        <v>1081</v>
      </c>
      <c r="X28" s="6">
        <f t="shared" si="2"/>
        <v>0</v>
      </c>
    </row>
    <row r="29" spans="1:24" hidden="1" x14ac:dyDescent="0.25">
      <c r="A29" s="3" t="s">
        <v>13</v>
      </c>
      <c r="B29" s="3">
        <v>83</v>
      </c>
      <c r="C29" s="3">
        <v>5002442</v>
      </c>
      <c r="D29" s="3" t="s">
        <v>12</v>
      </c>
      <c r="E29" s="3">
        <v>13</v>
      </c>
      <c r="F29" s="3" t="s">
        <v>227</v>
      </c>
      <c r="G29" s="21" t="str">
        <f>_xlfn.XLOOKUP($A29&amp;"_"&amp;$B29,Productos!$E:$E,Productos!$C:$C)</f>
        <v xml:space="preserve">SEGURO COLECTIVO DE ACCIDENTES PERSONALES         </v>
      </c>
      <c r="H29" s="21" t="str">
        <f>_xlfn.XLOOKUP($A29&amp;"_"&amp;$B29,Productos!$E:$E,Productos!$D:$D)</f>
        <v>Sin Informacion</v>
      </c>
      <c r="I29" s="6">
        <v>8</v>
      </c>
      <c r="L29" s="3" t="s">
        <v>13</v>
      </c>
      <c r="M29" s="3">
        <v>1</v>
      </c>
      <c r="N29" s="3">
        <v>397</v>
      </c>
      <c r="O29" s="3" t="s">
        <v>10</v>
      </c>
      <c r="P29" s="3">
        <v>6</v>
      </c>
      <c r="Q29" s="3">
        <v>6</v>
      </c>
      <c r="R29" s="3" t="s">
        <v>220</v>
      </c>
      <c r="S29" s="3">
        <v>160</v>
      </c>
      <c r="U29" s="3">
        <v>40</v>
      </c>
      <c r="V29" s="6">
        <f t="shared" si="1"/>
        <v>590</v>
      </c>
      <c r="W29" s="6">
        <f>SUMIFS($S$11:$S$1175,$M$11:$M$1175,U29)</f>
        <v>590</v>
      </c>
      <c r="X29" s="6">
        <f t="shared" si="2"/>
        <v>0</v>
      </c>
    </row>
    <row r="30" spans="1:24" hidden="1" x14ac:dyDescent="0.25">
      <c r="A30" s="3" t="s">
        <v>9</v>
      </c>
      <c r="B30" s="3">
        <v>85</v>
      </c>
      <c r="C30" s="3">
        <v>85</v>
      </c>
      <c r="D30" s="3" t="s">
        <v>11</v>
      </c>
      <c r="E30" s="3">
        <v>10</v>
      </c>
      <c r="F30" s="3" t="s">
        <v>227</v>
      </c>
      <c r="G30" s="21" t="str">
        <f>_xlfn.XLOOKUP($A30&amp;"_"&amp;$B30,Productos!$E:$E,Productos!$C:$C)</f>
        <v>85 - SÚPER SEGURO ACCIDENTES RCL</v>
      </c>
      <c r="H30" s="21" t="str">
        <f>_xlfn.XLOOKUP($A30&amp;"_"&amp;$B30,Productos!$E:$E,Productos!$D:$D)</f>
        <v>OPEN MARKET</v>
      </c>
      <c r="I30" s="6">
        <v>379</v>
      </c>
      <c r="L30" s="3" t="s">
        <v>13</v>
      </c>
      <c r="M30" s="3">
        <v>1</v>
      </c>
      <c r="N30" s="3">
        <v>398</v>
      </c>
      <c r="O30" s="3" t="s">
        <v>10</v>
      </c>
      <c r="P30" s="3">
        <v>1</v>
      </c>
      <c r="Q30" s="3">
        <v>1</v>
      </c>
      <c r="R30" s="3" t="s">
        <v>219</v>
      </c>
      <c r="S30" s="3">
        <v>1</v>
      </c>
      <c r="U30" s="3">
        <v>41</v>
      </c>
      <c r="V30" s="6">
        <f t="shared" si="1"/>
        <v>58</v>
      </c>
      <c r="W30" s="6">
        <f>SUMIFS($S$11:$S$1175,$M$11:$M$1175,U30)</f>
        <v>58</v>
      </c>
      <c r="X30" s="6">
        <f t="shared" si="2"/>
        <v>0</v>
      </c>
    </row>
    <row r="31" spans="1:24" hidden="1" x14ac:dyDescent="0.25">
      <c r="A31" s="3" t="s">
        <v>9</v>
      </c>
      <c r="B31" s="3">
        <v>91</v>
      </c>
      <c r="C31" s="3">
        <v>91</v>
      </c>
      <c r="D31" s="3" t="s">
        <v>11</v>
      </c>
      <c r="E31" s="3">
        <v>10</v>
      </c>
      <c r="F31" s="3" t="s">
        <v>227</v>
      </c>
      <c r="G31" s="21" t="str">
        <f>_xlfn.XLOOKUP($A31&amp;"_"&amp;$B31,Productos!$E:$E,Productos!$C:$C)</f>
        <v>91 - SEGURO ACCIDENTES RENTA TM</v>
      </c>
      <c r="H31" s="21" t="str">
        <f>_xlfn.XLOOKUP($A31&amp;"_"&amp;$B31,Productos!$E:$E,Productos!$D:$D)</f>
        <v>OPEN MARKET</v>
      </c>
      <c r="I31" s="6">
        <v>86</v>
      </c>
      <c r="L31" s="3" t="s">
        <v>13</v>
      </c>
      <c r="M31" s="3">
        <v>1</v>
      </c>
      <c r="N31" s="3">
        <v>400</v>
      </c>
      <c r="O31" s="3" t="s">
        <v>10</v>
      </c>
      <c r="P31" s="3">
        <v>1</v>
      </c>
      <c r="Q31" s="3">
        <v>1</v>
      </c>
      <c r="R31" s="3" t="s">
        <v>219</v>
      </c>
      <c r="S31" s="3">
        <v>2</v>
      </c>
      <c r="U31" s="3">
        <v>42</v>
      </c>
      <c r="V31" s="6">
        <f t="shared" si="1"/>
        <v>36</v>
      </c>
      <c r="W31" s="6">
        <f>SUMIFS($S$11:$S$1175,$M$11:$M$1175,U31)</f>
        <v>36</v>
      </c>
      <c r="X31" s="6">
        <f t="shared" si="2"/>
        <v>0</v>
      </c>
    </row>
    <row r="32" spans="1:24" hidden="1" x14ac:dyDescent="0.25">
      <c r="A32" s="3" t="s">
        <v>9</v>
      </c>
      <c r="B32" s="3">
        <v>105</v>
      </c>
      <c r="C32" s="3">
        <v>105</v>
      </c>
      <c r="D32" s="3" t="s">
        <v>11</v>
      </c>
      <c r="E32" s="3">
        <v>10</v>
      </c>
      <c r="F32" s="3" t="s">
        <v>227</v>
      </c>
      <c r="G32" s="21" t="str">
        <f>_xlfn.XLOOKUP($A32&amp;"_"&amp;$B32,Productos!$E:$E,Productos!$C:$C)</f>
        <v>105 - SEGURO RENTA ACCIDENTE</v>
      </c>
      <c r="H32" s="21" t="str">
        <f>_xlfn.XLOOKUP($A32&amp;"_"&amp;$B32,Productos!$E:$E,Productos!$D:$D)</f>
        <v>OPEN MARKET</v>
      </c>
      <c r="I32" s="6">
        <v>49</v>
      </c>
      <c r="L32" s="3" t="s">
        <v>13</v>
      </c>
      <c r="M32" s="3">
        <v>1</v>
      </c>
      <c r="N32" s="3">
        <v>401</v>
      </c>
      <c r="O32" s="3" t="s">
        <v>10</v>
      </c>
      <c r="P32" s="3">
        <v>1</v>
      </c>
      <c r="Q32" s="3">
        <v>1</v>
      </c>
      <c r="R32" s="3" t="s">
        <v>219</v>
      </c>
      <c r="S32" s="3">
        <v>61</v>
      </c>
      <c r="U32" s="3">
        <v>43</v>
      </c>
      <c r="V32" s="6">
        <f t="shared" si="1"/>
        <v>3</v>
      </c>
      <c r="W32" s="6">
        <f>SUMIFS($S$11:$S$1175,$M$11:$M$1175,U32)</f>
        <v>3</v>
      </c>
      <c r="X32" s="6">
        <f t="shared" si="2"/>
        <v>0</v>
      </c>
    </row>
    <row r="33" spans="1:25" hidden="1" x14ac:dyDescent="0.25">
      <c r="A33" s="3" t="s">
        <v>9</v>
      </c>
      <c r="B33" s="3">
        <v>264</v>
      </c>
      <c r="C33" s="3">
        <v>264</v>
      </c>
      <c r="D33" s="3" t="s">
        <v>11</v>
      </c>
      <c r="E33" s="3">
        <v>10</v>
      </c>
      <c r="F33" s="3" t="s">
        <v>227</v>
      </c>
      <c r="G33" s="21" t="str">
        <f>_xlfn.XLOOKUP($A33&amp;"_"&amp;$B33,Productos!$E:$E,Productos!$C:$C)</f>
        <v>264 -  SEGURO ACCIDENTES BANEFE</v>
      </c>
      <c r="H33" s="21" t="str">
        <f>_xlfn.XLOOKUP($A33&amp;"_"&amp;$B33,Productos!$E:$E,Productos!$D:$D)</f>
        <v>OPEN MARKET</v>
      </c>
      <c r="I33" s="6">
        <v>1</v>
      </c>
      <c r="L33" s="3" t="s">
        <v>13</v>
      </c>
      <c r="M33" s="3">
        <v>1</v>
      </c>
      <c r="N33" s="3">
        <v>401</v>
      </c>
      <c r="O33" s="3" t="s">
        <v>10</v>
      </c>
      <c r="P33" s="3">
        <v>6</v>
      </c>
      <c r="Q33" s="3">
        <v>6</v>
      </c>
      <c r="R33" s="3" t="s">
        <v>220</v>
      </c>
      <c r="S33" s="3">
        <v>58</v>
      </c>
      <c r="U33" s="3">
        <v>44</v>
      </c>
      <c r="V33" s="6">
        <f t="shared" si="1"/>
        <v>1</v>
      </c>
      <c r="W33" s="6">
        <f>SUMIFS($S$11:$S$1175,$M$11:$M$1175,U33)</f>
        <v>1</v>
      </c>
      <c r="X33" s="6">
        <f t="shared" si="2"/>
        <v>0</v>
      </c>
    </row>
    <row r="34" spans="1:25" hidden="1" x14ac:dyDescent="0.25">
      <c r="A34" s="3" t="s">
        <v>9</v>
      </c>
      <c r="B34" s="3">
        <v>265</v>
      </c>
      <c r="C34" s="3">
        <v>265</v>
      </c>
      <c r="D34" s="3" t="s">
        <v>11</v>
      </c>
      <c r="E34" s="3">
        <v>13</v>
      </c>
      <c r="F34" s="3" t="s">
        <v>227</v>
      </c>
      <c r="G34" s="21" t="str">
        <f>_xlfn.XLOOKUP($A34&amp;"_"&amp;$B34,Productos!$E:$E,Productos!$C:$C)</f>
        <v>265 - ACCIDENTES BANEFE</v>
      </c>
      <c r="H34" s="21" t="str">
        <f>_xlfn.XLOOKUP($A34&amp;"_"&amp;$B34,Productos!$E:$E,Productos!$D:$D)</f>
        <v>OPEN MARKET</v>
      </c>
      <c r="I34" s="6">
        <v>36</v>
      </c>
      <c r="L34" s="3" t="s">
        <v>13</v>
      </c>
      <c r="M34" s="3">
        <v>1</v>
      </c>
      <c r="N34" s="3">
        <v>404</v>
      </c>
      <c r="O34" s="3" t="s">
        <v>10</v>
      </c>
      <c r="P34" s="3">
        <v>1</v>
      </c>
      <c r="Q34" s="3">
        <v>1</v>
      </c>
      <c r="R34" s="3" t="s">
        <v>219</v>
      </c>
      <c r="S34" s="3">
        <v>46</v>
      </c>
      <c r="U34" s="3">
        <v>50</v>
      </c>
      <c r="V34" s="6">
        <f t="shared" si="1"/>
        <v>78</v>
      </c>
      <c r="W34" s="6">
        <f>SUMIFS($S$11:$S$1175,$M$11:$M$1175,U34)</f>
        <v>78</v>
      </c>
      <c r="X34" s="6">
        <f t="shared" si="2"/>
        <v>0</v>
      </c>
    </row>
    <row r="35" spans="1:25" hidden="1" x14ac:dyDescent="0.25">
      <c r="A35" s="3" t="s">
        <v>13</v>
      </c>
      <c r="B35" s="3">
        <v>357</v>
      </c>
      <c r="C35" s="3">
        <v>357</v>
      </c>
      <c r="D35" s="3" t="s">
        <v>11</v>
      </c>
      <c r="E35" s="3">
        <v>13</v>
      </c>
      <c r="F35" s="3" t="s">
        <v>227</v>
      </c>
      <c r="G35" s="21" t="str">
        <f>_xlfn.XLOOKUP($A35&amp;"_"&amp;$B35,Productos!$E:$E,Productos!$C:$C)</f>
        <v xml:space="preserve">SANTIAGO PRIMERA CLASE ALT I                      </v>
      </c>
      <c r="H35" s="21" t="str">
        <f>_xlfn.XLOOKUP($A35&amp;"_"&amp;$B35,Productos!$E:$E,Productos!$D:$D)</f>
        <v>Sin Informacion</v>
      </c>
      <c r="I35" s="6">
        <v>1</v>
      </c>
      <c r="L35" s="3" t="s">
        <v>13</v>
      </c>
      <c r="M35" s="3">
        <v>1</v>
      </c>
      <c r="N35" s="3">
        <v>405</v>
      </c>
      <c r="O35" s="3" t="s">
        <v>10</v>
      </c>
      <c r="P35" s="3">
        <v>1</v>
      </c>
      <c r="Q35" s="3">
        <v>1</v>
      </c>
      <c r="R35" s="3" t="s">
        <v>219</v>
      </c>
      <c r="S35" s="3">
        <v>187</v>
      </c>
      <c r="U35" s="3">
        <v>52</v>
      </c>
      <c r="V35" s="6">
        <f t="shared" si="1"/>
        <v>236</v>
      </c>
      <c r="W35" s="6">
        <f>SUMIFS($S$11:$S$1175,$M$11:$M$1175,U35)</f>
        <v>236</v>
      </c>
      <c r="X35" s="6">
        <f t="shared" si="2"/>
        <v>0</v>
      </c>
    </row>
    <row r="36" spans="1:25" hidden="1" x14ac:dyDescent="0.25">
      <c r="A36" s="3" t="s">
        <v>9</v>
      </c>
      <c r="B36" s="3">
        <v>357</v>
      </c>
      <c r="C36" s="3">
        <v>357</v>
      </c>
      <c r="D36" s="3" t="s">
        <v>11</v>
      </c>
      <c r="E36" s="3">
        <v>13</v>
      </c>
      <c r="F36" s="3" t="s">
        <v>227</v>
      </c>
      <c r="G36" s="21" t="str">
        <f>_xlfn.XLOOKUP($A36&amp;"_"&amp;$B36,Productos!$E:$E,Productos!$C:$C)</f>
        <v>357 - SPC SANTIAGO PRIMERA CLASE ALTERNATIVA I</v>
      </c>
      <c r="H36" s="21" t="str">
        <f>_xlfn.XLOOKUP($A36&amp;"_"&amp;$B36,Productos!$E:$E,Productos!$D:$D)</f>
        <v>OPEN MARKET</v>
      </c>
      <c r="I36" s="6">
        <v>81</v>
      </c>
      <c r="L36" s="3" t="s">
        <v>13</v>
      </c>
      <c r="M36" s="3">
        <v>1</v>
      </c>
      <c r="N36" s="3">
        <v>405</v>
      </c>
      <c r="O36" s="3" t="s">
        <v>10</v>
      </c>
      <c r="P36" s="3">
        <v>6</v>
      </c>
      <c r="Q36" s="3">
        <v>6</v>
      </c>
      <c r="R36" s="3" t="s">
        <v>220</v>
      </c>
      <c r="S36" s="3">
        <v>158</v>
      </c>
      <c r="U36" s="3">
        <v>53</v>
      </c>
      <c r="V36" s="6">
        <f t="shared" si="1"/>
        <v>2</v>
      </c>
      <c r="W36" s="6">
        <f>SUMIFS($S$11:$S$1175,$M$11:$M$1175,U36)</f>
        <v>2</v>
      </c>
      <c r="X36" s="6">
        <f t="shared" si="2"/>
        <v>0</v>
      </c>
    </row>
    <row r="37" spans="1:25" hidden="1" x14ac:dyDescent="0.25">
      <c r="A37" s="3" t="s">
        <v>9</v>
      </c>
      <c r="B37" s="3">
        <v>10014</v>
      </c>
      <c r="C37" s="3">
        <v>5002286</v>
      </c>
      <c r="D37" s="3" t="s">
        <v>12</v>
      </c>
      <c r="E37" s="3">
        <v>10</v>
      </c>
      <c r="F37" s="3" t="s">
        <v>227</v>
      </c>
      <c r="G37" s="21" t="str">
        <f>_xlfn.XLOOKUP($A37&amp;"_"&amp;$B37,Productos!$E:$E,Productos!$C:$C)</f>
        <v>10014 - ACCIDENTES PERSONALES COLECTIVO</v>
      </c>
      <c r="H37" s="21" t="str">
        <f>_xlfn.XLOOKUP($A37&amp;"_"&amp;$B37,Productos!$E:$E,Productos!$D:$D)</f>
        <v>AFFINITY</v>
      </c>
      <c r="I37" s="6">
        <v>20</v>
      </c>
      <c r="L37" s="3" t="s">
        <v>13</v>
      </c>
      <c r="M37" s="3">
        <v>1</v>
      </c>
      <c r="N37" s="3">
        <v>410</v>
      </c>
      <c r="O37" s="3" t="s">
        <v>10</v>
      </c>
      <c r="P37" s="3">
        <v>1</v>
      </c>
      <c r="Q37" s="3">
        <v>1</v>
      </c>
      <c r="R37" s="3" t="s">
        <v>219</v>
      </c>
      <c r="S37" s="3">
        <v>1</v>
      </c>
      <c r="U37" s="3">
        <v>55</v>
      </c>
      <c r="V37" s="6">
        <f t="shared" si="1"/>
        <v>20</v>
      </c>
      <c r="W37" s="6">
        <f>SUMIFS($S$11:$S$1175,$M$11:$M$1175,U37)</f>
        <v>20</v>
      </c>
      <c r="X37" s="6">
        <f t="shared" si="2"/>
        <v>0</v>
      </c>
    </row>
    <row r="38" spans="1:25" hidden="1" x14ac:dyDescent="0.25">
      <c r="A38" s="3" t="s">
        <v>9</v>
      </c>
      <c r="B38" s="3">
        <v>10014</v>
      </c>
      <c r="C38" s="3">
        <v>5002288</v>
      </c>
      <c r="D38" s="3" t="s">
        <v>12</v>
      </c>
      <c r="E38" s="3">
        <v>10</v>
      </c>
      <c r="F38" s="3" t="s">
        <v>227</v>
      </c>
      <c r="G38" s="21" t="str">
        <f>_xlfn.XLOOKUP($A38&amp;"_"&amp;$B38,Productos!$E:$E,Productos!$C:$C)</f>
        <v>10014 - ACCIDENTES PERSONALES COLECTIVO</v>
      </c>
      <c r="H38" s="21" t="str">
        <f>_xlfn.XLOOKUP($A38&amp;"_"&amp;$B38,Productos!$E:$E,Productos!$D:$D)</f>
        <v>AFFINITY</v>
      </c>
      <c r="I38" s="6">
        <v>3</v>
      </c>
      <c r="L38" s="3" t="s">
        <v>13</v>
      </c>
      <c r="M38" s="3">
        <v>1</v>
      </c>
      <c r="N38" s="3">
        <v>411</v>
      </c>
      <c r="O38" s="3" t="s">
        <v>10</v>
      </c>
      <c r="P38" s="3">
        <v>1</v>
      </c>
      <c r="Q38" s="3">
        <v>1</v>
      </c>
      <c r="R38" s="3" t="s">
        <v>219</v>
      </c>
      <c r="S38" s="3">
        <v>22</v>
      </c>
      <c r="U38" s="3">
        <v>59</v>
      </c>
      <c r="V38" s="6">
        <f t="shared" si="1"/>
        <v>3072</v>
      </c>
      <c r="W38" s="6">
        <f>SUMIFS($S$11:$S$1175,$M$11:$M$1175,U38)</f>
        <v>3072</v>
      </c>
      <c r="X38" s="6">
        <f t="shared" si="2"/>
        <v>0</v>
      </c>
    </row>
    <row r="39" spans="1:25" hidden="1" x14ac:dyDescent="0.25">
      <c r="A39" s="3" t="s">
        <v>9</v>
      </c>
      <c r="B39" s="3">
        <v>10014</v>
      </c>
      <c r="C39" s="3">
        <v>5002303</v>
      </c>
      <c r="D39" s="3" t="s">
        <v>12</v>
      </c>
      <c r="E39" s="3">
        <v>10</v>
      </c>
      <c r="F39" s="3" t="s">
        <v>227</v>
      </c>
      <c r="G39" s="21" t="str">
        <f>_xlfn.XLOOKUP($A39&amp;"_"&amp;$B39,Productos!$E:$E,Productos!$C:$C)</f>
        <v>10014 - ACCIDENTES PERSONALES COLECTIVO</v>
      </c>
      <c r="H39" s="21" t="str">
        <f>_xlfn.XLOOKUP($A39&amp;"_"&amp;$B39,Productos!$E:$E,Productos!$D:$D)</f>
        <v>AFFINITY</v>
      </c>
      <c r="I39" s="6">
        <v>44</v>
      </c>
      <c r="L39" s="3" t="s">
        <v>13</v>
      </c>
      <c r="M39" s="3">
        <v>1</v>
      </c>
      <c r="N39" s="3">
        <v>411</v>
      </c>
      <c r="O39" s="3" t="s">
        <v>10</v>
      </c>
      <c r="P39" s="3">
        <v>6</v>
      </c>
      <c r="Q39" s="3">
        <v>6</v>
      </c>
      <c r="R39" s="3" t="s">
        <v>220</v>
      </c>
      <c r="S39" s="3">
        <v>20</v>
      </c>
      <c r="U39" s="3">
        <v>62</v>
      </c>
      <c r="V39" s="6">
        <f t="shared" si="1"/>
        <v>824</v>
      </c>
      <c r="W39" s="6">
        <f>SUMIFS($S$11:$S$1175,$M$11:$M$1175,U39)</f>
        <v>824</v>
      </c>
      <c r="X39" s="6">
        <f t="shared" si="2"/>
        <v>0</v>
      </c>
    </row>
    <row r="40" spans="1:25" hidden="1" x14ac:dyDescent="0.25">
      <c r="A40" s="3" t="s">
        <v>9</v>
      </c>
      <c r="B40" s="3">
        <v>10014</v>
      </c>
      <c r="C40" s="3">
        <v>5002305</v>
      </c>
      <c r="D40" s="3" t="s">
        <v>12</v>
      </c>
      <c r="E40" s="3">
        <v>10</v>
      </c>
      <c r="F40" s="3" t="s">
        <v>227</v>
      </c>
      <c r="G40" s="21" t="str">
        <f>_xlfn.XLOOKUP($A40&amp;"_"&amp;$B40,Productos!$E:$E,Productos!$C:$C)</f>
        <v>10014 - ACCIDENTES PERSONALES COLECTIVO</v>
      </c>
      <c r="H40" s="21" t="str">
        <f>_xlfn.XLOOKUP($A40&amp;"_"&amp;$B40,Productos!$E:$E,Productos!$D:$D)</f>
        <v>AFFINITY</v>
      </c>
      <c r="I40" s="6">
        <v>5</v>
      </c>
      <c r="L40" s="3" t="s">
        <v>13</v>
      </c>
      <c r="M40" s="3">
        <v>1</v>
      </c>
      <c r="N40" s="3">
        <v>483</v>
      </c>
      <c r="O40" s="3" t="s">
        <v>10</v>
      </c>
      <c r="P40" s="3">
        <v>1</v>
      </c>
      <c r="Q40" s="3">
        <v>1</v>
      </c>
      <c r="R40" s="3" t="s">
        <v>219</v>
      </c>
      <c r="S40" s="3">
        <v>8</v>
      </c>
      <c r="U40" s="3">
        <v>63</v>
      </c>
      <c r="V40" s="6">
        <f t="shared" si="1"/>
        <v>10</v>
      </c>
      <c r="W40" s="6">
        <f>SUMIFS($S$11:$S$1175,$M$11:$M$1175,U40)</f>
        <v>10</v>
      </c>
      <c r="X40" s="6">
        <f t="shared" si="2"/>
        <v>0</v>
      </c>
    </row>
    <row r="41" spans="1:25" hidden="1" x14ac:dyDescent="0.25">
      <c r="A41" s="3" t="s">
        <v>9</v>
      </c>
      <c r="B41" s="3">
        <v>10014</v>
      </c>
      <c r="C41" s="3">
        <v>5002319</v>
      </c>
      <c r="D41" s="3" t="s">
        <v>12</v>
      </c>
      <c r="E41" s="3">
        <v>10</v>
      </c>
      <c r="F41" s="3" t="s">
        <v>227</v>
      </c>
      <c r="G41" s="21" t="str">
        <f>_xlfn.XLOOKUP($A41&amp;"_"&amp;$B41,Productos!$E:$E,Productos!$C:$C)</f>
        <v>10014 - ACCIDENTES PERSONALES COLECTIVO</v>
      </c>
      <c r="H41" s="21" t="str">
        <f>_xlfn.XLOOKUP($A41&amp;"_"&amp;$B41,Productos!$E:$E,Productos!$D:$D)</f>
        <v>AFFINITY</v>
      </c>
      <c r="I41" s="6">
        <v>11</v>
      </c>
      <c r="L41" s="3" t="s">
        <v>13</v>
      </c>
      <c r="M41" s="3">
        <v>1</v>
      </c>
      <c r="N41" s="3">
        <v>514</v>
      </c>
      <c r="O41" s="3" t="s">
        <v>10</v>
      </c>
      <c r="P41" s="3">
        <v>1</v>
      </c>
      <c r="Q41" s="3">
        <v>1</v>
      </c>
      <c r="R41" s="3" t="s">
        <v>219</v>
      </c>
      <c r="S41" s="3">
        <v>659</v>
      </c>
      <c r="U41" s="3">
        <v>70</v>
      </c>
      <c r="V41" s="6">
        <f t="shared" si="1"/>
        <v>1514</v>
      </c>
      <c r="W41" s="6">
        <f>SUMIFS($S$11:$S$1175,$M$11:$M$1175,U41)</f>
        <v>1514</v>
      </c>
      <c r="X41" s="6">
        <f t="shared" si="2"/>
        <v>0</v>
      </c>
    </row>
    <row r="42" spans="1:25" hidden="1" x14ac:dyDescent="0.25">
      <c r="A42" s="3" t="s">
        <v>9</v>
      </c>
      <c r="B42" s="3">
        <v>10014</v>
      </c>
      <c r="C42" s="3">
        <v>5002322</v>
      </c>
      <c r="D42" s="3" t="s">
        <v>12</v>
      </c>
      <c r="E42" s="3">
        <v>10</v>
      </c>
      <c r="F42" s="3" t="s">
        <v>227</v>
      </c>
      <c r="G42" s="21" t="str">
        <f>_xlfn.XLOOKUP($A42&amp;"_"&amp;$B42,Productos!$E:$E,Productos!$C:$C)</f>
        <v>10014 - ACCIDENTES PERSONALES COLECTIVO</v>
      </c>
      <c r="H42" s="21" t="str">
        <f>_xlfn.XLOOKUP($A42&amp;"_"&amp;$B42,Productos!$E:$E,Productos!$D:$D)</f>
        <v>AFFINITY</v>
      </c>
      <c r="I42" s="6">
        <v>80</v>
      </c>
      <c r="L42" s="3" t="s">
        <v>13</v>
      </c>
      <c r="M42" s="3">
        <v>1</v>
      </c>
      <c r="N42" s="3">
        <v>515</v>
      </c>
      <c r="O42" s="3" t="s">
        <v>10</v>
      </c>
      <c r="P42" s="3">
        <v>1</v>
      </c>
      <c r="Q42" s="3">
        <v>1</v>
      </c>
      <c r="R42" s="3" t="s">
        <v>219</v>
      </c>
      <c r="S42" s="3">
        <v>768</v>
      </c>
      <c r="U42" s="3">
        <v>71</v>
      </c>
      <c r="V42" s="6">
        <f t="shared" si="1"/>
        <v>4095</v>
      </c>
      <c r="W42" s="6">
        <f>SUMIFS($S$11:$S$1175,$M$11:$M$1175,U42)</f>
        <v>4095</v>
      </c>
      <c r="X42" s="6">
        <f t="shared" si="2"/>
        <v>0</v>
      </c>
    </row>
    <row r="43" spans="1:25" hidden="1" x14ac:dyDescent="0.25">
      <c r="A43" s="3" t="s">
        <v>9</v>
      </c>
      <c r="B43" s="3">
        <v>10014</v>
      </c>
      <c r="C43" s="3">
        <v>5002328</v>
      </c>
      <c r="D43" s="3" t="s">
        <v>12</v>
      </c>
      <c r="E43" s="3">
        <v>10</v>
      </c>
      <c r="F43" s="3" t="s">
        <v>227</v>
      </c>
      <c r="G43" s="21" t="str">
        <f>_xlfn.XLOOKUP($A43&amp;"_"&amp;$B43,Productos!$E:$E,Productos!$C:$C)</f>
        <v>10014 - ACCIDENTES PERSONALES COLECTIVO</v>
      </c>
      <c r="H43" s="21" t="str">
        <f>_xlfn.XLOOKUP($A43&amp;"_"&amp;$B43,Productos!$E:$E,Productos!$D:$D)</f>
        <v>AFFINITY</v>
      </c>
      <c r="I43" s="6">
        <v>12</v>
      </c>
      <c r="L43" s="3" t="s">
        <v>13</v>
      </c>
      <c r="M43" s="3">
        <v>1</v>
      </c>
      <c r="N43" s="3">
        <v>515</v>
      </c>
      <c r="O43" s="3" t="s">
        <v>10</v>
      </c>
      <c r="P43" s="3">
        <v>6</v>
      </c>
      <c r="Q43" s="3">
        <v>6</v>
      </c>
      <c r="R43" s="3" t="s">
        <v>220</v>
      </c>
      <c r="S43" s="3">
        <v>705</v>
      </c>
      <c r="U43" s="3">
        <v>75</v>
      </c>
      <c r="V43" s="6">
        <f t="shared" si="1"/>
        <v>314</v>
      </c>
      <c r="W43" s="6">
        <f>SUMIFS($S$11:$S$1175,$M$11:$M$1175,U43)</f>
        <v>314</v>
      </c>
      <c r="X43" s="6">
        <f t="shared" si="2"/>
        <v>0</v>
      </c>
    </row>
    <row r="44" spans="1:25" hidden="1" x14ac:dyDescent="0.25">
      <c r="A44" s="3" t="s">
        <v>9</v>
      </c>
      <c r="B44" s="3">
        <v>10014</v>
      </c>
      <c r="C44" s="3">
        <v>5002335</v>
      </c>
      <c r="D44" s="3" t="s">
        <v>12</v>
      </c>
      <c r="E44" s="3">
        <v>10</v>
      </c>
      <c r="F44" s="3" t="s">
        <v>227</v>
      </c>
      <c r="G44" s="21" t="str">
        <f>_xlfn.XLOOKUP($A44&amp;"_"&amp;$B44,Productos!$E:$E,Productos!$C:$C)</f>
        <v>10014 - ACCIDENTES PERSONALES COLECTIVO</v>
      </c>
      <c r="H44" s="21" t="str">
        <f>_xlfn.XLOOKUP($A44&amp;"_"&amp;$B44,Productos!$E:$E,Productos!$D:$D)</f>
        <v>AFFINITY</v>
      </c>
      <c r="I44" s="6">
        <v>56</v>
      </c>
      <c r="L44" s="3" t="s">
        <v>13</v>
      </c>
      <c r="M44" s="3">
        <v>1</v>
      </c>
      <c r="N44" s="3">
        <v>516</v>
      </c>
      <c r="O44" s="3" t="s">
        <v>10</v>
      </c>
      <c r="P44" s="3">
        <v>1</v>
      </c>
      <c r="Q44" s="3">
        <v>1</v>
      </c>
      <c r="R44" s="3" t="s">
        <v>219</v>
      </c>
      <c r="S44" s="3">
        <v>3</v>
      </c>
      <c r="U44" s="3">
        <v>78</v>
      </c>
      <c r="V44" s="6">
        <f t="shared" si="1"/>
        <v>182</v>
      </c>
      <c r="W44" s="6">
        <f>SUMIFS($S$11:$S$1175,$M$11:$M$1175,U44)</f>
        <v>182</v>
      </c>
      <c r="X44" s="6">
        <f t="shared" si="2"/>
        <v>0</v>
      </c>
    </row>
    <row r="45" spans="1:25" x14ac:dyDescent="0.25">
      <c r="A45" s="3" t="s">
        <v>9</v>
      </c>
      <c r="B45" s="3">
        <v>10014</v>
      </c>
      <c r="C45" s="3">
        <v>5002336</v>
      </c>
      <c r="D45" s="3" t="s">
        <v>12</v>
      </c>
      <c r="E45" s="3">
        <v>10</v>
      </c>
      <c r="F45" s="3" t="s">
        <v>227</v>
      </c>
      <c r="G45" s="21" t="str">
        <f>_xlfn.XLOOKUP($A45&amp;"_"&amp;$B45,Productos!$E:$E,Productos!$C:$C)</f>
        <v>10014 - ACCIDENTES PERSONALES COLECTIVO</v>
      </c>
      <c r="H45" s="21" t="str">
        <f>_xlfn.XLOOKUP($A45&amp;"_"&amp;$B45,Productos!$E:$E,Productos!$D:$D)</f>
        <v>AFFINITY</v>
      </c>
      <c r="I45" s="6">
        <v>26</v>
      </c>
      <c r="L45" s="3" t="s">
        <v>13</v>
      </c>
      <c r="M45" s="3">
        <v>1</v>
      </c>
      <c r="N45" s="3">
        <v>517</v>
      </c>
      <c r="O45" s="3" t="s">
        <v>10</v>
      </c>
      <c r="P45" s="3">
        <v>1</v>
      </c>
      <c r="Q45" s="3">
        <v>1</v>
      </c>
      <c r="R45" s="3" t="s">
        <v>219</v>
      </c>
      <c r="S45" s="3">
        <v>5</v>
      </c>
      <c r="U45" s="3">
        <v>83</v>
      </c>
      <c r="V45" s="6">
        <f t="shared" si="1"/>
        <v>635</v>
      </c>
      <c r="W45" s="6">
        <f>SUMIFS($S$11:$S$1175,$M$11:$M$1175,U45)</f>
        <v>643</v>
      </c>
      <c r="X45" s="6">
        <f t="shared" si="2"/>
        <v>8</v>
      </c>
    </row>
    <row r="46" spans="1:25" hidden="1" x14ac:dyDescent="0.25">
      <c r="A46" s="3" t="s">
        <v>9</v>
      </c>
      <c r="B46" s="3">
        <v>10014</v>
      </c>
      <c r="C46" s="3">
        <v>5002343</v>
      </c>
      <c r="D46" s="3" t="s">
        <v>12</v>
      </c>
      <c r="E46" s="3">
        <v>10</v>
      </c>
      <c r="F46" s="3" t="s">
        <v>227</v>
      </c>
      <c r="G46" s="21" t="str">
        <f>_xlfn.XLOOKUP($A46&amp;"_"&amp;$B46,Productos!$E:$E,Productos!$C:$C)</f>
        <v>10014 - ACCIDENTES PERSONALES COLECTIVO</v>
      </c>
      <c r="H46" s="21" t="str">
        <f>_xlfn.XLOOKUP($A46&amp;"_"&amp;$B46,Productos!$E:$E,Productos!$D:$D)</f>
        <v>AFFINITY</v>
      </c>
      <c r="I46" s="6">
        <v>33</v>
      </c>
      <c r="L46" s="3" t="s">
        <v>13</v>
      </c>
      <c r="M46" s="3">
        <v>1</v>
      </c>
      <c r="N46" s="3">
        <v>517</v>
      </c>
      <c r="O46" s="3" t="s">
        <v>10</v>
      </c>
      <c r="P46" s="3">
        <v>6</v>
      </c>
      <c r="Q46" s="3">
        <v>6</v>
      </c>
      <c r="R46" s="3" t="s">
        <v>220</v>
      </c>
      <c r="S46" s="3">
        <v>5</v>
      </c>
      <c r="U46" s="3">
        <v>85</v>
      </c>
      <c r="V46" s="6">
        <f t="shared" si="1"/>
        <v>1137</v>
      </c>
      <c r="W46" s="6">
        <f>SUMIFS($S$11:$S$1175,$M$11:$M$1175,U46)</f>
        <v>1137</v>
      </c>
      <c r="X46" s="6">
        <f t="shared" si="2"/>
        <v>0</v>
      </c>
    </row>
    <row r="47" spans="1:25" x14ac:dyDescent="0.25">
      <c r="A47" s="3" t="s">
        <v>9</v>
      </c>
      <c r="B47" s="3">
        <v>10014</v>
      </c>
      <c r="C47" s="3">
        <v>5002347</v>
      </c>
      <c r="D47" s="3" t="s">
        <v>12</v>
      </c>
      <c r="E47" s="3">
        <v>10</v>
      </c>
      <c r="F47" s="3" t="s">
        <v>227</v>
      </c>
      <c r="G47" s="21" t="str">
        <f>_xlfn.XLOOKUP($A47&amp;"_"&amp;$B47,Productos!$E:$E,Productos!$C:$C)</f>
        <v>10014 - ACCIDENTES PERSONALES COLECTIVO</v>
      </c>
      <c r="H47" s="21" t="str">
        <f>_xlfn.XLOOKUP($A47&amp;"_"&amp;$B47,Productos!$E:$E,Productos!$D:$D)</f>
        <v>AFFINITY</v>
      </c>
      <c r="I47" s="6">
        <v>5</v>
      </c>
      <c r="L47" s="3" t="s">
        <v>13</v>
      </c>
      <c r="M47" s="3">
        <v>4</v>
      </c>
      <c r="N47" s="3">
        <v>134</v>
      </c>
      <c r="O47" s="3" t="s">
        <v>10</v>
      </c>
      <c r="P47" s="3">
        <v>49</v>
      </c>
      <c r="Q47" s="3">
        <v>49</v>
      </c>
      <c r="R47" s="3" t="s">
        <v>294</v>
      </c>
      <c r="S47" s="3">
        <v>7</v>
      </c>
      <c r="U47" s="3">
        <v>88</v>
      </c>
      <c r="V47" s="6">
        <f t="shared" si="1"/>
        <v>0</v>
      </c>
      <c r="W47" s="6">
        <f>SUMIFS($S$11:$S$1175,$M$11:$M$1175,U47)</f>
        <v>116</v>
      </c>
      <c r="X47" s="6">
        <f t="shared" si="2"/>
        <v>116</v>
      </c>
      <c r="Y47" t="s">
        <v>1064</v>
      </c>
    </row>
    <row r="48" spans="1:25" hidden="1" x14ac:dyDescent="0.25">
      <c r="A48" s="3" t="s">
        <v>9</v>
      </c>
      <c r="B48" s="3">
        <v>10014</v>
      </c>
      <c r="C48" s="3">
        <v>5002353</v>
      </c>
      <c r="D48" s="3" t="s">
        <v>12</v>
      </c>
      <c r="E48" s="3">
        <v>10</v>
      </c>
      <c r="F48" s="3" t="s">
        <v>227</v>
      </c>
      <c r="G48" s="21" t="str">
        <f>_xlfn.XLOOKUP($A48&amp;"_"&amp;$B48,Productos!$E:$E,Productos!$C:$C)</f>
        <v>10014 - ACCIDENTES PERSONALES COLECTIVO</v>
      </c>
      <c r="H48" s="21" t="str">
        <f>_xlfn.XLOOKUP($A48&amp;"_"&amp;$B48,Productos!$E:$E,Productos!$D:$D)</f>
        <v>AFFINITY</v>
      </c>
      <c r="I48" s="6">
        <v>8</v>
      </c>
      <c r="L48" s="3" t="s">
        <v>13</v>
      </c>
      <c r="M48" s="3">
        <v>4</v>
      </c>
      <c r="N48" s="3">
        <v>141</v>
      </c>
      <c r="O48" s="3" t="s">
        <v>10</v>
      </c>
      <c r="P48" s="3">
        <v>1</v>
      </c>
      <c r="Q48" s="3">
        <v>1</v>
      </c>
      <c r="R48" s="3" t="s">
        <v>294</v>
      </c>
      <c r="S48" s="3">
        <v>73</v>
      </c>
      <c r="U48" s="3">
        <v>89</v>
      </c>
      <c r="V48" s="6">
        <f t="shared" si="1"/>
        <v>1866</v>
      </c>
      <c r="W48" s="6">
        <f>SUMIFS($S$11:$S$1175,$M$11:$M$1175,U48)</f>
        <v>1866</v>
      </c>
      <c r="X48" s="6">
        <f t="shared" si="2"/>
        <v>0</v>
      </c>
    </row>
    <row r="49" spans="1:25" hidden="1" x14ac:dyDescent="0.25">
      <c r="A49" s="3" t="s">
        <v>9</v>
      </c>
      <c r="B49" s="3">
        <v>10014</v>
      </c>
      <c r="C49" s="3">
        <v>5002360</v>
      </c>
      <c r="D49" s="3" t="s">
        <v>12</v>
      </c>
      <c r="E49" s="3">
        <v>10</v>
      </c>
      <c r="F49" s="3" t="s">
        <v>227</v>
      </c>
      <c r="G49" s="21" t="str">
        <f>_xlfn.XLOOKUP($A49&amp;"_"&amp;$B49,Productos!$E:$E,Productos!$C:$C)</f>
        <v>10014 - ACCIDENTES PERSONALES COLECTIVO</v>
      </c>
      <c r="H49" s="21" t="str">
        <f>_xlfn.XLOOKUP($A49&amp;"_"&amp;$B49,Productos!$E:$E,Productos!$D:$D)</f>
        <v>AFFINITY</v>
      </c>
      <c r="I49" s="6">
        <v>4</v>
      </c>
      <c r="L49" s="3" t="s">
        <v>13</v>
      </c>
      <c r="M49" s="3">
        <v>4</v>
      </c>
      <c r="N49" s="3">
        <v>141</v>
      </c>
      <c r="O49" s="3" t="s">
        <v>10</v>
      </c>
      <c r="P49" s="3">
        <v>2</v>
      </c>
      <c r="Q49" s="3">
        <v>2</v>
      </c>
      <c r="R49" s="3" t="s">
        <v>308</v>
      </c>
      <c r="S49" s="3">
        <v>73</v>
      </c>
      <c r="U49" s="3">
        <v>91</v>
      </c>
      <c r="V49" s="6">
        <f t="shared" si="1"/>
        <v>258</v>
      </c>
      <c r="W49" s="6">
        <f>SUMIFS($S$11:$S$1175,$M$11:$M$1175,U49)</f>
        <v>258</v>
      </c>
      <c r="X49" s="6">
        <f t="shared" si="2"/>
        <v>0</v>
      </c>
    </row>
    <row r="50" spans="1:25" hidden="1" x14ac:dyDescent="0.25">
      <c r="A50" s="3" t="s">
        <v>9</v>
      </c>
      <c r="B50" s="3">
        <v>10014</v>
      </c>
      <c r="C50" s="3">
        <v>5002368</v>
      </c>
      <c r="D50" s="3" t="s">
        <v>12</v>
      </c>
      <c r="E50" s="3">
        <v>10</v>
      </c>
      <c r="F50" s="3" t="s">
        <v>227</v>
      </c>
      <c r="G50" s="21" t="str">
        <f>_xlfn.XLOOKUP($A50&amp;"_"&amp;$B50,Productos!$E:$E,Productos!$C:$C)</f>
        <v>10014 - ACCIDENTES PERSONALES COLECTIVO</v>
      </c>
      <c r="H50" s="21" t="str">
        <f>_xlfn.XLOOKUP($A50&amp;"_"&amp;$B50,Productos!$E:$E,Productos!$D:$D)</f>
        <v>AFFINITY</v>
      </c>
      <c r="I50" s="6">
        <v>7</v>
      </c>
      <c r="L50" s="3" t="s">
        <v>13</v>
      </c>
      <c r="M50" s="3">
        <v>4</v>
      </c>
      <c r="N50" s="3">
        <v>141</v>
      </c>
      <c r="O50" s="3" t="s">
        <v>10</v>
      </c>
      <c r="P50" s="3">
        <v>17</v>
      </c>
      <c r="Q50" s="3">
        <v>17</v>
      </c>
      <c r="R50" s="3" t="s">
        <v>307</v>
      </c>
      <c r="S50" s="3">
        <v>73</v>
      </c>
      <c r="U50" s="3">
        <v>92</v>
      </c>
      <c r="V50" s="6">
        <f t="shared" si="1"/>
        <v>3</v>
      </c>
      <c r="W50" s="6">
        <f>SUMIFS($S$11:$S$1175,$M$11:$M$1175,U50)</f>
        <v>3</v>
      </c>
      <c r="X50" s="6">
        <f t="shared" si="2"/>
        <v>0</v>
      </c>
    </row>
    <row r="51" spans="1:25" hidden="1" x14ac:dyDescent="0.25">
      <c r="A51" s="3" t="s">
        <v>9</v>
      </c>
      <c r="B51" s="3">
        <v>10014</v>
      </c>
      <c r="C51" s="3">
        <v>5002370</v>
      </c>
      <c r="D51" s="3" t="s">
        <v>12</v>
      </c>
      <c r="E51" s="3">
        <v>10</v>
      </c>
      <c r="F51" s="3" t="s">
        <v>227</v>
      </c>
      <c r="G51" s="21" t="str">
        <f>_xlfn.XLOOKUP($A51&amp;"_"&amp;$B51,Productos!$E:$E,Productos!$C:$C)</f>
        <v>10014 - ACCIDENTES PERSONALES COLECTIVO</v>
      </c>
      <c r="H51" s="21" t="str">
        <f>_xlfn.XLOOKUP($A51&amp;"_"&amp;$B51,Productos!$E:$E,Productos!$D:$D)</f>
        <v>AFFINITY</v>
      </c>
      <c r="I51" s="6">
        <v>10</v>
      </c>
      <c r="L51" s="3" t="s">
        <v>13</v>
      </c>
      <c r="M51" s="3">
        <v>4</v>
      </c>
      <c r="N51" s="3">
        <v>312</v>
      </c>
      <c r="O51" s="3" t="s">
        <v>10</v>
      </c>
      <c r="P51" s="3">
        <v>1</v>
      </c>
      <c r="Q51" s="3">
        <v>1</v>
      </c>
      <c r="R51" s="3" t="s">
        <v>294</v>
      </c>
      <c r="S51" s="3">
        <v>1</v>
      </c>
      <c r="U51" s="3">
        <v>93</v>
      </c>
      <c r="V51" s="6">
        <f t="shared" si="1"/>
        <v>7</v>
      </c>
      <c r="W51" s="6">
        <f>SUMIFS($S$11:$S$1175,$M$11:$M$1175,U51)</f>
        <v>7</v>
      </c>
      <c r="X51" s="6">
        <f t="shared" si="2"/>
        <v>0</v>
      </c>
    </row>
    <row r="52" spans="1:25" hidden="1" x14ac:dyDescent="0.25">
      <c r="A52" s="3" t="s">
        <v>9</v>
      </c>
      <c r="B52" s="3">
        <v>10014</v>
      </c>
      <c r="C52" s="3">
        <v>5002381</v>
      </c>
      <c r="D52" s="3" t="s">
        <v>12</v>
      </c>
      <c r="E52" s="3">
        <v>10</v>
      </c>
      <c r="F52" s="3" t="s">
        <v>227</v>
      </c>
      <c r="G52" s="21" t="str">
        <f>_xlfn.XLOOKUP($A52&amp;"_"&amp;$B52,Productos!$E:$E,Productos!$C:$C)</f>
        <v>10014 - ACCIDENTES PERSONALES COLECTIVO</v>
      </c>
      <c r="H52" s="21" t="str">
        <f>_xlfn.XLOOKUP($A52&amp;"_"&amp;$B52,Productos!$E:$E,Productos!$D:$D)</f>
        <v>AFFINITY</v>
      </c>
      <c r="I52" s="6">
        <v>29</v>
      </c>
      <c r="L52" s="3" t="s">
        <v>13</v>
      </c>
      <c r="M52" s="3">
        <v>4</v>
      </c>
      <c r="N52" s="3">
        <v>312</v>
      </c>
      <c r="O52" s="3" t="s">
        <v>10</v>
      </c>
      <c r="P52" s="3">
        <v>12</v>
      </c>
      <c r="Q52" s="3">
        <v>12</v>
      </c>
      <c r="R52" s="3" t="s">
        <v>308</v>
      </c>
      <c r="S52" s="3">
        <v>1</v>
      </c>
      <c r="U52" s="3">
        <v>94</v>
      </c>
      <c r="V52" s="6">
        <f t="shared" si="1"/>
        <v>1</v>
      </c>
      <c r="W52" s="6">
        <f>SUMIFS($S$11:$S$1175,$M$11:$M$1175,U52)</f>
        <v>1</v>
      </c>
      <c r="X52" s="6">
        <f t="shared" si="2"/>
        <v>0</v>
      </c>
    </row>
    <row r="53" spans="1:25" x14ac:dyDescent="0.25">
      <c r="A53" s="3" t="s">
        <v>9</v>
      </c>
      <c r="B53" s="3">
        <v>10014</v>
      </c>
      <c r="C53" s="3">
        <v>5002382</v>
      </c>
      <c r="D53" s="3" t="s">
        <v>12</v>
      </c>
      <c r="E53" s="3">
        <v>10</v>
      </c>
      <c r="F53" s="3" t="s">
        <v>227</v>
      </c>
      <c r="G53" s="21" t="str">
        <f>_xlfn.XLOOKUP($A53&amp;"_"&amp;$B53,Productos!$E:$E,Productos!$C:$C)</f>
        <v>10014 - ACCIDENTES PERSONALES COLECTIVO</v>
      </c>
      <c r="H53" s="21" t="str">
        <f>_xlfn.XLOOKUP($A53&amp;"_"&amp;$B53,Productos!$E:$E,Productos!$D:$D)</f>
        <v>AFFINITY</v>
      </c>
      <c r="I53" s="6">
        <v>25</v>
      </c>
      <c r="L53" s="3" t="s">
        <v>13</v>
      </c>
      <c r="M53" s="3">
        <v>4</v>
      </c>
      <c r="N53" s="3">
        <v>320</v>
      </c>
      <c r="O53" s="3" t="s">
        <v>10</v>
      </c>
      <c r="P53" s="3">
        <v>1</v>
      </c>
      <c r="Q53" s="3">
        <v>1</v>
      </c>
      <c r="R53" s="3" t="s">
        <v>294</v>
      </c>
      <c r="S53" s="3">
        <v>29</v>
      </c>
      <c r="U53" s="3">
        <v>101</v>
      </c>
      <c r="V53" s="6">
        <f t="shared" si="1"/>
        <v>0</v>
      </c>
      <c r="W53" s="6">
        <f>SUMIFS($S$11:$S$1175,$M$11:$M$1175,U53)</f>
        <v>7554</v>
      </c>
      <c r="X53" s="6">
        <f t="shared" si="2"/>
        <v>7554</v>
      </c>
      <c r="Y53" t="s">
        <v>1064</v>
      </c>
    </row>
    <row r="54" spans="1:25" hidden="1" x14ac:dyDescent="0.25">
      <c r="A54" s="3" t="s">
        <v>9</v>
      </c>
      <c r="B54" s="3">
        <v>10014</v>
      </c>
      <c r="C54" s="3">
        <v>5002383</v>
      </c>
      <c r="D54" s="3" t="s">
        <v>12</v>
      </c>
      <c r="E54" s="3">
        <v>10</v>
      </c>
      <c r="F54" s="3" t="s">
        <v>227</v>
      </c>
      <c r="G54" s="21" t="str">
        <f>_xlfn.XLOOKUP($A54&amp;"_"&amp;$B54,Productos!$E:$E,Productos!$C:$C)</f>
        <v>10014 - ACCIDENTES PERSONALES COLECTIVO</v>
      </c>
      <c r="H54" s="21" t="str">
        <f>_xlfn.XLOOKUP($A54&amp;"_"&amp;$B54,Productos!$E:$E,Productos!$D:$D)</f>
        <v>AFFINITY</v>
      </c>
      <c r="I54" s="6">
        <v>10</v>
      </c>
      <c r="L54" s="3" t="s">
        <v>13</v>
      </c>
      <c r="M54" s="3">
        <v>4</v>
      </c>
      <c r="N54" s="3">
        <v>320</v>
      </c>
      <c r="O54" s="3" t="s">
        <v>10</v>
      </c>
      <c r="P54" s="3">
        <v>2</v>
      </c>
      <c r="Q54" s="3">
        <v>2</v>
      </c>
      <c r="R54" s="3" t="s">
        <v>308</v>
      </c>
      <c r="S54" s="3">
        <v>29</v>
      </c>
      <c r="U54" s="3">
        <v>105</v>
      </c>
      <c r="V54" s="6">
        <f t="shared" si="1"/>
        <v>147</v>
      </c>
      <c r="W54" s="6">
        <f>SUMIFS($S$11:$S$1175,$M$11:$M$1175,U54)</f>
        <v>147</v>
      </c>
      <c r="X54" s="6">
        <f t="shared" si="2"/>
        <v>0</v>
      </c>
    </row>
    <row r="55" spans="1:25" hidden="1" x14ac:dyDescent="0.25">
      <c r="A55" s="3" t="s">
        <v>9</v>
      </c>
      <c r="B55" s="3">
        <v>10014</v>
      </c>
      <c r="C55" s="3">
        <v>5002384</v>
      </c>
      <c r="D55" s="3" t="s">
        <v>12</v>
      </c>
      <c r="E55" s="3">
        <v>10</v>
      </c>
      <c r="F55" s="3" t="s">
        <v>227</v>
      </c>
      <c r="G55" s="21" t="str">
        <f>_xlfn.XLOOKUP($A55&amp;"_"&amp;$B55,Productos!$E:$E,Productos!$C:$C)</f>
        <v>10014 - ACCIDENTES PERSONALES COLECTIVO</v>
      </c>
      <c r="H55" s="21" t="str">
        <f>_xlfn.XLOOKUP($A55&amp;"_"&amp;$B55,Productos!$E:$E,Productos!$D:$D)</f>
        <v>AFFINITY</v>
      </c>
      <c r="I55" s="6">
        <v>10</v>
      </c>
      <c r="L55" s="3" t="s">
        <v>13</v>
      </c>
      <c r="M55" s="3">
        <v>4</v>
      </c>
      <c r="N55" s="3">
        <v>320</v>
      </c>
      <c r="O55" s="3" t="s">
        <v>10</v>
      </c>
      <c r="P55" s="3">
        <v>17</v>
      </c>
      <c r="Q55" s="3">
        <v>17</v>
      </c>
      <c r="R55" s="3" t="s">
        <v>307</v>
      </c>
      <c r="S55" s="3">
        <v>29</v>
      </c>
      <c r="U55" s="3">
        <v>107</v>
      </c>
      <c r="V55" s="6">
        <f t="shared" si="1"/>
        <v>2425</v>
      </c>
      <c r="W55" s="6">
        <f>SUMIFS($S$11:$S$1175,$M$11:$M$1175,U55)</f>
        <v>2425</v>
      </c>
      <c r="X55" s="6">
        <f t="shared" si="2"/>
        <v>0</v>
      </c>
    </row>
    <row r="56" spans="1:25" hidden="1" x14ac:dyDescent="0.25">
      <c r="A56" s="3" t="s">
        <v>9</v>
      </c>
      <c r="B56" s="3">
        <v>10014</v>
      </c>
      <c r="C56" s="3">
        <v>5002387</v>
      </c>
      <c r="D56" s="3" t="s">
        <v>12</v>
      </c>
      <c r="E56" s="3">
        <v>10</v>
      </c>
      <c r="F56" s="3" t="s">
        <v>227</v>
      </c>
      <c r="G56" s="21" t="str">
        <f>_xlfn.XLOOKUP($A56&amp;"_"&amp;$B56,Productos!$E:$E,Productos!$C:$C)</f>
        <v>10014 - ACCIDENTES PERSONALES COLECTIVO</v>
      </c>
      <c r="H56" s="21" t="str">
        <f>_xlfn.XLOOKUP($A56&amp;"_"&amp;$B56,Productos!$E:$E,Productos!$D:$D)</f>
        <v>AFFINITY</v>
      </c>
      <c r="I56" s="6">
        <v>2</v>
      </c>
      <c r="L56" s="3" t="s">
        <v>13</v>
      </c>
      <c r="M56" s="3">
        <v>4</v>
      </c>
      <c r="N56" s="3">
        <v>321</v>
      </c>
      <c r="O56" s="3" t="s">
        <v>10</v>
      </c>
      <c r="P56" s="3">
        <v>1</v>
      </c>
      <c r="Q56" s="3">
        <v>1</v>
      </c>
      <c r="R56" s="3" t="s">
        <v>294</v>
      </c>
      <c r="S56" s="3">
        <v>10</v>
      </c>
      <c r="U56" s="3">
        <v>113</v>
      </c>
      <c r="V56" s="6">
        <f t="shared" si="1"/>
        <v>948</v>
      </c>
      <c r="W56" s="6">
        <f>SUMIFS($S$11:$S$1175,$M$11:$M$1175,U56)</f>
        <v>948</v>
      </c>
      <c r="X56" s="6">
        <f t="shared" si="2"/>
        <v>0</v>
      </c>
    </row>
    <row r="57" spans="1:25" hidden="1" x14ac:dyDescent="0.25">
      <c r="A57" s="3" t="s">
        <v>9</v>
      </c>
      <c r="B57" s="3">
        <v>10014</v>
      </c>
      <c r="C57" s="3">
        <v>5002388</v>
      </c>
      <c r="D57" s="3" t="s">
        <v>12</v>
      </c>
      <c r="E57" s="3">
        <v>10</v>
      </c>
      <c r="F57" s="3" t="s">
        <v>227</v>
      </c>
      <c r="G57" s="21" t="str">
        <f>_xlfn.XLOOKUP($A57&amp;"_"&amp;$B57,Productos!$E:$E,Productos!$C:$C)</f>
        <v>10014 - ACCIDENTES PERSONALES COLECTIVO</v>
      </c>
      <c r="H57" s="21" t="str">
        <f>_xlfn.XLOOKUP($A57&amp;"_"&amp;$B57,Productos!$E:$E,Productos!$D:$D)</f>
        <v>AFFINITY</v>
      </c>
      <c r="I57" s="6">
        <v>10</v>
      </c>
      <c r="L57" s="3" t="s">
        <v>13</v>
      </c>
      <c r="M57" s="3">
        <v>4</v>
      </c>
      <c r="N57" s="3">
        <v>321</v>
      </c>
      <c r="O57" s="3" t="s">
        <v>10</v>
      </c>
      <c r="P57" s="3">
        <v>2</v>
      </c>
      <c r="Q57" s="3">
        <v>2</v>
      </c>
      <c r="R57" s="3" t="s">
        <v>308</v>
      </c>
      <c r="S57" s="3">
        <v>10</v>
      </c>
      <c r="U57" s="3">
        <v>116</v>
      </c>
      <c r="V57" s="6">
        <f t="shared" si="1"/>
        <v>140</v>
      </c>
      <c r="W57" s="6">
        <f>SUMIFS($S$11:$S$1175,$M$11:$M$1175,U57)</f>
        <v>140</v>
      </c>
      <c r="X57" s="6">
        <f t="shared" si="2"/>
        <v>0</v>
      </c>
    </row>
    <row r="58" spans="1:25" hidden="1" x14ac:dyDescent="0.25">
      <c r="A58" s="3" t="s">
        <v>9</v>
      </c>
      <c r="B58" s="3">
        <v>10014</v>
      </c>
      <c r="C58" s="3">
        <v>5002406</v>
      </c>
      <c r="D58" s="3" t="s">
        <v>12</v>
      </c>
      <c r="E58" s="3">
        <v>10</v>
      </c>
      <c r="F58" s="3" t="s">
        <v>227</v>
      </c>
      <c r="G58" s="21" t="str">
        <f>_xlfn.XLOOKUP($A58&amp;"_"&amp;$B58,Productos!$E:$E,Productos!$C:$C)</f>
        <v>10014 - ACCIDENTES PERSONALES COLECTIVO</v>
      </c>
      <c r="H58" s="21" t="str">
        <f>_xlfn.XLOOKUP($A58&amp;"_"&amp;$B58,Productos!$E:$E,Productos!$D:$D)</f>
        <v>AFFINITY</v>
      </c>
      <c r="I58" s="6">
        <v>3</v>
      </c>
      <c r="L58" s="3" t="s">
        <v>13</v>
      </c>
      <c r="M58" s="3">
        <v>4</v>
      </c>
      <c r="N58" s="3">
        <v>321</v>
      </c>
      <c r="O58" s="3" t="s">
        <v>10</v>
      </c>
      <c r="P58" s="3">
        <v>6</v>
      </c>
      <c r="Q58" s="3">
        <v>6</v>
      </c>
      <c r="R58" s="3" t="s">
        <v>295</v>
      </c>
      <c r="S58" s="3">
        <v>10</v>
      </c>
      <c r="U58" s="3">
        <v>123</v>
      </c>
      <c r="V58" s="6">
        <f t="shared" si="1"/>
        <v>3858</v>
      </c>
      <c r="W58" s="6">
        <f>SUMIFS($S$11:$S$1175,$M$11:$M$1175,U58)</f>
        <v>3858</v>
      </c>
      <c r="X58" s="6">
        <f t="shared" si="2"/>
        <v>0</v>
      </c>
    </row>
    <row r="59" spans="1:25" x14ac:dyDescent="0.25">
      <c r="A59" s="3" t="s">
        <v>9</v>
      </c>
      <c r="B59" s="3">
        <v>10014</v>
      </c>
      <c r="C59" s="3">
        <v>5002407</v>
      </c>
      <c r="D59" s="3" t="s">
        <v>12</v>
      </c>
      <c r="E59" s="3">
        <v>10</v>
      </c>
      <c r="F59" s="3" t="s">
        <v>227</v>
      </c>
      <c r="G59" s="21" t="str">
        <f>_xlfn.XLOOKUP($A59&amp;"_"&amp;$B59,Productos!$E:$E,Productos!$C:$C)</f>
        <v>10014 - ACCIDENTES PERSONALES COLECTIVO</v>
      </c>
      <c r="H59" s="21" t="str">
        <f>_xlfn.XLOOKUP($A59&amp;"_"&amp;$B59,Productos!$E:$E,Productos!$D:$D)</f>
        <v>AFFINITY</v>
      </c>
      <c r="I59" s="6">
        <v>1</v>
      </c>
      <c r="L59" s="3" t="s">
        <v>13</v>
      </c>
      <c r="M59" s="3">
        <v>4</v>
      </c>
      <c r="N59" s="3">
        <v>341</v>
      </c>
      <c r="O59" s="3" t="s">
        <v>10</v>
      </c>
      <c r="P59" s="3">
        <v>1</v>
      </c>
      <c r="Q59" s="3">
        <v>1</v>
      </c>
      <c r="R59" s="3" t="s">
        <v>294</v>
      </c>
      <c r="S59" s="3">
        <v>1</v>
      </c>
      <c r="U59" s="3">
        <v>124</v>
      </c>
      <c r="V59" s="6">
        <f t="shared" si="1"/>
        <v>187</v>
      </c>
      <c r="W59" s="6">
        <f>SUMIFS($S$11:$S$1175,$M$11:$M$1175,U59)</f>
        <v>244</v>
      </c>
      <c r="X59" s="6">
        <f t="shared" si="2"/>
        <v>57</v>
      </c>
    </row>
    <row r="60" spans="1:25" x14ac:dyDescent="0.25">
      <c r="A60" s="3" t="s">
        <v>9</v>
      </c>
      <c r="B60" s="3">
        <v>10014</v>
      </c>
      <c r="C60" s="3">
        <v>5002557</v>
      </c>
      <c r="D60" s="3" t="s">
        <v>12</v>
      </c>
      <c r="E60" s="3">
        <v>10</v>
      </c>
      <c r="F60" s="3" t="s">
        <v>227</v>
      </c>
      <c r="G60" s="21" t="str">
        <f>_xlfn.XLOOKUP($A60&amp;"_"&amp;$B60,Productos!$E:$E,Productos!$C:$C)</f>
        <v>10014 - ACCIDENTES PERSONALES COLECTIVO</v>
      </c>
      <c r="H60" s="21" t="str">
        <f>_xlfn.XLOOKUP($A60&amp;"_"&amp;$B60,Productos!$E:$E,Productos!$D:$D)</f>
        <v>AFFINITY</v>
      </c>
      <c r="I60" s="6">
        <v>14</v>
      </c>
      <c r="L60" s="3" t="s">
        <v>13</v>
      </c>
      <c r="M60" s="3">
        <v>4</v>
      </c>
      <c r="N60" s="3">
        <v>357</v>
      </c>
      <c r="O60" s="3" t="s">
        <v>10</v>
      </c>
      <c r="P60" s="3">
        <v>1</v>
      </c>
      <c r="Q60" s="3">
        <v>1</v>
      </c>
      <c r="R60" s="3" t="s">
        <v>294</v>
      </c>
      <c r="S60" s="3">
        <v>1</v>
      </c>
      <c r="U60" s="3">
        <v>127</v>
      </c>
      <c r="V60" s="6">
        <f t="shared" si="1"/>
        <v>3340</v>
      </c>
      <c r="W60" s="6">
        <f>SUMIFS($S$11:$S$1175,$M$11:$M$1175,U60)</f>
        <v>3803</v>
      </c>
      <c r="X60" s="6">
        <f t="shared" si="2"/>
        <v>463</v>
      </c>
    </row>
    <row r="61" spans="1:25" hidden="1" x14ac:dyDescent="0.25">
      <c r="A61" s="3" t="s">
        <v>9</v>
      </c>
      <c r="B61" s="3">
        <v>10014</v>
      </c>
      <c r="C61" s="3">
        <v>5002641</v>
      </c>
      <c r="D61" s="3" t="s">
        <v>12</v>
      </c>
      <c r="E61" s="3">
        <v>10</v>
      </c>
      <c r="F61" s="3" t="s">
        <v>227</v>
      </c>
      <c r="G61" s="21" t="str">
        <f>_xlfn.XLOOKUP($A61&amp;"_"&amp;$B61,Productos!$E:$E,Productos!$C:$C)</f>
        <v>10014 - ACCIDENTES PERSONALES COLECTIVO</v>
      </c>
      <c r="H61" s="21" t="str">
        <f>_xlfn.XLOOKUP($A61&amp;"_"&amp;$B61,Productos!$E:$E,Productos!$D:$D)</f>
        <v>AFFINITY</v>
      </c>
      <c r="I61" s="6">
        <v>6</v>
      </c>
      <c r="L61" s="3" t="s">
        <v>13</v>
      </c>
      <c r="M61" s="3">
        <v>4</v>
      </c>
      <c r="N61" s="3">
        <v>357</v>
      </c>
      <c r="O61" s="3" t="s">
        <v>10</v>
      </c>
      <c r="P61" s="3">
        <v>50</v>
      </c>
      <c r="Q61" s="3">
        <v>50</v>
      </c>
      <c r="R61" s="3" t="s">
        <v>294</v>
      </c>
      <c r="S61" s="3">
        <v>1</v>
      </c>
      <c r="U61" s="3">
        <v>133</v>
      </c>
      <c r="V61" s="6">
        <f t="shared" si="1"/>
        <v>1</v>
      </c>
      <c r="W61" s="6">
        <f>SUMIFS($S$11:$S$1175,$M$11:$M$1175,U61)</f>
        <v>1</v>
      </c>
      <c r="X61" s="6">
        <f t="shared" si="2"/>
        <v>0</v>
      </c>
    </row>
    <row r="62" spans="1:25" hidden="1" x14ac:dyDescent="0.25">
      <c r="A62" s="3" t="s">
        <v>9</v>
      </c>
      <c r="B62" s="3">
        <v>10014</v>
      </c>
      <c r="C62" s="3">
        <v>5002649</v>
      </c>
      <c r="D62" s="3" t="s">
        <v>12</v>
      </c>
      <c r="E62" s="3">
        <v>10</v>
      </c>
      <c r="F62" s="3" t="s">
        <v>227</v>
      </c>
      <c r="G62" s="21" t="str">
        <f>_xlfn.XLOOKUP($A62&amp;"_"&amp;$B62,Productos!$E:$E,Productos!$C:$C)</f>
        <v>10014 - ACCIDENTES PERSONALES COLECTIVO</v>
      </c>
      <c r="H62" s="21" t="str">
        <f>_xlfn.XLOOKUP($A62&amp;"_"&amp;$B62,Productos!$E:$E,Productos!$D:$D)</f>
        <v>AFFINITY</v>
      </c>
      <c r="I62" s="6">
        <v>5</v>
      </c>
      <c r="L62" s="3" t="s">
        <v>13</v>
      </c>
      <c r="M62" s="3">
        <v>4</v>
      </c>
      <c r="N62" s="3">
        <v>358</v>
      </c>
      <c r="O62" s="3" t="s">
        <v>10</v>
      </c>
      <c r="P62" s="3">
        <v>1</v>
      </c>
      <c r="Q62" s="3">
        <v>1</v>
      </c>
      <c r="R62" s="3" t="s">
        <v>294</v>
      </c>
      <c r="S62" s="3">
        <v>19</v>
      </c>
      <c r="U62" s="3">
        <v>134</v>
      </c>
      <c r="V62" s="6">
        <f t="shared" si="1"/>
        <v>1</v>
      </c>
      <c r="W62" s="6">
        <f>SUMIFS($S$11:$S$1175,$M$11:$M$1175,U62)</f>
        <v>1</v>
      </c>
      <c r="X62" s="6">
        <f t="shared" si="2"/>
        <v>0</v>
      </c>
    </row>
    <row r="63" spans="1:25" hidden="1" x14ac:dyDescent="0.25">
      <c r="A63" s="3" t="s">
        <v>9</v>
      </c>
      <c r="B63" s="3">
        <v>10014</v>
      </c>
      <c r="C63" s="3">
        <v>5002712</v>
      </c>
      <c r="D63" s="3" t="s">
        <v>12</v>
      </c>
      <c r="E63" s="3">
        <v>10</v>
      </c>
      <c r="F63" s="3" t="s">
        <v>227</v>
      </c>
      <c r="G63" s="21" t="str">
        <f>_xlfn.XLOOKUP($A63&amp;"_"&amp;$B63,Productos!$E:$E,Productos!$C:$C)</f>
        <v>10014 - ACCIDENTES PERSONALES COLECTIVO</v>
      </c>
      <c r="H63" s="21" t="str">
        <f>_xlfn.XLOOKUP($A63&amp;"_"&amp;$B63,Productos!$E:$E,Productos!$D:$D)</f>
        <v>AFFINITY</v>
      </c>
      <c r="I63" s="6">
        <v>37</v>
      </c>
      <c r="L63" s="3" t="s">
        <v>13</v>
      </c>
      <c r="M63" s="3">
        <v>4</v>
      </c>
      <c r="N63" s="3">
        <v>358</v>
      </c>
      <c r="O63" s="3" t="s">
        <v>10</v>
      </c>
      <c r="P63" s="3">
        <v>2</v>
      </c>
      <c r="Q63" s="3">
        <v>2</v>
      </c>
      <c r="R63" s="3" t="s">
        <v>308</v>
      </c>
      <c r="S63" s="3">
        <v>19</v>
      </c>
      <c r="U63" s="3">
        <v>135</v>
      </c>
      <c r="V63" s="6">
        <f t="shared" si="1"/>
        <v>2</v>
      </c>
      <c r="W63" s="6">
        <f>SUMIFS($S$11:$S$1175,$M$11:$M$1175,U63)</f>
        <v>2</v>
      </c>
      <c r="X63" s="6">
        <f t="shared" si="2"/>
        <v>0</v>
      </c>
    </row>
    <row r="64" spans="1:25" hidden="1" x14ac:dyDescent="0.25">
      <c r="A64" s="3" t="s">
        <v>9</v>
      </c>
      <c r="B64" s="3">
        <v>10014</v>
      </c>
      <c r="C64" s="3">
        <v>5002843</v>
      </c>
      <c r="D64" s="3" t="s">
        <v>12</v>
      </c>
      <c r="E64" s="3">
        <v>10</v>
      </c>
      <c r="F64" s="3" t="s">
        <v>227</v>
      </c>
      <c r="G64" s="21" t="str">
        <f>_xlfn.XLOOKUP($A64&amp;"_"&amp;$B64,Productos!$E:$E,Productos!$C:$C)</f>
        <v>10014 - ACCIDENTES PERSONALES COLECTIVO</v>
      </c>
      <c r="H64" s="21" t="str">
        <f>_xlfn.XLOOKUP($A64&amp;"_"&amp;$B64,Productos!$E:$E,Productos!$D:$D)</f>
        <v>AFFINITY</v>
      </c>
      <c r="I64" s="6">
        <v>3</v>
      </c>
      <c r="L64" s="3" t="s">
        <v>13</v>
      </c>
      <c r="M64" s="3">
        <v>4</v>
      </c>
      <c r="N64" s="3">
        <v>358</v>
      </c>
      <c r="O64" s="3" t="s">
        <v>10</v>
      </c>
      <c r="P64" s="3">
        <v>17</v>
      </c>
      <c r="Q64" s="3">
        <v>17</v>
      </c>
      <c r="R64" s="3" t="s">
        <v>307</v>
      </c>
      <c r="S64" s="3">
        <v>19</v>
      </c>
      <c r="U64" s="3">
        <v>136</v>
      </c>
      <c r="V64" s="6">
        <f t="shared" si="1"/>
        <v>234</v>
      </c>
      <c r="W64" s="6">
        <f>SUMIFS($S$11:$S$1175,$M$11:$M$1175,U64)</f>
        <v>234</v>
      </c>
      <c r="X64" s="6">
        <f t="shared" si="2"/>
        <v>0</v>
      </c>
    </row>
    <row r="65" spans="1:24" hidden="1" x14ac:dyDescent="0.25">
      <c r="A65" s="3" t="s">
        <v>9</v>
      </c>
      <c r="B65" s="3">
        <v>10014</v>
      </c>
      <c r="C65" s="3">
        <v>5002409</v>
      </c>
      <c r="D65" s="3" t="s">
        <v>12</v>
      </c>
      <c r="E65" s="3">
        <v>13</v>
      </c>
      <c r="F65" s="3" t="s">
        <v>227</v>
      </c>
      <c r="G65" s="21" t="str">
        <f>_xlfn.XLOOKUP($A65&amp;"_"&amp;$B65,Productos!$E:$E,Productos!$C:$C)</f>
        <v>10014 - ACCIDENTES PERSONALES COLECTIVO</v>
      </c>
      <c r="H65" s="21" t="str">
        <f>_xlfn.XLOOKUP($A65&amp;"_"&amp;$B65,Productos!$E:$E,Productos!$D:$D)</f>
        <v>AFFINITY</v>
      </c>
      <c r="I65" s="6">
        <v>5</v>
      </c>
      <c r="L65" s="3" t="s">
        <v>13</v>
      </c>
      <c r="M65" s="3">
        <v>4</v>
      </c>
      <c r="N65" s="3">
        <v>369</v>
      </c>
      <c r="O65" s="3" t="s">
        <v>10</v>
      </c>
      <c r="P65" s="3">
        <v>1</v>
      </c>
      <c r="Q65" s="3">
        <v>1</v>
      </c>
      <c r="R65" s="3" t="s">
        <v>294</v>
      </c>
      <c r="S65" s="3">
        <v>4</v>
      </c>
      <c r="U65" s="3">
        <v>137</v>
      </c>
      <c r="V65" s="6">
        <f t="shared" si="1"/>
        <v>44</v>
      </c>
      <c r="W65" s="6">
        <f>SUMIFS($S$11:$S$1175,$M$11:$M$1175,U65)</f>
        <v>44</v>
      </c>
      <c r="X65" s="6">
        <f t="shared" si="2"/>
        <v>0</v>
      </c>
    </row>
    <row r="66" spans="1:24" hidden="1" x14ac:dyDescent="0.25">
      <c r="A66" s="3" t="s">
        <v>9</v>
      </c>
      <c r="B66" s="3">
        <v>18</v>
      </c>
      <c r="C66" s="3">
        <v>18</v>
      </c>
      <c r="D66" s="3" t="s">
        <v>11</v>
      </c>
      <c r="E66" s="3">
        <v>18</v>
      </c>
      <c r="F66" s="3" t="s">
        <v>229</v>
      </c>
      <c r="G66" s="21" t="str">
        <f>_xlfn.XLOOKUP($A66&amp;"_"&amp;$B66,Productos!$E:$E,Productos!$C:$C)</f>
        <v>18 - SPM SANTIAGO PROTECCIÓN MAYOR</v>
      </c>
      <c r="H66" s="21" t="str">
        <f>_xlfn.XLOOKUP($A66&amp;"_"&amp;$B66,Productos!$E:$E,Productos!$D:$D)</f>
        <v>OPEN MARKET</v>
      </c>
      <c r="I66" s="6">
        <v>108</v>
      </c>
      <c r="L66" s="3" t="s">
        <v>13</v>
      </c>
      <c r="M66" s="3">
        <v>4</v>
      </c>
      <c r="N66" s="3">
        <v>369</v>
      </c>
      <c r="O66" s="3" t="s">
        <v>10</v>
      </c>
      <c r="P66" s="3">
        <v>2</v>
      </c>
      <c r="Q66" s="3">
        <v>2</v>
      </c>
      <c r="R66" s="3" t="s">
        <v>308</v>
      </c>
      <c r="S66" s="3">
        <v>4</v>
      </c>
      <c r="U66" s="3">
        <v>138</v>
      </c>
      <c r="V66" s="6">
        <f t="shared" si="1"/>
        <v>224</v>
      </c>
      <c r="W66" s="6">
        <f>SUMIFS($S$11:$S$1175,$M$11:$M$1175,U66)</f>
        <v>224</v>
      </c>
      <c r="X66" s="6">
        <f t="shared" si="2"/>
        <v>0</v>
      </c>
    </row>
    <row r="67" spans="1:24" hidden="1" x14ac:dyDescent="0.25">
      <c r="A67" s="3" t="s">
        <v>13</v>
      </c>
      <c r="B67" s="3">
        <v>83</v>
      </c>
      <c r="C67" s="3">
        <v>5002338</v>
      </c>
      <c r="D67" s="3" t="s">
        <v>12</v>
      </c>
      <c r="E67" s="3">
        <v>18</v>
      </c>
      <c r="F67" s="3" t="s">
        <v>229</v>
      </c>
      <c r="G67" s="21" t="str">
        <f>_xlfn.XLOOKUP($A67&amp;"_"&amp;$B67,Productos!$E:$E,Productos!$C:$C)</f>
        <v xml:space="preserve">SEGURO COLECTIVO DE ACCIDENTES PERSONALES         </v>
      </c>
      <c r="H67" s="21" t="str">
        <f>_xlfn.XLOOKUP($A67&amp;"_"&amp;$B67,Productos!$E:$E,Productos!$D:$D)</f>
        <v>Sin Informacion</v>
      </c>
      <c r="I67" s="6">
        <v>7</v>
      </c>
      <c r="L67" s="3" t="s">
        <v>13</v>
      </c>
      <c r="M67" s="3">
        <v>4</v>
      </c>
      <c r="N67" s="3">
        <v>369</v>
      </c>
      <c r="O67" s="3" t="s">
        <v>10</v>
      </c>
      <c r="P67" s="3">
        <v>16</v>
      </c>
      <c r="Q67" s="3">
        <v>16</v>
      </c>
      <c r="R67" s="3" t="s">
        <v>307</v>
      </c>
      <c r="S67" s="3">
        <v>4</v>
      </c>
      <c r="U67" s="3">
        <v>139</v>
      </c>
      <c r="V67" s="6">
        <f t="shared" si="1"/>
        <v>5</v>
      </c>
      <c r="W67" s="6">
        <f>SUMIFS($S$11:$S$1175,$M$11:$M$1175,U67)</f>
        <v>5</v>
      </c>
      <c r="X67" s="6">
        <f t="shared" si="2"/>
        <v>0</v>
      </c>
    </row>
    <row r="68" spans="1:24" x14ac:dyDescent="0.25">
      <c r="A68" s="3" t="s">
        <v>13</v>
      </c>
      <c r="B68" s="3">
        <v>83</v>
      </c>
      <c r="C68" s="3">
        <v>5002395</v>
      </c>
      <c r="D68" s="3" t="s">
        <v>12</v>
      </c>
      <c r="E68" s="3">
        <v>18</v>
      </c>
      <c r="F68" s="3" t="s">
        <v>229</v>
      </c>
      <c r="G68" s="21" t="str">
        <f>_xlfn.XLOOKUP($A68&amp;"_"&amp;$B68,Productos!$E:$E,Productos!$C:$C)</f>
        <v xml:space="preserve">SEGURO COLECTIVO DE ACCIDENTES PERSONALES         </v>
      </c>
      <c r="H68" s="21" t="str">
        <f>_xlfn.XLOOKUP($A68&amp;"_"&amp;$B68,Productos!$E:$E,Productos!$D:$D)</f>
        <v>Sin Informacion</v>
      </c>
      <c r="I68" s="6">
        <v>48</v>
      </c>
      <c r="L68" s="3" t="s">
        <v>13</v>
      </c>
      <c r="M68" s="3">
        <v>4</v>
      </c>
      <c r="N68" s="3">
        <v>370</v>
      </c>
      <c r="O68" s="3" t="s">
        <v>10</v>
      </c>
      <c r="P68" s="3">
        <v>1</v>
      </c>
      <c r="Q68" s="3">
        <v>1</v>
      </c>
      <c r="R68" s="3" t="s">
        <v>294</v>
      </c>
      <c r="S68" s="3">
        <v>92</v>
      </c>
      <c r="U68" s="3">
        <v>140</v>
      </c>
      <c r="V68" s="6">
        <f t="shared" si="1"/>
        <v>0</v>
      </c>
      <c r="W68" s="6">
        <f>SUMIFS($S$11:$S$1175,$M$11:$M$1175,U68)</f>
        <v>2</v>
      </c>
      <c r="X68" s="6">
        <f t="shared" si="2"/>
        <v>2</v>
      </c>
    </row>
    <row r="69" spans="1:24" hidden="1" x14ac:dyDescent="0.25">
      <c r="A69" s="3" t="s">
        <v>9</v>
      </c>
      <c r="B69" s="3">
        <v>10014</v>
      </c>
      <c r="C69" s="3">
        <v>5002343</v>
      </c>
      <c r="D69" s="3" t="s">
        <v>12</v>
      </c>
      <c r="E69" s="3">
        <v>18</v>
      </c>
      <c r="F69" s="3" t="s">
        <v>229</v>
      </c>
      <c r="G69" s="21" t="str">
        <f>_xlfn.XLOOKUP($A69&amp;"_"&amp;$B69,Productos!$E:$E,Productos!$C:$C)</f>
        <v>10014 - ACCIDENTES PERSONALES COLECTIVO</v>
      </c>
      <c r="H69" s="21" t="str">
        <f>_xlfn.XLOOKUP($A69&amp;"_"&amp;$B69,Productos!$E:$E,Productos!$D:$D)</f>
        <v>AFFINITY</v>
      </c>
      <c r="I69" s="6">
        <v>33</v>
      </c>
      <c r="L69" s="3" t="s">
        <v>13</v>
      </c>
      <c r="M69" s="3">
        <v>4</v>
      </c>
      <c r="N69" s="3">
        <v>370</v>
      </c>
      <c r="O69" s="3" t="s">
        <v>10</v>
      </c>
      <c r="P69" s="3">
        <v>12</v>
      </c>
      <c r="Q69" s="3">
        <v>12</v>
      </c>
      <c r="R69" s="3" t="s">
        <v>308</v>
      </c>
      <c r="S69" s="3">
        <v>102</v>
      </c>
      <c r="U69" s="3">
        <v>143</v>
      </c>
      <c r="V69" s="6">
        <f t="shared" si="1"/>
        <v>14</v>
      </c>
      <c r="W69" s="6">
        <f>SUMIFS($S$11:$S$1175,$M$11:$M$1175,U69)</f>
        <v>14</v>
      </c>
      <c r="X69" s="6">
        <f t="shared" si="2"/>
        <v>0</v>
      </c>
    </row>
    <row r="70" spans="1:24" hidden="1" x14ac:dyDescent="0.25">
      <c r="A70" s="3" t="s">
        <v>9</v>
      </c>
      <c r="B70" s="3">
        <v>10014</v>
      </c>
      <c r="C70" s="3">
        <v>5002360</v>
      </c>
      <c r="D70" s="3" t="s">
        <v>12</v>
      </c>
      <c r="E70" s="3">
        <v>18</v>
      </c>
      <c r="F70" s="3" t="s">
        <v>229</v>
      </c>
      <c r="G70" s="21" t="str">
        <f>_xlfn.XLOOKUP($A70&amp;"_"&amp;$B70,Productos!$E:$E,Productos!$C:$C)</f>
        <v>10014 - ACCIDENTES PERSONALES COLECTIVO</v>
      </c>
      <c r="H70" s="21" t="str">
        <f>_xlfn.XLOOKUP($A70&amp;"_"&amp;$B70,Productos!$E:$E,Productos!$D:$D)</f>
        <v>AFFINITY</v>
      </c>
      <c r="I70" s="6">
        <v>4</v>
      </c>
      <c r="L70" s="3" t="s">
        <v>13</v>
      </c>
      <c r="M70" s="3">
        <v>4</v>
      </c>
      <c r="N70" s="3">
        <v>370</v>
      </c>
      <c r="O70" s="3" t="s">
        <v>10</v>
      </c>
      <c r="P70" s="3">
        <v>17</v>
      </c>
      <c r="Q70" s="3">
        <v>17</v>
      </c>
      <c r="R70" s="3" t="s">
        <v>307</v>
      </c>
      <c r="S70" s="3">
        <v>102</v>
      </c>
      <c r="U70" s="3">
        <v>145</v>
      </c>
      <c r="V70" s="6">
        <f t="shared" si="1"/>
        <v>118</v>
      </c>
      <c r="W70" s="6">
        <f>SUMIFS($S$11:$S$1175,$M$11:$M$1175,U70)</f>
        <v>118</v>
      </c>
      <c r="X70" s="6">
        <f t="shared" si="2"/>
        <v>0</v>
      </c>
    </row>
    <row r="71" spans="1:24" hidden="1" x14ac:dyDescent="0.25">
      <c r="A71" s="3" t="s">
        <v>9</v>
      </c>
      <c r="B71" s="3">
        <v>10014</v>
      </c>
      <c r="C71" s="3">
        <v>5002381</v>
      </c>
      <c r="D71" s="3" t="s">
        <v>12</v>
      </c>
      <c r="E71" s="3">
        <v>18</v>
      </c>
      <c r="F71" s="3" t="s">
        <v>229</v>
      </c>
      <c r="G71" s="21" t="str">
        <f>_xlfn.XLOOKUP($A71&amp;"_"&amp;$B71,Productos!$E:$E,Productos!$C:$C)</f>
        <v>10014 - ACCIDENTES PERSONALES COLECTIVO</v>
      </c>
      <c r="H71" s="21" t="str">
        <f>_xlfn.XLOOKUP($A71&amp;"_"&amp;$B71,Productos!$E:$E,Productos!$D:$D)</f>
        <v>AFFINITY</v>
      </c>
      <c r="I71" s="6">
        <v>29</v>
      </c>
      <c r="L71" s="3" t="s">
        <v>13</v>
      </c>
      <c r="M71" s="3">
        <v>4</v>
      </c>
      <c r="N71" s="3">
        <v>495</v>
      </c>
      <c r="O71" s="3" t="s">
        <v>10</v>
      </c>
      <c r="P71" s="3">
        <v>112</v>
      </c>
      <c r="Q71" s="3">
        <v>112</v>
      </c>
      <c r="R71" s="3" t="s">
        <v>294</v>
      </c>
      <c r="S71" s="3">
        <v>1</v>
      </c>
      <c r="U71" s="3">
        <v>146</v>
      </c>
      <c r="V71" s="6">
        <f t="shared" si="1"/>
        <v>2</v>
      </c>
      <c r="W71" s="6">
        <f>SUMIFS($S$11:$S$1175,$M$11:$M$1175,U71)</f>
        <v>2</v>
      </c>
      <c r="X71" s="6">
        <f t="shared" si="2"/>
        <v>0</v>
      </c>
    </row>
    <row r="72" spans="1:24" hidden="1" x14ac:dyDescent="0.25">
      <c r="A72" s="3" t="s">
        <v>9</v>
      </c>
      <c r="B72" s="3">
        <v>10014</v>
      </c>
      <c r="C72" s="3">
        <v>5002382</v>
      </c>
      <c r="D72" s="3" t="s">
        <v>12</v>
      </c>
      <c r="E72" s="3">
        <v>18</v>
      </c>
      <c r="F72" s="3" t="s">
        <v>229</v>
      </c>
      <c r="G72" s="21" t="str">
        <f>_xlfn.XLOOKUP($A72&amp;"_"&amp;$B72,Productos!$E:$E,Productos!$C:$C)</f>
        <v>10014 - ACCIDENTES PERSONALES COLECTIVO</v>
      </c>
      <c r="H72" s="21" t="str">
        <f>_xlfn.XLOOKUP($A72&amp;"_"&amp;$B72,Productos!$E:$E,Productos!$D:$D)</f>
        <v>AFFINITY</v>
      </c>
      <c r="I72" s="6">
        <v>25</v>
      </c>
      <c r="L72" s="3" t="s">
        <v>13</v>
      </c>
      <c r="M72" s="3">
        <v>4</v>
      </c>
      <c r="N72" s="3">
        <v>527</v>
      </c>
      <c r="O72" s="3" t="s">
        <v>10</v>
      </c>
      <c r="P72" s="3">
        <v>1</v>
      </c>
      <c r="Q72" s="3">
        <v>1</v>
      </c>
      <c r="R72" s="3" t="s">
        <v>219</v>
      </c>
      <c r="S72" s="3">
        <v>3</v>
      </c>
      <c r="U72" s="3">
        <v>148</v>
      </c>
      <c r="V72" s="6">
        <f t="shared" si="1"/>
        <v>1</v>
      </c>
      <c r="W72" s="6">
        <f>SUMIFS($S$11:$S$1175,$M$11:$M$1175,U72)</f>
        <v>1</v>
      </c>
      <c r="X72" s="6">
        <f t="shared" si="2"/>
        <v>0</v>
      </c>
    </row>
    <row r="73" spans="1:24" hidden="1" x14ac:dyDescent="0.25">
      <c r="A73" s="3" t="s">
        <v>9</v>
      </c>
      <c r="B73" s="3">
        <v>2</v>
      </c>
      <c r="C73" s="3">
        <v>2</v>
      </c>
      <c r="D73" s="3" t="s">
        <v>11</v>
      </c>
      <c r="E73" s="3">
        <v>4</v>
      </c>
      <c r="F73" s="3" t="s">
        <v>226</v>
      </c>
      <c r="G73" s="21" t="str">
        <f>_xlfn.XLOOKUP($A73&amp;"_"&amp;$B73,Productos!$E:$E,Productos!$C:$C)</f>
        <v>2 - SVR SANTIAGO  VIDA RESPONSABLE</v>
      </c>
      <c r="H73" s="21" t="str">
        <f>_xlfn.XLOOKUP($A73&amp;"_"&amp;$B73,Productos!$E:$E,Productos!$D:$D)</f>
        <v>OPEN MARKET</v>
      </c>
      <c r="I73" s="6">
        <v>87</v>
      </c>
      <c r="L73" s="3" t="s">
        <v>13</v>
      </c>
      <c r="M73" s="3">
        <v>4</v>
      </c>
      <c r="N73" s="3">
        <v>566</v>
      </c>
      <c r="O73" s="3" t="s">
        <v>10</v>
      </c>
      <c r="P73" s="3">
        <v>112</v>
      </c>
      <c r="Q73" s="3">
        <v>112</v>
      </c>
      <c r="R73" s="3" t="s">
        <v>294</v>
      </c>
      <c r="S73" s="3">
        <v>1</v>
      </c>
      <c r="U73" s="3">
        <v>150</v>
      </c>
      <c r="V73" s="6">
        <f t="shared" si="1"/>
        <v>14</v>
      </c>
      <c r="W73" s="6">
        <f>SUMIFS($S$11:$S$1175,$M$11:$M$1175,U73)</f>
        <v>14</v>
      </c>
      <c r="X73" s="6">
        <f t="shared" si="2"/>
        <v>0</v>
      </c>
    </row>
    <row r="74" spans="1:24" hidden="1" x14ac:dyDescent="0.25">
      <c r="A74" s="3" t="s">
        <v>9</v>
      </c>
      <c r="B74" s="3">
        <v>16</v>
      </c>
      <c r="C74" s="3">
        <v>16</v>
      </c>
      <c r="D74" s="3" t="s">
        <v>11</v>
      </c>
      <c r="E74" s="3">
        <v>4</v>
      </c>
      <c r="F74" s="3" t="s">
        <v>226</v>
      </c>
      <c r="G74" s="21" t="str">
        <f>_xlfn.XLOOKUP($A74&amp;"_"&amp;$B74,Productos!$E:$E,Productos!$C:$C)</f>
        <v>16 - SVI SANTIAGO VIDA INTELIGENTE</v>
      </c>
      <c r="H74" s="21" t="str">
        <f>_xlfn.XLOOKUP($A74&amp;"_"&amp;$B74,Productos!$E:$E,Productos!$D:$D)</f>
        <v>OPEN MARKET</v>
      </c>
      <c r="I74" s="6">
        <v>304</v>
      </c>
      <c r="L74" s="3" t="s">
        <v>13</v>
      </c>
      <c r="M74" s="3">
        <v>4</v>
      </c>
      <c r="N74" s="3">
        <v>569</v>
      </c>
      <c r="O74" s="3" t="s">
        <v>10</v>
      </c>
      <c r="P74" s="3">
        <v>112</v>
      </c>
      <c r="Q74" s="3">
        <v>112</v>
      </c>
      <c r="R74" s="3" t="s">
        <v>294</v>
      </c>
      <c r="S74" s="3">
        <v>7</v>
      </c>
      <c r="U74" s="3">
        <v>151</v>
      </c>
      <c r="V74" s="6">
        <f t="shared" si="1"/>
        <v>59</v>
      </c>
      <c r="W74" s="6">
        <f>SUMIFS($S$11:$S$1175,$M$11:$M$1175,U74)</f>
        <v>59</v>
      </c>
      <c r="X74" s="6">
        <f t="shared" si="2"/>
        <v>0</v>
      </c>
    </row>
    <row r="75" spans="1:24" hidden="1" x14ac:dyDescent="0.25">
      <c r="A75" s="3" t="s">
        <v>9</v>
      </c>
      <c r="B75" s="3">
        <v>20</v>
      </c>
      <c r="C75" s="3">
        <v>20</v>
      </c>
      <c r="D75" s="3" t="s">
        <v>11</v>
      </c>
      <c r="E75" s="3">
        <v>4</v>
      </c>
      <c r="F75" s="3" t="s">
        <v>226</v>
      </c>
      <c r="G75" s="21" t="str">
        <f>_xlfn.XLOOKUP($A75&amp;"_"&amp;$B75,Productos!$E:$E,Productos!$C:$C)</f>
        <v>20 - SET SANTIAGO EDUCACIÓN TOTAL ALT. I</v>
      </c>
      <c r="H75" s="21" t="str">
        <f>_xlfn.XLOOKUP($A75&amp;"_"&amp;$B75,Productos!$E:$E,Productos!$D:$D)</f>
        <v>OPEN MARKET</v>
      </c>
      <c r="I75" s="6">
        <v>1</v>
      </c>
      <c r="L75" s="3" t="s">
        <v>13</v>
      </c>
      <c r="M75" s="3">
        <v>7</v>
      </c>
      <c r="N75" s="3">
        <v>7</v>
      </c>
      <c r="O75" s="3" t="s">
        <v>11</v>
      </c>
      <c r="P75" s="3">
        <v>12</v>
      </c>
      <c r="Q75" s="3">
        <v>12</v>
      </c>
      <c r="R75" s="3" t="s">
        <v>298</v>
      </c>
      <c r="S75" s="3">
        <v>2</v>
      </c>
      <c r="U75" s="3">
        <v>153</v>
      </c>
      <c r="V75" s="6">
        <f t="shared" si="1"/>
        <v>4</v>
      </c>
      <c r="W75" s="6">
        <f>SUMIFS($S$11:$S$1175,$M$11:$M$1175,U75)</f>
        <v>4</v>
      </c>
      <c r="X75" s="6">
        <f t="shared" si="2"/>
        <v>0</v>
      </c>
    </row>
    <row r="76" spans="1:24" hidden="1" x14ac:dyDescent="0.25">
      <c r="A76" s="3" t="s">
        <v>9</v>
      </c>
      <c r="B76" s="3">
        <v>28</v>
      </c>
      <c r="C76" s="3">
        <v>28</v>
      </c>
      <c r="D76" s="3" t="s">
        <v>11</v>
      </c>
      <c r="E76" s="3">
        <v>4</v>
      </c>
      <c r="F76" s="3" t="s">
        <v>226</v>
      </c>
      <c r="G76" s="21" t="str">
        <f>_xlfn.XLOOKUP($A76&amp;"_"&amp;$B76,Productos!$E:$E,Productos!$C:$C)</f>
        <v>28 - TSS SANTIAGO TARJETA SEGURA SUPERIOR</v>
      </c>
      <c r="H76" s="21" t="str">
        <f>_xlfn.XLOOKUP($A76&amp;"_"&amp;$B76,Productos!$E:$E,Productos!$D:$D)</f>
        <v>OPEN MARKET</v>
      </c>
      <c r="I76" s="6">
        <v>16</v>
      </c>
      <c r="L76" s="3" t="s">
        <v>13</v>
      </c>
      <c r="M76" s="3">
        <v>7</v>
      </c>
      <c r="N76" s="3">
        <v>7</v>
      </c>
      <c r="O76" s="3" t="s">
        <v>11</v>
      </c>
      <c r="P76" s="3">
        <v>13</v>
      </c>
      <c r="Q76" s="3">
        <v>13</v>
      </c>
      <c r="R76" s="3" t="s">
        <v>300</v>
      </c>
      <c r="S76" s="3">
        <v>2</v>
      </c>
      <c r="U76" s="3">
        <v>154</v>
      </c>
      <c r="V76" s="6">
        <f t="shared" ref="V76:V139" si="3">SUMIFS($I$11:$I$1151,$B$11:$B$1151,U76)</f>
        <v>7</v>
      </c>
      <c r="W76" s="6">
        <f>SUMIFS($S$11:$S$1175,$M$11:$M$1175,U76)</f>
        <v>7</v>
      </c>
      <c r="X76" s="6">
        <f t="shared" ref="X76:X139" si="4">W76-V76</f>
        <v>0</v>
      </c>
    </row>
    <row r="77" spans="1:24" hidden="1" x14ac:dyDescent="0.25">
      <c r="A77" s="3" t="s">
        <v>13</v>
      </c>
      <c r="B77" s="3">
        <v>31</v>
      </c>
      <c r="C77" s="3">
        <v>31</v>
      </c>
      <c r="D77" s="3" t="s">
        <v>11</v>
      </c>
      <c r="E77" s="3">
        <v>4</v>
      </c>
      <c r="F77" s="3" t="s">
        <v>226</v>
      </c>
      <c r="G77" s="21" t="str">
        <f>_xlfn.XLOOKUP($A77&amp;"_"&amp;$B77,Productos!$E:$E,Productos!$C:$C)</f>
        <v xml:space="preserve">SANTIAGO VIDA INTELIGENTE SUPERIOR                </v>
      </c>
      <c r="H77" s="21" t="str">
        <f>_xlfn.XLOOKUP($A77&amp;"_"&amp;$B77,Productos!$E:$E,Productos!$D:$D)</f>
        <v>Sin Informacion</v>
      </c>
      <c r="I77" s="6">
        <v>3</v>
      </c>
      <c r="L77" s="3" t="s">
        <v>13</v>
      </c>
      <c r="M77" s="3">
        <v>8</v>
      </c>
      <c r="N77" s="3">
        <v>48</v>
      </c>
      <c r="O77" s="3" t="s">
        <v>10</v>
      </c>
      <c r="P77" s="3">
        <v>1</v>
      </c>
      <c r="Q77" s="3">
        <v>1</v>
      </c>
      <c r="R77" s="3" t="s">
        <v>219</v>
      </c>
      <c r="S77" s="3">
        <v>1</v>
      </c>
      <c r="U77" s="3">
        <v>155</v>
      </c>
      <c r="V77" s="6">
        <f t="shared" si="3"/>
        <v>20</v>
      </c>
      <c r="W77" s="6">
        <f>SUMIFS($S$11:$S$1175,$M$11:$M$1175,U77)</f>
        <v>20</v>
      </c>
      <c r="X77" s="6">
        <f t="shared" si="4"/>
        <v>0</v>
      </c>
    </row>
    <row r="78" spans="1:24" hidden="1" x14ac:dyDescent="0.25">
      <c r="A78" s="3" t="s">
        <v>9</v>
      </c>
      <c r="B78" s="3">
        <v>31</v>
      </c>
      <c r="C78" s="3">
        <v>31</v>
      </c>
      <c r="D78" s="3" t="s">
        <v>11</v>
      </c>
      <c r="E78" s="3">
        <v>4</v>
      </c>
      <c r="F78" s="3" t="s">
        <v>226</v>
      </c>
      <c r="G78" s="21" t="str">
        <f>_xlfn.XLOOKUP($A78&amp;"_"&amp;$B78,Productos!$E:$E,Productos!$C:$C)</f>
        <v>31 - SANTIAGO VIDA INTELIGENTE SUPERIOR</v>
      </c>
      <c r="H78" s="21" t="str">
        <f>_xlfn.XLOOKUP($A78&amp;"_"&amp;$B78,Productos!$E:$E,Productos!$D:$D)</f>
        <v>OPEN MARKET</v>
      </c>
      <c r="I78" s="6">
        <v>128</v>
      </c>
      <c r="L78" s="3" t="s">
        <v>13</v>
      </c>
      <c r="M78" s="3">
        <v>8</v>
      </c>
      <c r="N78" s="3">
        <v>300</v>
      </c>
      <c r="O78" s="3" t="s">
        <v>10</v>
      </c>
      <c r="P78" s="3">
        <v>1</v>
      </c>
      <c r="Q78" s="3">
        <v>1</v>
      </c>
      <c r="R78" s="3" t="s">
        <v>219</v>
      </c>
      <c r="S78" s="3">
        <v>1</v>
      </c>
      <c r="U78" s="3">
        <v>156</v>
      </c>
      <c r="V78" s="6">
        <f t="shared" si="3"/>
        <v>9</v>
      </c>
      <c r="W78" s="6">
        <f>SUMIFS($S$11:$S$1175,$M$11:$M$1175,U78)</f>
        <v>9</v>
      </c>
      <c r="X78" s="6">
        <f t="shared" si="4"/>
        <v>0</v>
      </c>
    </row>
    <row r="79" spans="1:24" hidden="1" x14ac:dyDescent="0.25">
      <c r="A79" s="3" t="s">
        <v>9</v>
      </c>
      <c r="B79" s="3">
        <v>70</v>
      </c>
      <c r="C79" s="3">
        <v>70</v>
      </c>
      <c r="D79" s="3" t="s">
        <v>11</v>
      </c>
      <c r="E79" s="3">
        <v>4</v>
      </c>
      <c r="F79" s="3" t="s">
        <v>226</v>
      </c>
      <c r="G79" s="21" t="str">
        <f>_xlfn.XLOOKUP($A79&amp;"_"&amp;$B79,Productos!$E:$E,Productos!$C:$C)</f>
        <v>70 - SUPER SEGURO VIDA</v>
      </c>
      <c r="H79" s="21" t="str">
        <f>_xlfn.XLOOKUP($A79&amp;"_"&amp;$B79,Productos!$E:$E,Productos!$D:$D)</f>
        <v>OPEN MARKET</v>
      </c>
      <c r="I79" s="6">
        <v>382</v>
      </c>
      <c r="L79" s="3" t="s">
        <v>13</v>
      </c>
      <c r="M79" s="3">
        <v>8</v>
      </c>
      <c r="N79" s="3">
        <v>308</v>
      </c>
      <c r="O79" s="3" t="s">
        <v>10</v>
      </c>
      <c r="P79" s="3">
        <v>1</v>
      </c>
      <c r="Q79" s="3">
        <v>1</v>
      </c>
      <c r="R79" s="3" t="s">
        <v>219</v>
      </c>
      <c r="S79" s="3">
        <v>2</v>
      </c>
      <c r="U79" s="3">
        <v>160</v>
      </c>
      <c r="V79" s="6">
        <f t="shared" si="3"/>
        <v>72</v>
      </c>
      <c r="W79" s="6">
        <f>SUMIFS($S$11:$S$1175,$M$11:$M$1175,U79)</f>
        <v>72</v>
      </c>
      <c r="X79" s="6">
        <f t="shared" si="4"/>
        <v>0</v>
      </c>
    </row>
    <row r="80" spans="1:24" hidden="1" x14ac:dyDescent="0.25">
      <c r="A80" s="3" t="s">
        <v>9</v>
      </c>
      <c r="B80" s="3">
        <v>239</v>
      </c>
      <c r="C80" s="3">
        <v>239</v>
      </c>
      <c r="D80" s="3" t="s">
        <v>11</v>
      </c>
      <c r="E80" s="3">
        <v>4</v>
      </c>
      <c r="F80" s="3" t="s">
        <v>226</v>
      </c>
      <c r="G80" s="21" t="str">
        <f>_xlfn.XLOOKUP($A80&amp;"_"&amp;$B80,Productos!$E:$E,Productos!$C:$C)</f>
        <v>239 - SÚPER SEGURO VIDA (FUNCIONARIOS)</v>
      </c>
      <c r="H80" s="21" t="str">
        <f>_xlfn.XLOOKUP($A80&amp;"_"&amp;$B80,Productos!$E:$E,Productos!$D:$D)</f>
        <v>OPEN MARKET</v>
      </c>
      <c r="I80" s="6">
        <v>7</v>
      </c>
      <c r="L80" s="3" t="s">
        <v>13</v>
      </c>
      <c r="M80" s="3">
        <v>8</v>
      </c>
      <c r="N80" s="3">
        <v>310</v>
      </c>
      <c r="O80" s="3" t="s">
        <v>10</v>
      </c>
      <c r="P80" s="3">
        <v>1</v>
      </c>
      <c r="Q80" s="3">
        <v>1</v>
      </c>
      <c r="R80" s="3" t="s">
        <v>219</v>
      </c>
      <c r="S80" s="3">
        <v>2</v>
      </c>
      <c r="U80" s="3">
        <v>163</v>
      </c>
      <c r="V80" s="6">
        <f t="shared" si="3"/>
        <v>6</v>
      </c>
      <c r="W80" s="6">
        <f>SUMIFS($S$11:$S$1175,$M$11:$M$1175,U80)</f>
        <v>6</v>
      </c>
      <c r="X80" s="6">
        <f t="shared" si="4"/>
        <v>0</v>
      </c>
    </row>
    <row r="81" spans="1:25" hidden="1" x14ac:dyDescent="0.25">
      <c r="A81" s="3" t="s">
        <v>9</v>
      </c>
      <c r="B81" s="3">
        <v>252</v>
      </c>
      <c r="C81" s="3">
        <v>252</v>
      </c>
      <c r="D81" s="3" t="s">
        <v>11</v>
      </c>
      <c r="E81" s="3">
        <v>4</v>
      </c>
      <c r="F81" s="3" t="s">
        <v>226</v>
      </c>
      <c r="G81" s="21" t="str">
        <f>_xlfn.XLOOKUP($A81&amp;"_"&amp;$B81,Productos!$E:$E,Productos!$C:$C)</f>
        <v>252 - SÚPER SEGURO VIDA (SIMI. PRO.70)</v>
      </c>
      <c r="H81" s="21" t="str">
        <f>_xlfn.XLOOKUP($A81&amp;"_"&amp;$B81,Productos!$E:$E,Productos!$D:$D)</f>
        <v>OPEN MARKET</v>
      </c>
      <c r="I81" s="6">
        <v>154</v>
      </c>
      <c r="L81" s="3" t="s">
        <v>13</v>
      </c>
      <c r="M81" s="3">
        <v>8</v>
      </c>
      <c r="N81" s="3">
        <v>310</v>
      </c>
      <c r="O81" s="3" t="s">
        <v>10</v>
      </c>
      <c r="P81" s="3">
        <v>6</v>
      </c>
      <c r="Q81" s="3">
        <v>6</v>
      </c>
      <c r="R81" s="3" t="s">
        <v>220</v>
      </c>
      <c r="S81" s="3">
        <v>2</v>
      </c>
      <c r="U81" s="3">
        <v>169</v>
      </c>
      <c r="V81" s="6">
        <f t="shared" si="3"/>
        <v>17</v>
      </c>
      <c r="W81" s="6">
        <f>SUMIFS($S$11:$S$1175,$M$11:$M$1175,U81)</f>
        <v>17</v>
      </c>
      <c r="X81" s="6">
        <f t="shared" si="4"/>
        <v>0</v>
      </c>
    </row>
    <row r="82" spans="1:25" hidden="1" x14ac:dyDescent="0.25">
      <c r="A82" s="3" t="s">
        <v>9</v>
      </c>
      <c r="B82" s="3">
        <v>263</v>
      </c>
      <c r="C82" s="3">
        <v>263</v>
      </c>
      <c r="D82" s="3" t="s">
        <v>11</v>
      </c>
      <c r="E82" s="3">
        <v>4</v>
      </c>
      <c r="F82" s="3" t="s">
        <v>226</v>
      </c>
      <c r="G82" s="21" t="str">
        <f>_xlfn.XLOOKUP($A82&amp;"_"&amp;$B82,Productos!$E:$E,Productos!$C:$C)</f>
        <v>263 - SÚPER SEGURO DE VIDA</v>
      </c>
      <c r="H82" s="21" t="str">
        <f>_xlfn.XLOOKUP($A82&amp;"_"&amp;$B82,Productos!$E:$E,Productos!$D:$D)</f>
        <v>OPEN MARKET</v>
      </c>
      <c r="I82" s="6">
        <v>372</v>
      </c>
      <c r="L82" s="3" t="s">
        <v>13</v>
      </c>
      <c r="M82" s="3">
        <v>8</v>
      </c>
      <c r="N82" s="3">
        <v>327</v>
      </c>
      <c r="O82" s="3" t="s">
        <v>10</v>
      </c>
      <c r="P82" s="3">
        <v>1</v>
      </c>
      <c r="Q82" s="3">
        <v>1</v>
      </c>
      <c r="R82" s="3" t="s">
        <v>219</v>
      </c>
      <c r="S82" s="3">
        <v>12</v>
      </c>
      <c r="U82" s="3">
        <v>170</v>
      </c>
      <c r="V82" s="6">
        <f t="shared" si="3"/>
        <v>8</v>
      </c>
      <c r="W82" s="6">
        <f>SUMIFS($S$11:$S$1175,$M$11:$M$1175,U82)</f>
        <v>8</v>
      </c>
      <c r="X82" s="6">
        <f t="shared" si="4"/>
        <v>0</v>
      </c>
    </row>
    <row r="83" spans="1:25" hidden="1" x14ac:dyDescent="0.25">
      <c r="A83" s="3" t="s">
        <v>9</v>
      </c>
      <c r="B83" s="3">
        <v>265</v>
      </c>
      <c r="C83" s="3">
        <v>265</v>
      </c>
      <c r="D83" s="3" t="s">
        <v>11</v>
      </c>
      <c r="E83" s="3">
        <v>138</v>
      </c>
      <c r="F83" s="3" t="s">
        <v>226</v>
      </c>
      <c r="G83" s="21" t="str">
        <f>_xlfn.XLOOKUP($A83&amp;"_"&amp;$B83,Productos!$E:$E,Productos!$C:$C)</f>
        <v>265 - ACCIDENTES BANEFE</v>
      </c>
      <c r="H83" s="21" t="str">
        <f>_xlfn.XLOOKUP($A83&amp;"_"&amp;$B83,Productos!$E:$E,Productos!$D:$D)</f>
        <v>OPEN MARKET</v>
      </c>
      <c r="I83" s="6">
        <v>36</v>
      </c>
      <c r="L83" s="3" t="s">
        <v>13</v>
      </c>
      <c r="M83" s="3">
        <v>8</v>
      </c>
      <c r="N83" s="3">
        <v>330</v>
      </c>
      <c r="O83" s="3" t="s">
        <v>10</v>
      </c>
      <c r="P83" s="3">
        <v>1</v>
      </c>
      <c r="Q83" s="3">
        <v>1</v>
      </c>
      <c r="R83" s="3" t="s">
        <v>219</v>
      </c>
      <c r="S83" s="3">
        <v>1619</v>
      </c>
      <c r="U83" s="3">
        <v>174</v>
      </c>
      <c r="V83" s="6">
        <f t="shared" si="3"/>
        <v>7</v>
      </c>
      <c r="W83" s="6">
        <f>SUMIFS($S$11:$S$1175,$M$11:$M$1175,U83)</f>
        <v>7</v>
      </c>
      <c r="X83" s="6">
        <f t="shared" si="4"/>
        <v>0</v>
      </c>
    </row>
    <row r="84" spans="1:25" hidden="1" x14ac:dyDescent="0.25">
      <c r="A84" s="3" t="s">
        <v>9</v>
      </c>
      <c r="B84" s="3">
        <v>287</v>
      </c>
      <c r="C84" s="3">
        <v>287</v>
      </c>
      <c r="D84" s="3" t="s">
        <v>11</v>
      </c>
      <c r="E84" s="3">
        <v>4</v>
      </c>
      <c r="F84" s="3" t="s">
        <v>226</v>
      </c>
      <c r="G84" s="21" t="str">
        <f>_xlfn.XLOOKUP($A84&amp;"_"&amp;$B84,Productos!$E:$E,Productos!$C:$C)</f>
        <v>287 - SUPER SEGURO DE VIDA INCENTIVOS</v>
      </c>
      <c r="H84" s="21" t="str">
        <f>_xlfn.XLOOKUP($A84&amp;"_"&amp;$B84,Productos!$E:$E,Productos!$D:$D)</f>
        <v>OPEN MARKET</v>
      </c>
      <c r="I84" s="6">
        <v>1</v>
      </c>
      <c r="L84" s="3" t="s">
        <v>13</v>
      </c>
      <c r="M84" s="3">
        <v>8</v>
      </c>
      <c r="N84" s="3">
        <v>348</v>
      </c>
      <c r="O84" s="3" t="s">
        <v>10</v>
      </c>
      <c r="P84" s="3">
        <v>1</v>
      </c>
      <c r="Q84" s="3">
        <v>1</v>
      </c>
      <c r="R84" s="3" t="s">
        <v>219</v>
      </c>
      <c r="S84" s="3">
        <v>1</v>
      </c>
      <c r="U84" s="3">
        <v>175</v>
      </c>
      <c r="V84" s="6">
        <f t="shared" si="3"/>
        <v>126</v>
      </c>
      <c r="W84" s="6">
        <f>SUMIFS($S$11:$S$1175,$M$11:$M$1175,U84)</f>
        <v>126</v>
      </c>
      <c r="X84" s="6">
        <f t="shared" si="4"/>
        <v>0</v>
      </c>
    </row>
    <row r="85" spans="1:25" hidden="1" x14ac:dyDescent="0.25">
      <c r="A85" s="3" t="s">
        <v>13</v>
      </c>
      <c r="B85" s="3">
        <v>293</v>
      </c>
      <c r="C85" s="3">
        <v>293</v>
      </c>
      <c r="D85" s="3" t="s">
        <v>11</v>
      </c>
      <c r="E85" s="3">
        <v>4</v>
      </c>
      <c r="F85" s="3" t="s">
        <v>226</v>
      </c>
      <c r="G85" s="21" t="str">
        <f>_xlfn.XLOOKUP($A85&amp;"_"&amp;$B85,Productos!$E:$E,Productos!$C:$C)</f>
        <v xml:space="preserve">SEGURO VIDA EDUCACIÓN BANCO                       </v>
      </c>
      <c r="H85" s="21" t="str">
        <f>_xlfn.XLOOKUP($A85&amp;"_"&amp;$B85,Productos!$E:$E,Productos!$D:$D)</f>
        <v>Sin Informacion</v>
      </c>
      <c r="I85" s="6">
        <v>3</v>
      </c>
      <c r="L85" s="3" t="s">
        <v>13</v>
      </c>
      <c r="M85" s="3">
        <v>8</v>
      </c>
      <c r="N85" s="3">
        <v>349</v>
      </c>
      <c r="O85" s="3" t="s">
        <v>10</v>
      </c>
      <c r="P85" s="3">
        <v>1</v>
      </c>
      <c r="Q85" s="3">
        <v>1</v>
      </c>
      <c r="R85" s="3" t="s">
        <v>219</v>
      </c>
      <c r="S85" s="3">
        <v>11</v>
      </c>
      <c r="U85" s="3">
        <v>177</v>
      </c>
      <c r="V85" s="6">
        <f t="shared" si="3"/>
        <v>98</v>
      </c>
      <c r="W85" s="6">
        <f>SUMIFS($S$11:$S$1175,$M$11:$M$1175,U85)</f>
        <v>98</v>
      </c>
      <c r="X85" s="6">
        <f t="shared" si="4"/>
        <v>0</v>
      </c>
    </row>
    <row r="86" spans="1:25" hidden="1" x14ac:dyDescent="0.25">
      <c r="A86" s="3" t="s">
        <v>9</v>
      </c>
      <c r="B86" s="3">
        <v>293</v>
      </c>
      <c r="C86" s="3">
        <v>293</v>
      </c>
      <c r="D86" s="3" t="s">
        <v>11</v>
      </c>
      <c r="E86" s="3">
        <v>4</v>
      </c>
      <c r="F86" s="3" t="s">
        <v>226</v>
      </c>
      <c r="G86" s="21" t="str">
        <f>_xlfn.XLOOKUP($A86&amp;"_"&amp;$B86,Productos!$E:$E,Productos!$C:$C)</f>
        <v>293 - SEGURO VIDA EDUCACIONAL BANCO</v>
      </c>
      <c r="H86" s="21" t="str">
        <f>_xlfn.XLOOKUP($A86&amp;"_"&amp;$B86,Productos!$E:$E,Productos!$D:$D)</f>
        <v>OPEN MARKET</v>
      </c>
      <c r="I86" s="6">
        <v>823</v>
      </c>
      <c r="L86" s="3" t="s">
        <v>13</v>
      </c>
      <c r="M86" s="3">
        <v>8</v>
      </c>
      <c r="N86" s="3">
        <v>349</v>
      </c>
      <c r="O86" s="3" t="s">
        <v>10</v>
      </c>
      <c r="P86" s="3">
        <v>6</v>
      </c>
      <c r="Q86" s="3">
        <v>6</v>
      </c>
      <c r="R86" s="3" t="s">
        <v>220</v>
      </c>
      <c r="S86" s="3">
        <v>10</v>
      </c>
      <c r="U86" s="3">
        <v>181</v>
      </c>
      <c r="V86" s="6">
        <f t="shared" si="3"/>
        <v>4</v>
      </c>
      <c r="W86" s="6">
        <f>SUMIFS($S$11:$S$1175,$M$11:$M$1175,U86)</f>
        <v>4</v>
      </c>
      <c r="X86" s="6">
        <f t="shared" si="4"/>
        <v>0</v>
      </c>
    </row>
    <row r="87" spans="1:25" hidden="1" x14ac:dyDescent="0.25">
      <c r="A87" s="3" t="s">
        <v>9</v>
      </c>
      <c r="B87" s="3">
        <v>294</v>
      </c>
      <c r="C87" s="3">
        <v>294</v>
      </c>
      <c r="D87" s="3" t="s">
        <v>11</v>
      </c>
      <c r="E87" s="3">
        <v>4</v>
      </c>
      <c r="F87" s="3" t="s">
        <v>226</v>
      </c>
      <c r="G87" s="21" t="str">
        <f>_xlfn.XLOOKUP($A87&amp;"_"&amp;$B87,Productos!$E:$E,Productos!$C:$C)</f>
        <v>294 - SEGURO VIDA EDUCACIONAL BANEFE</v>
      </c>
      <c r="H87" s="21" t="str">
        <f>_xlfn.XLOOKUP($A87&amp;"_"&amp;$B87,Productos!$E:$E,Productos!$D:$D)</f>
        <v>OPEN MARKET</v>
      </c>
      <c r="I87" s="6">
        <v>4</v>
      </c>
      <c r="L87" s="3" t="s">
        <v>13</v>
      </c>
      <c r="M87" s="3">
        <v>8</v>
      </c>
      <c r="N87" s="3">
        <v>359</v>
      </c>
      <c r="O87" s="3" t="s">
        <v>10</v>
      </c>
      <c r="P87" s="3">
        <v>1</v>
      </c>
      <c r="Q87" s="3">
        <v>1</v>
      </c>
      <c r="R87" s="3" t="s">
        <v>219</v>
      </c>
      <c r="S87" s="3">
        <v>1</v>
      </c>
      <c r="U87" s="3">
        <v>183</v>
      </c>
      <c r="V87" s="6">
        <f t="shared" si="3"/>
        <v>24</v>
      </c>
      <c r="W87" s="6">
        <f>SUMIFS($S$11:$S$1175,$M$11:$M$1175,U87)</f>
        <v>24</v>
      </c>
      <c r="X87" s="6">
        <f t="shared" si="4"/>
        <v>0</v>
      </c>
    </row>
    <row r="88" spans="1:25" hidden="1" x14ac:dyDescent="0.25">
      <c r="A88" s="3" t="s">
        <v>9</v>
      </c>
      <c r="B88" s="3">
        <v>10014</v>
      </c>
      <c r="C88" s="3">
        <v>5002398</v>
      </c>
      <c r="D88" s="3" t="s">
        <v>12</v>
      </c>
      <c r="E88" s="3">
        <v>4</v>
      </c>
      <c r="F88" s="3" t="s">
        <v>226</v>
      </c>
      <c r="G88" s="21" t="str">
        <f>_xlfn.XLOOKUP($A88&amp;"_"&amp;$B88,Productos!$E:$E,Productos!$C:$C)</f>
        <v>10014 - ACCIDENTES PERSONALES COLECTIVO</v>
      </c>
      <c r="H88" s="21" t="str">
        <f>_xlfn.XLOOKUP($A88&amp;"_"&amp;$B88,Productos!$E:$E,Productos!$D:$D)</f>
        <v>AFFINITY</v>
      </c>
      <c r="I88" s="6">
        <v>13</v>
      </c>
      <c r="L88" s="3" t="s">
        <v>13</v>
      </c>
      <c r="M88" s="3">
        <v>8</v>
      </c>
      <c r="N88" s="3">
        <v>377</v>
      </c>
      <c r="O88" s="3" t="s">
        <v>10</v>
      </c>
      <c r="P88" s="3">
        <v>1</v>
      </c>
      <c r="Q88" s="3">
        <v>1</v>
      </c>
      <c r="R88" s="3" t="s">
        <v>219</v>
      </c>
      <c r="S88" s="3">
        <v>1</v>
      </c>
      <c r="U88" s="3">
        <v>185</v>
      </c>
      <c r="V88" s="6">
        <f t="shared" si="3"/>
        <v>25</v>
      </c>
      <c r="W88" s="6">
        <f>SUMIFS($S$11:$S$1175,$M$11:$M$1175,U88)</f>
        <v>25</v>
      </c>
      <c r="X88" s="6">
        <f t="shared" si="4"/>
        <v>0</v>
      </c>
    </row>
    <row r="89" spans="1:25" hidden="1" x14ac:dyDescent="0.25">
      <c r="A89" s="3" t="s">
        <v>9</v>
      </c>
      <c r="B89" s="3">
        <v>10014</v>
      </c>
      <c r="C89" s="3">
        <v>5002471</v>
      </c>
      <c r="D89" s="3" t="s">
        <v>12</v>
      </c>
      <c r="E89" s="3">
        <v>4</v>
      </c>
      <c r="F89" s="3" t="s">
        <v>226</v>
      </c>
      <c r="G89" s="21" t="str">
        <f>_xlfn.XLOOKUP($A89&amp;"_"&amp;$B89,Productos!$E:$E,Productos!$C:$C)</f>
        <v>10014 - ACCIDENTES PERSONALES COLECTIVO</v>
      </c>
      <c r="H89" s="21" t="str">
        <f>_xlfn.XLOOKUP($A89&amp;"_"&amp;$B89,Productos!$E:$E,Productos!$D:$D)</f>
        <v>AFFINITY</v>
      </c>
      <c r="I89" s="6">
        <v>11</v>
      </c>
      <c r="L89" s="3" t="s">
        <v>13</v>
      </c>
      <c r="M89" s="3">
        <v>8</v>
      </c>
      <c r="N89" s="3">
        <v>384</v>
      </c>
      <c r="O89" s="3" t="s">
        <v>10</v>
      </c>
      <c r="P89" s="3">
        <v>1</v>
      </c>
      <c r="Q89" s="3">
        <v>1</v>
      </c>
      <c r="R89" s="3" t="s">
        <v>219</v>
      </c>
      <c r="S89" s="3">
        <v>139</v>
      </c>
      <c r="U89" s="3">
        <v>186</v>
      </c>
      <c r="V89" s="6">
        <f t="shared" si="3"/>
        <v>110</v>
      </c>
      <c r="W89" s="6">
        <f>SUMIFS($S$11:$S$1175,$M$11:$M$1175,U89)</f>
        <v>110</v>
      </c>
      <c r="X89" s="6">
        <f t="shared" si="4"/>
        <v>0</v>
      </c>
    </row>
    <row r="90" spans="1:25" hidden="1" x14ac:dyDescent="0.25">
      <c r="A90" s="3" t="s">
        <v>9</v>
      </c>
      <c r="B90" s="3">
        <v>10019</v>
      </c>
      <c r="C90" s="3">
        <v>5002275</v>
      </c>
      <c r="D90" s="3" t="s">
        <v>12</v>
      </c>
      <c r="E90" s="3">
        <v>4</v>
      </c>
      <c r="F90" s="3" t="s">
        <v>226</v>
      </c>
      <c r="G90" s="21" t="str">
        <f>_xlfn.XLOOKUP($A90&amp;"_"&amp;$B90,Productos!$E:$E,Productos!$C:$C)</f>
        <v>10019 - VIDA COLECTIVO</v>
      </c>
      <c r="H90" s="21" t="str">
        <f>_xlfn.XLOOKUP($A90&amp;"_"&amp;$B90,Productos!$E:$E,Productos!$D:$D)</f>
        <v>AFFINITY</v>
      </c>
      <c r="I90" s="6">
        <v>26</v>
      </c>
      <c r="L90" s="3" t="s">
        <v>13</v>
      </c>
      <c r="M90" s="3">
        <v>8</v>
      </c>
      <c r="N90" s="3">
        <v>386</v>
      </c>
      <c r="O90" s="3" t="s">
        <v>10</v>
      </c>
      <c r="P90" s="3">
        <v>1</v>
      </c>
      <c r="Q90" s="3">
        <v>1</v>
      </c>
      <c r="R90" s="3" t="s">
        <v>219</v>
      </c>
      <c r="S90" s="3">
        <v>7279</v>
      </c>
      <c r="U90" s="3">
        <v>189</v>
      </c>
      <c r="V90" s="6">
        <f t="shared" si="3"/>
        <v>153</v>
      </c>
      <c r="W90" s="6">
        <f>SUMIFS($S$11:$S$1175,$M$11:$M$1175,U90)</f>
        <v>153</v>
      </c>
      <c r="X90" s="6">
        <f t="shared" si="4"/>
        <v>0</v>
      </c>
    </row>
    <row r="91" spans="1:25" hidden="1" x14ac:dyDescent="0.25">
      <c r="A91" s="3" t="s">
        <v>9</v>
      </c>
      <c r="B91" s="3">
        <v>10019</v>
      </c>
      <c r="C91" s="3">
        <v>5002321</v>
      </c>
      <c r="D91" s="3" t="s">
        <v>12</v>
      </c>
      <c r="E91" s="3">
        <v>4</v>
      </c>
      <c r="F91" s="3" t="s">
        <v>226</v>
      </c>
      <c r="G91" s="21" t="str">
        <f>_xlfn.XLOOKUP($A91&amp;"_"&amp;$B91,Productos!$E:$E,Productos!$C:$C)</f>
        <v>10019 - VIDA COLECTIVO</v>
      </c>
      <c r="H91" s="21" t="str">
        <f>_xlfn.XLOOKUP($A91&amp;"_"&amp;$B91,Productos!$E:$E,Productos!$D:$D)</f>
        <v>AFFINITY</v>
      </c>
      <c r="I91" s="6">
        <v>205</v>
      </c>
      <c r="L91" s="3" t="s">
        <v>13</v>
      </c>
      <c r="M91" s="3">
        <v>8</v>
      </c>
      <c r="N91" s="3">
        <v>386</v>
      </c>
      <c r="O91" s="3" t="s">
        <v>10</v>
      </c>
      <c r="P91" s="3">
        <v>6</v>
      </c>
      <c r="Q91" s="3">
        <v>6</v>
      </c>
      <c r="R91" s="3" t="s">
        <v>220</v>
      </c>
      <c r="S91" s="3">
        <v>255</v>
      </c>
      <c r="U91" s="3">
        <v>190</v>
      </c>
      <c r="V91" s="6">
        <f t="shared" si="3"/>
        <v>139</v>
      </c>
      <c r="W91" s="6">
        <f>SUMIFS($S$11:$S$1175,$M$11:$M$1175,U91)</f>
        <v>139</v>
      </c>
      <c r="X91" s="6">
        <f t="shared" si="4"/>
        <v>0</v>
      </c>
    </row>
    <row r="92" spans="1:25" x14ac:dyDescent="0.25">
      <c r="A92" s="3" t="s">
        <v>9</v>
      </c>
      <c r="B92" s="3">
        <v>10019</v>
      </c>
      <c r="C92" s="3">
        <v>5002432</v>
      </c>
      <c r="D92" s="3" t="s">
        <v>12</v>
      </c>
      <c r="E92" s="3">
        <v>4</v>
      </c>
      <c r="F92" s="3" t="s">
        <v>226</v>
      </c>
      <c r="G92" s="21" t="str">
        <f>_xlfn.XLOOKUP($A92&amp;"_"&amp;$B92,Productos!$E:$E,Productos!$C:$C)</f>
        <v>10019 - VIDA COLECTIVO</v>
      </c>
      <c r="H92" s="21" t="str">
        <f>_xlfn.XLOOKUP($A92&amp;"_"&amp;$B92,Productos!$E:$E,Productos!$D:$D)</f>
        <v>AFFINITY</v>
      </c>
      <c r="I92" s="6">
        <v>4</v>
      </c>
      <c r="L92" s="3" t="s">
        <v>13</v>
      </c>
      <c r="M92" s="3">
        <v>8</v>
      </c>
      <c r="N92" s="3">
        <v>392</v>
      </c>
      <c r="O92" s="3" t="s">
        <v>10</v>
      </c>
      <c r="P92" s="3">
        <v>1</v>
      </c>
      <c r="Q92" s="3">
        <v>1</v>
      </c>
      <c r="R92" s="3" t="s">
        <v>219</v>
      </c>
      <c r="S92" s="3">
        <v>1</v>
      </c>
      <c r="U92" s="3">
        <v>193</v>
      </c>
      <c r="V92" s="6">
        <f t="shared" si="3"/>
        <v>0</v>
      </c>
      <c r="W92" s="6">
        <f>SUMIFS($S$11:$S$1175,$M$11:$M$1175,U92)</f>
        <v>19550</v>
      </c>
      <c r="X92" s="6">
        <f t="shared" si="4"/>
        <v>19550</v>
      </c>
      <c r="Y92" t="s">
        <v>1064</v>
      </c>
    </row>
    <row r="93" spans="1:25" hidden="1" x14ac:dyDescent="0.25">
      <c r="A93" s="3" t="s">
        <v>9</v>
      </c>
      <c r="B93" s="3">
        <v>10019</v>
      </c>
      <c r="C93" s="3">
        <v>5002503</v>
      </c>
      <c r="D93" s="3" t="s">
        <v>12</v>
      </c>
      <c r="E93" s="3">
        <v>4</v>
      </c>
      <c r="F93" s="3" t="s">
        <v>226</v>
      </c>
      <c r="G93" s="21" t="str">
        <f>_xlfn.XLOOKUP($A93&amp;"_"&amp;$B93,Productos!$E:$E,Productos!$C:$C)</f>
        <v>10019 - VIDA COLECTIVO</v>
      </c>
      <c r="H93" s="21" t="str">
        <f>_xlfn.XLOOKUP($A93&amp;"_"&amp;$B93,Productos!$E:$E,Productos!$D:$D)</f>
        <v>AFFINITY</v>
      </c>
      <c r="I93" s="6">
        <v>9</v>
      </c>
      <c r="L93" s="3" t="s">
        <v>13</v>
      </c>
      <c r="M93" s="3">
        <v>8</v>
      </c>
      <c r="N93" s="3">
        <v>393</v>
      </c>
      <c r="O93" s="3" t="s">
        <v>10</v>
      </c>
      <c r="P93" s="3">
        <v>1</v>
      </c>
      <c r="Q93" s="3">
        <v>1</v>
      </c>
      <c r="R93" s="3" t="s">
        <v>219</v>
      </c>
      <c r="S93" s="3">
        <v>6</v>
      </c>
      <c r="U93" s="3">
        <v>196</v>
      </c>
      <c r="V93" s="6">
        <f t="shared" si="3"/>
        <v>22</v>
      </c>
      <c r="W93" s="6">
        <f>SUMIFS($S$11:$S$1175,$M$11:$M$1175,U93)</f>
        <v>22</v>
      </c>
      <c r="X93" s="6">
        <f t="shared" si="4"/>
        <v>0</v>
      </c>
    </row>
    <row r="94" spans="1:25" hidden="1" x14ac:dyDescent="0.25">
      <c r="A94" s="3" t="s">
        <v>9</v>
      </c>
      <c r="B94" s="3">
        <v>10019</v>
      </c>
      <c r="C94" s="3">
        <v>5002556</v>
      </c>
      <c r="D94" s="3" t="s">
        <v>12</v>
      </c>
      <c r="E94" s="3">
        <v>4</v>
      </c>
      <c r="F94" s="3" t="s">
        <v>226</v>
      </c>
      <c r="G94" s="21" t="str">
        <f>_xlfn.XLOOKUP($A94&amp;"_"&amp;$B94,Productos!$E:$E,Productos!$C:$C)</f>
        <v>10019 - VIDA COLECTIVO</v>
      </c>
      <c r="H94" s="21" t="str">
        <f>_xlfn.XLOOKUP($A94&amp;"_"&amp;$B94,Productos!$E:$E,Productos!$D:$D)</f>
        <v>AFFINITY</v>
      </c>
      <c r="I94" s="6">
        <v>4</v>
      </c>
      <c r="L94" s="3" t="s">
        <v>13</v>
      </c>
      <c r="M94" s="3">
        <v>8</v>
      </c>
      <c r="N94" s="3">
        <v>393</v>
      </c>
      <c r="O94" s="3" t="s">
        <v>10</v>
      </c>
      <c r="P94" s="3">
        <v>6</v>
      </c>
      <c r="Q94" s="3">
        <v>6</v>
      </c>
      <c r="R94" s="3" t="s">
        <v>220</v>
      </c>
      <c r="S94" s="3">
        <v>6</v>
      </c>
      <c r="U94" s="3">
        <v>197</v>
      </c>
      <c r="V94" s="6">
        <f t="shared" si="3"/>
        <v>16</v>
      </c>
      <c r="W94" s="6">
        <f>SUMIFS($S$11:$S$1175,$M$11:$M$1175,U94)</f>
        <v>16</v>
      </c>
      <c r="X94" s="6">
        <f t="shared" si="4"/>
        <v>0</v>
      </c>
    </row>
    <row r="95" spans="1:25" hidden="1" x14ac:dyDescent="0.25">
      <c r="A95" s="3" t="s">
        <v>9</v>
      </c>
      <c r="B95" s="3">
        <v>10019</v>
      </c>
      <c r="C95" s="3">
        <v>5002855</v>
      </c>
      <c r="D95" s="3" t="s">
        <v>12</v>
      </c>
      <c r="E95" s="3">
        <v>4</v>
      </c>
      <c r="F95" s="3" t="s">
        <v>226</v>
      </c>
      <c r="G95" s="21" t="str">
        <f>_xlfn.XLOOKUP($A95&amp;"_"&amp;$B95,Productos!$E:$E,Productos!$C:$C)</f>
        <v>10019 - VIDA COLECTIVO</v>
      </c>
      <c r="H95" s="21" t="str">
        <f>_xlfn.XLOOKUP($A95&amp;"_"&amp;$B95,Productos!$E:$E,Productos!$D:$D)</f>
        <v>AFFINITY</v>
      </c>
      <c r="I95" s="6">
        <v>25</v>
      </c>
      <c r="L95" s="3" t="s">
        <v>13</v>
      </c>
      <c r="M95" s="3">
        <v>8</v>
      </c>
      <c r="N95" s="3">
        <v>434</v>
      </c>
      <c r="O95" s="3" t="s">
        <v>10</v>
      </c>
      <c r="P95" s="3">
        <v>1</v>
      </c>
      <c r="Q95" s="3">
        <v>1</v>
      </c>
      <c r="R95" s="3" t="s">
        <v>219</v>
      </c>
      <c r="S95" s="3">
        <v>8555</v>
      </c>
      <c r="U95" s="3">
        <v>199</v>
      </c>
      <c r="V95" s="6">
        <f t="shared" si="3"/>
        <v>155</v>
      </c>
      <c r="W95" s="6">
        <f>SUMIFS($S$11:$S$1175,$M$11:$M$1175,U95)</f>
        <v>155</v>
      </c>
      <c r="X95" s="6">
        <f t="shared" si="4"/>
        <v>0</v>
      </c>
    </row>
    <row r="96" spans="1:25" hidden="1" x14ac:dyDescent="0.25">
      <c r="A96" s="3" t="s">
        <v>9</v>
      </c>
      <c r="B96" s="3">
        <v>2</v>
      </c>
      <c r="C96" s="3">
        <v>2</v>
      </c>
      <c r="D96" s="3" t="s">
        <v>11</v>
      </c>
      <c r="E96" s="3">
        <v>2</v>
      </c>
      <c r="F96" s="3" t="s">
        <v>222</v>
      </c>
      <c r="G96" s="21" t="str">
        <f>_xlfn.XLOOKUP($A96&amp;"_"&amp;$B96,Productos!$E:$E,Productos!$C:$C)</f>
        <v>2 - SVR SANTIAGO  VIDA RESPONSABLE</v>
      </c>
      <c r="H96" s="21" t="str">
        <f>_xlfn.XLOOKUP($A96&amp;"_"&amp;$B96,Productos!$E:$E,Productos!$D:$D)</f>
        <v>OPEN MARKET</v>
      </c>
      <c r="I96" s="6">
        <v>87</v>
      </c>
      <c r="L96" s="3" t="s">
        <v>13</v>
      </c>
      <c r="M96" s="3">
        <v>8</v>
      </c>
      <c r="N96" s="3">
        <v>434</v>
      </c>
      <c r="O96" s="3" t="s">
        <v>10</v>
      </c>
      <c r="P96" s="3">
        <v>6</v>
      </c>
      <c r="Q96" s="3">
        <v>6</v>
      </c>
      <c r="R96" s="3" t="s">
        <v>220</v>
      </c>
      <c r="S96" s="3">
        <v>8552</v>
      </c>
      <c r="U96" s="3">
        <v>203</v>
      </c>
      <c r="V96" s="6">
        <f t="shared" si="3"/>
        <v>6</v>
      </c>
      <c r="W96" s="6">
        <f>SUMIFS($S$11:$S$1175,$M$11:$M$1175,U96)</f>
        <v>6</v>
      </c>
      <c r="X96" s="6">
        <f t="shared" si="4"/>
        <v>0</v>
      </c>
    </row>
    <row r="97" spans="1:24" hidden="1" x14ac:dyDescent="0.25">
      <c r="A97" s="3" t="s">
        <v>13</v>
      </c>
      <c r="B97" s="3">
        <v>4</v>
      </c>
      <c r="C97" s="3">
        <v>141</v>
      </c>
      <c r="D97" s="3" t="s">
        <v>10</v>
      </c>
      <c r="E97" s="3">
        <v>2</v>
      </c>
      <c r="F97" s="3" t="s">
        <v>222</v>
      </c>
      <c r="G97" s="21" t="str">
        <f>_xlfn.XLOOKUP($A97&amp;"_"&amp;$B97,Productos!$E:$E,Productos!$C:$C)</f>
        <v xml:space="preserve">TE COLECTIVO VIDA                                 </v>
      </c>
      <c r="H97" s="21" t="str">
        <f>_xlfn.XLOOKUP($A97&amp;"_"&amp;$B97,Productos!$E:$E,Productos!$D:$D)</f>
        <v>Sin Informacion</v>
      </c>
      <c r="I97" s="6">
        <v>73</v>
      </c>
      <c r="L97" s="3" t="s">
        <v>13</v>
      </c>
      <c r="M97" s="3">
        <v>8</v>
      </c>
      <c r="N97" s="3">
        <v>443</v>
      </c>
      <c r="O97" s="3" t="s">
        <v>10</v>
      </c>
      <c r="P97" s="3">
        <v>1</v>
      </c>
      <c r="Q97" s="3">
        <v>1</v>
      </c>
      <c r="R97" s="3" t="s">
        <v>219</v>
      </c>
      <c r="S97" s="3">
        <v>2</v>
      </c>
      <c r="U97" s="3">
        <v>204</v>
      </c>
      <c r="V97" s="6">
        <f t="shared" si="3"/>
        <v>22486</v>
      </c>
      <c r="W97" s="6">
        <f>SUMIFS($S$11:$S$1175,$M$11:$M$1175,U97)</f>
        <v>22486</v>
      </c>
      <c r="X97" s="6">
        <f t="shared" si="4"/>
        <v>0</v>
      </c>
    </row>
    <row r="98" spans="1:24" x14ac:dyDescent="0.25">
      <c r="A98" s="3" t="s">
        <v>13</v>
      </c>
      <c r="B98" s="3">
        <v>4</v>
      </c>
      <c r="C98" s="3">
        <v>320</v>
      </c>
      <c r="D98" s="3" t="s">
        <v>10</v>
      </c>
      <c r="E98" s="3">
        <v>2</v>
      </c>
      <c r="F98" s="3" t="s">
        <v>222</v>
      </c>
      <c r="G98" s="21" t="str">
        <f>_xlfn.XLOOKUP($A98&amp;"_"&amp;$B98,Productos!$E:$E,Productos!$C:$C)</f>
        <v xml:space="preserve">TE COLECTIVO VIDA                                 </v>
      </c>
      <c r="H98" s="21" t="str">
        <f>_xlfn.XLOOKUP($A98&amp;"_"&amp;$B98,Productos!$E:$E,Productos!$D:$D)</f>
        <v>Sin Informacion</v>
      </c>
      <c r="I98" s="6">
        <v>29</v>
      </c>
      <c r="L98" s="3" t="s">
        <v>13</v>
      </c>
      <c r="M98" s="3">
        <v>8</v>
      </c>
      <c r="N98" s="3">
        <v>443</v>
      </c>
      <c r="O98" s="3" t="s">
        <v>10</v>
      </c>
      <c r="P98" s="3">
        <v>6</v>
      </c>
      <c r="Q98" s="3">
        <v>6</v>
      </c>
      <c r="R98" s="3" t="s">
        <v>220</v>
      </c>
      <c r="S98" s="3">
        <v>1</v>
      </c>
      <c r="U98" s="3">
        <v>205</v>
      </c>
      <c r="V98" s="6">
        <f t="shared" si="3"/>
        <v>234</v>
      </c>
      <c r="W98" s="6">
        <f>SUMIFS($S$11:$S$1175,$M$11:$M$1175,U98)</f>
        <v>468</v>
      </c>
      <c r="X98" s="6">
        <f t="shared" si="4"/>
        <v>234</v>
      </c>
    </row>
    <row r="99" spans="1:24" hidden="1" x14ac:dyDescent="0.25">
      <c r="A99" s="3" t="s">
        <v>13</v>
      </c>
      <c r="B99" s="3">
        <v>4</v>
      </c>
      <c r="C99" s="3">
        <v>321</v>
      </c>
      <c r="D99" s="3" t="s">
        <v>10</v>
      </c>
      <c r="E99" s="3">
        <v>2</v>
      </c>
      <c r="F99" s="3" t="s">
        <v>222</v>
      </c>
      <c r="G99" s="21" t="str">
        <f>_xlfn.XLOOKUP($A99&amp;"_"&amp;$B99,Productos!$E:$E,Productos!$C:$C)</f>
        <v xml:space="preserve">TE COLECTIVO VIDA                                 </v>
      </c>
      <c r="H99" s="21" t="str">
        <f>_xlfn.XLOOKUP($A99&amp;"_"&amp;$B99,Productos!$E:$E,Productos!$D:$D)</f>
        <v>Sin Informacion</v>
      </c>
      <c r="I99" s="6">
        <v>10</v>
      </c>
      <c r="L99" s="3" t="s">
        <v>13</v>
      </c>
      <c r="M99" s="3">
        <v>8</v>
      </c>
      <c r="N99" s="3">
        <v>484</v>
      </c>
      <c r="O99" s="3" t="s">
        <v>10</v>
      </c>
      <c r="P99" s="3">
        <v>1</v>
      </c>
      <c r="Q99" s="3">
        <v>1</v>
      </c>
      <c r="R99" s="3" t="s">
        <v>219</v>
      </c>
      <c r="S99" s="3">
        <v>211855</v>
      </c>
      <c r="U99" s="3">
        <v>206</v>
      </c>
      <c r="V99" s="6">
        <f t="shared" si="3"/>
        <v>1232</v>
      </c>
      <c r="W99" s="6">
        <f>SUMIFS($S$11:$S$1175,$M$11:$M$1175,U99)</f>
        <v>1232</v>
      </c>
      <c r="X99" s="6">
        <f t="shared" si="4"/>
        <v>0</v>
      </c>
    </row>
    <row r="100" spans="1:24" x14ac:dyDescent="0.25">
      <c r="A100" s="3" t="s">
        <v>13</v>
      </c>
      <c r="B100" s="3">
        <v>4</v>
      </c>
      <c r="C100" s="3">
        <v>358</v>
      </c>
      <c r="D100" s="3" t="s">
        <v>10</v>
      </c>
      <c r="E100" s="3">
        <v>2</v>
      </c>
      <c r="F100" s="3" t="s">
        <v>222</v>
      </c>
      <c r="G100" s="21" t="str">
        <f>_xlfn.XLOOKUP($A100&amp;"_"&amp;$B100,Productos!$E:$E,Productos!$C:$C)</f>
        <v xml:space="preserve">TE COLECTIVO VIDA                                 </v>
      </c>
      <c r="H100" s="21" t="str">
        <f>_xlfn.XLOOKUP($A100&amp;"_"&amp;$B100,Productos!$E:$E,Productos!$D:$D)</f>
        <v>Sin Informacion</v>
      </c>
      <c r="I100" s="6">
        <v>19</v>
      </c>
      <c r="L100" s="3" t="s">
        <v>13</v>
      </c>
      <c r="M100" s="3">
        <v>8</v>
      </c>
      <c r="N100" s="3">
        <v>485</v>
      </c>
      <c r="O100" s="3" t="s">
        <v>10</v>
      </c>
      <c r="P100" s="3">
        <v>1</v>
      </c>
      <c r="Q100" s="3">
        <v>1</v>
      </c>
      <c r="R100" s="3" t="s">
        <v>219</v>
      </c>
      <c r="S100" s="3">
        <v>1243</v>
      </c>
      <c r="U100" s="3">
        <v>209</v>
      </c>
      <c r="V100" s="6">
        <f t="shared" si="3"/>
        <v>0</v>
      </c>
      <c r="W100" s="6">
        <f>SUMIFS($S$11:$S$1175,$M$11:$M$1175,U100)</f>
        <v>2</v>
      </c>
      <c r="X100" s="6">
        <f t="shared" si="4"/>
        <v>2</v>
      </c>
    </row>
    <row r="101" spans="1:24" hidden="1" x14ac:dyDescent="0.25">
      <c r="A101" s="3" t="s">
        <v>13</v>
      </c>
      <c r="B101" s="3">
        <v>4</v>
      </c>
      <c r="C101" s="3">
        <v>369</v>
      </c>
      <c r="D101" s="3" t="s">
        <v>10</v>
      </c>
      <c r="E101" s="3">
        <v>2</v>
      </c>
      <c r="F101" s="3" t="s">
        <v>222</v>
      </c>
      <c r="G101" s="21" t="str">
        <f>_xlfn.XLOOKUP($A101&amp;"_"&amp;$B101,Productos!$E:$E,Productos!$C:$C)</f>
        <v xml:space="preserve">TE COLECTIVO VIDA                                 </v>
      </c>
      <c r="H101" s="21" t="str">
        <f>_xlfn.XLOOKUP($A101&amp;"_"&amp;$B101,Productos!$E:$E,Productos!$D:$D)</f>
        <v>Sin Informacion</v>
      </c>
      <c r="I101" s="6">
        <v>4</v>
      </c>
      <c r="L101" s="3" t="s">
        <v>13</v>
      </c>
      <c r="M101" s="3">
        <v>8</v>
      </c>
      <c r="N101" s="3">
        <v>487</v>
      </c>
      <c r="O101" s="3" t="s">
        <v>10</v>
      </c>
      <c r="P101" s="3">
        <v>1</v>
      </c>
      <c r="Q101" s="3">
        <v>1</v>
      </c>
      <c r="R101" s="3" t="s">
        <v>219</v>
      </c>
      <c r="S101" s="3">
        <v>5</v>
      </c>
      <c r="U101" s="3">
        <v>214</v>
      </c>
      <c r="V101" s="6">
        <f t="shared" si="3"/>
        <v>409</v>
      </c>
      <c r="W101" s="6">
        <f>SUMIFS($S$11:$S$1175,$M$11:$M$1175,U101)</f>
        <v>409</v>
      </c>
      <c r="X101" s="6">
        <f t="shared" si="4"/>
        <v>0</v>
      </c>
    </row>
    <row r="102" spans="1:24" hidden="1" x14ac:dyDescent="0.25">
      <c r="A102" s="3" t="s">
        <v>13</v>
      </c>
      <c r="B102" s="3">
        <v>4</v>
      </c>
      <c r="C102" s="3">
        <v>312</v>
      </c>
      <c r="D102" s="3" t="s">
        <v>10</v>
      </c>
      <c r="E102" s="3">
        <v>12</v>
      </c>
      <c r="F102" s="3" t="s">
        <v>222</v>
      </c>
      <c r="G102" s="21" t="str">
        <f>_xlfn.XLOOKUP($A102&amp;"_"&amp;$B102,Productos!$E:$E,Productos!$C:$C)</f>
        <v xml:space="preserve">TE COLECTIVO VIDA                                 </v>
      </c>
      <c r="H102" s="21" t="str">
        <f>_xlfn.XLOOKUP($A102&amp;"_"&amp;$B102,Productos!$E:$E,Productos!$D:$D)</f>
        <v>Sin Informacion</v>
      </c>
      <c r="I102" s="6">
        <v>1</v>
      </c>
      <c r="L102" s="3" t="s">
        <v>13</v>
      </c>
      <c r="M102" s="3">
        <v>8</v>
      </c>
      <c r="N102" s="3">
        <v>487</v>
      </c>
      <c r="O102" s="3" t="s">
        <v>10</v>
      </c>
      <c r="P102" s="3">
        <v>6</v>
      </c>
      <c r="Q102" s="3">
        <v>6</v>
      </c>
      <c r="R102" s="3" t="s">
        <v>220</v>
      </c>
      <c r="S102" s="3">
        <v>7</v>
      </c>
      <c r="U102" s="3">
        <v>218</v>
      </c>
      <c r="V102" s="6">
        <f t="shared" si="3"/>
        <v>693</v>
      </c>
      <c r="W102" s="6">
        <f>SUMIFS($S$11:$S$1175,$M$11:$M$1175,U102)</f>
        <v>693</v>
      </c>
      <c r="X102" s="6">
        <f t="shared" si="4"/>
        <v>0</v>
      </c>
    </row>
    <row r="103" spans="1:24" hidden="1" x14ac:dyDescent="0.25">
      <c r="A103" s="3" t="s">
        <v>13</v>
      </c>
      <c r="B103" s="3">
        <v>4</v>
      </c>
      <c r="C103" s="3">
        <v>370</v>
      </c>
      <c r="D103" s="3" t="s">
        <v>10</v>
      </c>
      <c r="E103" s="3">
        <v>12</v>
      </c>
      <c r="F103" s="3" t="s">
        <v>222</v>
      </c>
      <c r="G103" s="21" t="str">
        <f>_xlfn.XLOOKUP($A103&amp;"_"&amp;$B103,Productos!$E:$E,Productos!$C:$C)</f>
        <v xml:space="preserve">TE COLECTIVO VIDA                                 </v>
      </c>
      <c r="H103" s="21" t="str">
        <f>_xlfn.XLOOKUP($A103&amp;"_"&amp;$B103,Productos!$E:$E,Productos!$D:$D)</f>
        <v>Sin Informacion</v>
      </c>
      <c r="I103" s="6">
        <v>102</v>
      </c>
      <c r="L103" s="3" t="s">
        <v>13</v>
      </c>
      <c r="M103" s="3">
        <v>8</v>
      </c>
      <c r="N103" s="3">
        <v>488</v>
      </c>
      <c r="O103" s="3" t="s">
        <v>10</v>
      </c>
      <c r="P103" s="3">
        <v>1</v>
      </c>
      <c r="Q103" s="3">
        <v>1</v>
      </c>
      <c r="R103" s="3" t="s">
        <v>219</v>
      </c>
      <c r="S103" s="3">
        <v>465</v>
      </c>
      <c r="U103" s="3">
        <v>219</v>
      </c>
      <c r="V103" s="6">
        <f t="shared" si="3"/>
        <v>306</v>
      </c>
      <c r="W103" s="6">
        <f>SUMIFS($S$11:$S$1175,$M$11:$M$1175,U103)</f>
        <v>306</v>
      </c>
      <c r="X103" s="6">
        <f t="shared" si="4"/>
        <v>0</v>
      </c>
    </row>
    <row r="104" spans="1:24" hidden="1" x14ac:dyDescent="0.25">
      <c r="A104" s="3" t="s">
        <v>9</v>
      </c>
      <c r="B104" s="3">
        <v>5</v>
      </c>
      <c r="C104" s="3">
        <v>5</v>
      </c>
      <c r="D104" s="3" t="s">
        <v>11</v>
      </c>
      <c r="E104" s="3">
        <v>12</v>
      </c>
      <c r="F104" s="3" t="s">
        <v>222</v>
      </c>
      <c r="G104" s="21" t="str">
        <f>_xlfn.XLOOKUP($A104&amp;"_"&amp;$B104,Productos!$E:$E,Productos!$C:$C)</f>
        <v>5 - VLS SANTIAGO VIDA LIBRE SOLUCIÓN</v>
      </c>
      <c r="H104" s="21" t="str">
        <f>_xlfn.XLOOKUP($A104&amp;"_"&amp;$B104,Productos!$E:$E,Productos!$D:$D)</f>
        <v>OPEN MARKET</v>
      </c>
      <c r="I104" s="6">
        <v>2</v>
      </c>
      <c r="L104" s="3" t="s">
        <v>13</v>
      </c>
      <c r="M104" s="3">
        <v>8</v>
      </c>
      <c r="N104" s="3">
        <v>488</v>
      </c>
      <c r="O104" s="3" t="s">
        <v>10</v>
      </c>
      <c r="P104" s="3">
        <v>6</v>
      </c>
      <c r="Q104" s="3">
        <v>6</v>
      </c>
      <c r="R104" s="3" t="s">
        <v>220</v>
      </c>
      <c r="S104" s="3">
        <v>368</v>
      </c>
      <c r="U104" s="3">
        <v>220</v>
      </c>
      <c r="V104" s="6">
        <f t="shared" si="3"/>
        <v>204</v>
      </c>
      <c r="W104" s="6">
        <f>SUMIFS($S$11:$S$1175,$M$11:$M$1175,U104)</f>
        <v>204</v>
      </c>
      <c r="X104" s="6">
        <f t="shared" si="4"/>
        <v>0</v>
      </c>
    </row>
    <row r="105" spans="1:24" hidden="1" x14ac:dyDescent="0.25">
      <c r="A105" s="3" t="s">
        <v>9</v>
      </c>
      <c r="B105" s="3">
        <v>6</v>
      </c>
      <c r="C105" s="3">
        <v>6</v>
      </c>
      <c r="D105" s="3" t="s">
        <v>11</v>
      </c>
      <c r="E105" s="3">
        <v>2</v>
      </c>
      <c r="F105" s="3" t="s">
        <v>222</v>
      </c>
      <c r="G105" s="21" t="str">
        <f>_xlfn.XLOOKUP($A105&amp;"_"&amp;$B105,Productos!$E:$E,Productos!$C:$C)</f>
        <v>6 - SAF SANTIAGO ASISTENCIA FAMILIAR</v>
      </c>
      <c r="H105" s="21" t="str">
        <f>_xlfn.XLOOKUP($A105&amp;"_"&amp;$B105,Productos!$E:$E,Productos!$D:$D)</f>
        <v>OPEN MARKET</v>
      </c>
      <c r="I105" s="6">
        <v>1</v>
      </c>
      <c r="L105" s="3" t="s">
        <v>13</v>
      </c>
      <c r="M105" s="3">
        <v>8</v>
      </c>
      <c r="N105" s="3">
        <v>491</v>
      </c>
      <c r="O105" s="3" t="s">
        <v>10</v>
      </c>
      <c r="P105" s="3">
        <v>1</v>
      </c>
      <c r="Q105" s="3">
        <v>1</v>
      </c>
      <c r="R105" s="3" t="s">
        <v>219</v>
      </c>
      <c r="S105" s="3">
        <v>15</v>
      </c>
      <c r="U105" s="3">
        <v>222</v>
      </c>
      <c r="V105" s="6">
        <f t="shared" si="3"/>
        <v>2</v>
      </c>
      <c r="W105" s="6">
        <f>SUMIFS($S$11:$S$1175,$M$11:$M$1175,U105)</f>
        <v>2</v>
      </c>
      <c r="X105" s="6">
        <f t="shared" si="4"/>
        <v>0</v>
      </c>
    </row>
    <row r="106" spans="1:24" hidden="1" x14ac:dyDescent="0.25">
      <c r="A106" s="3" t="s">
        <v>13</v>
      </c>
      <c r="B106" s="3">
        <v>7</v>
      </c>
      <c r="C106" s="3">
        <v>7</v>
      </c>
      <c r="D106" s="3" t="s">
        <v>11</v>
      </c>
      <c r="E106" s="3">
        <v>12</v>
      </c>
      <c r="F106" s="3" t="s">
        <v>222</v>
      </c>
      <c r="G106" s="21" t="str">
        <f>_xlfn.XLOOKUP($A106&amp;"_"&amp;$B106,Productos!$E:$E,Productos!$C:$C)</f>
        <v xml:space="preserve">SANTIAGO VIDA LIBRE                               </v>
      </c>
      <c r="H106" s="21" t="str">
        <f>_xlfn.XLOOKUP($A106&amp;"_"&amp;$B106,Productos!$E:$E,Productos!$D:$D)</f>
        <v>Sin Informacion</v>
      </c>
      <c r="I106" s="6">
        <v>2</v>
      </c>
      <c r="L106" s="3" t="s">
        <v>13</v>
      </c>
      <c r="M106" s="3">
        <v>8</v>
      </c>
      <c r="N106" s="3">
        <v>501</v>
      </c>
      <c r="O106" s="3" t="s">
        <v>10</v>
      </c>
      <c r="P106" s="3">
        <v>1</v>
      </c>
      <c r="Q106" s="3">
        <v>1</v>
      </c>
      <c r="R106" s="3" t="s">
        <v>219</v>
      </c>
      <c r="S106" s="3">
        <v>2</v>
      </c>
      <c r="U106" s="3">
        <v>223</v>
      </c>
      <c r="V106" s="6">
        <f t="shared" si="3"/>
        <v>11611</v>
      </c>
      <c r="W106" s="6">
        <f>SUMIFS($S$11:$S$1175,$M$11:$M$1175,U106)</f>
        <v>11611</v>
      </c>
      <c r="X106" s="6">
        <f t="shared" si="4"/>
        <v>0</v>
      </c>
    </row>
    <row r="107" spans="1:24" hidden="1" x14ac:dyDescent="0.25">
      <c r="A107" s="3" t="s">
        <v>9</v>
      </c>
      <c r="B107" s="3">
        <v>7</v>
      </c>
      <c r="C107" s="3">
        <v>7</v>
      </c>
      <c r="D107" s="3" t="s">
        <v>11</v>
      </c>
      <c r="E107" s="3">
        <v>12</v>
      </c>
      <c r="F107" s="3" t="s">
        <v>222</v>
      </c>
      <c r="G107" s="21" t="str">
        <f>_xlfn.XLOOKUP($A107&amp;"_"&amp;$B107,Productos!$E:$E,Productos!$C:$C)</f>
        <v>7 - SVL SANTIAGO VIDA LIBRE</v>
      </c>
      <c r="H107" s="21" t="str">
        <f>_xlfn.XLOOKUP($A107&amp;"_"&amp;$B107,Productos!$E:$E,Productos!$D:$D)</f>
        <v>OPEN MARKET</v>
      </c>
      <c r="I107" s="6">
        <v>954</v>
      </c>
      <c r="L107" s="3" t="s">
        <v>13</v>
      </c>
      <c r="M107" s="3">
        <v>8</v>
      </c>
      <c r="N107" s="3">
        <v>502</v>
      </c>
      <c r="O107" s="3" t="s">
        <v>10</v>
      </c>
      <c r="P107" s="3">
        <v>1</v>
      </c>
      <c r="Q107" s="3">
        <v>1</v>
      </c>
      <c r="R107" s="3" t="s">
        <v>219</v>
      </c>
      <c r="S107" s="3">
        <v>995</v>
      </c>
      <c r="U107" s="3">
        <v>226</v>
      </c>
      <c r="V107" s="6">
        <f t="shared" si="3"/>
        <v>170</v>
      </c>
      <c r="W107" s="6">
        <f>SUMIFS($S$11:$S$1175,$M$11:$M$1175,U107)</f>
        <v>170</v>
      </c>
      <c r="X107" s="6">
        <f t="shared" si="4"/>
        <v>0</v>
      </c>
    </row>
    <row r="108" spans="1:24" hidden="1" x14ac:dyDescent="0.25">
      <c r="A108" s="3" t="s">
        <v>13</v>
      </c>
      <c r="B108" s="3">
        <v>11</v>
      </c>
      <c r="C108" s="3">
        <v>332</v>
      </c>
      <c r="D108" s="3" t="s">
        <v>10</v>
      </c>
      <c r="E108" s="3">
        <v>12</v>
      </c>
      <c r="F108" s="3" t="s">
        <v>222</v>
      </c>
      <c r="G108" s="21" t="str">
        <f>_xlfn.XLOOKUP($A108&amp;"_"&amp;$B108,Productos!$E:$E,Productos!$C:$C)</f>
        <v xml:space="preserve">COLECTIVO ACC.PERSONALES                          </v>
      </c>
      <c r="H108" s="21" t="str">
        <f>_xlfn.XLOOKUP($A108&amp;"_"&amp;$B108,Productos!$E:$E,Productos!$D:$D)</f>
        <v>Sin Informacion</v>
      </c>
      <c r="I108" s="6">
        <v>3973</v>
      </c>
      <c r="L108" s="3" t="s">
        <v>13</v>
      </c>
      <c r="M108" s="3">
        <v>8</v>
      </c>
      <c r="N108" s="3">
        <v>503</v>
      </c>
      <c r="O108" s="3" t="s">
        <v>10</v>
      </c>
      <c r="P108" s="3">
        <v>1</v>
      </c>
      <c r="Q108" s="3">
        <v>1</v>
      </c>
      <c r="R108" s="3" t="s">
        <v>219</v>
      </c>
      <c r="S108" s="3">
        <v>398</v>
      </c>
      <c r="U108" s="3">
        <v>238</v>
      </c>
      <c r="V108" s="6">
        <f t="shared" si="3"/>
        <v>6052</v>
      </c>
      <c r="W108" s="6">
        <f>SUMIFS($S$11:$S$1175,$M$11:$M$1175,U108)</f>
        <v>6052</v>
      </c>
      <c r="X108" s="6">
        <f t="shared" si="4"/>
        <v>0</v>
      </c>
    </row>
    <row r="109" spans="1:24" hidden="1" x14ac:dyDescent="0.25">
      <c r="A109" s="3" t="s">
        <v>9</v>
      </c>
      <c r="B109" s="3">
        <v>16</v>
      </c>
      <c r="C109" s="3">
        <v>16</v>
      </c>
      <c r="D109" s="3" t="s">
        <v>11</v>
      </c>
      <c r="E109" s="3">
        <v>2</v>
      </c>
      <c r="F109" s="3" t="s">
        <v>222</v>
      </c>
      <c r="G109" s="21" t="str">
        <f>_xlfn.XLOOKUP($A109&amp;"_"&amp;$B109,Productos!$E:$E,Productos!$C:$C)</f>
        <v>16 - SVI SANTIAGO VIDA INTELIGENTE</v>
      </c>
      <c r="H109" s="21" t="str">
        <f>_xlfn.XLOOKUP($A109&amp;"_"&amp;$B109,Productos!$E:$E,Productos!$D:$D)</f>
        <v>OPEN MARKET</v>
      </c>
      <c r="I109" s="6">
        <v>304</v>
      </c>
      <c r="L109" s="3" t="s">
        <v>13</v>
      </c>
      <c r="M109" s="3">
        <v>8</v>
      </c>
      <c r="N109" s="3">
        <v>503</v>
      </c>
      <c r="O109" s="3" t="s">
        <v>10</v>
      </c>
      <c r="P109" s="3">
        <v>6</v>
      </c>
      <c r="Q109" s="3">
        <v>6</v>
      </c>
      <c r="R109" s="3" t="s">
        <v>220</v>
      </c>
      <c r="S109" s="3">
        <v>184</v>
      </c>
      <c r="U109" s="3">
        <v>239</v>
      </c>
      <c r="V109" s="6">
        <f t="shared" si="3"/>
        <v>28</v>
      </c>
      <c r="W109" s="6">
        <f>SUMIFS($S$11:$S$1175,$M$11:$M$1175,U109)</f>
        <v>28</v>
      </c>
      <c r="X109" s="6">
        <f t="shared" si="4"/>
        <v>0</v>
      </c>
    </row>
    <row r="110" spans="1:24" hidden="1" x14ac:dyDescent="0.25">
      <c r="A110" s="3" t="s">
        <v>9</v>
      </c>
      <c r="B110" s="3">
        <v>18</v>
      </c>
      <c r="C110" s="3">
        <v>18</v>
      </c>
      <c r="D110" s="3" t="s">
        <v>11</v>
      </c>
      <c r="E110" s="3">
        <v>12</v>
      </c>
      <c r="F110" s="3" t="s">
        <v>222</v>
      </c>
      <c r="G110" s="21" t="str">
        <f>_xlfn.XLOOKUP($A110&amp;"_"&amp;$B110,Productos!$E:$E,Productos!$C:$C)</f>
        <v>18 - SPM SANTIAGO PROTECCIÓN MAYOR</v>
      </c>
      <c r="H110" s="21" t="str">
        <f>_xlfn.XLOOKUP($A110&amp;"_"&amp;$B110,Productos!$E:$E,Productos!$D:$D)</f>
        <v>OPEN MARKET</v>
      </c>
      <c r="I110" s="6">
        <v>108</v>
      </c>
      <c r="L110" s="3" t="s">
        <v>13</v>
      </c>
      <c r="M110" s="3">
        <v>8</v>
      </c>
      <c r="N110" s="3">
        <v>505</v>
      </c>
      <c r="O110" s="3" t="s">
        <v>10</v>
      </c>
      <c r="P110" s="3">
        <v>1</v>
      </c>
      <c r="Q110" s="3">
        <v>1</v>
      </c>
      <c r="R110" s="3" t="s">
        <v>219</v>
      </c>
      <c r="S110" s="3">
        <v>766299</v>
      </c>
      <c r="U110" s="3">
        <v>244</v>
      </c>
      <c r="V110" s="6">
        <f t="shared" si="3"/>
        <v>2383</v>
      </c>
      <c r="W110" s="6">
        <f>SUMIFS($S$11:$S$1175,$M$11:$M$1175,U110)</f>
        <v>2383</v>
      </c>
      <c r="X110" s="6">
        <f t="shared" si="4"/>
        <v>0</v>
      </c>
    </row>
    <row r="111" spans="1:24" hidden="1" x14ac:dyDescent="0.25">
      <c r="A111" s="3" t="s">
        <v>9</v>
      </c>
      <c r="B111" s="3">
        <v>19</v>
      </c>
      <c r="C111" s="3">
        <v>19</v>
      </c>
      <c r="D111" s="3" t="s">
        <v>11</v>
      </c>
      <c r="E111" s="3">
        <v>2</v>
      </c>
      <c r="F111" s="3" t="s">
        <v>222</v>
      </c>
      <c r="G111" s="21" t="str">
        <f>_xlfn.XLOOKUP($A111&amp;"_"&amp;$B111,Productos!$E:$E,Productos!$C:$C)</f>
        <v>19 - SVC SANTIAGO VIDA COMPARTIDA</v>
      </c>
      <c r="H111" s="21" t="str">
        <f>_xlfn.XLOOKUP($A111&amp;"_"&amp;$B111,Productos!$E:$E,Productos!$D:$D)</f>
        <v>OPEN MARKET</v>
      </c>
      <c r="I111" s="6">
        <v>25</v>
      </c>
      <c r="L111" s="3" t="s">
        <v>13</v>
      </c>
      <c r="M111" s="3">
        <v>8</v>
      </c>
      <c r="N111" s="3">
        <v>510</v>
      </c>
      <c r="O111" s="3" t="s">
        <v>10</v>
      </c>
      <c r="P111" s="3">
        <v>1</v>
      </c>
      <c r="Q111" s="3">
        <v>1</v>
      </c>
      <c r="R111" s="3" t="s">
        <v>219</v>
      </c>
      <c r="S111" s="3">
        <v>537</v>
      </c>
      <c r="U111" s="3">
        <v>245</v>
      </c>
      <c r="V111" s="6">
        <f t="shared" si="3"/>
        <v>2263</v>
      </c>
      <c r="W111" s="6">
        <f>SUMIFS($S$11:$S$1175,$M$11:$M$1175,U111)</f>
        <v>2263</v>
      </c>
      <c r="X111" s="6">
        <f t="shared" si="4"/>
        <v>0</v>
      </c>
    </row>
    <row r="112" spans="1:24" hidden="1" x14ac:dyDescent="0.25">
      <c r="A112" s="3" t="s">
        <v>9</v>
      </c>
      <c r="B112" s="3">
        <v>20</v>
      </c>
      <c r="C112" s="3">
        <v>20</v>
      </c>
      <c r="D112" s="3" t="s">
        <v>11</v>
      </c>
      <c r="E112" s="3">
        <v>2</v>
      </c>
      <c r="F112" s="3" t="s">
        <v>222</v>
      </c>
      <c r="G112" s="21" t="str">
        <f>_xlfn.XLOOKUP($A112&amp;"_"&amp;$B112,Productos!$E:$E,Productos!$C:$C)</f>
        <v>20 - SET SANTIAGO EDUCACIÓN TOTAL ALT. I</v>
      </c>
      <c r="H112" s="21" t="str">
        <f>_xlfn.XLOOKUP($A112&amp;"_"&amp;$B112,Productos!$E:$E,Productos!$D:$D)</f>
        <v>OPEN MARKET</v>
      </c>
      <c r="I112" s="6">
        <v>1</v>
      </c>
      <c r="L112" s="3" t="s">
        <v>13</v>
      </c>
      <c r="M112" s="3">
        <v>8</v>
      </c>
      <c r="N112" s="3">
        <v>511</v>
      </c>
      <c r="O112" s="3" t="s">
        <v>10</v>
      </c>
      <c r="P112" s="3">
        <v>1</v>
      </c>
      <c r="Q112" s="3">
        <v>1</v>
      </c>
      <c r="R112" s="3" t="s">
        <v>219</v>
      </c>
      <c r="S112" s="3">
        <v>10</v>
      </c>
      <c r="U112" s="3">
        <v>250</v>
      </c>
      <c r="V112" s="6">
        <f t="shared" si="3"/>
        <v>18</v>
      </c>
      <c r="W112" s="6">
        <f>SUMIFS($S$11:$S$1175,$M$11:$M$1175,U112)</f>
        <v>18</v>
      </c>
      <c r="X112" s="6">
        <f t="shared" si="4"/>
        <v>0</v>
      </c>
    </row>
    <row r="113" spans="1:24" hidden="1" x14ac:dyDescent="0.25">
      <c r="A113" s="3" t="s">
        <v>9</v>
      </c>
      <c r="B113" s="3">
        <v>29</v>
      </c>
      <c r="C113" s="3">
        <v>29</v>
      </c>
      <c r="D113" s="3" t="s">
        <v>11</v>
      </c>
      <c r="E113" s="3">
        <v>2</v>
      </c>
      <c r="F113" s="3" t="s">
        <v>222</v>
      </c>
      <c r="G113" s="21" t="str">
        <f>_xlfn.XLOOKUP($A113&amp;"_"&amp;$B113,Productos!$E:$E,Productos!$C:$C)</f>
        <v>29 - SVM SANTIAGO VIDA MUJER</v>
      </c>
      <c r="H113" s="21" t="str">
        <f>_xlfn.XLOOKUP($A113&amp;"_"&amp;$B113,Productos!$E:$E,Productos!$D:$D)</f>
        <v>OPEN MARKET</v>
      </c>
      <c r="I113" s="6">
        <v>31</v>
      </c>
      <c r="L113" s="3" t="s">
        <v>13</v>
      </c>
      <c r="M113" s="3">
        <v>8</v>
      </c>
      <c r="N113" s="3">
        <v>538</v>
      </c>
      <c r="O113" s="3" t="s">
        <v>10</v>
      </c>
      <c r="P113" s="3">
        <v>1</v>
      </c>
      <c r="Q113" s="3">
        <v>1</v>
      </c>
      <c r="R113" s="3" t="s">
        <v>219</v>
      </c>
      <c r="S113" s="3">
        <v>3</v>
      </c>
      <c r="U113" s="3">
        <v>251</v>
      </c>
      <c r="V113" s="6">
        <f t="shared" si="3"/>
        <v>18</v>
      </c>
      <c r="W113" s="6">
        <f>SUMIFS($S$11:$S$1175,$M$11:$M$1175,U113)</f>
        <v>18</v>
      </c>
      <c r="X113" s="6">
        <f t="shared" si="4"/>
        <v>0</v>
      </c>
    </row>
    <row r="114" spans="1:24" hidden="1" x14ac:dyDescent="0.25">
      <c r="A114" s="3" t="s">
        <v>13</v>
      </c>
      <c r="B114" s="3">
        <v>31</v>
      </c>
      <c r="C114" s="3">
        <v>31</v>
      </c>
      <c r="D114" s="3" t="s">
        <v>11</v>
      </c>
      <c r="E114" s="3">
        <v>2</v>
      </c>
      <c r="F114" s="3" t="s">
        <v>222</v>
      </c>
      <c r="G114" s="21" t="str">
        <f>_xlfn.XLOOKUP($A114&amp;"_"&amp;$B114,Productos!$E:$E,Productos!$C:$C)</f>
        <v xml:space="preserve">SANTIAGO VIDA INTELIGENTE SUPERIOR                </v>
      </c>
      <c r="H114" s="21" t="str">
        <f>_xlfn.XLOOKUP($A114&amp;"_"&amp;$B114,Productos!$E:$E,Productos!$D:$D)</f>
        <v>Sin Informacion</v>
      </c>
      <c r="I114" s="6">
        <v>3</v>
      </c>
      <c r="L114" s="3" t="s">
        <v>13</v>
      </c>
      <c r="M114" s="3">
        <v>8</v>
      </c>
      <c r="N114" s="3">
        <v>538</v>
      </c>
      <c r="O114" s="3" t="s">
        <v>10</v>
      </c>
      <c r="P114" s="3">
        <v>6</v>
      </c>
      <c r="Q114" s="3">
        <v>6</v>
      </c>
      <c r="R114" s="3" t="s">
        <v>220</v>
      </c>
      <c r="S114" s="3">
        <v>1</v>
      </c>
      <c r="U114" s="3">
        <v>252</v>
      </c>
      <c r="V114" s="6">
        <f t="shared" si="3"/>
        <v>614</v>
      </c>
      <c r="W114" s="6">
        <f>SUMIFS($S$11:$S$1175,$M$11:$M$1175,U114)</f>
        <v>614</v>
      </c>
      <c r="X114" s="6">
        <f t="shared" si="4"/>
        <v>0</v>
      </c>
    </row>
    <row r="115" spans="1:24" hidden="1" x14ac:dyDescent="0.25">
      <c r="A115" s="3" t="s">
        <v>9</v>
      </c>
      <c r="B115" s="3">
        <v>31</v>
      </c>
      <c r="C115" s="3">
        <v>31</v>
      </c>
      <c r="D115" s="3" t="s">
        <v>11</v>
      </c>
      <c r="E115" s="3">
        <v>2</v>
      </c>
      <c r="F115" s="3" t="s">
        <v>222</v>
      </c>
      <c r="G115" s="21" t="str">
        <f>_xlfn.XLOOKUP($A115&amp;"_"&amp;$B115,Productos!$E:$E,Productos!$C:$C)</f>
        <v>31 - SANTIAGO VIDA INTELIGENTE SUPERIOR</v>
      </c>
      <c r="H115" s="21" t="str">
        <f>_xlfn.XLOOKUP($A115&amp;"_"&amp;$B115,Productos!$E:$E,Productos!$D:$D)</f>
        <v>OPEN MARKET</v>
      </c>
      <c r="I115" s="6">
        <v>128</v>
      </c>
      <c r="L115" s="3" t="s">
        <v>13</v>
      </c>
      <c r="M115" s="3">
        <v>8</v>
      </c>
      <c r="N115" s="3">
        <v>539</v>
      </c>
      <c r="O115" s="3" t="s">
        <v>10</v>
      </c>
      <c r="P115" s="3">
        <v>1</v>
      </c>
      <c r="Q115" s="3">
        <v>1</v>
      </c>
      <c r="R115" s="3" t="s">
        <v>219</v>
      </c>
      <c r="S115" s="3">
        <v>1</v>
      </c>
      <c r="U115" s="3">
        <v>253</v>
      </c>
      <c r="V115" s="6">
        <f t="shared" si="3"/>
        <v>211</v>
      </c>
      <c r="W115" s="6">
        <f>SUMIFS($S$11:$S$1175,$M$11:$M$1175,U115)</f>
        <v>211</v>
      </c>
      <c r="X115" s="6">
        <f t="shared" si="4"/>
        <v>0</v>
      </c>
    </row>
    <row r="116" spans="1:24" hidden="1" x14ac:dyDescent="0.25">
      <c r="A116" s="3" t="s">
        <v>9</v>
      </c>
      <c r="B116" s="3">
        <v>36</v>
      </c>
      <c r="C116" s="3">
        <v>36</v>
      </c>
      <c r="D116" s="3" t="s">
        <v>11</v>
      </c>
      <c r="E116" s="3">
        <v>12</v>
      </c>
      <c r="F116" s="3" t="s">
        <v>222</v>
      </c>
      <c r="G116" s="21" t="str">
        <f>_xlfn.XLOOKUP($A116&amp;"_"&amp;$B116,Productos!$E:$E,Productos!$C:$C)</f>
        <v>36 - EVL SANTIAGO EXPRESS VIDA LIBRE</v>
      </c>
      <c r="H116" s="21" t="str">
        <f>_xlfn.XLOOKUP($A116&amp;"_"&amp;$B116,Productos!$E:$E,Productos!$D:$D)</f>
        <v>OPEN MARKET</v>
      </c>
      <c r="I116" s="6">
        <v>2</v>
      </c>
      <c r="L116" s="3" t="s">
        <v>13</v>
      </c>
      <c r="M116" s="3">
        <v>8</v>
      </c>
      <c r="N116" s="3">
        <v>539</v>
      </c>
      <c r="O116" s="3" t="s">
        <v>10</v>
      </c>
      <c r="P116" s="3">
        <v>6</v>
      </c>
      <c r="Q116" s="3">
        <v>6</v>
      </c>
      <c r="R116" s="3" t="s">
        <v>220</v>
      </c>
      <c r="S116" s="3">
        <v>1</v>
      </c>
      <c r="U116" s="3">
        <v>254</v>
      </c>
      <c r="V116" s="6">
        <f t="shared" si="3"/>
        <v>5</v>
      </c>
      <c r="W116" s="6">
        <f>SUMIFS($S$11:$S$1175,$M$11:$M$1175,U116)</f>
        <v>5</v>
      </c>
      <c r="X116" s="6">
        <f t="shared" si="4"/>
        <v>0</v>
      </c>
    </row>
    <row r="117" spans="1:24" hidden="1" x14ac:dyDescent="0.25">
      <c r="A117" s="3" t="s">
        <v>9</v>
      </c>
      <c r="B117" s="3">
        <v>40</v>
      </c>
      <c r="C117" s="3">
        <v>40</v>
      </c>
      <c r="D117" s="3" t="s">
        <v>11</v>
      </c>
      <c r="E117" s="3">
        <v>12</v>
      </c>
      <c r="F117" s="3" t="s">
        <v>222</v>
      </c>
      <c r="G117" s="21" t="str">
        <f>_xlfn.XLOOKUP($A117&amp;"_"&amp;$B117,Productos!$E:$E,Productos!$C:$C)</f>
        <v>40 - SÚPER SEGURO ACCIDENTES</v>
      </c>
      <c r="H117" s="21" t="str">
        <f>_xlfn.XLOOKUP($A117&amp;"_"&amp;$B117,Productos!$E:$E,Productos!$D:$D)</f>
        <v>OPEN MARKET</v>
      </c>
      <c r="I117" s="6">
        <v>197</v>
      </c>
      <c r="L117" s="3" t="s">
        <v>13</v>
      </c>
      <c r="M117" s="3">
        <v>8</v>
      </c>
      <c r="N117" s="3">
        <v>570</v>
      </c>
      <c r="O117" s="3" t="s">
        <v>10</v>
      </c>
      <c r="P117" s="3">
        <v>1</v>
      </c>
      <c r="Q117" s="3">
        <v>1</v>
      </c>
      <c r="R117" s="3" t="s">
        <v>219</v>
      </c>
      <c r="S117" s="3">
        <v>55</v>
      </c>
      <c r="U117" s="3">
        <v>255</v>
      </c>
      <c r="V117" s="6">
        <f t="shared" si="3"/>
        <v>52616</v>
      </c>
      <c r="W117" s="6">
        <f>SUMIFS($S$11:$S$1175,$M$11:$M$1175,U117)</f>
        <v>52616</v>
      </c>
      <c r="X117" s="6">
        <f t="shared" si="4"/>
        <v>0</v>
      </c>
    </row>
    <row r="118" spans="1:24" hidden="1" x14ac:dyDescent="0.25">
      <c r="A118" s="3" t="s">
        <v>9</v>
      </c>
      <c r="B118" s="3">
        <v>41</v>
      </c>
      <c r="C118" s="3">
        <v>41</v>
      </c>
      <c r="D118" s="3" t="s">
        <v>11</v>
      </c>
      <c r="E118" s="3">
        <v>2</v>
      </c>
      <c r="F118" s="3" t="s">
        <v>222</v>
      </c>
      <c r="G118" s="21" t="str">
        <f>_xlfn.XLOOKUP($A118&amp;"_"&amp;$B118,Productos!$E:$E,Productos!$C:$C)</f>
        <v>41 - SÚPER SEGURO PROTECCIÓN</v>
      </c>
      <c r="H118" s="21" t="str">
        <f>_xlfn.XLOOKUP($A118&amp;"_"&amp;$B118,Productos!$E:$E,Productos!$D:$D)</f>
        <v>OPEN MARKET</v>
      </c>
      <c r="I118" s="6">
        <v>29</v>
      </c>
      <c r="L118" s="3" t="s">
        <v>13</v>
      </c>
      <c r="M118" s="3">
        <v>8</v>
      </c>
      <c r="N118" s="3">
        <v>570</v>
      </c>
      <c r="O118" s="3" t="s">
        <v>10</v>
      </c>
      <c r="P118" s="3">
        <v>6</v>
      </c>
      <c r="Q118" s="3">
        <v>6</v>
      </c>
      <c r="R118" s="3" t="s">
        <v>220</v>
      </c>
      <c r="S118" s="3">
        <v>52</v>
      </c>
      <c r="U118" s="3">
        <v>256</v>
      </c>
      <c r="V118" s="6">
        <f t="shared" si="3"/>
        <v>6245</v>
      </c>
      <c r="W118" s="6">
        <f>SUMIFS($S$11:$S$1175,$M$11:$M$1175,U118)</f>
        <v>6245</v>
      </c>
      <c r="X118" s="6">
        <f t="shared" si="4"/>
        <v>0</v>
      </c>
    </row>
    <row r="119" spans="1:24" hidden="1" x14ac:dyDescent="0.25">
      <c r="A119" s="3" t="s">
        <v>9</v>
      </c>
      <c r="B119" s="3">
        <v>42</v>
      </c>
      <c r="C119" s="3">
        <v>42</v>
      </c>
      <c r="D119" s="3" t="s">
        <v>11</v>
      </c>
      <c r="E119" s="3">
        <v>12</v>
      </c>
      <c r="F119" s="3" t="s">
        <v>222</v>
      </c>
      <c r="G119" s="21" t="str">
        <f>_xlfn.XLOOKUP($A119&amp;"_"&amp;$B119,Productos!$E:$E,Productos!$C:$C)</f>
        <v>42 - SÚPER SEGURO FAMILIA</v>
      </c>
      <c r="H119" s="21" t="str">
        <f>_xlfn.XLOOKUP($A119&amp;"_"&amp;$B119,Productos!$E:$E,Productos!$D:$D)</f>
        <v>OPEN MARKET</v>
      </c>
      <c r="I119" s="6">
        <v>18</v>
      </c>
      <c r="L119" s="3" t="s">
        <v>13</v>
      </c>
      <c r="M119" s="3">
        <v>8</v>
      </c>
      <c r="N119" s="3">
        <v>571</v>
      </c>
      <c r="O119" s="3" t="s">
        <v>10</v>
      </c>
      <c r="P119" s="3">
        <v>1</v>
      </c>
      <c r="Q119" s="3">
        <v>1</v>
      </c>
      <c r="R119" s="3" t="s">
        <v>219</v>
      </c>
      <c r="S119" s="3">
        <v>21864</v>
      </c>
      <c r="U119" s="3">
        <v>263</v>
      </c>
      <c r="V119" s="6">
        <f t="shared" si="3"/>
        <v>1484</v>
      </c>
      <c r="W119" s="6">
        <f>SUMIFS($S$11:$S$1175,$M$11:$M$1175,U119)</f>
        <v>1484</v>
      </c>
      <c r="X119" s="6">
        <f t="shared" si="4"/>
        <v>0</v>
      </c>
    </row>
    <row r="120" spans="1:24" hidden="1" x14ac:dyDescent="0.25">
      <c r="A120" s="3" t="s">
        <v>9</v>
      </c>
      <c r="B120" s="3">
        <v>43</v>
      </c>
      <c r="C120" s="3">
        <v>43</v>
      </c>
      <c r="D120" s="3" t="s">
        <v>11</v>
      </c>
      <c r="E120" s="3">
        <v>12</v>
      </c>
      <c r="F120" s="3" t="s">
        <v>222</v>
      </c>
      <c r="G120" s="21" t="str">
        <f>_xlfn.XLOOKUP($A120&amp;"_"&amp;$B120,Productos!$E:$E,Productos!$C:$C)</f>
        <v>43 - PLAN SEGURO BANEFE</v>
      </c>
      <c r="H120" s="21" t="str">
        <f>_xlfn.XLOOKUP($A120&amp;"_"&amp;$B120,Productos!$E:$E,Productos!$D:$D)</f>
        <v>OPEN MARKET</v>
      </c>
      <c r="I120" s="6">
        <v>3</v>
      </c>
      <c r="L120" s="3" t="s">
        <v>13</v>
      </c>
      <c r="M120" s="3">
        <v>8</v>
      </c>
      <c r="N120" s="3">
        <v>571</v>
      </c>
      <c r="O120" s="3" t="s">
        <v>10</v>
      </c>
      <c r="P120" s="3">
        <v>6</v>
      </c>
      <c r="Q120" s="3">
        <v>6</v>
      </c>
      <c r="R120" s="3" t="s">
        <v>220</v>
      </c>
      <c r="S120" s="3">
        <v>20029</v>
      </c>
      <c r="U120" s="3">
        <v>264</v>
      </c>
      <c r="V120" s="6">
        <f t="shared" si="3"/>
        <v>3</v>
      </c>
      <c r="W120" s="6">
        <f>SUMIFS($S$11:$S$1175,$M$11:$M$1175,U120)</f>
        <v>3</v>
      </c>
      <c r="X120" s="6">
        <f t="shared" si="4"/>
        <v>0</v>
      </c>
    </row>
    <row r="121" spans="1:24" hidden="1" x14ac:dyDescent="0.25">
      <c r="A121" s="3" t="s">
        <v>9</v>
      </c>
      <c r="B121" s="3">
        <v>50</v>
      </c>
      <c r="C121" s="3">
        <v>50</v>
      </c>
      <c r="D121" s="3" t="s">
        <v>11</v>
      </c>
      <c r="E121" s="3">
        <v>12</v>
      </c>
      <c r="F121" s="3" t="s">
        <v>222</v>
      </c>
      <c r="G121" s="21" t="str">
        <f>_xlfn.XLOOKUP($A121&amp;"_"&amp;$B121,Productos!$E:$E,Productos!$C:$C)</f>
        <v>50 - SÚPER SEGURO FAMILIA PLUS</v>
      </c>
      <c r="H121" s="21" t="str">
        <f>_xlfn.XLOOKUP($A121&amp;"_"&amp;$B121,Productos!$E:$E,Productos!$D:$D)</f>
        <v>OPEN MARKET</v>
      </c>
      <c r="I121" s="6">
        <v>26</v>
      </c>
      <c r="L121" s="3" t="s">
        <v>13</v>
      </c>
      <c r="M121" s="3">
        <v>8</v>
      </c>
      <c r="N121" s="3">
        <v>573</v>
      </c>
      <c r="O121" s="3" t="s">
        <v>10</v>
      </c>
      <c r="P121" s="3">
        <v>1</v>
      </c>
      <c r="Q121" s="3">
        <v>1</v>
      </c>
      <c r="R121" s="3" t="s">
        <v>219</v>
      </c>
      <c r="S121" s="3">
        <v>117954</v>
      </c>
      <c r="U121" s="3">
        <v>265</v>
      </c>
      <c r="V121" s="6">
        <f t="shared" si="3"/>
        <v>144</v>
      </c>
      <c r="W121" s="6">
        <f>SUMIFS($S$11:$S$1175,$M$11:$M$1175,U121)</f>
        <v>144</v>
      </c>
      <c r="X121" s="6">
        <f t="shared" si="4"/>
        <v>0</v>
      </c>
    </row>
    <row r="122" spans="1:24" hidden="1" x14ac:dyDescent="0.25">
      <c r="A122" s="3" t="s">
        <v>9</v>
      </c>
      <c r="B122" s="3">
        <v>52</v>
      </c>
      <c r="C122" s="3">
        <v>52</v>
      </c>
      <c r="D122" s="3" t="s">
        <v>11</v>
      </c>
      <c r="E122" s="3">
        <v>2</v>
      </c>
      <c r="F122" s="3" t="s">
        <v>222</v>
      </c>
      <c r="G122" s="21" t="str">
        <f>_xlfn.XLOOKUP($A122&amp;"_"&amp;$B122,Productos!$E:$E,Productos!$C:$C)</f>
        <v>52 - SÚPER SEGURO VIDA PLUS</v>
      </c>
      <c r="H122" s="21" t="str">
        <f>_xlfn.XLOOKUP($A122&amp;"_"&amp;$B122,Productos!$E:$E,Productos!$D:$D)</f>
        <v>OPEN MARKET</v>
      </c>
      <c r="I122" s="6">
        <v>118</v>
      </c>
      <c r="L122" s="3" t="s">
        <v>13</v>
      </c>
      <c r="M122" s="3">
        <v>8</v>
      </c>
      <c r="N122" s="3">
        <v>573</v>
      </c>
      <c r="O122" s="3" t="s">
        <v>10</v>
      </c>
      <c r="P122" s="3">
        <v>6</v>
      </c>
      <c r="Q122" s="3">
        <v>6</v>
      </c>
      <c r="R122" s="3" t="s">
        <v>220</v>
      </c>
      <c r="S122" s="3">
        <v>109490</v>
      </c>
      <c r="U122" s="3">
        <v>275</v>
      </c>
      <c r="V122" s="6">
        <f t="shared" si="3"/>
        <v>6</v>
      </c>
      <c r="W122" s="6">
        <f>SUMIFS($S$11:$S$1175,$M$11:$M$1175,U122)</f>
        <v>6</v>
      </c>
      <c r="X122" s="6">
        <f t="shared" si="4"/>
        <v>0</v>
      </c>
    </row>
    <row r="123" spans="1:24" hidden="1" x14ac:dyDescent="0.25">
      <c r="A123" s="3" t="s">
        <v>13</v>
      </c>
      <c r="B123" s="3">
        <v>59</v>
      </c>
      <c r="C123" s="3">
        <v>59</v>
      </c>
      <c r="D123" s="3" t="s">
        <v>11</v>
      </c>
      <c r="E123" s="3">
        <v>12</v>
      </c>
      <c r="F123" s="3" t="s">
        <v>222</v>
      </c>
      <c r="G123" s="21" t="str">
        <f>_xlfn.XLOOKUP($A123&amp;"_"&amp;$B123,Productos!$E:$E,Productos!$C:$C)</f>
        <v xml:space="preserve">SÚPER SEGURO ACCIDENTES                           </v>
      </c>
      <c r="H123" s="21" t="str">
        <f>_xlfn.XLOOKUP($A123&amp;"_"&amp;$B123,Productos!$E:$E,Productos!$D:$D)</f>
        <v>Sin Informacion</v>
      </c>
      <c r="I123" s="6">
        <v>1</v>
      </c>
      <c r="L123" s="3" t="s">
        <v>13</v>
      </c>
      <c r="M123" s="3">
        <v>8</v>
      </c>
      <c r="N123" s="3">
        <v>575</v>
      </c>
      <c r="O123" s="3" t="s">
        <v>10</v>
      </c>
      <c r="P123" s="3">
        <v>1</v>
      </c>
      <c r="Q123" s="3">
        <v>1</v>
      </c>
      <c r="R123" s="3" t="s">
        <v>219</v>
      </c>
      <c r="S123" s="3">
        <v>3</v>
      </c>
      <c r="U123" s="3">
        <v>279</v>
      </c>
      <c r="V123" s="6">
        <f t="shared" si="3"/>
        <v>68135</v>
      </c>
      <c r="W123" s="6">
        <f>SUMIFS($S$11:$S$1175,$M$11:$M$1175,U123)</f>
        <v>68135</v>
      </c>
      <c r="X123" s="6">
        <f t="shared" si="4"/>
        <v>0</v>
      </c>
    </row>
    <row r="124" spans="1:24" hidden="1" x14ac:dyDescent="0.25">
      <c r="A124" s="3" t="s">
        <v>9</v>
      </c>
      <c r="B124" s="3">
        <v>59</v>
      </c>
      <c r="C124" s="3">
        <v>59</v>
      </c>
      <c r="D124" s="3" t="s">
        <v>11</v>
      </c>
      <c r="E124" s="3">
        <v>12</v>
      </c>
      <c r="F124" s="3" t="s">
        <v>222</v>
      </c>
      <c r="G124" s="21" t="str">
        <f>_xlfn.XLOOKUP($A124&amp;"_"&amp;$B124,Productos!$E:$E,Productos!$C:$C)</f>
        <v>59 - SÚPER SEGURO ACCIDENTES (A)</v>
      </c>
      <c r="H124" s="21" t="str">
        <f>_xlfn.XLOOKUP($A124&amp;"_"&amp;$B124,Productos!$E:$E,Productos!$D:$D)</f>
        <v>OPEN MARKET</v>
      </c>
      <c r="I124" s="6">
        <v>1023</v>
      </c>
      <c r="L124" s="3" t="s">
        <v>13</v>
      </c>
      <c r="M124" s="3">
        <v>8</v>
      </c>
      <c r="N124" s="3">
        <v>575</v>
      </c>
      <c r="O124" s="3" t="s">
        <v>10</v>
      </c>
      <c r="P124" s="3">
        <v>6</v>
      </c>
      <c r="Q124" s="3">
        <v>6</v>
      </c>
      <c r="R124" s="3" t="s">
        <v>220</v>
      </c>
      <c r="S124" s="3">
        <v>3</v>
      </c>
      <c r="U124" s="3">
        <v>280</v>
      </c>
      <c r="V124" s="6">
        <f t="shared" si="3"/>
        <v>3461</v>
      </c>
      <c r="W124" s="6">
        <f>SUMIFS($S$11:$S$1175,$M$11:$M$1175,U124)</f>
        <v>3461</v>
      </c>
      <c r="X124" s="6">
        <f t="shared" si="4"/>
        <v>0</v>
      </c>
    </row>
    <row r="125" spans="1:24" hidden="1" x14ac:dyDescent="0.25">
      <c r="A125" s="3" t="s">
        <v>9</v>
      </c>
      <c r="B125" s="3">
        <v>62</v>
      </c>
      <c r="C125" s="3">
        <v>62</v>
      </c>
      <c r="D125" s="3" t="s">
        <v>11</v>
      </c>
      <c r="E125" s="3">
        <v>2</v>
      </c>
      <c r="F125" s="3" t="s">
        <v>222</v>
      </c>
      <c r="G125" s="21" t="str">
        <f>_xlfn.XLOOKUP($A125&amp;"_"&amp;$B125,Productos!$E:$E,Productos!$C:$C)</f>
        <v>62 - SÚPER SEGURO VIDA PLUS (A)</v>
      </c>
      <c r="H125" s="21" t="str">
        <f>_xlfn.XLOOKUP($A125&amp;"_"&amp;$B125,Productos!$E:$E,Productos!$D:$D)</f>
        <v>OPEN MARKET</v>
      </c>
      <c r="I125" s="6">
        <v>412</v>
      </c>
      <c r="L125" s="3" t="s">
        <v>13</v>
      </c>
      <c r="M125" s="3">
        <v>8</v>
      </c>
      <c r="N125" s="3">
        <v>5000955</v>
      </c>
      <c r="O125" s="3" t="s">
        <v>12</v>
      </c>
      <c r="P125" s="3">
        <v>1</v>
      </c>
      <c r="Q125" s="3">
        <v>1</v>
      </c>
      <c r="R125" s="3" t="s">
        <v>219</v>
      </c>
      <c r="S125" s="3">
        <v>98</v>
      </c>
      <c r="U125" s="3">
        <v>281</v>
      </c>
      <c r="V125" s="6">
        <f t="shared" si="3"/>
        <v>2535</v>
      </c>
      <c r="W125" s="6">
        <f>SUMIFS($S$11:$S$1175,$M$11:$M$1175,U125)</f>
        <v>2535</v>
      </c>
      <c r="X125" s="6">
        <f t="shared" si="4"/>
        <v>0</v>
      </c>
    </row>
    <row r="126" spans="1:24" hidden="1" x14ac:dyDescent="0.25">
      <c r="A126" s="3" t="s">
        <v>9</v>
      </c>
      <c r="B126" s="3">
        <v>70</v>
      </c>
      <c r="C126" s="3">
        <v>70</v>
      </c>
      <c r="D126" s="3" t="s">
        <v>11</v>
      </c>
      <c r="E126" s="3">
        <v>2</v>
      </c>
      <c r="F126" s="3" t="s">
        <v>222</v>
      </c>
      <c r="G126" s="21" t="str">
        <f>_xlfn.XLOOKUP($A126&amp;"_"&amp;$B126,Productos!$E:$E,Productos!$C:$C)</f>
        <v>70 - SUPER SEGURO VIDA</v>
      </c>
      <c r="H126" s="21" t="str">
        <f>_xlfn.XLOOKUP($A126&amp;"_"&amp;$B126,Productos!$E:$E,Productos!$D:$D)</f>
        <v>OPEN MARKET</v>
      </c>
      <c r="I126" s="6">
        <v>382</v>
      </c>
      <c r="L126" s="3" t="s">
        <v>13</v>
      </c>
      <c r="M126" s="3">
        <v>8</v>
      </c>
      <c r="N126" s="3">
        <v>5000955</v>
      </c>
      <c r="O126" s="3" t="s">
        <v>12</v>
      </c>
      <c r="P126" s="3">
        <v>6</v>
      </c>
      <c r="Q126" s="3">
        <v>6</v>
      </c>
      <c r="R126" s="3" t="s">
        <v>220</v>
      </c>
      <c r="S126" s="3">
        <v>18</v>
      </c>
      <c r="U126" s="3">
        <v>282</v>
      </c>
      <c r="V126" s="6">
        <f t="shared" si="3"/>
        <v>384</v>
      </c>
      <c r="W126" s="6">
        <f>SUMIFS($S$11:$S$1175,$M$11:$M$1175,U126)</f>
        <v>384</v>
      </c>
      <c r="X126" s="6">
        <f t="shared" si="4"/>
        <v>0</v>
      </c>
    </row>
    <row r="127" spans="1:24" hidden="1" x14ac:dyDescent="0.25">
      <c r="A127" s="3" t="s">
        <v>9</v>
      </c>
      <c r="B127" s="3">
        <v>71</v>
      </c>
      <c r="C127" s="3">
        <v>71</v>
      </c>
      <c r="D127" s="3" t="s">
        <v>11</v>
      </c>
      <c r="E127" s="3">
        <v>12</v>
      </c>
      <c r="F127" s="3" t="s">
        <v>222</v>
      </c>
      <c r="G127" s="21" t="str">
        <f>_xlfn.XLOOKUP($A127&amp;"_"&amp;$B127,Productos!$E:$E,Productos!$C:$C)</f>
        <v>71 - SÚPER SEGURO ACCIDENTES</v>
      </c>
      <c r="H127" s="21" t="str">
        <f>_xlfn.XLOOKUP($A127&amp;"_"&amp;$B127,Productos!$E:$E,Productos!$D:$D)</f>
        <v>OPEN MARKET</v>
      </c>
      <c r="I127" s="6">
        <v>1365</v>
      </c>
      <c r="L127" s="3" t="s">
        <v>13</v>
      </c>
      <c r="M127" s="3">
        <v>8</v>
      </c>
      <c r="N127" s="3">
        <v>5002397</v>
      </c>
      <c r="O127" s="3" t="s">
        <v>12</v>
      </c>
      <c r="P127" s="3">
        <v>1</v>
      </c>
      <c r="Q127" s="3">
        <v>1</v>
      </c>
      <c r="R127" s="3" t="s">
        <v>219</v>
      </c>
      <c r="S127" s="3">
        <v>115</v>
      </c>
      <c r="U127" s="3">
        <v>283</v>
      </c>
      <c r="V127" s="6">
        <f t="shared" si="3"/>
        <v>226</v>
      </c>
      <c r="W127" s="6">
        <f>SUMIFS($S$11:$S$1175,$M$11:$M$1175,U127)</f>
        <v>226</v>
      </c>
      <c r="X127" s="6">
        <f t="shared" si="4"/>
        <v>0</v>
      </c>
    </row>
    <row r="128" spans="1:24" hidden="1" x14ac:dyDescent="0.25">
      <c r="A128" s="3" t="s">
        <v>9</v>
      </c>
      <c r="B128" s="3">
        <v>78</v>
      </c>
      <c r="C128" s="3">
        <v>78</v>
      </c>
      <c r="D128" s="3" t="s">
        <v>11</v>
      </c>
      <c r="E128" s="3">
        <v>12</v>
      </c>
      <c r="F128" s="3" t="s">
        <v>222</v>
      </c>
      <c r="G128" s="21" t="str">
        <f>_xlfn.XLOOKUP($A128&amp;"_"&amp;$B128,Productos!$E:$E,Productos!$C:$C)</f>
        <v>78 - SÚPER SEGURO ACCIDENTES TM</v>
      </c>
      <c r="H128" s="21" t="str">
        <f>_xlfn.XLOOKUP($A128&amp;"_"&amp;$B128,Productos!$E:$E,Productos!$D:$D)</f>
        <v>OPEN MARKET</v>
      </c>
      <c r="I128" s="6">
        <v>91</v>
      </c>
      <c r="L128" s="3" t="s">
        <v>13</v>
      </c>
      <c r="M128" s="3">
        <v>8</v>
      </c>
      <c r="N128" s="3">
        <v>5002397</v>
      </c>
      <c r="O128" s="3" t="s">
        <v>12</v>
      </c>
      <c r="P128" s="3">
        <v>6</v>
      </c>
      <c r="Q128" s="3">
        <v>6</v>
      </c>
      <c r="R128" s="3" t="s">
        <v>220</v>
      </c>
      <c r="S128" s="3">
        <v>75</v>
      </c>
      <c r="U128" s="3">
        <v>284</v>
      </c>
      <c r="V128" s="6">
        <f t="shared" si="3"/>
        <v>16</v>
      </c>
      <c r="W128" s="6">
        <f>SUMIFS($S$11:$S$1175,$M$11:$M$1175,U128)</f>
        <v>16</v>
      </c>
      <c r="X128" s="6">
        <f t="shared" si="4"/>
        <v>0</v>
      </c>
    </row>
    <row r="129" spans="1:24" hidden="1" x14ac:dyDescent="0.25">
      <c r="A129" s="3" t="s">
        <v>13</v>
      </c>
      <c r="B129" s="3">
        <v>83</v>
      </c>
      <c r="C129" s="3">
        <v>5002442</v>
      </c>
      <c r="D129" s="3" t="s">
        <v>12</v>
      </c>
      <c r="E129" s="3">
        <v>2</v>
      </c>
      <c r="F129" s="3" t="s">
        <v>222</v>
      </c>
      <c r="G129" s="21" t="str">
        <f>_xlfn.XLOOKUP($A129&amp;"_"&amp;$B129,Productos!$E:$E,Productos!$C:$C)</f>
        <v xml:space="preserve">SEGURO COLECTIVO DE ACCIDENTES PERSONALES         </v>
      </c>
      <c r="H129" s="21" t="str">
        <f>_xlfn.XLOOKUP($A129&amp;"_"&amp;$B129,Productos!$E:$E,Productos!$D:$D)</f>
        <v>Sin Informacion</v>
      </c>
      <c r="I129" s="6">
        <v>8</v>
      </c>
      <c r="L129" s="3" t="s">
        <v>13</v>
      </c>
      <c r="M129" s="3">
        <v>11</v>
      </c>
      <c r="N129" s="3">
        <v>332</v>
      </c>
      <c r="O129" s="3" t="s">
        <v>10</v>
      </c>
      <c r="P129" s="3">
        <v>12</v>
      </c>
      <c r="Q129" s="3">
        <v>12</v>
      </c>
      <c r="R129" s="3" t="s">
        <v>308</v>
      </c>
      <c r="S129" s="3">
        <v>3973</v>
      </c>
      <c r="U129" s="3">
        <v>285</v>
      </c>
      <c r="V129" s="6">
        <f t="shared" si="3"/>
        <v>10</v>
      </c>
      <c r="W129" s="6">
        <f>SUMIFS($S$11:$S$1175,$M$11:$M$1175,U129)</f>
        <v>10</v>
      </c>
      <c r="X129" s="6">
        <f t="shared" si="4"/>
        <v>0</v>
      </c>
    </row>
    <row r="130" spans="1:24" hidden="1" x14ac:dyDescent="0.25">
      <c r="A130" s="3" t="s">
        <v>13</v>
      </c>
      <c r="B130" s="3">
        <v>83</v>
      </c>
      <c r="C130" s="3">
        <v>5002304</v>
      </c>
      <c r="D130" s="3" t="s">
        <v>12</v>
      </c>
      <c r="E130" s="3">
        <v>12</v>
      </c>
      <c r="F130" s="3" t="s">
        <v>222</v>
      </c>
      <c r="G130" s="21" t="str">
        <f>_xlfn.XLOOKUP($A130&amp;"_"&amp;$B130,Productos!$E:$E,Productos!$C:$C)</f>
        <v xml:space="preserve">SEGURO COLECTIVO DE ACCIDENTES PERSONALES         </v>
      </c>
      <c r="H130" s="21" t="str">
        <f>_xlfn.XLOOKUP($A130&amp;"_"&amp;$B130,Productos!$E:$E,Productos!$D:$D)</f>
        <v>Sin Informacion</v>
      </c>
      <c r="I130" s="6">
        <v>53</v>
      </c>
      <c r="L130" s="3" t="s">
        <v>13</v>
      </c>
      <c r="M130" s="3">
        <v>21</v>
      </c>
      <c r="N130" s="3">
        <v>21</v>
      </c>
      <c r="O130" s="3" t="s">
        <v>11</v>
      </c>
      <c r="P130" s="3">
        <v>1</v>
      </c>
      <c r="Q130" s="3">
        <v>1</v>
      </c>
      <c r="R130" s="3" t="s">
        <v>304</v>
      </c>
      <c r="S130" s="3">
        <v>1</v>
      </c>
      <c r="U130" s="3">
        <v>287</v>
      </c>
      <c r="V130" s="6">
        <f t="shared" si="3"/>
        <v>4</v>
      </c>
      <c r="W130" s="6">
        <f>SUMIFS($S$11:$S$1175,$M$11:$M$1175,U130)</f>
        <v>4</v>
      </c>
      <c r="X130" s="6">
        <f t="shared" si="4"/>
        <v>0</v>
      </c>
    </row>
    <row r="131" spans="1:24" hidden="1" x14ac:dyDescent="0.25">
      <c r="A131" s="3" t="s">
        <v>13</v>
      </c>
      <c r="B131" s="3">
        <v>83</v>
      </c>
      <c r="C131" s="3">
        <v>5002338</v>
      </c>
      <c r="D131" s="3" t="s">
        <v>12</v>
      </c>
      <c r="E131" s="3">
        <v>12</v>
      </c>
      <c r="F131" s="3" t="s">
        <v>222</v>
      </c>
      <c r="G131" s="21" t="str">
        <f>_xlfn.XLOOKUP($A131&amp;"_"&amp;$B131,Productos!$E:$E,Productos!$C:$C)</f>
        <v xml:space="preserve">SEGURO COLECTIVO DE ACCIDENTES PERSONALES         </v>
      </c>
      <c r="H131" s="21" t="str">
        <f>_xlfn.XLOOKUP($A131&amp;"_"&amp;$B131,Productos!$E:$E,Productos!$D:$D)</f>
        <v>Sin Informacion</v>
      </c>
      <c r="I131" s="6">
        <v>7</v>
      </c>
      <c r="L131" s="3" t="s">
        <v>13</v>
      </c>
      <c r="M131" s="3">
        <v>21</v>
      </c>
      <c r="N131" s="3">
        <v>21</v>
      </c>
      <c r="O131" s="3" t="s">
        <v>11</v>
      </c>
      <c r="P131" s="3">
        <v>19</v>
      </c>
      <c r="Q131" s="3">
        <v>19</v>
      </c>
      <c r="R131" s="3" t="s">
        <v>304</v>
      </c>
      <c r="S131" s="3">
        <v>1</v>
      </c>
      <c r="U131" s="3">
        <v>292</v>
      </c>
      <c r="V131" s="6">
        <f t="shared" si="3"/>
        <v>368</v>
      </c>
      <c r="W131" s="6">
        <f>SUMIFS($S$11:$S$1175,$M$11:$M$1175,U131)</f>
        <v>368</v>
      </c>
      <c r="X131" s="6">
        <f t="shared" si="4"/>
        <v>0</v>
      </c>
    </row>
    <row r="132" spans="1:24" hidden="1" x14ac:dyDescent="0.25">
      <c r="A132" s="3" t="s">
        <v>13</v>
      </c>
      <c r="B132" s="3">
        <v>83</v>
      </c>
      <c r="C132" s="3">
        <v>5002362</v>
      </c>
      <c r="D132" s="3" t="s">
        <v>12</v>
      </c>
      <c r="E132" s="3">
        <v>12</v>
      </c>
      <c r="F132" s="3" t="s">
        <v>222</v>
      </c>
      <c r="G132" s="21" t="str">
        <f>_xlfn.XLOOKUP($A132&amp;"_"&amp;$B132,Productos!$E:$E,Productos!$C:$C)</f>
        <v xml:space="preserve">SEGURO COLECTIVO DE ACCIDENTES PERSONALES         </v>
      </c>
      <c r="H132" s="21" t="str">
        <f>_xlfn.XLOOKUP($A132&amp;"_"&amp;$B132,Productos!$E:$E,Productos!$D:$D)</f>
        <v>Sin Informacion</v>
      </c>
      <c r="I132" s="6">
        <v>14</v>
      </c>
      <c r="L132" s="3" t="s">
        <v>13</v>
      </c>
      <c r="M132" s="3">
        <v>31</v>
      </c>
      <c r="N132" s="3">
        <v>31</v>
      </c>
      <c r="O132" s="3" t="s">
        <v>11</v>
      </c>
      <c r="P132" s="3">
        <v>1</v>
      </c>
      <c r="Q132" s="3">
        <v>1</v>
      </c>
      <c r="R132" s="3" t="s">
        <v>304</v>
      </c>
      <c r="S132" s="3">
        <v>3</v>
      </c>
      <c r="U132" s="3">
        <v>293</v>
      </c>
      <c r="V132" s="6">
        <f t="shared" si="3"/>
        <v>1657</v>
      </c>
      <c r="W132" s="6">
        <f>SUMIFS($S$11:$S$1175,$M$11:$M$1175,U132)</f>
        <v>1657</v>
      </c>
      <c r="X132" s="6">
        <f t="shared" si="4"/>
        <v>0</v>
      </c>
    </row>
    <row r="133" spans="1:24" hidden="1" x14ac:dyDescent="0.25">
      <c r="A133" s="3" t="s">
        <v>13</v>
      </c>
      <c r="B133" s="3">
        <v>83</v>
      </c>
      <c r="C133" s="3">
        <v>5002365</v>
      </c>
      <c r="D133" s="3" t="s">
        <v>12</v>
      </c>
      <c r="E133" s="3">
        <v>12</v>
      </c>
      <c r="F133" s="3" t="s">
        <v>222</v>
      </c>
      <c r="G133" s="21" t="str">
        <f>_xlfn.XLOOKUP($A133&amp;"_"&amp;$B133,Productos!$E:$E,Productos!$C:$C)</f>
        <v xml:space="preserve">SEGURO COLECTIVO DE ACCIDENTES PERSONALES         </v>
      </c>
      <c r="H133" s="21" t="str">
        <f>_xlfn.XLOOKUP($A133&amp;"_"&amp;$B133,Productos!$E:$E,Productos!$D:$D)</f>
        <v>Sin Informacion</v>
      </c>
      <c r="I133" s="6">
        <v>17</v>
      </c>
      <c r="L133" s="3" t="s">
        <v>13</v>
      </c>
      <c r="M133" s="3">
        <v>31</v>
      </c>
      <c r="N133" s="3">
        <v>31</v>
      </c>
      <c r="O133" s="3" t="s">
        <v>11</v>
      </c>
      <c r="P133" s="3">
        <v>2</v>
      </c>
      <c r="Q133" s="3">
        <v>2</v>
      </c>
      <c r="R133" s="3" t="s">
        <v>298</v>
      </c>
      <c r="S133" s="3">
        <v>3</v>
      </c>
      <c r="U133" s="3">
        <v>294</v>
      </c>
      <c r="V133" s="6">
        <f t="shared" si="3"/>
        <v>11</v>
      </c>
      <c r="W133" s="6">
        <f>SUMIFS($S$11:$S$1175,$M$11:$M$1175,U133)</f>
        <v>11</v>
      </c>
      <c r="X133" s="6">
        <f t="shared" si="4"/>
        <v>0</v>
      </c>
    </row>
    <row r="134" spans="1:24" hidden="1" x14ac:dyDescent="0.25">
      <c r="A134" s="3" t="s">
        <v>13</v>
      </c>
      <c r="B134" s="3">
        <v>83</v>
      </c>
      <c r="C134" s="3">
        <v>5002395</v>
      </c>
      <c r="D134" s="3" t="s">
        <v>12</v>
      </c>
      <c r="E134" s="3">
        <v>12</v>
      </c>
      <c r="F134" s="3" t="s">
        <v>222</v>
      </c>
      <c r="G134" s="21" t="str">
        <f>_xlfn.XLOOKUP($A134&amp;"_"&amp;$B134,Productos!$E:$E,Productos!$C:$C)</f>
        <v xml:space="preserve">SEGURO COLECTIVO DE ACCIDENTES PERSONALES         </v>
      </c>
      <c r="H134" s="21" t="str">
        <f>_xlfn.XLOOKUP($A134&amp;"_"&amp;$B134,Productos!$E:$E,Productos!$D:$D)</f>
        <v>Sin Informacion</v>
      </c>
      <c r="I134" s="6">
        <v>48</v>
      </c>
      <c r="L134" s="3" t="s">
        <v>13</v>
      </c>
      <c r="M134" s="3">
        <v>31</v>
      </c>
      <c r="N134" s="3">
        <v>31</v>
      </c>
      <c r="O134" s="3" t="s">
        <v>11</v>
      </c>
      <c r="P134" s="3">
        <v>4</v>
      </c>
      <c r="Q134" s="3">
        <v>4</v>
      </c>
      <c r="R134" s="3" t="s">
        <v>301</v>
      </c>
      <c r="S134" s="3">
        <v>3</v>
      </c>
      <c r="U134" s="3">
        <v>312</v>
      </c>
      <c r="V134" s="6">
        <f t="shared" si="3"/>
        <v>31434</v>
      </c>
      <c r="W134" s="6">
        <f>SUMIFS($S$11:$S$1175,$M$11:$M$1175,U134)</f>
        <v>31434</v>
      </c>
      <c r="X134" s="6">
        <f t="shared" si="4"/>
        <v>0</v>
      </c>
    </row>
    <row r="135" spans="1:24" hidden="1" x14ac:dyDescent="0.25">
      <c r="A135" s="3" t="s">
        <v>13</v>
      </c>
      <c r="B135" s="3">
        <v>83</v>
      </c>
      <c r="C135" s="3">
        <v>5002664</v>
      </c>
      <c r="D135" s="3" t="s">
        <v>12</v>
      </c>
      <c r="E135" s="3">
        <v>12</v>
      </c>
      <c r="F135" s="3" t="s">
        <v>222</v>
      </c>
      <c r="G135" s="21" t="str">
        <f>_xlfn.XLOOKUP($A135&amp;"_"&amp;$B135,Productos!$E:$E,Productos!$C:$C)</f>
        <v xml:space="preserve">SEGURO COLECTIVO DE ACCIDENTES PERSONALES         </v>
      </c>
      <c r="H135" s="21" t="str">
        <f>_xlfn.XLOOKUP($A135&amp;"_"&amp;$B135,Productos!$E:$E,Productos!$D:$D)</f>
        <v>Sin Informacion</v>
      </c>
      <c r="I135" s="6">
        <v>65</v>
      </c>
      <c r="L135" s="3" t="s">
        <v>13</v>
      </c>
      <c r="M135" s="3">
        <v>31</v>
      </c>
      <c r="N135" s="3">
        <v>31</v>
      </c>
      <c r="O135" s="3" t="s">
        <v>11</v>
      </c>
      <c r="P135" s="3">
        <v>17</v>
      </c>
      <c r="Q135" s="3">
        <v>17</v>
      </c>
      <c r="R135" s="3" t="s">
        <v>297</v>
      </c>
      <c r="S135" s="3">
        <v>2</v>
      </c>
      <c r="U135" s="3">
        <v>315</v>
      </c>
      <c r="V135" s="6">
        <f t="shared" si="3"/>
        <v>5466</v>
      </c>
      <c r="W135" s="6">
        <f>SUMIFS($S$11:$S$1175,$M$11:$M$1175,U135)</f>
        <v>5466</v>
      </c>
      <c r="X135" s="6">
        <f t="shared" si="4"/>
        <v>0</v>
      </c>
    </row>
    <row r="136" spans="1:24" hidden="1" x14ac:dyDescent="0.25">
      <c r="A136" s="3" t="s">
        <v>13</v>
      </c>
      <c r="B136" s="3">
        <v>83</v>
      </c>
      <c r="C136" s="3">
        <v>5002785</v>
      </c>
      <c r="D136" s="3" t="s">
        <v>12</v>
      </c>
      <c r="E136" s="3">
        <v>12</v>
      </c>
      <c r="F136" s="3" t="s">
        <v>222</v>
      </c>
      <c r="G136" s="21" t="str">
        <f>_xlfn.XLOOKUP($A136&amp;"_"&amp;$B136,Productos!$E:$E,Productos!$C:$C)</f>
        <v xml:space="preserve">SEGURO COLECTIVO DE ACCIDENTES PERSONALES         </v>
      </c>
      <c r="H136" s="21" t="str">
        <f>_xlfn.XLOOKUP($A136&amp;"_"&amp;$B136,Productos!$E:$E,Productos!$D:$D)</f>
        <v>Sin Informacion</v>
      </c>
      <c r="I136" s="6">
        <v>24</v>
      </c>
      <c r="L136" s="3" t="s">
        <v>13</v>
      </c>
      <c r="M136" s="3">
        <v>59</v>
      </c>
      <c r="N136" s="3">
        <v>59</v>
      </c>
      <c r="O136" s="3" t="s">
        <v>11</v>
      </c>
      <c r="P136" s="3">
        <v>10</v>
      </c>
      <c r="Q136" s="3">
        <v>10</v>
      </c>
      <c r="R136" s="3" t="s">
        <v>300</v>
      </c>
      <c r="S136" s="3">
        <v>1</v>
      </c>
      <c r="U136" s="3">
        <v>316</v>
      </c>
      <c r="V136" s="6">
        <f t="shared" si="3"/>
        <v>129</v>
      </c>
      <c r="W136" s="6">
        <f>SUMIFS($S$11:$S$1175,$M$11:$M$1175,U136)</f>
        <v>129</v>
      </c>
      <c r="X136" s="6">
        <f t="shared" si="4"/>
        <v>0</v>
      </c>
    </row>
    <row r="137" spans="1:24" hidden="1" x14ac:dyDescent="0.25">
      <c r="A137" s="3" t="s">
        <v>9</v>
      </c>
      <c r="B137" s="3">
        <v>85</v>
      </c>
      <c r="C137" s="3">
        <v>85</v>
      </c>
      <c r="D137" s="3" t="s">
        <v>11</v>
      </c>
      <c r="E137" s="3">
        <v>12</v>
      </c>
      <c r="F137" s="3" t="s">
        <v>222</v>
      </c>
      <c r="G137" s="21" t="str">
        <f>_xlfn.XLOOKUP($A137&amp;"_"&amp;$B137,Productos!$E:$E,Productos!$C:$C)</f>
        <v>85 - SÚPER SEGURO ACCIDENTES RCL</v>
      </c>
      <c r="H137" s="21" t="str">
        <f>_xlfn.XLOOKUP($A137&amp;"_"&amp;$B137,Productos!$E:$E,Productos!$D:$D)</f>
        <v>OPEN MARKET</v>
      </c>
      <c r="I137" s="6">
        <v>379</v>
      </c>
      <c r="L137" s="3" t="s">
        <v>13</v>
      </c>
      <c r="M137" s="3">
        <v>59</v>
      </c>
      <c r="N137" s="3">
        <v>59</v>
      </c>
      <c r="O137" s="3" t="s">
        <v>11</v>
      </c>
      <c r="P137" s="3">
        <v>12</v>
      </c>
      <c r="Q137" s="3">
        <v>12</v>
      </c>
      <c r="R137" s="3" t="s">
        <v>298</v>
      </c>
      <c r="S137" s="3">
        <v>1</v>
      </c>
      <c r="U137" s="3">
        <v>317</v>
      </c>
      <c r="V137" s="6">
        <f t="shared" si="3"/>
        <v>4364</v>
      </c>
      <c r="W137" s="6">
        <f>SUMIFS($S$11:$S$1175,$M$11:$M$1175,U137)</f>
        <v>4364</v>
      </c>
      <c r="X137" s="6">
        <f t="shared" si="4"/>
        <v>0</v>
      </c>
    </row>
    <row r="138" spans="1:24" hidden="1" x14ac:dyDescent="0.25">
      <c r="A138" s="3" t="s">
        <v>9</v>
      </c>
      <c r="B138" s="3">
        <v>91</v>
      </c>
      <c r="C138" s="3">
        <v>91</v>
      </c>
      <c r="D138" s="3" t="s">
        <v>11</v>
      </c>
      <c r="E138" s="3">
        <v>12</v>
      </c>
      <c r="F138" s="3" t="s">
        <v>222</v>
      </c>
      <c r="G138" s="21" t="str">
        <f>_xlfn.XLOOKUP($A138&amp;"_"&amp;$B138,Productos!$E:$E,Productos!$C:$C)</f>
        <v>91 - SEGURO ACCIDENTES RENTA TM</v>
      </c>
      <c r="H138" s="21" t="str">
        <f>_xlfn.XLOOKUP($A138&amp;"_"&amp;$B138,Productos!$E:$E,Productos!$D:$D)</f>
        <v>OPEN MARKET</v>
      </c>
      <c r="I138" s="6">
        <v>86</v>
      </c>
      <c r="L138" s="3" t="s">
        <v>13</v>
      </c>
      <c r="M138" s="3">
        <v>59</v>
      </c>
      <c r="N138" s="3">
        <v>59</v>
      </c>
      <c r="O138" s="3" t="s">
        <v>11</v>
      </c>
      <c r="P138" s="3">
        <v>26</v>
      </c>
      <c r="Q138" s="3">
        <v>26</v>
      </c>
      <c r="R138" s="3" t="s">
        <v>303</v>
      </c>
      <c r="S138" s="3">
        <v>1</v>
      </c>
      <c r="U138" s="3">
        <v>318</v>
      </c>
      <c r="V138" s="6">
        <f t="shared" si="3"/>
        <v>302</v>
      </c>
      <c r="W138" s="6">
        <f>SUMIFS($S$11:$S$1175,$M$11:$M$1175,U138)</f>
        <v>302</v>
      </c>
      <c r="X138" s="6">
        <f t="shared" si="4"/>
        <v>0</v>
      </c>
    </row>
    <row r="139" spans="1:24" hidden="1" x14ac:dyDescent="0.25">
      <c r="A139" s="3" t="s">
        <v>9</v>
      </c>
      <c r="B139" s="3">
        <v>105</v>
      </c>
      <c r="C139" s="3">
        <v>105</v>
      </c>
      <c r="D139" s="3" t="s">
        <v>11</v>
      </c>
      <c r="E139" s="3">
        <v>12</v>
      </c>
      <c r="F139" s="3" t="s">
        <v>222</v>
      </c>
      <c r="G139" s="21" t="str">
        <f>_xlfn.XLOOKUP($A139&amp;"_"&amp;$B139,Productos!$E:$E,Productos!$C:$C)</f>
        <v>105 - SEGURO RENTA ACCIDENTE</v>
      </c>
      <c r="H139" s="21" t="str">
        <f>_xlfn.XLOOKUP($A139&amp;"_"&amp;$B139,Productos!$E:$E,Productos!$D:$D)</f>
        <v>OPEN MARKET</v>
      </c>
      <c r="I139" s="6">
        <v>49</v>
      </c>
      <c r="L139" s="3" t="s">
        <v>13</v>
      </c>
      <c r="M139" s="3">
        <v>83</v>
      </c>
      <c r="N139" s="3">
        <v>5002304</v>
      </c>
      <c r="O139" s="3" t="s">
        <v>12</v>
      </c>
      <c r="P139" s="3">
        <v>10</v>
      </c>
      <c r="Q139" s="3">
        <v>10</v>
      </c>
      <c r="R139" s="3" t="s">
        <v>310</v>
      </c>
      <c r="S139" s="3">
        <v>53</v>
      </c>
      <c r="U139" s="3">
        <v>319</v>
      </c>
      <c r="V139" s="6">
        <f t="shared" si="3"/>
        <v>6</v>
      </c>
      <c r="W139" s="6">
        <f>SUMIFS($S$11:$S$1175,$M$11:$M$1175,U139)</f>
        <v>6</v>
      </c>
      <c r="X139" s="6">
        <f t="shared" si="4"/>
        <v>0</v>
      </c>
    </row>
    <row r="140" spans="1:24" hidden="1" x14ac:dyDescent="0.25">
      <c r="A140" s="3" t="s">
        <v>13</v>
      </c>
      <c r="B140" s="3">
        <v>124</v>
      </c>
      <c r="C140" s="3">
        <v>5002887</v>
      </c>
      <c r="D140" s="3" t="s">
        <v>12</v>
      </c>
      <c r="E140" s="3">
        <v>2</v>
      </c>
      <c r="F140" s="3" t="s">
        <v>222</v>
      </c>
      <c r="G140" s="21" t="str">
        <f>_xlfn.XLOOKUP($A140&amp;"_"&amp;$B140,Productos!$E:$E,Productos!$C:$C)</f>
        <v xml:space="preserve">SEGURO COLECTIVO DE PROTECCIÓN FAMILIAR (VIDA)    </v>
      </c>
      <c r="H140" s="21" t="str">
        <f>_xlfn.XLOOKUP($A140&amp;"_"&amp;$B140,Productos!$E:$E,Productos!$D:$D)</f>
        <v>Sin Informacion</v>
      </c>
      <c r="I140" s="6">
        <v>36</v>
      </c>
      <c r="L140" s="3" t="s">
        <v>13</v>
      </c>
      <c r="M140" s="3">
        <v>83</v>
      </c>
      <c r="N140" s="3">
        <v>5002304</v>
      </c>
      <c r="O140" s="3" t="s">
        <v>12</v>
      </c>
      <c r="P140" s="3">
        <v>12</v>
      </c>
      <c r="Q140" s="3">
        <v>12</v>
      </c>
      <c r="R140" s="3" t="s">
        <v>308</v>
      </c>
      <c r="S140" s="3">
        <v>53</v>
      </c>
      <c r="U140" s="3">
        <v>320</v>
      </c>
      <c r="V140" s="6">
        <f t="shared" ref="V140:V163" si="5">SUMIFS($I$11:$I$1151,$B$11:$B$1151,U140)</f>
        <v>1173</v>
      </c>
      <c r="W140" s="6">
        <f>SUMIFS($S$11:$S$1175,$M$11:$M$1175,U140)</f>
        <v>1173</v>
      </c>
      <c r="X140" s="6">
        <f t="shared" ref="X140:X163" si="6">W140-V140</f>
        <v>0</v>
      </c>
    </row>
    <row r="141" spans="1:24" hidden="1" x14ac:dyDescent="0.25">
      <c r="A141" s="3" t="s">
        <v>13</v>
      </c>
      <c r="B141" s="3">
        <v>124</v>
      </c>
      <c r="C141" s="3">
        <v>5005410</v>
      </c>
      <c r="D141" s="3" t="s">
        <v>12</v>
      </c>
      <c r="E141" s="3">
        <v>2</v>
      </c>
      <c r="F141" s="3" t="s">
        <v>222</v>
      </c>
      <c r="G141" s="21" t="str">
        <f>_xlfn.XLOOKUP($A141&amp;"_"&amp;$B141,Productos!$E:$E,Productos!$C:$C)</f>
        <v xml:space="preserve">SEGURO COLECTIVO DE PROTECCIÓN FAMILIAR (VIDA)    </v>
      </c>
      <c r="H141" s="21" t="str">
        <f>_xlfn.XLOOKUP($A141&amp;"_"&amp;$B141,Productos!$E:$E,Productos!$D:$D)</f>
        <v>Sin Informacion</v>
      </c>
      <c r="I141" s="6">
        <v>21</v>
      </c>
      <c r="L141" s="3" t="s">
        <v>13</v>
      </c>
      <c r="M141" s="3">
        <v>83</v>
      </c>
      <c r="N141" s="3">
        <v>5002304</v>
      </c>
      <c r="O141" s="3" t="s">
        <v>12</v>
      </c>
      <c r="P141" s="3">
        <v>26</v>
      </c>
      <c r="Q141" s="3">
        <v>26</v>
      </c>
      <c r="R141" s="3" t="s">
        <v>313</v>
      </c>
      <c r="S141" s="3">
        <v>53</v>
      </c>
      <c r="U141" s="3">
        <v>321</v>
      </c>
      <c r="V141" s="6">
        <f t="shared" si="5"/>
        <v>2025</v>
      </c>
      <c r="W141" s="6">
        <f>SUMIFS($S$11:$S$1175,$M$11:$M$1175,U141)</f>
        <v>2025</v>
      </c>
      <c r="X141" s="6">
        <f t="shared" si="6"/>
        <v>0</v>
      </c>
    </row>
    <row r="142" spans="1:24" hidden="1" x14ac:dyDescent="0.25">
      <c r="A142" s="3" t="s">
        <v>13</v>
      </c>
      <c r="B142" s="3">
        <v>127</v>
      </c>
      <c r="C142" s="3">
        <v>5002505</v>
      </c>
      <c r="D142" s="3" t="s">
        <v>12</v>
      </c>
      <c r="E142" s="3">
        <v>2</v>
      </c>
      <c r="F142" s="3" t="s">
        <v>222</v>
      </c>
      <c r="G142" s="21" t="str">
        <f>_xlfn.XLOOKUP($A142&amp;"_"&amp;$B142,Productos!$E:$E,Productos!$C:$C)</f>
        <v xml:space="preserve">SEGURO COLECTIVO DE VIDA                          </v>
      </c>
      <c r="H142" s="21" t="str">
        <f>_xlfn.XLOOKUP($A142&amp;"_"&amp;$B142,Productos!$E:$E,Productos!$D:$D)</f>
        <v>Sin Informacion</v>
      </c>
      <c r="I142" s="6">
        <v>13</v>
      </c>
      <c r="L142" s="3" t="s">
        <v>13</v>
      </c>
      <c r="M142" s="3">
        <v>83</v>
      </c>
      <c r="N142" s="3">
        <v>5002338</v>
      </c>
      <c r="O142" s="3" t="s">
        <v>12</v>
      </c>
      <c r="P142" s="3">
        <v>10</v>
      </c>
      <c r="Q142" s="3">
        <v>10</v>
      </c>
      <c r="R142" s="3" t="s">
        <v>310</v>
      </c>
      <c r="S142" s="3">
        <v>7</v>
      </c>
      <c r="U142" s="3">
        <v>324</v>
      </c>
      <c r="V142" s="6">
        <f t="shared" si="5"/>
        <v>1045</v>
      </c>
      <c r="W142" s="6">
        <f>SUMIFS($S$11:$S$1175,$M$11:$M$1175,U142)</f>
        <v>1045</v>
      </c>
      <c r="X142" s="6">
        <f t="shared" si="6"/>
        <v>0</v>
      </c>
    </row>
    <row r="143" spans="1:24" hidden="1" x14ac:dyDescent="0.25">
      <c r="A143" s="3" t="s">
        <v>13</v>
      </c>
      <c r="B143" s="3">
        <v>127</v>
      </c>
      <c r="C143" s="3">
        <v>5005129</v>
      </c>
      <c r="D143" s="3" t="s">
        <v>12</v>
      </c>
      <c r="E143" s="3">
        <v>2</v>
      </c>
      <c r="F143" s="3" t="s">
        <v>222</v>
      </c>
      <c r="G143" s="21" t="str">
        <f>_xlfn.XLOOKUP($A143&amp;"_"&amp;$B143,Productos!$E:$E,Productos!$C:$C)</f>
        <v xml:space="preserve">SEGURO COLECTIVO DE VIDA                          </v>
      </c>
      <c r="H143" s="21" t="str">
        <f>_xlfn.XLOOKUP($A143&amp;"_"&amp;$B143,Productos!$E:$E,Productos!$D:$D)</f>
        <v>Sin Informacion</v>
      </c>
      <c r="I143" s="6">
        <v>311</v>
      </c>
      <c r="L143" s="3" t="s">
        <v>13</v>
      </c>
      <c r="M143" s="3">
        <v>83</v>
      </c>
      <c r="N143" s="3">
        <v>5002338</v>
      </c>
      <c r="O143" s="3" t="s">
        <v>12</v>
      </c>
      <c r="P143" s="3">
        <v>12</v>
      </c>
      <c r="Q143" s="3">
        <v>12</v>
      </c>
      <c r="R143" s="3" t="s">
        <v>308</v>
      </c>
      <c r="S143" s="3">
        <v>7</v>
      </c>
      <c r="U143" s="3">
        <v>331</v>
      </c>
      <c r="V143" s="6">
        <f t="shared" si="5"/>
        <v>56906</v>
      </c>
      <c r="W143" s="6">
        <f>SUMIFS($S$11:$S$1175,$M$11:$M$1175,U143)</f>
        <v>56906</v>
      </c>
      <c r="X143" s="6">
        <f t="shared" si="6"/>
        <v>0</v>
      </c>
    </row>
    <row r="144" spans="1:24" hidden="1" x14ac:dyDescent="0.25">
      <c r="A144" s="3" t="s">
        <v>13</v>
      </c>
      <c r="B144" s="3">
        <v>127</v>
      </c>
      <c r="C144" s="3">
        <v>5005130</v>
      </c>
      <c r="D144" s="3" t="s">
        <v>12</v>
      </c>
      <c r="E144" s="3">
        <v>2</v>
      </c>
      <c r="F144" s="3" t="s">
        <v>222</v>
      </c>
      <c r="G144" s="21" t="str">
        <f>_xlfn.XLOOKUP($A144&amp;"_"&amp;$B144,Productos!$E:$E,Productos!$C:$C)</f>
        <v xml:space="preserve">SEGURO COLECTIVO DE VIDA                          </v>
      </c>
      <c r="H144" s="21" t="str">
        <f>_xlfn.XLOOKUP($A144&amp;"_"&amp;$B144,Productos!$E:$E,Productos!$D:$D)</f>
        <v>Sin Informacion</v>
      </c>
      <c r="I144" s="6">
        <v>24</v>
      </c>
      <c r="L144" s="3" t="s">
        <v>13</v>
      </c>
      <c r="M144" s="3">
        <v>83</v>
      </c>
      <c r="N144" s="3">
        <v>5002338</v>
      </c>
      <c r="O144" s="3" t="s">
        <v>12</v>
      </c>
      <c r="P144" s="3">
        <v>18</v>
      </c>
      <c r="Q144" s="3">
        <v>18</v>
      </c>
      <c r="R144" s="3" t="s">
        <v>312</v>
      </c>
      <c r="S144" s="3">
        <v>7</v>
      </c>
      <c r="U144" s="3">
        <v>332</v>
      </c>
      <c r="V144" s="6">
        <f t="shared" si="5"/>
        <v>1286</v>
      </c>
      <c r="W144" s="6">
        <f>SUMIFS($S$11:$S$1175,$M$11:$M$1175,U144)</f>
        <v>1286</v>
      </c>
      <c r="X144" s="6">
        <f t="shared" si="6"/>
        <v>0</v>
      </c>
    </row>
    <row r="145" spans="1:25" hidden="1" x14ac:dyDescent="0.25">
      <c r="A145" s="3" t="s">
        <v>13</v>
      </c>
      <c r="B145" s="3">
        <v>127</v>
      </c>
      <c r="C145" s="3">
        <v>5005289</v>
      </c>
      <c r="D145" s="3" t="s">
        <v>12</v>
      </c>
      <c r="E145" s="3">
        <v>2</v>
      </c>
      <c r="F145" s="3" t="s">
        <v>222</v>
      </c>
      <c r="G145" s="21" t="str">
        <f>_xlfn.XLOOKUP($A145&amp;"_"&amp;$B145,Productos!$E:$E,Productos!$C:$C)</f>
        <v xml:space="preserve">SEGURO COLECTIVO DE VIDA                          </v>
      </c>
      <c r="H145" s="21" t="str">
        <f>_xlfn.XLOOKUP($A145&amp;"_"&amp;$B145,Productos!$E:$E,Productos!$D:$D)</f>
        <v>Sin Informacion</v>
      </c>
      <c r="I145" s="6">
        <v>115</v>
      </c>
      <c r="L145" s="3" t="s">
        <v>13</v>
      </c>
      <c r="M145" s="3">
        <v>83</v>
      </c>
      <c r="N145" s="3">
        <v>5002362</v>
      </c>
      <c r="O145" s="3" t="s">
        <v>12</v>
      </c>
      <c r="P145" s="3">
        <v>10</v>
      </c>
      <c r="Q145" s="3">
        <v>10</v>
      </c>
      <c r="R145" s="3" t="s">
        <v>310</v>
      </c>
      <c r="S145" s="3">
        <v>14</v>
      </c>
      <c r="U145" s="3">
        <v>337</v>
      </c>
      <c r="V145" s="6">
        <f t="shared" si="5"/>
        <v>328</v>
      </c>
      <c r="W145" s="6">
        <f>SUMIFS($S$11:$S$1175,$M$11:$M$1175,U145)</f>
        <v>328</v>
      </c>
      <c r="X145" s="6">
        <f t="shared" si="6"/>
        <v>0</v>
      </c>
    </row>
    <row r="146" spans="1:25" hidden="1" x14ac:dyDescent="0.25">
      <c r="A146" s="3" t="s">
        <v>9</v>
      </c>
      <c r="B146" s="3">
        <v>133</v>
      </c>
      <c r="C146" s="3">
        <v>133</v>
      </c>
      <c r="D146" s="3" t="s">
        <v>11</v>
      </c>
      <c r="E146" s="3">
        <v>12</v>
      </c>
      <c r="F146" s="3" t="s">
        <v>222</v>
      </c>
      <c r="G146" s="21" t="str">
        <f>_xlfn.XLOOKUP($A146&amp;"_"&amp;$B146,Productos!$E:$E,Productos!$C:$C)</f>
        <v>133 - SEGURO DE ACCIDENTES HELP</v>
      </c>
      <c r="H146" s="21" t="str">
        <f>_xlfn.XLOOKUP($A146&amp;"_"&amp;$B146,Productos!$E:$E,Productos!$D:$D)</f>
        <v>OPEN MARKET</v>
      </c>
      <c r="I146" s="6">
        <v>1</v>
      </c>
      <c r="L146" s="3" t="s">
        <v>13</v>
      </c>
      <c r="M146" s="3">
        <v>83</v>
      </c>
      <c r="N146" s="3">
        <v>5002362</v>
      </c>
      <c r="O146" s="3" t="s">
        <v>12</v>
      </c>
      <c r="P146" s="3">
        <v>12</v>
      </c>
      <c r="Q146" s="3">
        <v>12</v>
      </c>
      <c r="R146" s="3" t="s">
        <v>308</v>
      </c>
      <c r="S146" s="3">
        <v>14</v>
      </c>
      <c r="U146" s="3">
        <v>338</v>
      </c>
      <c r="V146" s="6">
        <f t="shared" si="5"/>
        <v>156</v>
      </c>
      <c r="W146" s="6">
        <f>SUMIFS($S$11:$S$1175,$M$11:$M$1175,U146)</f>
        <v>156</v>
      </c>
      <c r="X146" s="6">
        <f t="shared" si="6"/>
        <v>0</v>
      </c>
    </row>
    <row r="147" spans="1:25" hidden="1" x14ac:dyDescent="0.25">
      <c r="A147" s="3" t="s">
        <v>9</v>
      </c>
      <c r="B147" s="3">
        <v>134</v>
      </c>
      <c r="C147" s="3">
        <v>134</v>
      </c>
      <c r="D147" s="3" t="s">
        <v>11</v>
      </c>
      <c r="E147" s="3">
        <v>12</v>
      </c>
      <c r="F147" s="3" t="s">
        <v>222</v>
      </c>
      <c r="G147" s="21" t="str">
        <f>_xlfn.XLOOKUP($A147&amp;"_"&amp;$B147,Productos!$E:$E,Productos!$C:$C)</f>
        <v>134 - SEGURO DE ACCIDENTES HELP</v>
      </c>
      <c r="H147" s="21" t="str">
        <f>_xlfn.XLOOKUP($A147&amp;"_"&amp;$B147,Productos!$E:$E,Productos!$D:$D)</f>
        <v>OPEN MARKET</v>
      </c>
      <c r="I147" s="6">
        <v>1</v>
      </c>
      <c r="L147" s="3" t="s">
        <v>13</v>
      </c>
      <c r="M147" s="3">
        <v>83</v>
      </c>
      <c r="N147" s="3">
        <v>5002362</v>
      </c>
      <c r="O147" s="3" t="s">
        <v>12</v>
      </c>
      <c r="P147" s="3">
        <v>26</v>
      </c>
      <c r="Q147" s="3">
        <v>26</v>
      </c>
      <c r="R147" s="3" t="s">
        <v>313</v>
      </c>
      <c r="S147" s="3">
        <v>14</v>
      </c>
      <c r="U147" s="3">
        <v>343</v>
      </c>
      <c r="V147" s="6">
        <f t="shared" si="5"/>
        <v>47843</v>
      </c>
      <c r="W147" s="6">
        <f>SUMIFS($S$11:$S$1175,$M$11:$M$1175,U147)</f>
        <v>47843</v>
      </c>
      <c r="X147" s="6">
        <f t="shared" si="6"/>
        <v>0</v>
      </c>
      <c r="Y147" t="s">
        <v>1065</v>
      </c>
    </row>
    <row r="148" spans="1:25" hidden="1" x14ac:dyDescent="0.25">
      <c r="A148" s="3" t="s">
        <v>9</v>
      </c>
      <c r="B148" s="3">
        <v>136</v>
      </c>
      <c r="C148" s="3">
        <v>136</v>
      </c>
      <c r="D148" s="3" t="s">
        <v>11</v>
      </c>
      <c r="E148" s="3">
        <v>2</v>
      </c>
      <c r="F148" s="3" t="s">
        <v>222</v>
      </c>
      <c r="G148" s="21" t="str">
        <f>_xlfn.XLOOKUP($A148&amp;"_"&amp;$B148,Productos!$E:$E,Productos!$C:$C)</f>
        <v>136 - SÚPER SEGURO ONCOLÓGICO BANEFE</v>
      </c>
      <c r="H148" s="21" t="str">
        <f>_xlfn.XLOOKUP($A148&amp;"_"&amp;$B148,Productos!$E:$E,Productos!$D:$D)</f>
        <v>OPEN MARKET</v>
      </c>
      <c r="I148" s="6">
        <v>234</v>
      </c>
      <c r="L148" s="3" t="s">
        <v>13</v>
      </c>
      <c r="M148" s="3">
        <v>83</v>
      </c>
      <c r="N148" s="3">
        <v>5002365</v>
      </c>
      <c r="O148" s="3" t="s">
        <v>12</v>
      </c>
      <c r="P148" s="3">
        <v>10</v>
      </c>
      <c r="Q148" s="3">
        <v>10</v>
      </c>
      <c r="R148" s="3" t="s">
        <v>310</v>
      </c>
      <c r="S148" s="3">
        <v>17</v>
      </c>
      <c r="U148" s="3">
        <v>344</v>
      </c>
      <c r="V148" s="6">
        <f t="shared" si="5"/>
        <v>0</v>
      </c>
      <c r="W148" s="6">
        <f>SUMIFS($S$11:$S$1175,$M$11:$M$1175,U148)</f>
        <v>0</v>
      </c>
      <c r="X148" s="6">
        <f t="shared" si="6"/>
        <v>0</v>
      </c>
    </row>
    <row r="149" spans="1:25" hidden="1" x14ac:dyDescent="0.25">
      <c r="A149" s="3" t="s">
        <v>13</v>
      </c>
      <c r="B149" s="3">
        <v>137</v>
      </c>
      <c r="C149" s="3">
        <v>137</v>
      </c>
      <c r="D149" s="3" t="s">
        <v>11</v>
      </c>
      <c r="E149" s="3">
        <v>2</v>
      </c>
      <c r="F149" s="3" t="s">
        <v>222</v>
      </c>
      <c r="G149" s="21" t="str">
        <f>_xlfn.XLOOKUP($A149&amp;"_"&amp;$B149,Productos!$E:$E,Productos!$C:$C)</f>
        <v xml:space="preserve">SEGURO SALUD TOTAL                                </v>
      </c>
      <c r="H149" s="21" t="str">
        <f>_xlfn.XLOOKUP($A149&amp;"_"&amp;$B149,Productos!$E:$E,Productos!$D:$D)</f>
        <v>Sin Informacion</v>
      </c>
      <c r="I149" s="6">
        <v>44</v>
      </c>
      <c r="L149" s="3" t="s">
        <v>13</v>
      </c>
      <c r="M149" s="3">
        <v>83</v>
      </c>
      <c r="N149" s="3">
        <v>5002365</v>
      </c>
      <c r="O149" s="3" t="s">
        <v>12</v>
      </c>
      <c r="P149" s="3">
        <v>12</v>
      </c>
      <c r="Q149" s="3">
        <v>12</v>
      </c>
      <c r="R149" s="3" t="s">
        <v>308</v>
      </c>
      <c r="S149" s="3">
        <v>17</v>
      </c>
      <c r="U149" s="3">
        <v>351</v>
      </c>
      <c r="V149" s="6">
        <f t="shared" si="5"/>
        <v>1534</v>
      </c>
      <c r="W149" s="6">
        <f>SUMIFS($S$11:$S$1175,$M$11:$M$1175,U149)</f>
        <v>1534</v>
      </c>
      <c r="X149" s="6">
        <f t="shared" si="6"/>
        <v>0</v>
      </c>
    </row>
    <row r="150" spans="1:25" hidden="1" x14ac:dyDescent="0.25">
      <c r="A150" s="3" t="s">
        <v>13</v>
      </c>
      <c r="B150" s="3">
        <v>139</v>
      </c>
      <c r="C150" s="3">
        <v>139</v>
      </c>
      <c r="D150" s="3" t="s">
        <v>11</v>
      </c>
      <c r="E150" s="3">
        <v>2</v>
      </c>
      <c r="F150" s="3" t="s">
        <v>222</v>
      </c>
      <c r="G150" s="21" t="str">
        <f>_xlfn.XLOOKUP($A150&amp;"_"&amp;$B150,Productos!$E:$E,Productos!$C:$C)</f>
        <v xml:space="preserve">MÁS VIDA TOTAL                                    </v>
      </c>
      <c r="H150" s="21" t="str">
        <f>_xlfn.XLOOKUP($A150&amp;"_"&amp;$B150,Productos!$E:$E,Productos!$D:$D)</f>
        <v>Sin Informacion</v>
      </c>
      <c r="I150" s="6">
        <v>5</v>
      </c>
      <c r="L150" s="3" t="s">
        <v>13</v>
      </c>
      <c r="M150" s="3">
        <v>83</v>
      </c>
      <c r="N150" s="3">
        <v>5002365</v>
      </c>
      <c r="O150" s="3" t="s">
        <v>12</v>
      </c>
      <c r="P150" s="3">
        <v>26</v>
      </c>
      <c r="Q150" s="3">
        <v>26</v>
      </c>
      <c r="R150" s="3" t="s">
        <v>313</v>
      </c>
      <c r="S150" s="3">
        <v>17</v>
      </c>
      <c r="U150" s="3">
        <v>352</v>
      </c>
      <c r="V150" s="6">
        <f t="shared" si="5"/>
        <v>2807</v>
      </c>
      <c r="W150" s="6">
        <f>SUMIFS($S$11:$S$1175,$M$11:$M$1175,U150)</f>
        <v>2807</v>
      </c>
      <c r="X150" s="6">
        <f t="shared" si="6"/>
        <v>0</v>
      </c>
    </row>
    <row r="151" spans="1:25" hidden="1" x14ac:dyDescent="0.25">
      <c r="A151" s="3" t="s">
        <v>13</v>
      </c>
      <c r="B151" s="3">
        <v>146</v>
      </c>
      <c r="C151" s="3">
        <v>146</v>
      </c>
      <c r="D151" s="3" t="s">
        <v>11</v>
      </c>
      <c r="E151" s="3">
        <v>2</v>
      </c>
      <c r="F151" s="3" t="s">
        <v>222</v>
      </c>
      <c r="G151" s="21" t="str">
        <f>_xlfn.XLOOKUP($A151&amp;"_"&amp;$B151,Productos!$E:$E,Productos!$C:$C)</f>
        <v xml:space="preserve">CROSS VIDA MASIVO                                 </v>
      </c>
      <c r="H151" s="21" t="str">
        <f>_xlfn.XLOOKUP($A151&amp;"_"&amp;$B151,Productos!$E:$E,Productos!$D:$D)</f>
        <v>Sin Informacion</v>
      </c>
      <c r="I151" s="6">
        <v>2</v>
      </c>
      <c r="L151" s="3" t="s">
        <v>13</v>
      </c>
      <c r="M151" s="3">
        <v>83</v>
      </c>
      <c r="N151" s="3">
        <v>5002395</v>
      </c>
      <c r="O151" s="3" t="s">
        <v>12</v>
      </c>
      <c r="P151" s="3">
        <v>10</v>
      </c>
      <c r="Q151" s="3">
        <v>10</v>
      </c>
      <c r="R151" s="3" t="s">
        <v>310</v>
      </c>
      <c r="S151" s="3">
        <v>48</v>
      </c>
      <c r="U151" s="3">
        <v>355</v>
      </c>
      <c r="V151" s="6">
        <f t="shared" si="5"/>
        <v>6851</v>
      </c>
      <c r="W151" s="6">
        <f>SUMIFS($S$11:$S$1175,$M$11:$M$1175,U151)</f>
        <v>6851</v>
      </c>
      <c r="X151" s="6">
        <f t="shared" si="6"/>
        <v>0</v>
      </c>
    </row>
    <row r="152" spans="1:25" hidden="1" x14ac:dyDescent="0.25">
      <c r="A152" s="3" t="s">
        <v>9</v>
      </c>
      <c r="B152" s="3">
        <v>150</v>
      </c>
      <c r="C152" s="3">
        <v>150</v>
      </c>
      <c r="D152" s="3" t="s">
        <v>11</v>
      </c>
      <c r="E152" s="3">
        <v>2</v>
      </c>
      <c r="F152" s="3" t="s">
        <v>222</v>
      </c>
      <c r="G152" s="21" t="str">
        <f>_xlfn.XLOOKUP($A152&amp;"_"&amp;$B152,Productos!$E:$E,Productos!$C:$C)</f>
        <v>150 - SÚPER SEGURO VIDA ADULTO</v>
      </c>
      <c r="H152" s="21" t="str">
        <f>_xlfn.XLOOKUP($A152&amp;"_"&amp;$B152,Productos!$E:$E,Productos!$D:$D)</f>
        <v>OPEN MARKET</v>
      </c>
      <c r="I152" s="6">
        <v>7</v>
      </c>
      <c r="L152" s="3" t="s">
        <v>13</v>
      </c>
      <c r="M152" s="3">
        <v>83</v>
      </c>
      <c r="N152" s="3">
        <v>5002395</v>
      </c>
      <c r="O152" s="3" t="s">
        <v>12</v>
      </c>
      <c r="P152" s="3">
        <v>12</v>
      </c>
      <c r="Q152" s="3">
        <v>12</v>
      </c>
      <c r="R152" s="3" t="s">
        <v>308</v>
      </c>
      <c r="S152" s="3">
        <v>48</v>
      </c>
      <c r="U152" s="3">
        <v>357</v>
      </c>
      <c r="V152" s="6">
        <f t="shared" si="5"/>
        <v>164</v>
      </c>
      <c r="W152" s="6">
        <f>SUMIFS($S$11:$S$1175,$M$11:$M$1175,U152)</f>
        <v>164</v>
      </c>
      <c r="X152" s="6">
        <f t="shared" si="6"/>
        <v>0</v>
      </c>
    </row>
    <row r="153" spans="1:25" hidden="1" x14ac:dyDescent="0.25">
      <c r="A153" s="3" t="s">
        <v>13</v>
      </c>
      <c r="B153" s="3">
        <v>153</v>
      </c>
      <c r="C153" s="3">
        <v>153</v>
      </c>
      <c r="D153" s="3" t="s">
        <v>11</v>
      </c>
      <c r="E153" s="3">
        <v>2</v>
      </c>
      <c r="F153" s="3" t="s">
        <v>222</v>
      </c>
      <c r="G153" s="21" t="str">
        <f>_xlfn.XLOOKUP($A153&amp;"_"&amp;$B153,Productos!$E:$E,Productos!$C:$C)</f>
        <v xml:space="preserve">SALUD TOTAL                                       </v>
      </c>
      <c r="H153" s="21" t="str">
        <f>_xlfn.XLOOKUP($A153&amp;"_"&amp;$B153,Productos!$E:$E,Productos!$D:$D)</f>
        <v>Sin Informacion</v>
      </c>
      <c r="I153" s="6">
        <v>4</v>
      </c>
      <c r="L153" s="3" t="s">
        <v>13</v>
      </c>
      <c r="M153" s="3">
        <v>83</v>
      </c>
      <c r="N153" s="3">
        <v>5002395</v>
      </c>
      <c r="O153" s="3" t="s">
        <v>12</v>
      </c>
      <c r="P153" s="3">
        <v>18</v>
      </c>
      <c r="Q153" s="3">
        <v>18</v>
      </c>
      <c r="R153" s="3" t="s">
        <v>312</v>
      </c>
      <c r="S153" s="3">
        <v>48</v>
      </c>
      <c r="U153" s="3">
        <v>358</v>
      </c>
      <c r="V153" s="6">
        <f t="shared" si="5"/>
        <v>41</v>
      </c>
      <c r="W153" s="6">
        <f>SUMIFS($S$11:$S$1175,$M$11:$M$1175,U153)</f>
        <v>41</v>
      </c>
      <c r="X153" s="6">
        <f t="shared" si="6"/>
        <v>0</v>
      </c>
    </row>
    <row r="154" spans="1:25" hidden="1" x14ac:dyDescent="0.25">
      <c r="A154" s="3" t="s">
        <v>13</v>
      </c>
      <c r="B154" s="3">
        <v>154</v>
      </c>
      <c r="C154" s="3">
        <v>154</v>
      </c>
      <c r="D154" s="3" t="s">
        <v>11</v>
      </c>
      <c r="E154" s="3">
        <v>2</v>
      </c>
      <c r="F154" s="3" t="s">
        <v>222</v>
      </c>
      <c r="G154" s="21" t="str">
        <f>_xlfn.XLOOKUP($A154&amp;"_"&amp;$B154,Productos!$E:$E,Productos!$C:$C)</f>
        <v xml:space="preserve">SALUD TOTAL                                       </v>
      </c>
      <c r="H154" s="21" t="str">
        <f>_xlfn.XLOOKUP($A154&amp;"_"&amp;$B154,Productos!$E:$E,Productos!$D:$D)</f>
        <v>Sin Informacion</v>
      </c>
      <c r="I154" s="6">
        <v>7</v>
      </c>
      <c r="L154" s="3" t="s">
        <v>13</v>
      </c>
      <c r="M154" s="3">
        <v>83</v>
      </c>
      <c r="N154" s="3">
        <v>5002442</v>
      </c>
      <c r="O154" s="3" t="s">
        <v>12</v>
      </c>
      <c r="P154" s="3">
        <v>2</v>
      </c>
      <c r="Q154" s="3">
        <v>2</v>
      </c>
      <c r="R154" s="3" t="s">
        <v>308</v>
      </c>
      <c r="S154" s="3">
        <v>8</v>
      </c>
      <c r="U154" s="3">
        <v>360</v>
      </c>
      <c r="V154" s="6">
        <f t="shared" si="5"/>
        <v>35</v>
      </c>
      <c r="W154" s="6">
        <f>SUMIFS($S$11:$S$1175,$M$11:$M$1175,U154)</f>
        <v>35</v>
      </c>
      <c r="X154" s="6">
        <f t="shared" si="6"/>
        <v>0</v>
      </c>
    </row>
    <row r="155" spans="1:25" hidden="1" x14ac:dyDescent="0.25">
      <c r="A155" s="3" t="s">
        <v>9</v>
      </c>
      <c r="B155" s="3">
        <v>160</v>
      </c>
      <c r="C155" s="3">
        <v>160</v>
      </c>
      <c r="D155" s="3" t="s">
        <v>11</v>
      </c>
      <c r="E155" s="3">
        <v>12</v>
      </c>
      <c r="F155" s="3" t="s">
        <v>222</v>
      </c>
      <c r="G155" s="21" t="str">
        <f>_xlfn.XLOOKUP($A155&amp;"_"&amp;$B155,Productos!$E:$E,Productos!$C:$C)</f>
        <v>160 - HOSPITALIZACI¿N Y MUERTE ACCIDENTAL BANEFE</v>
      </c>
      <c r="H155" s="21" t="str">
        <f>_xlfn.XLOOKUP($A155&amp;"_"&amp;$B155,Productos!$E:$E,Productos!$D:$D)</f>
        <v>OPEN MARKET</v>
      </c>
      <c r="I155" s="6">
        <v>72</v>
      </c>
      <c r="L155" s="3" t="s">
        <v>13</v>
      </c>
      <c r="M155" s="3">
        <v>83</v>
      </c>
      <c r="N155" s="3">
        <v>5002442</v>
      </c>
      <c r="O155" s="3" t="s">
        <v>12</v>
      </c>
      <c r="P155" s="3">
        <v>4</v>
      </c>
      <c r="Q155" s="3">
        <v>4</v>
      </c>
      <c r="R155" s="3" t="s">
        <v>311</v>
      </c>
      <c r="S155" s="3">
        <v>8</v>
      </c>
      <c r="U155" s="3">
        <v>369</v>
      </c>
      <c r="V155" s="6">
        <f t="shared" si="5"/>
        <v>3374</v>
      </c>
      <c r="W155" s="6">
        <f>SUMIFS($S$11:$S$1175,$M$11:$M$1175,U155)</f>
        <v>3374</v>
      </c>
      <c r="X155" s="6">
        <f t="shared" si="6"/>
        <v>0</v>
      </c>
    </row>
    <row r="156" spans="1:25" hidden="1" x14ac:dyDescent="0.25">
      <c r="A156" s="3" t="s">
        <v>9</v>
      </c>
      <c r="B156" s="3">
        <v>170</v>
      </c>
      <c r="C156" s="3">
        <v>170</v>
      </c>
      <c r="D156" s="3" t="s">
        <v>11</v>
      </c>
      <c r="E156" s="3">
        <v>2</v>
      </c>
      <c r="F156" s="3" t="s">
        <v>222</v>
      </c>
      <c r="G156" s="21" t="str">
        <f>_xlfn.XLOOKUP($A156&amp;"_"&amp;$B156,Productos!$E:$E,Productos!$C:$C)</f>
        <v>170 - ONCOLOGICO ACCION COMERCIAL TMK BANEFE</v>
      </c>
      <c r="H156" s="21" t="str">
        <f>_xlfn.XLOOKUP($A156&amp;"_"&amp;$B156,Productos!$E:$E,Productos!$D:$D)</f>
        <v>OPEN MARKET</v>
      </c>
      <c r="I156" s="6">
        <v>8</v>
      </c>
      <c r="L156" s="3" t="s">
        <v>13</v>
      </c>
      <c r="M156" s="3">
        <v>83</v>
      </c>
      <c r="N156" s="3">
        <v>5002442</v>
      </c>
      <c r="O156" s="3" t="s">
        <v>12</v>
      </c>
      <c r="P156" s="3">
        <v>13</v>
      </c>
      <c r="Q156" s="3">
        <v>13</v>
      </c>
      <c r="R156" s="3" t="s">
        <v>310</v>
      </c>
      <c r="S156" s="3">
        <v>8</v>
      </c>
      <c r="U156" s="3">
        <v>375</v>
      </c>
      <c r="V156" s="6">
        <f t="shared" si="5"/>
        <v>23923</v>
      </c>
      <c r="W156" s="6">
        <f>SUMIFS($S$11:$S$1175,$M$11:$M$1175,U156)</f>
        <v>23923</v>
      </c>
      <c r="X156" s="6">
        <f t="shared" si="6"/>
        <v>0</v>
      </c>
    </row>
    <row r="157" spans="1:25" hidden="1" x14ac:dyDescent="0.25">
      <c r="A157" s="3" t="s">
        <v>9</v>
      </c>
      <c r="B157" s="3">
        <v>186</v>
      </c>
      <c r="C157" s="3">
        <v>186</v>
      </c>
      <c r="D157" s="3" t="s">
        <v>11</v>
      </c>
      <c r="E157" s="3">
        <v>12</v>
      </c>
      <c r="F157" s="3" t="s">
        <v>222</v>
      </c>
      <c r="G157" s="21" t="str">
        <f>_xlfn.XLOOKUP($A157&amp;"_"&amp;$B157,Productos!$E:$E,Productos!$C:$C)</f>
        <v>186 - SEGURO DE MA CON ASISTENCIA (BANEFE)</v>
      </c>
      <c r="H157" s="21" t="str">
        <f>_xlfn.XLOOKUP($A157&amp;"_"&amp;$B157,Productos!$E:$E,Productos!$D:$D)</f>
        <v>OPEN MARKET</v>
      </c>
      <c r="I157" s="6">
        <v>110</v>
      </c>
      <c r="L157" s="3" t="s">
        <v>13</v>
      </c>
      <c r="M157" s="3">
        <v>83</v>
      </c>
      <c r="N157" s="3">
        <v>5002664</v>
      </c>
      <c r="O157" s="3" t="s">
        <v>12</v>
      </c>
      <c r="P157" s="3">
        <v>10</v>
      </c>
      <c r="Q157" s="3">
        <v>10</v>
      </c>
      <c r="R157" s="3" t="s">
        <v>310</v>
      </c>
      <c r="S157" s="3">
        <v>65</v>
      </c>
      <c r="U157" s="3">
        <v>10000</v>
      </c>
      <c r="V157" s="6">
        <f t="shared" si="5"/>
        <v>207761</v>
      </c>
      <c r="W157" s="6">
        <f>SUMIFS($S$11:$S$1175,$M$11:$M$1175,U157)</f>
        <v>207761</v>
      </c>
      <c r="X157" s="6">
        <f t="shared" si="6"/>
        <v>0</v>
      </c>
    </row>
    <row r="158" spans="1:25" hidden="1" x14ac:dyDescent="0.25">
      <c r="A158" s="3" t="s">
        <v>9</v>
      </c>
      <c r="B158" s="3">
        <v>199</v>
      </c>
      <c r="C158" s="3">
        <v>199</v>
      </c>
      <c r="D158" s="3" t="s">
        <v>11</v>
      </c>
      <c r="E158" s="3">
        <v>12</v>
      </c>
      <c r="F158" s="3" t="s">
        <v>222</v>
      </c>
      <c r="G158" s="21" t="str">
        <f>_xlfn.XLOOKUP($A158&amp;"_"&amp;$B158,Productos!$E:$E,Productos!$C:$C)</f>
        <v>199 - HOSP Y MUERTE ACC BANEFE (HOMOLOGO PROD 160)</v>
      </c>
      <c r="H158" s="21" t="str">
        <f>_xlfn.XLOOKUP($A158&amp;"_"&amp;$B158,Productos!$E:$E,Productos!$D:$D)</f>
        <v>OPEN MARKET</v>
      </c>
      <c r="I158" s="6">
        <v>155</v>
      </c>
      <c r="L158" s="3" t="s">
        <v>13</v>
      </c>
      <c r="M158" s="3">
        <v>83</v>
      </c>
      <c r="N158" s="3">
        <v>5002664</v>
      </c>
      <c r="O158" s="3" t="s">
        <v>12</v>
      </c>
      <c r="P158" s="3">
        <v>12</v>
      </c>
      <c r="Q158" s="3">
        <v>12</v>
      </c>
      <c r="R158" s="3" t="s">
        <v>308</v>
      </c>
      <c r="S158" s="3">
        <v>65</v>
      </c>
      <c r="U158" s="3">
        <v>10001</v>
      </c>
      <c r="V158" s="6">
        <f t="shared" si="5"/>
        <v>12777</v>
      </c>
      <c r="W158" s="6">
        <f>SUMIFS($S$11:$S$1175,$M$11:$M$1175,U158)</f>
        <v>12777</v>
      </c>
      <c r="X158" s="6">
        <f t="shared" si="6"/>
        <v>0</v>
      </c>
    </row>
    <row r="159" spans="1:25" hidden="1" x14ac:dyDescent="0.25">
      <c r="A159" s="3" t="s">
        <v>13</v>
      </c>
      <c r="B159" s="3">
        <v>204</v>
      </c>
      <c r="C159" s="3">
        <v>204</v>
      </c>
      <c r="D159" s="3" t="s">
        <v>11</v>
      </c>
      <c r="E159" s="3">
        <v>12</v>
      </c>
      <c r="F159" s="3" t="s">
        <v>222</v>
      </c>
      <c r="G159" s="21" t="str">
        <f>_xlfn.XLOOKUP($A159&amp;"_"&amp;$B159,Productos!$E:$E,Productos!$C:$C)</f>
        <v xml:space="preserve">SEGURO SALUD TOTAL                                </v>
      </c>
      <c r="H159" s="21" t="str">
        <f>_xlfn.XLOOKUP($A159&amp;"_"&amp;$B159,Productos!$E:$E,Productos!$D:$D)</f>
        <v>Sin Informacion</v>
      </c>
      <c r="I159" s="6">
        <v>1</v>
      </c>
      <c r="L159" s="3" t="s">
        <v>13</v>
      </c>
      <c r="M159" s="3">
        <v>83</v>
      </c>
      <c r="N159" s="3">
        <v>5002785</v>
      </c>
      <c r="O159" s="3" t="s">
        <v>12</v>
      </c>
      <c r="P159" s="3">
        <v>10</v>
      </c>
      <c r="Q159" s="3">
        <v>10</v>
      </c>
      <c r="R159" s="3" t="s">
        <v>310</v>
      </c>
      <c r="S159" s="3">
        <v>24</v>
      </c>
      <c r="U159" s="3">
        <v>10002</v>
      </c>
      <c r="V159" s="6">
        <f t="shared" si="5"/>
        <v>75381</v>
      </c>
      <c r="W159" s="6">
        <f>SUMIFS($S$11:$S$1175,$M$11:$M$1175,U159)</f>
        <v>75381</v>
      </c>
      <c r="X159" s="6">
        <f t="shared" si="6"/>
        <v>0</v>
      </c>
    </row>
    <row r="160" spans="1:25" hidden="1" x14ac:dyDescent="0.25">
      <c r="A160" s="3" t="s">
        <v>9</v>
      </c>
      <c r="B160" s="3">
        <v>204</v>
      </c>
      <c r="C160" s="3">
        <v>204</v>
      </c>
      <c r="D160" s="3" t="s">
        <v>11</v>
      </c>
      <c r="E160" s="3">
        <v>12</v>
      </c>
      <c r="F160" s="3" t="s">
        <v>222</v>
      </c>
      <c r="G160" s="21" t="str">
        <f>_xlfn.XLOOKUP($A160&amp;"_"&amp;$B160,Productos!$E:$E,Productos!$C:$C)</f>
        <v>204 - SEGURO SALUD TOTAL</v>
      </c>
      <c r="H160" s="21" t="str">
        <f>_xlfn.XLOOKUP($A160&amp;"_"&amp;$B160,Productos!$E:$E,Productos!$D:$D)</f>
        <v>OPEN MARKET</v>
      </c>
      <c r="I160" s="6">
        <v>11418</v>
      </c>
      <c r="L160" s="3" t="s">
        <v>13</v>
      </c>
      <c r="M160" s="3">
        <v>83</v>
      </c>
      <c r="N160" s="3">
        <v>5002785</v>
      </c>
      <c r="O160" s="3" t="s">
        <v>12</v>
      </c>
      <c r="P160" s="3">
        <v>12</v>
      </c>
      <c r="Q160" s="3">
        <v>12</v>
      </c>
      <c r="R160" s="3" t="s">
        <v>308</v>
      </c>
      <c r="S160" s="3">
        <v>24</v>
      </c>
      <c r="U160" s="3">
        <v>10004</v>
      </c>
      <c r="V160" s="6">
        <f t="shared" si="5"/>
        <v>829454</v>
      </c>
      <c r="W160" s="6">
        <f>SUMIFS($S$11:$S$1175,$M$11:$M$1175,U160)</f>
        <v>829454</v>
      </c>
      <c r="X160" s="6">
        <f t="shared" si="6"/>
        <v>0</v>
      </c>
    </row>
    <row r="161" spans="1:24" x14ac:dyDescent="0.25">
      <c r="A161" s="3" t="s">
        <v>9</v>
      </c>
      <c r="B161" s="3">
        <v>206</v>
      </c>
      <c r="C161" s="3">
        <v>206</v>
      </c>
      <c r="D161" s="3" t="s">
        <v>11</v>
      </c>
      <c r="E161" s="3">
        <v>12</v>
      </c>
      <c r="F161" s="3" t="s">
        <v>222</v>
      </c>
      <c r="G161" s="21" t="str">
        <f>_xlfn.XLOOKUP($A161&amp;"_"&amp;$B161,Productos!$E:$E,Productos!$C:$C)</f>
        <v>206 - SÚPER SEGURO PROTECCIÓN INTEGRAL BANEFE TMK</v>
      </c>
      <c r="H161" s="21" t="str">
        <f>_xlfn.XLOOKUP($A161&amp;"_"&amp;$B161,Productos!$E:$E,Productos!$D:$D)</f>
        <v>OPEN MARKET</v>
      </c>
      <c r="I161" s="6">
        <v>621</v>
      </c>
      <c r="L161" s="3" t="s">
        <v>13</v>
      </c>
      <c r="M161" s="3">
        <v>83</v>
      </c>
      <c r="N161" s="3">
        <v>5002785</v>
      </c>
      <c r="O161" s="3" t="s">
        <v>12</v>
      </c>
      <c r="P161" s="3">
        <v>26</v>
      </c>
      <c r="Q161" s="3">
        <v>26</v>
      </c>
      <c r="R161" s="3" t="s">
        <v>313</v>
      </c>
      <c r="S161" s="3">
        <v>24</v>
      </c>
      <c r="U161" s="3">
        <v>10012</v>
      </c>
      <c r="V161" s="6">
        <f t="shared" si="5"/>
        <v>0</v>
      </c>
      <c r="W161" s="6">
        <f>SUMIFS($S$11:$S$1175,$M$11:$M$1175,U161)</f>
        <v>2</v>
      </c>
      <c r="X161" s="6">
        <f t="shared" si="6"/>
        <v>2</v>
      </c>
    </row>
    <row r="162" spans="1:24" hidden="1" x14ac:dyDescent="0.25">
      <c r="A162" s="3" t="s">
        <v>9</v>
      </c>
      <c r="B162" s="3">
        <v>220</v>
      </c>
      <c r="C162" s="3">
        <v>220</v>
      </c>
      <c r="D162" s="3" t="s">
        <v>11</v>
      </c>
      <c r="E162" s="3">
        <v>12</v>
      </c>
      <c r="F162" s="3" t="s">
        <v>222</v>
      </c>
      <c r="G162" s="21" t="str">
        <f>_xlfn.XLOOKUP($A162&amp;"_"&amp;$B162,Productos!$E:$E,Productos!$C:$C)</f>
        <v>220 - SEGURO MUERTE ACCIDENTAL + ASISTENCIA AL PC</v>
      </c>
      <c r="H162" s="21" t="str">
        <f>_xlfn.XLOOKUP($A162&amp;"_"&amp;$B162,Productos!$E:$E,Productos!$D:$D)</f>
        <v>OPEN MARKET</v>
      </c>
      <c r="I162" s="6">
        <v>204</v>
      </c>
      <c r="L162" s="3" t="s">
        <v>13</v>
      </c>
      <c r="M162" s="3">
        <v>101</v>
      </c>
      <c r="N162" s="3">
        <v>101</v>
      </c>
      <c r="O162" s="3" t="s">
        <v>11</v>
      </c>
      <c r="P162" s="3">
        <v>12</v>
      </c>
      <c r="Q162" s="3">
        <v>12</v>
      </c>
      <c r="R162" s="3" t="s">
        <v>298</v>
      </c>
      <c r="S162" s="3">
        <v>2</v>
      </c>
      <c r="U162" s="3">
        <v>10014</v>
      </c>
      <c r="V162" s="6">
        <f t="shared" si="5"/>
        <v>1392</v>
      </c>
      <c r="W162" s="6">
        <f>SUMIFS($S$11:$S$1175,$M$11:$M$1175,U162)</f>
        <v>1392</v>
      </c>
      <c r="X162" s="6">
        <f t="shared" si="6"/>
        <v>0</v>
      </c>
    </row>
    <row r="163" spans="1:24" hidden="1" x14ac:dyDescent="0.25">
      <c r="A163" s="3" t="s">
        <v>9</v>
      </c>
      <c r="B163" s="3">
        <v>223</v>
      </c>
      <c r="C163" s="3">
        <v>223</v>
      </c>
      <c r="D163" s="3" t="s">
        <v>11</v>
      </c>
      <c r="E163" s="3">
        <v>2</v>
      </c>
      <c r="F163" s="3" t="s">
        <v>222</v>
      </c>
      <c r="G163" s="21" t="str">
        <f>_xlfn.XLOOKUP($A163&amp;"_"&amp;$B163,Productos!$E:$E,Productos!$C:$C)</f>
        <v>223 - SÚPER SEGURO VIDA PLUS</v>
      </c>
      <c r="H163" s="21" t="str">
        <f>_xlfn.XLOOKUP($A163&amp;"_"&amp;$B163,Productos!$E:$E,Productos!$D:$D)</f>
        <v>OPEN MARKET</v>
      </c>
      <c r="I163" s="6">
        <v>4005</v>
      </c>
      <c r="L163" s="3" t="s">
        <v>13</v>
      </c>
      <c r="M163" s="3">
        <v>101</v>
      </c>
      <c r="N163" s="3">
        <v>101</v>
      </c>
      <c r="O163" s="3" t="s">
        <v>11</v>
      </c>
      <c r="P163" s="3">
        <v>39</v>
      </c>
      <c r="Q163" s="3">
        <v>39</v>
      </c>
      <c r="R163" s="3" t="s">
        <v>303</v>
      </c>
      <c r="S163" s="3">
        <v>2</v>
      </c>
      <c r="U163" s="3">
        <v>10019</v>
      </c>
      <c r="V163" s="6">
        <f t="shared" si="5"/>
        <v>845</v>
      </c>
      <c r="W163" s="6">
        <f>SUMIFS($S$11:$S$1175,$M$11:$M$1175,U163)</f>
        <v>845</v>
      </c>
      <c r="X163" s="6">
        <f t="shared" si="6"/>
        <v>0</v>
      </c>
    </row>
    <row r="164" spans="1:24" x14ac:dyDescent="0.25">
      <c r="A164" s="3" t="s">
        <v>9</v>
      </c>
      <c r="B164" s="3">
        <v>238</v>
      </c>
      <c r="C164" s="3">
        <v>238</v>
      </c>
      <c r="D164" s="3" t="s">
        <v>11</v>
      </c>
      <c r="E164" s="3">
        <v>12</v>
      </c>
      <c r="F164" s="3" t="s">
        <v>222</v>
      </c>
      <c r="G164" s="21" t="str">
        <f>_xlfn.XLOOKUP($A164&amp;"_"&amp;$B164,Productos!$E:$E,Productos!$C:$C)</f>
        <v>238 - SEGURO DE ACCIDENTE + DEVOLUCIÓN 100% BANEFE</v>
      </c>
      <c r="H164" s="21" t="str">
        <f>_xlfn.XLOOKUP($A164&amp;"_"&amp;$B164,Productos!$E:$E,Productos!$D:$D)</f>
        <v>OPEN MARKET</v>
      </c>
      <c r="I164" s="6">
        <v>6052</v>
      </c>
      <c r="L164" s="3" t="s">
        <v>13</v>
      </c>
      <c r="M164" s="3">
        <v>116</v>
      </c>
      <c r="N164" s="3">
        <v>116</v>
      </c>
      <c r="O164" s="3" t="s">
        <v>11</v>
      </c>
      <c r="P164" s="3">
        <v>40</v>
      </c>
      <c r="Q164" s="3">
        <v>40</v>
      </c>
      <c r="R164" s="3" t="s">
        <v>304</v>
      </c>
      <c r="S164" s="3">
        <v>140</v>
      </c>
    </row>
    <row r="165" spans="1:24" x14ac:dyDescent="0.25">
      <c r="A165" s="3" t="s">
        <v>9</v>
      </c>
      <c r="B165" s="3">
        <v>239</v>
      </c>
      <c r="C165" s="3">
        <v>239</v>
      </c>
      <c r="D165" s="3" t="s">
        <v>11</v>
      </c>
      <c r="E165" s="3">
        <v>2</v>
      </c>
      <c r="F165" s="3" t="s">
        <v>222</v>
      </c>
      <c r="G165" s="21" t="str">
        <f>_xlfn.XLOOKUP($A165&amp;"_"&amp;$B165,Productos!$E:$E,Productos!$C:$C)</f>
        <v>239 - SÚPER SEGURO VIDA (FUNCIONARIOS)</v>
      </c>
      <c r="H165" s="21" t="str">
        <f>_xlfn.XLOOKUP($A165&amp;"_"&amp;$B165,Productos!$E:$E,Productos!$D:$D)</f>
        <v>OPEN MARKET</v>
      </c>
      <c r="I165" s="6">
        <v>7</v>
      </c>
      <c r="L165" s="3" t="s">
        <v>13</v>
      </c>
      <c r="M165" s="3">
        <v>123</v>
      </c>
      <c r="N165" s="3">
        <v>5002878</v>
      </c>
      <c r="O165" s="3" t="s">
        <v>12</v>
      </c>
      <c r="P165" s="3">
        <v>71</v>
      </c>
      <c r="Q165" s="3">
        <v>71</v>
      </c>
      <c r="R165" s="3" t="s">
        <v>294</v>
      </c>
      <c r="S165" s="3">
        <v>1060</v>
      </c>
    </row>
    <row r="166" spans="1:24" x14ac:dyDescent="0.25">
      <c r="A166" s="3" t="s">
        <v>9</v>
      </c>
      <c r="B166" s="3">
        <v>252</v>
      </c>
      <c r="C166" s="3">
        <v>252</v>
      </c>
      <c r="D166" s="3" t="s">
        <v>11</v>
      </c>
      <c r="E166" s="3">
        <v>2</v>
      </c>
      <c r="F166" s="3" t="s">
        <v>222</v>
      </c>
      <c r="G166" s="21" t="str">
        <f>_xlfn.XLOOKUP($A166&amp;"_"&amp;$B166,Productos!$E:$E,Productos!$C:$C)</f>
        <v>252 - SÚPER SEGURO VIDA (SIMI. PRO.70)</v>
      </c>
      <c r="H166" s="21" t="str">
        <f>_xlfn.XLOOKUP($A166&amp;"_"&amp;$B166,Productos!$E:$E,Productos!$D:$D)</f>
        <v>OPEN MARKET</v>
      </c>
      <c r="I166" s="6">
        <v>154</v>
      </c>
      <c r="L166" s="3" t="s">
        <v>13</v>
      </c>
      <c r="M166" s="3">
        <v>123</v>
      </c>
      <c r="N166" s="3">
        <v>5002898</v>
      </c>
      <c r="O166" s="3" t="s">
        <v>12</v>
      </c>
      <c r="P166" s="3">
        <v>72</v>
      </c>
      <c r="Q166" s="3">
        <v>72</v>
      </c>
      <c r="R166" s="3" t="s">
        <v>294</v>
      </c>
      <c r="S166" s="3">
        <v>136</v>
      </c>
    </row>
    <row r="167" spans="1:24" x14ac:dyDescent="0.25">
      <c r="A167" s="3" t="s">
        <v>9</v>
      </c>
      <c r="B167" s="3">
        <v>263</v>
      </c>
      <c r="C167" s="3">
        <v>263</v>
      </c>
      <c r="D167" s="3" t="s">
        <v>11</v>
      </c>
      <c r="E167" s="3">
        <v>2</v>
      </c>
      <c r="F167" s="3" t="s">
        <v>222</v>
      </c>
      <c r="G167" s="21" t="str">
        <f>_xlfn.XLOOKUP($A167&amp;"_"&amp;$B167,Productos!$E:$E,Productos!$C:$C)</f>
        <v>263 - SÚPER SEGURO DE VIDA</v>
      </c>
      <c r="H167" s="21" t="str">
        <f>_xlfn.XLOOKUP($A167&amp;"_"&amp;$B167,Productos!$E:$E,Productos!$D:$D)</f>
        <v>OPEN MARKET</v>
      </c>
      <c r="I167" s="6">
        <v>372</v>
      </c>
      <c r="L167" s="3" t="s">
        <v>13</v>
      </c>
      <c r="M167" s="3">
        <v>123</v>
      </c>
      <c r="N167" s="3">
        <v>5002898</v>
      </c>
      <c r="O167" s="3" t="s">
        <v>12</v>
      </c>
      <c r="P167" s="3">
        <v>77</v>
      </c>
      <c r="Q167" s="3">
        <v>77</v>
      </c>
      <c r="R167" s="3" t="s">
        <v>295</v>
      </c>
      <c r="S167" s="3">
        <v>136</v>
      </c>
    </row>
    <row r="168" spans="1:24" x14ac:dyDescent="0.25">
      <c r="A168" s="3" t="s">
        <v>9</v>
      </c>
      <c r="B168" s="3">
        <v>264</v>
      </c>
      <c r="C168" s="3">
        <v>264</v>
      </c>
      <c r="D168" s="3" t="s">
        <v>11</v>
      </c>
      <c r="E168" s="3">
        <v>12</v>
      </c>
      <c r="F168" s="3" t="s">
        <v>222</v>
      </c>
      <c r="G168" s="21" t="str">
        <f>_xlfn.XLOOKUP($A168&amp;"_"&amp;$B168,Productos!$E:$E,Productos!$C:$C)</f>
        <v>264 -  SEGURO ACCIDENTES BANEFE</v>
      </c>
      <c r="H168" s="21" t="str">
        <f>_xlfn.XLOOKUP($A168&amp;"_"&amp;$B168,Productos!$E:$E,Productos!$D:$D)</f>
        <v>OPEN MARKET</v>
      </c>
      <c r="I168" s="6">
        <v>1</v>
      </c>
      <c r="L168" s="3" t="s">
        <v>13</v>
      </c>
      <c r="M168" s="3">
        <v>123</v>
      </c>
      <c r="N168" s="3">
        <v>5003464</v>
      </c>
      <c r="O168" s="3" t="s">
        <v>12</v>
      </c>
      <c r="P168" s="3">
        <v>72</v>
      </c>
      <c r="Q168" s="3">
        <v>72</v>
      </c>
      <c r="R168" s="3" t="s">
        <v>294</v>
      </c>
      <c r="S168" s="3">
        <v>160</v>
      </c>
    </row>
    <row r="169" spans="1:24" x14ac:dyDescent="0.25">
      <c r="A169" s="3" t="s">
        <v>9</v>
      </c>
      <c r="B169" s="3">
        <v>265</v>
      </c>
      <c r="C169" s="3">
        <v>265</v>
      </c>
      <c r="D169" s="3" t="s">
        <v>11</v>
      </c>
      <c r="E169" s="3">
        <v>12</v>
      </c>
      <c r="F169" s="3" t="s">
        <v>222</v>
      </c>
      <c r="G169" s="21" t="str">
        <f>_xlfn.XLOOKUP($A169&amp;"_"&amp;$B169,Productos!$E:$E,Productos!$C:$C)</f>
        <v>265 - ACCIDENTES BANEFE</v>
      </c>
      <c r="H169" s="21" t="str">
        <f>_xlfn.XLOOKUP($A169&amp;"_"&amp;$B169,Productos!$E:$E,Productos!$D:$D)</f>
        <v>OPEN MARKET</v>
      </c>
      <c r="I169" s="6">
        <v>36</v>
      </c>
      <c r="L169" s="3" t="s">
        <v>13</v>
      </c>
      <c r="M169" s="3">
        <v>123</v>
      </c>
      <c r="N169" s="3">
        <v>5003464</v>
      </c>
      <c r="O169" s="3" t="s">
        <v>12</v>
      </c>
      <c r="P169" s="3">
        <v>77</v>
      </c>
      <c r="Q169" s="3">
        <v>77</v>
      </c>
      <c r="R169" s="3" t="s">
        <v>295</v>
      </c>
      <c r="S169" s="3">
        <v>160</v>
      </c>
    </row>
    <row r="170" spans="1:24" x14ac:dyDescent="0.25">
      <c r="A170" s="3" t="s">
        <v>9</v>
      </c>
      <c r="B170" s="3">
        <v>287</v>
      </c>
      <c r="C170" s="3">
        <v>287</v>
      </c>
      <c r="D170" s="3" t="s">
        <v>11</v>
      </c>
      <c r="E170" s="3">
        <v>2</v>
      </c>
      <c r="F170" s="3" t="s">
        <v>222</v>
      </c>
      <c r="G170" s="21" t="str">
        <f>_xlfn.XLOOKUP($A170&amp;"_"&amp;$B170,Productos!$E:$E,Productos!$C:$C)</f>
        <v>287 - SUPER SEGURO DE VIDA INCENTIVOS</v>
      </c>
      <c r="H170" s="21" t="str">
        <f>_xlfn.XLOOKUP($A170&amp;"_"&amp;$B170,Productos!$E:$E,Productos!$D:$D)</f>
        <v>OPEN MARKET</v>
      </c>
      <c r="I170" s="6">
        <v>1</v>
      </c>
      <c r="L170" s="3" t="s">
        <v>13</v>
      </c>
      <c r="M170" s="3">
        <v>123</v>
      </c>
      <c r="N170" s="3">
        <v>5003470</v>
      </c>
      <c r="O170" s="3" t="s">
        <v>12</v>
      </c>
      <c r="P170" s="3">
        <v>66</v>
      </c>
      <c r="Q170" s="3">
        <v>66</v>
      </c>
      <c r="R170" s="3" t="s">
        <v>294</v>
      </c>
      <c r="S170" s="3">
        <v>286</v>
      </c>
    </row>
    <row r="171" spans="1:24" x14ac:dyDescent="0.25">
      <c r="A171" s="3" t="s">
        <v>13</v>
      </c>
      <c r="B171" s="3">
        <v>292</v>
      </c>
      <c r="C171" s="3">
        <v>5003819</v>
      </c>
      <c r="D171" s="3" t="s">
        <v>12</v>
      </c>
      <c r="E171" s="3">
        <v>12</v>
      </c>
      <c r="F171" s="3" t="s">
        <v>222</v>
      </c>
      <c r="G171" s="21" t="str">
        <f>_xlfn.XLOOKUP($A171&amp;"_"&amp;$B171,Productos!$E:$E,Productos!$C:$C)</f>
        <v xml:space="preserve">SEGURO DE ACCIDENTES PERSONALES SANTANDER ADVANCE </v>
      </c>
      <c r="H171" s="21" t="str">
        <f>_xlfn.XLOOKUP($A171&amp;"_"&amp;$B171,Productos!$E:$E,Productos!$D:$D)</f>
        <v>Sin Informacion</v>
      </c>
      <c r="I171" s="6">
        <v>1</v>
      </c>
      <c r="L171" s="3" t="s">
        <v>13</v>
      </c>
      <c r="M171" s="3">
        <v>123</v>
      </c>
      <c r="N171" s="3">
        <v>5003470</v>
      </c>
      <c r="O171" s="3" t="s">
        <v>12</v>
      </c>
      <c r="P171" s="3">
        <v>67</v>
      </c>
      <c r="Q171" s="3">
        <v>67</v>
      </c>
      <c r="R171" s="3" t="s">
        <v>295</v>
      </c>
      <c r="S171" s="3">
        <v>286</v>
      </c>
    </row>
    <row r="172" spans="1:24" x14ac:dyDescent="0.25">
      <c r="A172" s="3" t="s">
        <v>13</v>
      </c>
      <c r="B172" s="3">
        <v>292</v>
      </c>
      <c r="C172" s="3">
        <v>5003825</v>
      </c>
      <c r="D172" s="3" t="s">
        <v>12</v>
      </c>
      <c r="E172" s="3">
        <v>12</v>
      </c>
      <c r="F172" s="3" t="s">
        <v>222</v>
      </c>
      <c r="G172" s="21" t="str">
        <f>_xlfn.XLOOKUP($A172&amp;"_"&amp;$B172,Productos!$E:$E,Productos!$C:$C)</f>
        <v xml:space="preserve">SEGURO DE ACCIDENTES PERSONALES SANTANDER ADVANCE </v>
      </c>
      <c r="H172" s="21" t="str">
        <f>_xlfn.XLOOKUP($A172&amp;"_"&amp;$B172,Productos!$E:$E,Productos!$D:$D)</f>
        <v>Sin Informacion</v>
      </c>
      <c r="I172" s="6">
        <v>1</v>
      </c>
      <c r="L172" s="3" t="s">
        <v>13</v>
      </c>
      <c r="M172" s="3">
        <v>123</v>
      </c>
      <c r="N172" s="3">
        <v>5003472</v>
      </c>
      <c r="O172" s="3" t="s">
        <v>12</v>
      </c>
      <c r="P172" s="3">
        <v>66</v>
      </c>
      <c r="Q172" s="3">
        <v>66</v>
      </c>
      <c r="R172" s="3" t="s">
        <v>294</v>
      </c>
      <c r="S172" s="3">
        <v>426</v>
      </c>
    </row>
    <row r="173" spans="1:24" x14ac:dyDescent="0.25">
      <c r="A173" s="3" t="s">
        <v>13</v>
      </c>
      <c r="B173" s="3">
        <v>292</v>
      </c>
      <c r="C173" s="3">
        <v>5003826</v>
      </c>
      <c r="D173" s="3" t="s">
        <v>12</v>
      </c>
      <c r="E173" s="3">
        <v>12</v>
      </c>
      <c r="F173" s="3" t="s">
        <v>222</v>
      </c>
      <c r="G173" s="21" t="str">
        <f>_xlfn.XLOOKUP($A173&amp;"_"&amp;$B173,Productos!$E:$E,Productos!$C:$C)</f>
        <v xml:space="preserve">SEGURO DE ACCIDENTES PERSONALES SANTANDER ADVANCE </v>
      </c>
      <c r="H173" s="21" t="str">
        <f>_xlfn.XLOOKUP($A173&amp;"_"&amp;$B173,Productos!$E:$E,Productos!$D:$D)</f>
        <v>Sin Informacion</v>
      </c>
      <c r="I173" s="6">
        <v>1</v>
      </c>
      <c r="L173" s="3" t="s">
        <v>13</v>
      </c>
      <c r="M173" s="3">
        <v>123</v>
      </c>
      <c r="N173" s="3">
        <v>5003472</v>
      </c>
      <c r="O173" s="3" t="s">
        <v>12</v>
      </c>
      <c r="P173" s="3">
        <v>67</v>
      </c>
      <c r="Q173" s="3">
        <v>67</v>
      </c>
      <c r="R173" s="3" t="s">
        <v>295</v>
      </c>
      <c r="S173" s="3">
        <v>426</v>
      </c>
    </row>
    <row r="174" spans="1:24" x14ac:dyDescent="0.25">
      <c r="A174" s="3" t="s">
        <v>13</v>
      </c>
      <c r="B174" s="3">
        <v>292</v>
      </c>
      <c r="C174" s="3">
        <v>5003831</v>
      </c>
      <c r="D174" s="3" t="s">
        <v>12</v>
      </c>
      <c r="E174" s="3">
        <v>12</v>
      </c>
      <c r="F174" s="3" t="s">
        <v>222</v>
      </c>
      <c r="G174" s="21" t="str">
        <f>_xlfn.XLOOKUP($A174&amp;"_"&amp;$B174,Productos!$E:$E,Productos!$C:$C)</f>
        <v xml:space="preserve">SEGURO DE ACCIDENTES PERSONALES SANTANDER ADVANCE </v>
      </c>
      <c r="H174" s="21" t="str">
        <f>_xlfn.XLOOKUP($A174&amp;"_"&amp;$B174,Productos!$E:$E,Productos!$D:$D)</f>
        <v>Sin Informacion</v>
      </c>
      <c r="I174" s="6">
        <v>1</v>
      </c>
      <c r="L174" s="3" t="s">
        <v>13</v>
      </c>
      <c r="M174" s="3">
        <v>123</v>
      </c>
      <c r="N174" s="3">
        <v>5004958</v>
      </c>
      <c r="O174" s="3" t="s">
        <v>12</v>
      </c>
      <c r="P174" s="3">
        <v>66</v>
      </c>
      <c r="Q174" s="3">
        <v>66</v>
      </c>
      <c r="R174" s="3" t="s">
        <v>294</v>
      </c>
      <c r="S174" s="3">
        <v>390</v>
      </c>
    </row>
    <row r="175" spans="1:24" x14ac:dyDescent="0.25">
      <c r="A175" s="3" t="s">
        <v>13</v>
      </c>
      <c r="B175" s="3">
        <v>292</v>
      </c>
      <c r="C175" s="3">
        <v>5003833</v>
      </c>
      <c r="D175" s="3" t="s">
        <v>12</v>
      </c>
      <c r="E175" s="3">
        <v>12</v>
      </c>
      <c r="F175" s="3" t="s">
        <v>222</v>
      </c>
      <c r="G175" s="21" t="str">
        <f>_xlfn.XLOOKUP($A175&amp;"_"&amp;$B175,Productos!$E:$E,Productos!$C:$C)</f>
        <v xml:space="preserve">SEGURO DE ACCIDENTES PERSONALES SANTANDER ADVANCE </v>
      </c>
      <c r="H175" s="21" t="str">
        <f>_xlfn.XLOOKUP($A175&amp;"_"&amp;$B175,Productos!$E:$E,Productos!$D:$D)</f>
        <v>Sin Informacion</v>
      </c>
      <c r="I175" s="6">
        <v>1</v>
      </c>
      <c r="L175" s="3" t="s">
        <v>13</v>
      </c>
      <c r="M175" s="3">
        <v>123</v>
      </c>
      <c r="N175" s="3">
        <v>5004958</v>
      </c>
      <c r="O175" s="3" t="s">
        <v>12</v>
      </c>
      <c r="P175" s="3">
        <v>67</v>
      </c>
      <c r="Q175" s="3">
        <v>67</v>
      </c>
      <c r="R175" s="3" t="s">
        <v>295</v>
      </c>
      <c r="S175" s="3">
        <v>390</v>
      </c>
    </row>
    <row r="176" spans="1:24" x14ac:dyDescent="0.25">
      <c r="A176" s="3" t="s">
        <v>13</v>
      </c>
      <c r="B176" s="3">
        <v>292</v>
      </c>
      <c r="C176" s="3">
        <v>5003838</v>
      </c>
      <c r="D176" s="3" t="s">
        <v>12</v>
      </c>
      <c r="E176" s="3">
        <v>12</v>
      </c>
      <c r="F176" s="3" t="s">
        <v>222</v>
      </c>
      <c r="G176" s="21" t="str">
        <f>_xlfn.XLOOKUP($A176&amp;"_"&amp;$B176,Productos!$E:$E,Productos!$C:$C)</f>
        <v xml:space="preserve">SEGURO DE ACCIDENTES PERSONALES SANTANDER ADVANCE </v>
      </c>
      <c r="H176" s="21" t="str">
        <f>_xlfn.XLOOKUP($A176&amp;"_"&amp;$B176,Productos!$E:$E,Productos!$D:$D)</f>
        <v>Sin Informacion</v>
      </c>
      <c r="I176" s="6">
        <v>1</v>
      </c>
      <c r="L176" s="3" t="s">
        <v>13</v>
      </c>
      <c r="M176" s="3">
        <v>123</v>
      </c>
      <c r="N176" s="3">
        <v>5005420</v>
      </c>
      <c r="O176" s="3" t="s">
        <v>12</v>
      </c>
      <c r="P176" s="3">
        <v>72</v>
      </c>
      <c r="Q176" s="3">
        <v>72</v>
      </c>
      <c r="R176" s="3" t="s">
        <v>294</v>
      </c>
      <c r="S176" s="3">
        <v>1</v>
      </c>
    </row>
    <row r="177" spans="1:19" x14ac:dyDescent="0.25">
      <c r="A177" s="3" t="s">
        <v>13</v>
      </c>
      <c r="B177" s="3">
        <v>292</v>
      </c>
      <c r="C177" s="3">
        <v>5003841</v>
      </c>
      <c r="D177" s="3" t="s">
        <v>12</v>
      </c>
      <c r="E177" s="3">
        <v>12</v>
      </c>
      <c r="F177" s="3" t="s">
        <v>222</v>
      </c>
      <c r="G177" s="21" t="str">
        <f>_xlfn.XLOOKUP($A177&amp;"_"&amp;$B177,Productos!$E:$E,Productos!$C:$C)</f>
        <v xml:space="preserve">SEGURO DE ACCIDENTES PERSONALES SANTANDER ADVANCE </v>
      </c>
      <c r="H177" s="21" t="str">
        <f>_xlfn.XLOOKUP($A177&amp;"_"&amp;$B177,Productos!$E:$E,Productos!$D:$D)</f>
        <v>Sin Informacion</v>
      </c>
      <c r="I177" s="6">
        <v>1</v>
      </c>
      <c r="L177" s="3" t="s">
        <v>13</v>
      </c>
      <c r="M177" s="3">
        <v>123</v>
      </c>
      <c r="N177" s="3">
        <v>5005420</v>
      </c>
      <c r="O177" s="3" t="s">
        <v>12</v>
      </c>
      <c r="P177" s="3">
        <v>77</v>
      </c>
      <c r="Q177" s="3">
        <v>77</v>
      </c>
      <c r="R177" s="3" t="s">
        <v>295</v>
      </c>
      <c r="S177" s="3">
        <v>1</v>
      </c>
    </row>
    <row r="178" spans="1:19" x14ac:dyDescent="0.25">
      <c r="A178" s="3" t="s">
        <v>13</v>
      </c>
      <c r="B178" s="3">
        <v>292</v>
      </c>
      <c r="C178" s="3">
        <v>5003849</v>
      </c>
      <c r="D178" s="3" t="s">
        <v>12</v>
      </c>
      <c r="E178" s="3">
        <v>12</v>
      </c>
      <c r="F178" s="3" t="s">
        <v>222</v>
      </c>
      <c r="G178" s="21" t="str">
        <f>_xlfn.XLOOKUP($A178&amp;"_"&amp;$B178,Productos!$E:$E,Productos!$C:$C)</f>
        <v xml:space="preserve">SEGURO DE ACCIDENTES PERSONALES SANTANDER ADVANCE </v>
      </c>
      <c r="H178" s="21" t="str">
        <f>_xlfn.XLOOKUP($A178&amp;"_"&amp;$B178,Productos!$E:$E,Productos!$D:$D)</f>
        <v>Sin Informacion</v>
      </c>
      <c r="I178" s="6">
        <v>1</v>
      </c>
      <c r="L178" s="3" t="s">
        <v>13</v>
      </c>
      <c r="M178" s="3">
        <v>124</v>
      </c>
      <c r="N178" s="3">
        <v>5002887</v>
      </c>
      <c r="O178" s="3" t="s">
        <v>12</v>
      </c>
      <c r="P178" s="3">
        <v>1</v>
      </c>
      <c r="Q178" s="3">
        <v>1</v>
      </c>
      <c r="R178" s="3" t="s">
        <v>294</v>
      </c>
      <c r="S178" s="3">
        <v>36</v>
      </c>
    </row>
    <row r="179" spans="1:19" x14ac:dyDescent="0.25">
      <c r="A179" s="3" t="s">
        <v>13</v>
      </c>
      <c r="B179" s="3">
        <v>292</v>
      </c>
      <c r="C179" s="3">
        <v>5003854</v>
      </c>
      <c r="D179" s="3" t="s">
        <v>12</v>
      </c>
      <c r="E179" s="3">
        <v>12</v>
      </c>
      <c r="F179" s="3" t="s">
        <v>222</v>
      </c>
      <c r="G179" s="21" t="str">
        <f>_xlfn.XLOOKUP($A179&amp;"_"&amp;$B179,Productos!$E:$E,Productos!$C:$C)</f>
        <v xml:space="preserve">SEGURO DE ACCIDENTES PERSONALES SANTANDER ADVANCE </v>
      </c>
      <c r="H179" s="21" t="str">
        <f>_xlfn.XLOOKUP($A179&amp;"_"&amp;$B179,Productos!$E:$E,Productos!$D:$D)</f>
        <v>Sin Informacion</v>
      </c>
      <c r="I179" s="6">
        <v>1</v>
      </c>
      <c r="L179" s="3" t="s">
        <v>13</v>
      </c>
      <c r="M179" s="3">
        <v>124</v>
      </c>
      <c r="N179" s="3">
        <v>5002887</v>
      </c>
      <c r="O179" s="3" t="s">
        <v>12</v>
      </c>
      <c r="P179" s="3">
        <v>2</v>
      </c>
      <c r="Q179" s="3">
        <v>2</v>
      </c>
      <c r="R179" s="3" t="s">
        <v>308</v>
      </c>
      <c r="S179" s="3">
        <v>36</v>
      </c>
    </row>
    <row r="180" spans="1:19" x14ac:dyDescent="0.25">
      <c r="A180" s="3" t="s">
        <v>13</v>
      </c>
      <c r="B180" s="3">
        <v>292</v>
      </c>
      <c r="C180" s="3">
        <v>5003855</v>
      </c>
      <c r="D180" s="3" t="s">
        <v>12</v>
      </c>
      <c r="E180" s="3">
        <v>12</v>
      </c>
      <c r="F180" s="3" t="s">
        <v>222</v>
      </c>
      <c r="G180" s="21" t="str">
        <f>_xlfn.XLOOKUP($A180&amp;"_"&amp;$B180,Productos!$E:$E,Productos!$C:$C)</f>
        <v xml:space="preserve">SEGURO DE ACCIDENTES PERSONALES SANTANDER ADVANCE </v>
      </c>
      <c r="H180" s="21" t="str">
        <f>_xlfn.XLOOKUP($A180&amp;"_"&amp;$B180,Productos!$E:$E,Productos!$D:$D)</f>
        <v>Sin Informacion</v>
      </c>
      <c r="I180" s="6">
        <v>1</v>
      </c>
      <c r="L180" s="3" t="s">
        <v>13</v>
      </c>
      <c r="M180" s="3">
        <v>124</v>
      </c>
      <c r="N180" s="3">
        <v>5002887</v>
      </c>
      <c r="O180" s="3" t="s">
        <v>12</v>
      </c>
      <c r="P180" s="3">
        <v>4</v>
      </c>
      <c r="Q180" s="3">
        <v>4</v>
      </c>
      <c r="R180" s="3" t="s">
        <v>311</v>
      </c>
      <c r="S180" s="3">
        <v>36</v>
      </c>
    </row>
    <row r="181" spans="1:19" x14ac:dyDescent="0.25">
      <c r="A181" s="3" t="s">
        <v>13</v>
      </c>
      <c r="B181" s="3">
        <v>292</v>
      </c>
      <c r="C181" s="3">
        <v>5003857</v>
      </c>
      <c r="D181" s="3" t="s">
        <v>12</v>
      </c>
      <c r="E181" s="3">
        <v>12</v>
      </c>
      <c r="F181" s="3" t="s">
        <v>222</v>
      </c>
      <c r="G181" s="21" t="str">
        <f>_xlfn.XLOOKUP($A181&amp;"_"&amp;$B181,Productos!$E:$E,Productos!$C:$C)</f>
        <v xml:space="preserve">SEGURO DE ACCIDENTES PERSONALES SANTANDER ADVANCE </v>
      </c>
      <c r="H181" s="21" t="str">
        <f>_xlfn.XLOOKUP($A181&amp;"_"&amp;$B181,Productos!$E:$E,Productos!$D:$D)</f>
        <v>Sin Informacion</v>
      </c>
      <c r="I181" s="6">
        <v>1</v>
      </c>
      <c r="L181" s="3" t="s">
        <v>13</v>
      </c>
      <c r="M181" s="3">
        <v>124</v>
      </c>
      <c r="N181" s="3">
        <v>5002887</v>
      </c>
      <c r="O181" s="3" t="s">
        <v>12</v>
      </c>
      <c r="P181" s="3">
        <v>6</v>
      </c>
      <c r="Q181" s="3">
        <v>6</v>
      </c>
      <c r="R181" s="3" t="s">
        <v>295</v>
      </c>
      <c r="S181" s="3">
        <v>36</v>
      </c>
    </row>
    <row r="182" spans="1:19" x14ac:dyDescent="0.25">
      <c r="A182" s="3" t="s">
        <v>13</v>
      </c>
      <c r="B182" s="3">
        <v>292</v>
      </c>
      <c r="C182" s="3">
        <v>5003858</v>
      </c>
      <c r="D182" s="3" t="s">
        <v>12</v>
      </c>
      <c r="E182" s="3">
        <v>12</v>
      </c>
      <c r="F182" s="3" t="s">
        <v>222</v>
      </c>
      <c r="G182" s="21" t="str">
        <f>_xlfn.XLOOKUP($A182&amp;"_"&amp;$B182,Productos!$E:$E,Productos!$C:$C)</f>
        <v xml:space="preserve">SEGURO DE ACCIDENTES PERSONALES SANTANDER ADVANCE </v>
      </c>
      <c r="H182" s="21" t="str">
        <f>_xlfn.XLOOKUP($A182&amp;"_"&amp;$B182,Productos!$E:$E,Productos!$D:$D)</f>
        <v>Sin Informacion</v>
      </c>
      <c r="I182" s="6">
        <v>1</v>
      </c>
      <c r="L182" s="3" t="s">
        <v>13</v>
      </c>
      <c r="M182" s="3">
        <v>124</v>
      </c>
      <c r="N182" s="3">
        <v>5002887</v>
      </c>
      <c r="O182" s="3" t="s">
        <v>12</v>
      </c>
      <c r="P182" s="3">
        <v>7</v>
      </c>
      <c r="Q182" s="3">
        <v>7</v>
      </c>
      <c r="R182" s="3" t="s">
        <v>294</v>
      </c>
      <c r="S182" s="3">
        <v>15</v>
      </c>
    </row>
    <row r="183" spans="1:19" x14ac:dyDescent="0.25">
      <c r="A183" s="3" t="s">
        <v>13</v>
      </c>
      <c r="B183" s="3">
        <v>292</v>
      </c>
      <c r="C183" s="3">
        <v>5003859</v>
      </c>
      <c r="D183" s="3" t="s">
        <v>12</v>
      </c>
      <c r="E183" s="3">
        <v>12</v>
      </c>
      <c r="F183" s="3" t="s">
        <v>222</v>
      </c>
      <c r="G183" s="21" t="str">
        <f>_xlfn.XLOOKUP($A183&amp;"_"&amp;$B183,Productos!$E:$E,Productos!$C:$C)</f>
        <v xml:space="preserve">SEGURO DE ACCIDENTES PERSONALES SANTANDER ADVANCE </v>
      </c>
      <c r="H183" s="21" t="str">
        <f>_xlfn.XLOOKUP($A183&amp;"_"&amp;$B183,Productos!$E:$E,Productos!$D:$D)</f>
        <v>Sin Informacion</v>
      </c>
      <c r="I183" s="6">
        <v>1</v>
      </c>
      <c r="L183" s="3" t="s">
        <v>13</v>
      </c>
      <c r="M183" s="3">
        <v>124</v>
      </c>
      <c r="N183" s="3">
        <v>5005410</v>
      </c>
      <c r="O183" s="3" t="s">
        <v>12</v>
      </c>
      <c r="P183" s="3">
        <v>1</v>
      </c>
      <c r="Q183" s="3">
        <v>1</v>
      </c>
      <c r="R183" s="3" t="s">
        <v>294</v>
      </c>
      <c r="S183" s="3">
        <v>22</v>
      </c>
    </row>
    <row r="184" spans="1:19" x14ac:dyDescent="0.25">
      <c r="A184" s="3" t="s">
        <v>13</v>
      </c>
      <c r="B184" s="3">
        <v>292</v>
      </c>
      <c r="C184" s="3">
        <v>5003861</v>
      </c>
      <c r="D184" s="3" t="s">
        <v>12</v>
      </c>
      <c r="E184" s="3">
        <v>12</v>
      </c>
      <c r="F184" s="3" t="s">
        <v>222</v>
      </c>
      <c r="G184" s="21" t="str">
        <f>_xlfn.XLOOKUP($A184&amp;"_"&amp;$B184,Productos!$E:$E,Productos!$C:$C)</f>
        <v xml:space="preserve">SEGURO DE ACCIDENTES PERSONALES SANTANDER ADVANCE </v>
      </c>
      <c r="H184" s="21" t="str">
        <f>_xlfn.XLOOKUP($A184&amp;"_"&amp;$B184,Productos!$E:$E,Productos!$D:$D)</f>
        <v>Sin Informacion</v>
      </c>
      <c r="I184" s="6">
        <v>1</v>
      </c>
      <c r="L184" s="3" t="s">
        <v>13</v>
      </c>
      <c r="M184" s="3">
        <v>124</v>
      </c>
      <c r="N184" s="3">
        <v>5005410</v>
      </c>
      <c r="O184" s="3" t="s">
        <v>12</v>
      </c>
      <c r="P184" s="3">
        <v>2</v>
      </c>
      <c r="Q184" s="3">
        <v>2</v>
      </c>
      <c r="R184" s="3" t="s">
        <v>308</v>
      </c>
      <c r="S184" s="3">
        <v>21</v>
      </c>
    </row>
    <row r="185" spans="1:19" x14ac:dyDescent="0.25">
      <c r="A185" s="3" t="s">
        <v>13</v>
      </c>
      <c r="B185" s="3">
        <v>292</v>
      </c>
      <c r="C185" s="3">
        <v>5003877</v>
      </c>
      <c r="D185" s="3" t="s">
        <v>12</v>
      </c>
      <c r="E185" s="3">
        <v>12</v>
      </c>
      <c r="F185" s="3" t="s">
        <v>222</v>
      </c>
      <c r="G185" s="21" t="str">
        <f>_xlfn.XLOOKUP($A185&amp;"_"&amp;$B185,Productos!$E:$E,Productos!$C:$C)</f>
        <v xml:space="preserve">SEGURO DE ACCIDENTES PERSONALES SANTANDER ADVANCE </v>
      </c>
      <c r="H185" s="21" t="str">
        <f>_xlfn.XLOOKUP($A185&amp;"_"&amp;$B185,Productos!$E:$E,Productos!$D:$D)</f>
        <v>Sin Informacion</v>
      </c>
      <c r="I185" s="6">
        <v>1</v>
      </c>
      <c r="L185" s="3" t="s">
        <v>13</v>
      </c>
      <c r="M185" s="3">
        <v>124</v>
      </c>
      <c r="N185" s="3">
        <v>5005410</v>
      </c>
      <c r="O185" s="3" t="s">
        <v>12</v>
      </c>
      <c r="P185" s="3">
        <v>4</v>
      </c>
      <c r="Q185" s="3">
        <v>4</v>
      </c>
      <c r="R185" s="3" t="s">
        <v>311</v>
      </c>
      <c r="S185" s="3">
        <v>21</v>
      </c>
    </row>
    <row r="186" spans="1:19" x14ac:dyDescent="0.25">
      <c r="A186" s="3" t="s">
        <v>13</v>
      </c>
      <c r="B186" s="3">
        <v>292</v>
      </c>
      <c r="C186" s="3">
        <v>5003882</v>
      </c>
      <c r="D186" s="3" t="s">
        <v>12</v>
      </c>
      <c r="E186" s="3">
        <v>12</v>
      </c>
      <c r="F186" s="3" t="s">
        <v>222</v>
      </c>
      <c r="G186" s="21" t="str">
        <f>_xlfn.XLOOKUP($A186&amp;"_"&amp;$B186,Productos!$E:$E,Productos!$C:$C)</f>
        <v xml:space="preserve">SEGURO DE ACCIDENTES PERSONALES SANTANDER ADVANCE </v>
      </c>
      <c r="H186" s="21" t="str">
        <f>_xlfn.XLOOKUP($A186&amp;"_"&amp;$B186,Productos!$E:$E,Productos!$D:$D)</f>
        <v>Sin Informacion</v>
      </c>
      <c r="I186" s="6">
        <v>1</v>
      </c>
      <c r="L186" s="3" t="s">
        <v>13</v>
      </c>
      <c r="M186" s="3">
        <v>124</v>
      </c>
      <c r="N186" s="3">
        <v>5005410</v>
      </c>
      <c r="O186" s="3" t="s">
        <v>12</v>
      </c>
      <c r="P186" s="3">
        <v>6</v>
      </c>
      <c r="Q186" s="3">
        <v>6</v>
      </c>
      <c r="R186" s="3" t="s">
        <v>295</v>
      </c>
      <c r="S186" s="3">
        <v>21</v>
      </c>
    </row>
    <row r="187" spans="1:19" x14ac:dyDescent="0.25">
      <c r="A187" s="3" t="s">
        <v>13</v>
      </c>
      <c r="B187" s="3">
        <v>292</v>
      </c>
      <c r="C187" s="3">
        <v>5003884</v>
      </c>
      <c r="D187" s="3" t="s">
        <v>12</v>
      </c>
      <c r="E187" s="3">
        <v>12</v>
      </c>
      <c r="F187" s="3" t="s">
        <v>222</v>
      </c>
      <c r="G187" s="21" t="str">
        <f>_xlfn.XLOOKUP($A187&amp;"_"&amp;$B187,Productos!$E:$E,Productos!$C:$C)</f>
        <v xml:space="preserve">SEGURO DE ACCIDENTES PERSONALES SANTANDER ADVANCE </v>
      </c>
      <c r="H187" s="21" t="str">
        <f>_xlfn.XLOOKUP($A187&amp;"_"&amp;$B187,Productos!$E:$E,Productos!$D:$D)</f>
        <v>Sin Informacion</v>
      </c>
      <c r="I187" s="6">
        <v>1</v>
      </c>
      <c r="L187" s="3" t="s">
        <v>13</v>
      </c>
      <c r="M187" s="3">
        <v>127</v>
      </c>
      <c r="N187" s="3">
        <v>5002505</v>
      </c>
      <c r="O187" s="3" t="s">
        <v>12</v>
      </c>
      <c r="P187" s="3">
        <v>1</v>
      </c>
      <c r="Q187" s="3">
        <v>1</v>
      </c>
      <c r="R187" s="3" t="s">
        <v>294</v>
      </c>
      <c r="S187" s="3">
        <v>13</v>
      </c>
    </row>
    <row r="188" spans="1:19" x14ac:dyDescent="0.25">
      <c r="A188" s="3" t="s">
        <v>13</v>
      </c>
      <c r="B188" s="3">
        <v>292</v>
      </c>
      <c r="C188" s="3">
        <v>5003887</v>
      </c>
      <c r="D188" s="3" t="s">
        <v>12</v>
      </c>
      <c r="E188" s="3">
        <v>12</v>
      </c>
      <c r="F188" s="3" t="s">
        <v>222</v>
      </c>
      <c r="G188" s="21" t="str">
        <f>_xlfn.XLOOKUP($A188&amp;"_"&amp;$B188,Productos!$E:$E,Productos!$C:$C)</f>
        <v xml:space="preserve">SEGURO DE ACCIDENTES PERSONALES SANTANDER ADVANCE </v>
      </c>
      <c r="H188" s="21" t="str">
        <f>_xlfn.XLOOKUP($A188&amp;"_"&amp;$B188,Productos!$E:$E,Productos!$D:$D)</f>
        <v>Sin Informacion</v>
      </c>
      <c r="I188" s="6">
        <v>1</v>
      </c>
      <c r="L188" s="3" t="s">
        <v>13</v>
      </c>
      <c r="M188" s="3">
        <v>127</v>
      </c>
      <c r="N188" s="3">
        <v>5002505</v>
      </c>
      <c r="O188" s="3" t="s">
        <v>12</v>
      </c>
      <c r="P188" s="3">
        <v>2</v>
      </c>
      <c r="Q188" s="3">
        <v>2</v>
      </c>
      <c r="R188" s="3" t="s">
        <v>308</v>
      </c>
      <c r="S188" s="3">
        <v>13</v>
      </c>
    </row>
    <row r="189" spans="1:19" x14ac:dyDescent="0.25">
      <c r="A189" s="3" t="s">
        <v>13</v>
      </c>
      <c r="B189" s="3">
        <v>292</v>
      </c>
      <c r="C189" s="3">
        <v>5003888</v>
      </c>
      <c r="D189" s="3" t="s">
        <v>12</v>
      </c>
      <c r="E189" s="3">
        <v>12</v>
      </c>
      <c r="F189" s="3" t="s">
        <v>222</v>
      </c>
      <c r="G189" s="21" t="str">
        <f>_xlfn.XLOOKUP($A189&amp;"_"&amp;$B189,Productos!$E:$E,Productos!$C:$C)</f>
        <v xml:space="preserve">SEGURO DE ACCIDENTES PERSONALES SANTANDER ADVANCE </v>
      </c>
      <c r="H189" s="21" t="str">
        <f>_xlfn.XLOOKUP($A189&amp;"_"&amp;$B189,Productos!$E:$E,Productos!$D:$D)</f>
        <v>Sin Informacion</v>
      </c>
      <c r="I189" s="6">
        <v>1</v>
      </c>
      <c r="L189" s="3" t="s">
        <v>13</v>
      </c>
      <c r="M189" s="3">
        <v>127</v>
      </c>
      <c r="N189" s="3">
        <v>5002505</v>
      </c>
      <c r="O189" s="3" t="s">
        <v>12</v>
      </c>
      <c r="P189" s="3">
        <v>4</v>
      </c>
      <c r="Q189" s="3">
        <v>4</v>
      </c>
      <c r="R189" s="3" t="s">
        <v>311</v>
      </c>
      <c r="S189" s="3">
        <v>13</v>
      </c>
    </row>
    <row r="190" spans="1:19" x14ac:dyDescent="0.25">
      <c r="A190" s="3" t="s">
        <v>13</v>
      </c>
      <c r="B190" s="3">
        <v>292</v>
      </c>
      <c r="C190" s="3">
        <v>5003892</v>
      </c>
      <c r="D190" s="3" t="s">
        <v>12</v>
      </c>
      <c r="E190" s="3">
        <v>12</v>
      </c>
      <c r="F190" s="3" t="s">
        <v>222</v>
      </c>
      <c r="G190" s="21" t="str">
        <f>_xlfn.XLOOKUP($A190&amp;"_"&amp;$B190,Productos!$E:$E,Productos!$C:$C)</f>
        <v xml:space="preserve">SEGURO DE ACCIDENTES PERSONALES SANTANDER ADVANCE </v>
      </c>
      <c r="H190" s="21" t="str">
        <f>_xlfn.XLOOKUP($A190&amp;"_"&amp;$B190,Productos!$E:$E,Productos!$D:$D)</f>
        <v>Sin Informacion</v>
      </c>
      <c r="I190" s="6">
        <v>1</v>
      </c>
      <c r="L190" s="3" t="s">
        <v>13</v>
      </c>
      <c r="M190" s="3">
        <v>127</v>
      </c>
      <c r="N190" s="3">
        <v>5002505</v>
      </c>
      <c r="O190" s="3" t="s">
        <v>12</v>
      </c>
      <c r="P190" s="3">
        <v>6</v>
      </c>
      <c r="Q190" s="3">
        <v>6</v>
      </c>
      <c r="R190" s="3" t="s">
        <v>295</v>
      </c>
      <c r="S190" s="3">
        <v>13</v>
      </c>
    </row>
    <row r="191" spans="1:19" x14ac:dyDescent="0.25">
      <c r="A191" s="3" t="s">
        <v>13</v>
      </c>
      <c r="B191" s="3">
        <v>292</v>
      </c>
      <c r="C191" s="3">
        <v>5003896</v>
      </c>
      <c r="D191" s="3" t="s">
        <v>12</v>
      </c>
      <c r="E191" s="3">
        <v>12</v>
      </c>
      <c r="F191" s="3" t="s">
        <v>222</v>
      </c>
      <c r="G191" s="21" t="str">
        <f>_xlfn.XLOOKUP($A191&amp;"_"&amp;$B191,Productos!$E:$E,Productos!$C:$C)</f>
        <v xml:space="preserve">SEGURO DE ACCIDENTES PERSONALES SANTANDER ADVANCE </v>
      </c>
      <c r="H191" s="21" t="str">
        <f>_xlfn.XLOOKUP($A191&amp;"_"&amp;$B191,Productos!$E:$E,Productos!$D:$D)</f>
        <v>Sin Informacion</v>
      </c>
      <c r="I191" s="6">
        <v>1</v>
      </c>
      <c r="L191" s="3" t="s">
        <v>13</v>
      </c>
      <c r="M191" s="3">
        <v>127</v>
      </c>
      <c r="N191" s="3">
        <v>5002564</v>
      </c>
      <c r="O191" s="3" t="s">
        <v>12</v>
      </c>
      <c r="P191" s="3">
        <v>1</v>
      </c>
      <c r="Q191" s="3">
        <v>1</v>
      </c>
      <c r="R191" s="3" t="s">
        <v>294</v>
      </c>
      <c r="S191" s="3">
        <v>1</v>
      </c>
    </row>
    <row r="192" spans="1:19" x14ac:dyDescent="0.25">
      <c r="A192" s="3" t="s">
        <v>13</v>
      </c>
      <c r="B192" s="3">
        <v>292</v>
      </c>
      <c r="C192" s="3">
        <v>5003899</v>
      </c>
      <c r="D192" s="3" t="s">
        <v>12</v>
      </c>
      <c r="E192" s="3">
        <v>12</v>
      </c>
      <c r="F192" s="3" t="s">
        <v>222</v>
      </c>
      <c r="G192" s="21" t="str">
        <f>_xlfn.XLOOKUP($A192&amp;"_"&amp;$B192,Productos!$E:$E,Productos!$C:$C)</f>
        <v xml:space="preserve">SEGURO DE ACCIDENTES PERSONALES SANTANDER ADVANCE </v>
      </c>
      <c r="H192" s="21" t="str">
        <f>_xlfn.XLOOKUP($A192&amp;"_"&amp;$B192,Productos!$E:$E,Productos!$D:$D)</f>
        <v>Sin Informacion</v>
      </c>
      <c r="I192" s="6">
        <v>1</v>
      </c>
      <c r="L192" s="3" t="s">
        <v>13</v>
      </c>
      <c r="M192" s="3">
        <v>127</v>
      </c>
      <c r="N192" s="3">
        <v>5002647</v>
      </c>
      <c r="O192" s="3" t="s">
        <v>12</v>
      </c>
      <c r="P192" s="3">
        <v>1</v>
      </c>
      <c r="Q192" s="3">
        <v>1</v>
      </c>
      <c r="R192" s="3" t="s">
        <v>294</v>
      </c>
      <c r="S192" s="3">
        <v>1</v>
      </c>
    </row>
    <row r="193" spans="1:19" x14ac:dyDescent="0.25">
      <c r="A193" s="3" t="s">
        <v>13</v>
      </c>
      <c r="B193" s="3">
        <v>292</v>
      </c>
      <c r="C193" s="3">
        <v>5003903</v>
      </c>
      <c r="D193" s="3" t="s">
        <v>12</v>
      </c>
      <c r="E193" s="3">
        <v>12</v>
      </c>
      <c r="F193" s="3" t="s">
        <v>222</v>
      </c>
      <c r="G193" s="21" t="str">
        <f>_xlfn.XLOOKUP($A193&amp;"_"&amp;$B193,Productos!$E:$E,Productos!$C:$C)</f>
        <v xml:space="preserve">SEGURO DE ACCIDENTES PERSONALES SANTANDER ADVANCE </v>
      </c>
      <c r="H193" s="21" t="str">
        <f>_xlfn.XLOOKUP($A193&amp;"_"&amp;$B193,Productos!$E:$E,Productos!$D:$D)</f>
        <v>Sin Informacion</v>
      </c>
      <c r="I193" s="6">
        <v>1</v>
      </c>
      <c r="L193" s="3" t="s">
        <v>13</v>
      </c>
      <c r="M193" s="3">
        <v>127</v>
      </c>
      <c r="N193" s="3">
        <v>5003465</v>
      </c>
      <c r="O193" s="3" t="s">
        <v>12</v>
      </c>
      <c r="P193" s="3">
        <v>1</v>
      </c>
      <c r="Q193" s="3">
        <v>1</v>
      </c>
      <c r="R193" s="3" t="s">
        <v>294</v>
      </c>
      <c r="S193" s="3">
        <v>963</v>
      </c>
    </row>
    <row r="194" spans="1:19" x14ac:dyDescent="0.25">
      <c r="A194" s="3" t="s">
        <v>13</v>
      </c>
      <c r="B194" s="3">
        <v>292</v>
      </c>
      <c r="C194" s="3">
        <v>5003906</v>
      </c>
      <c r="D194" s="3" t="s">
        <v>12</v>
      </c>
      <c r="E194" s="3">
        <v>12</v>
      </c>
      <c r="F194" s="3" t="s">
        <v>222</v>
      </c>
      <c r="G194" s="21" t="str">
        <f>_xlfn.XLOOKUP($A194&amp;"_"&amp;$B194,Productos!$E:$E,Productos!$C:$C)</f>
        <v xml:space="preserve">SEGURO DE ACCIDENTES PERSONALES SANTANDER ADVANCE </v>
      </c>
      <c r="H194" s="21" t="str">
        <f>_xlfn.XLOOKUP($A194&amp;"_"&amp;$B194,Productos!$E:$E,Productos!$D:$D)</f>
        <v>Sin Informacion</v>
      </c>
      <c r="I194" s="6">
        <v>1</v>
      </c>
      <c r="L194" s="3" t="s">
        <v>13</v>
      </c>
      <c r="M194" s="3">
        <v>127</v>
      </c>
      <c r="N194" s="3">
        <v>5003465</v>
      </c>
      <c r="O194" s="3" t="s">
        <v>12</v>
      </c>
      <c r="P194" s="3">
        <v>6</v>
      </c>
      <c r="Q194" s="3">
        <v>6</v>
      </c>
      <c r="R194" s="3" t="s">
        <v>295</v>
      </c>
      <c r="S194" s="3">
        <v>963</v>
      </c>
    </row>
    <row r="195" spans="1:19" x14ac:dyDescent="0.25">
      <c r="A195" s="3" t="s">
        <v>13</v>
      </c>
      <c r="B195" s="3">
        <v>292</v>
      </c>
      <c r="C195" s="3">
        <v>5003912</v>
      </c>
      <c r="D195" s="3" t="s">
        <v>12</v>
      </c>
      <c r="E195" s="3">
        <v>12</v>
      </c>
      <c r="F195" s="3" t="s">
        <v>222</v>
      </c>
      <c r="G195" s="21" t="str">
        <f>_xlfn.XLOOKUP($A195&amp;"_"&amp;$B195,Productos!$E:$E,Productos!$C:$C)</f>
        <v xml:space="preserve">SEGURO DE ACCIDENTES PERSONALES SANTANDER ADVANCE </v>
      </c>
      <c r="H195" s="21" t="str">
        <f>_xlfn.XLOOKUP($A195&amp;"_"&amp;$B195,Productos!$E:$E,Productos!$D:$D)</f>
        <v>Sin Informacion</v>
      </c>
      <c r="I195" s="6">
        <v>1</v>
      </c>
      <c r="L195" s="3" t="s">
        <v>13</v>
      </c>
      <c r="M195" s="3">
        <v>127</v>
      </c>
      <c r="N195" s="3">
        <v>5004853</v>
      </c>
      <c r="O195" s="3" t="s">
        <v>12</v>
      </c>
      <c r="P195" s="3">
        <v>1</v>
      </c>
      <c r="Q195" s="3">
        <v>1</v>
      </c>
      <c r="R195" s="3" t="s">
        <v>294</v>
      </c>
      <c r="S195" s="3">
        <v>24</v>
      </c>
    </row>
    <row r="196" spans="1:19" x14ac:dyDescent="0.25">
      <c r="A196" s="3" t="s">
        <v>13</v>
      </c>
      <c r="B196" s="3">
        <v>292</v>
      </c>
      <c r="C196" s="3">
        <v>5003920</v>
      </c>
      <c r="D196" s="3" t="s">
        <v>12</v>
      </c>
      <c r="E196" s="3">
        <v>12</v>
      </c>
      <c r="F196" s="3" t="s">
        <v>222</v>
      </c>
      <c r="G196" s="21" t="str">
        <f>_xlfn.XLOOKUP($A196&amp;"_"&amp;$B196,Productos!$E:$E,Productos!$C:$C)</f>
        <v xml:space="preserve">SEGURO DE ACCIDENTES PERSONALES SANTANDER ADVANCE </v>
      </c>
      <c r="H196" s="21" t="str">
        <f>_xlfn.XLOOKUP($A196&amp;"_"&amp;$B196,Productos!$E:$E,Productos!$D:$D)</f>
        <v>Sin Informacion</v>
      </c>
      <c r="I196" s="6">
        <v>1</v>
      </c>
      <c r="L196" s="3" t="s">
        <v>13</v>
      </c>
      <c r="M196" s="3">
        <v>127</v>
      </c>
      <c r="N196" s="3">
        <v>5005129</v>
      </c>
      <c r="O196" s="3" t="s">
        <v>12</v>
      </c>
      <c r="P196" s="3">
        <v>1</v>
      </c>
      <c r="Q196" s="3">
        <v>1</v>
      </c>
      <c r="R196" s="3" t="s">
        <v>294</v>
      </c>
      <c r="S196" s="3">
        <v>311</v>
      </c>
    </row>
    <row r="197" spans="1:19" x14ac:dyDescent="0.25">
      <c r="A197" s="3" t="s">
        <v>13</v>
      </c>
      <c r="B197" s="3">
        <v>292</v>
      </c>
      <c r="C197" s="3">
        <v>5003925</v>
      </c>
      <c r="D197" s="3" t="s">
        <v>12</v>
      </c>
      <c r="E197" s="3">
        <v>12</v>
      </c>
      <c r="F197" s="3" t="s">
        <v>222</v>
      </c>
      <c r="G197" s="21" t="str">
        <f>_xlfn.XLOOKUP($A197&amp;"_"&amp;$B197,Productos!$E:$E,Productos!$C:$C)</f>
        <v xml:space="preserve">SEGURO DE ACCIDENTES PERSONALES SANTANDER ADVANCE </v>
      </c>
      <c r="H197" s="21" t="str">
        <f>_xlfn.XLOOKUP($A197&amp;"_"&amp;$B197,Productos!$E:$E,Productos!$D:$D)</f>
        <v>Sin Informacion</v>
      </c>
      <c r="I197" s="6">
        <v>1</v>
      </c>
      <c r="L197" s="3" t="s">
        <v>13</v>
      </c>
      <c r="M197" s="3">
        <v>127</v>
      </c>
      <c r="N197" s="3">
        <v>5005129</v>
      </c>
      <c r="O197" s="3" t="s">
        <v>12</v>
      </c>
      <c r="P197" s="3">
        <v>2</v>
      </c>
      <c r="Q197" s="3">
        <v>2</v>
      </c>
      <c r="R197" s="3" t="s">
        <v>308</v>
      </c>
      <c r="S197" s="3">
        <v>311</v>
      </c>
    </row>
    <row r="198" spans="1:19" x14ac:dyDescent="0.25">
      <c r="A198" s="3" t="s">
        <v>13</v>
      </c>
      <c r="B198" s="3">
        <v>292</v>
      </c>
      <c r="C198" s="3">
        <v>5003926</v>
      </c>
      <c r="D198" s="3" t="s">
        <v>12</v>
      </c>
      <c r="E198" s="3">
        <v>12</v>
      </c>
      <c r="F198" s="3" t="s">
        <v>222</v>
      </c>
      <c r="G198" s="21" t="str">
        <f>_xlfn.XLOOKUP($A198&amp;"_"&amp;$B198,Productos!$E:$E,Productos!$C:$C)</f>
        <v xml:space="preserve">SEGURO DE ACCIDENTES PERSONALES SANTANDER ADVANCE </v>
      </c>
      <c r="H198" s="21" t="str">
        <f>_xlfn.XLOOKUP($A198&amp;"_"&amp;$B198,Productos!$E:$E,Productos!$D:$D)</f>
        <v>Sin Informacion</v>
      </c>
      <c r="I198" s="6">
        <v>1</v>
      </c>
      <c r="L198" s="3" t="s">
        <v>13</v>
      </c>
      <c r="M198" s="3">
        <v>127</v>
      </c>
      <c r="N198" s="3">
        <v>5005129</v>
      </c>
      <c r="O198" s="3" t="s">
        <v>12</v>
      </c>
      <c r="P198" s="3">
        <v>4</v>
      </c>
      <c r="Q198" s="3">
        <v>4</v>
      </c>
      <c r="R198" s="3" t="s">
        <v>311</v>
      </c>
      <c r="S198" s="3">
        <v>311</v>
      </c>
    </row>
    <row r="199" spans="1:19" x14ac:dyDescent="0.25">
      <c r="A199" s="3" t="s">
        <v>13</v>
      </c>
      <c r="B199" s="3">
        <v>292</v>
      </c>
      <c r="C199" s="3">
        <v>5003931</v>
      </c>
      <c r="D199" s="3" t="s">
        <v>12</v>
      </c>
      <c r="E199" s="3">
        <v>12</v>
      </c>
      <c r="F199" s="3" t="s">
        <v>222</v>
      </c>
      <c r="G199" s="21" t="str">
        <f>_xlfn.XLOOKUP($A199&amp;"_"&amp;$B199,Productos!$E:$E,Productos!$C:$C)</f>
        <v xml:space="preserve">SEGURO DE ACCIDENTES PERSONALES SANTANDER ADVANCE </v>
      </c>
      <c r="H199" s="21" t="str">
        <f>_xlfn.XLOOKUP($A199&amp;"_"&amp;$B199,Productos!$E:$E,Productos!$D:$D)</f>
        <v>Sin Informacion</v>
      </c>
      <c r="I199" s="6">
        <v>1</v>
      </c>
      <c r="L199" s="3" t="s">
        <v>13</v>
      </c>
      <c r="M199" s="3">
        <v>127</v>
      </c>
      <c r="N199" s="3">
        <v>5005129</v>
      </c>
      <c r="O199" s="3" t="s">
        <v>12</v>
      </c>
      <c r="P199" s="3">
        <v>6</v>
      </c>
      <c r="Q199" s="3">
        <v>6</v>
      </c>
      <c r="R199" s="3" t="s">
        <v>295</v>
      </c>
      <c r="S199" s="3">
        <v>311</v>
      </c>
    </row>
    <row r="200" spans="1:19" x14ac:dyDescent="0.25">
      <c r="A200" s="3" t="s">
        <v>13</v>
      </c>
      <c r="B200" s="3">
        <v>292</v>
      </c>
      <c r="C200" s="3">
        <v>5003932</v>
      </c>
      <c r="D200" s="3" t="s">
        <v>12</v>
      </c>
      <c r="E200" s="3">
        <v>12</v>
      </c>
      <c r="F200" s="3" t="s">
        <v>222</v>
      </c>
      <c r="G200" s="21" t="str">
        <f>_xlfn.XLOOKUP($A200&amp;"_"&amp;$B200,Productos!$E:$E,Productos!$C:$C)</f>
        <v xml:space="preserve">SEGURO DE ACCIDENTES PERSONALES SANTANDER ADVANCE </v>
      </c>
      <c r="H200" s="21" t="str">
        <f>_xlfn.XLOOKUP($A200&amp;"_"&amp;$B200,Productos!$E:$E,Productos!$D:$D)</f>
        <v>Sin Informacion</v>
      </c>
      <c r="I200" s="6">
        <v>1</v>
      </c>
      <c r="L200" s="3" t="s">
        <v>13</v>
      </c>
      <c r="M200" s="3">
        <v>127</v>
      </c>
      <c r="N200" s="3">
        <v>5005130</v>
      </c>
      <c r="O200" s="3" t="s">
        <v>12</v>
      </c>
      <c r="P200" s="3">
        <v>1</v>
      </c>
      <c r="Q200" s="3">
        <v>1</v>
      </c>
      <c r="R200" s="3" t="s">
        <v>294</v>
      </c>
      <c r="S200" s="3">
        <v>24</v>
      </c>
    </row>
    <row r="201" spans="1:19" x14ac:dyDescent="0.25">
      <c r="A201" s="3" t="s">
        <v>13</v>
      </c>
      <c r="B201" s="3">
        <v>292</v>
      </c>
      <c r="C201" s="3">
        <v>5003933</v>
      </c>
      <c r="D201" s="3" t="s">
        <v>12</v>
      </c>
      <c r="E201" s="3">
        <v>12</v>
      </c>
      <c r="F201" s="3" t="s">
        <v>222</v>
      </c>
      <c r="G201" s="21" t="str">
        <f>_xlfn.XLOOKUP($A201&amp;"_"&amp;$B201,Productos!$E:$E,Productos!$C:$C)</f>
        <v xml:space="preserve">SEGURO DE ACCIDENTES PERSONALES SANTANDER ADVANCE </v>
      </c>
      <c r="H201" s="21" t="str">
        <f>_xlfn.XLOOKUP($A201&amp;"_"&amp;$B201,Productos!$E:$E,Productos!$D:$D)</f>
        <v>Sin Informacion</v>
      </c>
      <c r="I201" s="6">
        <v>1</v>
      </c>
      <c r="L201" s="3" t="s">
        <v>13</v>
      </c>
      <c r="M201" s="3">
        <v>127</v>
      </c>
      <c r="N201" s="3">
        <v>5005130</v>
      </c>
      <c r="O201" s="3" t="s">
        <v>12</v>
      </c>
      <c r="P201" s="3">
        <v>2</v>
      </c>
      <c r="Q201" s="3">
        <v>2</v>
      </c>
      <c r="R201" s="3" t="s">
        <v>308</v>
      </c>
      <c r="S201" s="3">
        <v>24</v>
      </c>
    </row>
    <row r="202" spans="1:19" x14ac:dyDescent="0.25">
      <c r="A202" s="3" t="s">
        <v>13</v>
      </c>
      <c r="B202" s="3">
        <v>292</v>
      </c>
      <c r="C202" s="3">
        <v>5003940</v>
      </c>
      <c r="D202" s="3" t="s">
        <v>12</v>
      </c>
      <c r="E202" s="3">
        <v>12</v>
      </c>
      <c r="F202" s="3" t="s">
        <v>222</v>
      </c>
      <c r="G202" s="21" t="str">
        <f>_xlfn.XLOOKUP($A202&amp;"_"&amp;$B202,Productos!$E:$E,Productos!$C:$C)</f>
        <v xml:space="preserve">SEGURO DE ACCIDENTES PERSONALES SANTANDER ADVANCE </v>
      </c>
      <c r="H202" s="21" t="str">
        <f>_xlfn.XLOOKUP($A202&amp;"_"&amp;$B202,Productos!$E:$E,Productos!$D:$D)</f>
        <v>Sin Informacion</v>
      </c>
      <c r="I202" s="6">
        <v>1</v>
      </c>
      <c r="L202" s="3" t="s">
        <v>13</v>
      </c>
      <c r="M202" s="3">
        <v>127</v>
      </c>
      <c r="N202" s="3">
        <v>5005130</v>
      </c>
      <c r="O202" s="3" t="s">
        <v>12</v>
      </c>
      <c r="P202" s="3">
        <v>4</v>
      </c>
      <c r="Q202" s="3">
        <v>4</v>
      </c>
      <c r="R202" s="3" t="s">
        <v>311</v>
      </c>
      <c r="S202" s="3">
        <v>24</v>
      </c>
    </row>
    <row r="203" spans="1:19" x14ac:dyDescent="0.25">
      <c r="A203" s="3" t="s">
        <v>13</v>
      </c>
      <c r="B203" s="3">
        <v>292</v>
      </c>
      <c r="C203" s="3">
        <v>5003945</v>
      </c>
      <c r="D203" s="3" t="s">
        <v>12</v>
      </c>
      <c r="E203" s="3">
        <v>12</v>
      </c>
      <c r="F203" s="3" t="s">
        <v>222</v>
      </c>
      <c r="G203" s="21" t="str">
        <f>_xlfn.XLOOKUP($A203&amp;"_"&amp;$B203,Productos!$E:$E,Productos!$C:$C)</f>
        <v xml:space="preserve">SEGURO DE ACCIDENTES PERSONALES SANTANDER ADVANCE </v>
      </c>
      <c r="H203" s="21" t="str">
        <f>_xlfn.XLOOKUP($A203&amp;"_"&amp;$B203,Productos!$E:$E,Productos!$D:$D)</f>
        <v>Sin Informacion</v>
      </c>
      <c r="I203" s="6">
        <v>1</v>
      </c>
      <c r="L203" s="3" t="s">
        <v>13</v>
      </c>
      <c r="M203" s="3">
        <v>127</v>
      </c>
      <c r="N203" s="3">
        <v>5005130</v>
      </c>
      <c r="O203" s="3" t="s">
        <v>12</v>
      </c>
      <c r="P203" s="3">
        <v>6</v>
      </c>
      <c r="Q203" s="3">
        <v>6</v>
      </c>
      <c r="R203" s="3" t="s">
        <v>295</v>
      </c>
      <c r="S203" s="3">
        <v>23</v>
      </c>
    </row>
    <row r="204" spans="1:19" x14ac:dyDescent="0.25">
      <c r="A204" s="3" t="s">
        <v>13</v>
      </c>
      <c r="B204" s="3">
        <v>292</v>
      </c>
      <c r="C204" s="3">
        <v>5003951</v>
      </c>
      <c r="D204" s="3" t="s">
        <v>12</v>
      </c>
      <c r="E204" s="3">
        <v>12</v>
      </c>
      <c r="F204" s="3" t="s">
        <v>222</v>
      </c>
      <c r="G204" s="21" t="str">
        <f>_xlfn.XLOOKUP($A204&amp;"_"&amp;$B204,Productos!$E:$E,Productos!$C:$C)</f>
        <v xml:space="preserve">SEGURO DE ACCIDENTES PERSONALES SANTANDER ADVANCE </v>
      </c>
      <c r="H204" s="21" t="str">
        <f>_xlfn.XLOOKUP($A204&amp;"_"&amp;$B204,Productos!$E:$E,Productos!$D:$D)</f>
        <v>Sin Informacion</v>
      </c>
      <c r="I204" s="6">
        <v>1</v>
      </c>
      <c r="L204" s="3" t="s">
        <v>13</v>
      </c>
      <c r="M204" s="3">
        <v>127</v>
      </c>
      <c r="N204" s="3">
        <v>5005289</v>
      </c>
      <c r="O204" s="3" t="s">
        <v>12</v>
      </c>
      <c r="P204" s="3">
        <v>1</v>
      </c>
      <c r="Q204" s="3">
        <v>1</v>
      </c>
      <c r="R204" s="3" t="s">
        <v>294</v>
      </c>
      <c r="S204" s="3">
        <v>115</v>
      </c>
    </row>
    <row r="205" spans="1:19" x14ac:dyDescent="0.25">
      <c r="A205" s="3" t="s">
        <v>13</v>
      </c>
      <c r="B205" s="3">
        <v>292</v>
      </c>
      <c r="C205" s="3">
        <v>5003953</v>
      </c>
      <c r="D205" s="3" t="s">
        <v>12</v>
      </c>
      <c r="E205" s="3">
        <v>12</v>
      </c>
      <c r="F205" s="3" t="s">
        <v>222</v>
      </c>
      <c r="G205" s="21" t="str">
        <f>_xlfn.XLOOKUP($A205&amp;"_"&amp;$B205,Productos!$E:$E,Productos!$C:$C)</f>
        <v xml:space="preserve">SEGURO DE ACCIDENTES PERSONALES SANTANDER ADVANCE </v>
      </c>
      <c r="H205" s="21" t="str">
        <f>_xlfn.XLOOKUP($A205&amp;"_"&amp;$B205,Productos!$E:$E,Productos!$D:$D)</f>
        <v>Sin Informacion</v>
      </c>
      <c r="I205" s="6">
        <v>1</v>
      </c>
      <c r="L205" s="3" t="s">
        <v>13</v>
      </c>
      <c r="M205" s="3">
        <v>127</v>
      </c>
      <c r="N205" s="3">
        <v>5005289</v>
      </c>
      <c r="O205" s="3" t="s">
        <v>12</v>
      </c>
      <c r="P205" s="3">
        <v>2</v>
      </c>
      <c r="Q205" s="3">
        <v>2</v>
      </c>
      <c r="R205" s="3" t="s">
        <v>308</v>
      </c>
      <c r="S205" s="3">
        <v>115</v>
      </c>
    </row>
    <row r="206" spans="1:19" x14ac:dyDescent="0.25">
      <c r="A206" s="3" t="s">
        <v>13</v>
      </c>
      <c r="B206" s="3">
        <v>292</v>
      </c>
      <c r="C206" s="3">
        <v>5003954</v>
      </c>
      <c r="D206" s="3" t="s">
        <v>12</v>
      </c>
      <c r="E206" s="3">
        <v>12</v>
      </c>
      <c r="F206" s="3" t="s">
        <v>222</v>
      </c>
      <c r="G206" s="21" t="str">
        <f>_xlfn.XLOOKUP($A206&amp;"_"&amp;$B206,Productos!$E:$E,Productos!$C:$C)</f>
        <v xml:space="preserve">SEGURO DE ACCIDENTES PERSONALES SANTANDER ADVANCE </v>
      </c>
      <c r="H206" s="21" t="str">
        <f>_xlfn.XLOOKUP($A206&amp;"_"&amp;$B206,Productos!$E:$E,Productos!$D:$D)</f>
        <v>Sin Informacion</v>
      </c>
      <c r="I206" s="6">
        <v>1</v>
      </c>
      <c r="L206" s="3" t="s">
        <v>13</v>
      </c>
      <c r="M206" s="3">
        <v>127</v>
      </c>
      <c r="N206" s="3">
        <v>5005289</v>
      </c>
      <c r="O206" s="3" t="s">
        <v>12</v>
      </c>
      <c r="P206" s="3">
        <v>4</v>
      </c>
      <c r="Q206" s="3">
        <v>4</v>
      </c>
      <c r="R206" s="3" t="s">
        <v>311</v>
      </c>
      <c r="S206" s="3">
        <v>115</v>
      </c>
    </row>
    <row r="207" spans="1:19" x14ac:dyDescent="0.25">
      <c r="A207" s="3" t="s">
        <v>13</v>
      </c>
      <c r="B207" s="3">
        <v>292</v>
      </c>
      <c r="C207" s="3">
        <v>5003956</v>
      </c>
      <c r="D207" s="3" t="s">
        <v>12</v>
      </c>
      <c r="E207" s="3">
        <v>12</v>
      </c>
      <c r="F207" s="3" t="s">
        <v>222</v>
      </c>
      <c r="G207" s="21" t="str">
        <f>_xlfn.XLOOKUP($A207&amp;"_"&amp;$B207,Productos!$E:$E,Productos!$C:$C)</f>
        <v xml:space="preserve">SEGURO DE ACCIDENTES PERSONALES SANTANDER ADVANCE </v>
      </c>
      <c r="H207" s="21" t="str">
        <f>_xlfn.XLOOKUP($A207&amp;"_"&amp;$B207,Productos!$E:$E,Productos!$D:$D)</f>
        <v>Sin Informacion</v>
      </c>
      <c r="I207" s="6">
        <v>1</v>
      </c>
      <c r="L207" s="3" t="s">
        <v>13</v>
      </c>
      <c r="M207" s="3">
        <v>127</v>
      </c>
      <c r="N207" s="3">
        <v>5005289</v>
      </c>
      <c r="O207" s="3" t="s">
        <v>12</v>
      </c>
      <c r="P207" s="3">
        <v>6</v>
      </c>
      <c r="Q207" s="3">
        <v>6</v>
      </c>
      <c r="R207" s="3" t="s">
        <v>295</v>
      </c>
      <c r="S207" s="3">
        <v>115</v>
      </c>
    </row>
    <row r="208" spans="1:19" x14ac:dyDescent="0.25">
      <c r="A208" s="3" t="s">
        <v>13</v>
      </c>
      <c r="B208" s="3">
        <v>292</v>
      </c>
      <c r="C208" s="3">
        <v>5003957</v>
      </c>
      <c r="D208" s="3" t="s">
        <v>12</v>
      </c>
      <c r="E208" s="3">
        <v>12</v>
      </c>
      <c r="F208" s="3" t="s">
        <v>222</v>
      </c>
      <c r="G208" s="21" t="str">
        <f>_xlfn.XLOOKUP($A208&amp;"_"&amp;$B208,Productos!$E:$E,Productos!$C:$C)</f>
        <v xml:space="preserve">SEGURO DE ACCIDENTES PERSONALES SANTANDER ADVANCE </v>
      </c>
      <c r="H208" s="21" t="str">
        <f>_xlfn.XLOOKUP($A208&amp;"_"&amp;$B208,Productos!$E:$E,Productos!$D:$D)</f>
        <v>Sin Informacion</v>
      </c>
      <c r="I208" s="6">
        <v>1</v>
      </c>
      <c r="L208" s="3" t="s">
        <v>13</v>
      </c>
      <c r="M208" s="3">
        <v>137</v>
      </c>
      <c r="N208" s="3">
        <v>137</v>
      </c>
      <c r="O208" s="3" t="s">
        <v>11</v>
      </c>
      <c r="P208" s="3">
        <v>2</v>
      </c>
      <c r="Q208" s="3">
        <v>2</v>
      </c>
      <c r="R208" s="3" t="s">
        <v>298</v>
      </c>
      <c r="S208" s="3">
        <v>44</v>
      </c>
    </row>
    <row r="209" spans="1:19" x14ac:dyDescent="0.25">
      <c r="A209" s="3" t="s">
        <v>13</v>
      </c>
      <c r="B209" s="3">
        <v>292</v>
      </c>
      <c r="C209" s="3">
        <v>5003958</v>
      </c>
      <c r="D209" s="3" t="s">
        <v>12</v>
      </c>
      <c r="E209" s="3">
        <v>12</v>
      </c>
      <c r="F209" s="3" t="s">
        <v>222</v>
      </c>
      <c r="G209" s="21" t="str">
        <f>_xlfn.XLOOKUP($A209&amp;"_"&amp;$B209,Productos!$E:$E,Productos!$C:$C)</f>
        <v xml:space="preserve">SEGURO DE ACCIDENTES PERSONALES SANTANDER ADVANCE </v>
      </c>
      <c r="H209" s="21" t="str">
        <f>_xlfn.XLOOKUP($A209&amp;"_"&amp;$B209,Productos!$E:$E,Productos!$D:$D)</f>
        <v>Sin Informacion</v>
      </c>
      <c r="I209" s="6">
        <v>1</v>
      </c>
      <c r="L209" s="3" t="s">
        <v>13</v>
      </c>
      <c r="M209" s="3">
        <v>139</v>
      </c>
      <c r="N209" s="3">
        <v>139</v>
      </c>
      <c r="O209" s="3" t="s">
        <v>11</v>
      </c>
      <c r="P209" s="3">
        <v>2</v>
      </c>
      <c r="Q209" s="3">
        <v>2</v>
      </c>
      <c r="R209" s="3" t="s">
        <v>298</v>
      </c>
      <c r="S209" s="3">
        <v>5</v>
      </c>
    </row>
    <row r="210" spans="1:19" x14ac:dyDescent="0.25">
      <c r="A210" s="3" t="s">
        <v>13</v>
      </c>
      <c r="B210" s="3">
        <v>292</v>
      </c>
      <c r="C210" s="3">
        <v>5003960</v>
      </c>
      <c r="D210" s="3" t="s">
        <v>12</v>
      </c>
      <c r="E210" s="3">
        <v>12</v>
      </c>
      <c r="F210" s="3" t="s">
        <v>222</v>
      </c>
      <c r="G210" s="21" t="str">
        <f>_xlfn.XLOOKUP($A210&amp;"_"&amp;$B210,Productos!$E:$E,Productos!$C:$C)</f>
        <v xml:space="preserve">SEGURO DE ACCIDENTES PERSONALES SANTANDER ADVANCE </v>
      </c>
      <c r="H210" s="21" t="str">
        <f>_xlfn.XLOOKUP($A210&amp;"_"&amp;$B210,Productos!$E:$E,Productos!$D:$D)</f>
        <v>Sin Informacion</v>
      </c>
      <c r="I210" s="6">
        <v>1</v>
      </c>
      <c r="L210" s="3" t="s">
        <v>13</v>
      </c>
      <c r="M210" s="3">
        <v>140</v>
      </c>
      <c r="N210" s="3">
        <v>336</v>
      </c>
      <c r="O210" s="3" t="s">
        <v>10</v>
      </c>
      <c r="P210" s="3">
        <v>17</v>
      </c>
      <c r="Q210" s="3">
        <v>17</v>
      </c>
      <c r="R210" s="3" t="s">
        <v>307</v>
      </c>
      <c r="S210" s="3">
        <v>2</v>
      </c>
    </row>
    <row r="211" spans="1:19" x14ac:dyDescent="0.25">
      <c r="A211" s="3" t="s">
        <v>13</v>
      </c>
      <c r="B211" s="3">
        <v>292</v>
      </c>
      <c r="C211" s="3">
        <v>5003961</v>
      </c>
      <c r="D211" s="3" t="s">
        <v>12</v>
      </c>
      <c r="E211" s="3">
        <v>12</v>
      </c>
      <c r="F211" s="3" t="s">
        <v>222</v>
      </c>
      <c r="G211" s="21" t="str">
        <f>_xlfn.XLOOKUP($A211&amp;"_"&amp;$B211,Productos!$E:$E,Productos!$C:$C)</f>
        <v xml:space="preserve">SEGURO DE ACCIDENTES PERSONALES SANTANDER ADVANCE </v>
      </c>
      <c r="H211" s="21" t="str">
        <f>_xlfn.XLOOKUP($A211&amp;"_"&amp;$B211,Productos!$E:$E,Productos!$D:$D)</f>
        <v>Sin Informacion</v>
      </c>
      <c r="I211" s="6">
        <v>1</v>
      </c>
      <c r="L211" s="3" t="s">
        <v>13</v>
      </c>
      <c r="M211" s="3">
        <v>143</v>
      </c>
      <c r="N211" s="3">
        <v>143</v>
      </c>
      <c r="O211" s="3" t="s">
        <v>11</v>
      </c>
      <c r="P211" s="3">
        <v>40</v>
      </c>
      <c r="Q211" s="3">
        <v>40</v>
      </c>
      <c r="R211" s="3" t="s">
        <v>304</v>
      </c>
      <c r="S211" s="3">
        <v>14</v>
      </c>
    </row>
    <row r="212" spans="1:19" x14ac:dyDescent="0.25">
      <c r="A212" s="3" t="s">
        <v>13</v>
      </c>
      <c r="B212" s="3">
        <v>292</v>
      </c>
      <c r="C212" s="3">
        <v>5003973</v>
      </c>
      <c r="D212" s="3" t="s">
        <v>12</v>
      </c>
      <c r="E212" s="3">
        <v>12</v>
      </c>
      <c r="F212" s="3" t="s">
        <v>222</v>
      </c>
      <c r="G212" s="21" t="str">
        <f>_xlfn.XLOOKUP($A212&amp;"_"&amp;$B212,Productos!$E:$E,Productos!$C:$C)</f>
        <v xml:space="preserve">SEGURO DE ACCIDENTES PERSONALES SANTANDER ADVANCE </v>
      </c>
      <c r="H212" s="21" t="str">
        <f>_xlfn.XLOOKUP($A212&amp;"_"&amp;$B212,Productos!$E:$E,Productos!$D:$D)</f>
        <v>Sin Informacion</v>
      </c>
      <c r="I212" s="6">
        <v>1</v>
      </c>
      <c r="L212" s="3" t="s">
        <v>13</v>
      </c>
      <c r="M212" s="3">
        <v>146</v>
      </c>
      <c r="N212" s="3">
        <v>146</v>
      </c>
      <c r="O212" s="3" t="s">
        <v>11</v>
      </c>
      <c r="P212" s="3">
        <v>2</v>
      </c>
      <c r="Q212" s="3">
        <v>2</v>
      </c>
      <c r="R212" s="3" t="s">
        <v>298</v>
      </c>
      <c r="S212" s="3">
        <v>2</v>
      </c>
    </row>
    <row r="213" spans="1:19" x14ac:dyDescent="0.25">
      <c r="A213" s="3" t="s">
        <v>13</v>
      </c>
      <c r="B213" s="3">
        <v>292</v>
      </c>
      <c r="C213" s="3">
        <v>5003981</v>
      </c>
      <c r="D213" s="3" t="s">
        <v>12</v>
      </c>
      <c r="E213" s="3">
        <v>12</v>
      </c>
      <c r="F213" s="3" t="s">
        <v>222</v>
      </c>
      <c r="G213" s="21" t="str">
        <f>_xlfn.XLOOKUP($A213&amp;"_"&amp;$B213,Productos!$E:$E,Productos!$C:$C)</f>
        <v xml:space="preserve">SEGURO DE ACCIDENTES PERSONALES SANTANDER ADVANCE </v>
      </c>
      <c r="H213" s="21" t="str">
        <f>_xlfn.XLOOKUP($A213&amp;"_"&amp;$B213,Productos!$E:$E,Productos!$D:$D)</f>
        <v>Sin Informacion</v>
      </c>
      <c r="I213" s="6">
        <v>1</v>
      </c>
      <c r="L213" s="3" t="s">
        <v>13</v>
      </c>
      <c r="M213" s="3">
        <v>148</v>
      </c>
      <c r="N213" s="3">
        <v>148</v>
      </c>
      <c r="O213" s="3" t="s">
        <v>11</v>
      </c>
      <c r="P213" s="3">
        <v>40</v>
      </c>
      <c r="Q213" s="3">
        <v>40</v>
      </c>
      <c r="R213" s="3" t="s">
        <v>304</v>
      </c>
      <c r="S213" s="3">
        <v>1</v>
      </c>
    </row>
    <row r="214" spans="1:19" x14ac:dyDescent="0.25">
      <c r="A214" s="3" t="s">
        <v>13</v>
      </c>
      <c r="B214" s="3">
        <v>292</v>
      </c>
      <c r="C214" s="3">
        <v>5003990</v>
      </c>
      <c r="D214" s="3" t="s">
        <v>12</v>
      </c>
      <c r="E214" s="3">
        <v>12</v>
      </c>
      <c r="F214" s="3" t="s">
        <v>222</v>
      </c>
      <c r="G214" s="21" t="str">
        <f>_xlfn.XLOOKUP($A214&amp;"_"&amp;$B214,Productos!$E:$E,Productos!$C:$C)</f>
        <v xml:space="preserve">SEGURO DE ACCIDENTES PERSONALES SANTANDER ADVANCE </v>
      </c>
      <c r="H214" s="21" t="str">
        <f>_xlfn.XLOOKUP($A214&amp;"_"&amp;$B214,Productos!$E:$E,Productos!$D:$D)</f>
        <v>Sin Informacion</v>
      </c>
      <c r="I214" s="6">
        <v>1</v>
      </c>
      <c r="L214" s="3" t="s">
        <v>13</v>
      </c>
      <c r="M214" s="3">
        <v>153</v>
      </c>
      <c r="N214" s="3">
        <v>153</v>
      </c>
      <c r="O214" s="3" t="s">
        <v>11</v>
      </c>
      <c r="P214" s="3">
        <v>2</v>
      </c>
      <c r="Q214" s="3">
        <v>2</v>
      </c>
      <c r="R214" s="3" t="s">
        <v>298</v>
      </c>
      <c r="S214" s="3">
        <v>4</v>
      </c>
    </row>
    <row r="215" spans="1:19" x14ac:dyDescent="0.25">
      <c r="A215" s="3" t="s">
        <v>13</v>
      </c>
      <c r="B215" s="3">
        <v>292</v>
      </c>
      <c r="C215" s="3">
        <v>5003994</v>
      </c>
      <c r="D215" s="3" t="s">
        <v>12</v>
      </c>
      <c r="E215" s="3">
        <v>12</v>
      </c>
      <c r="F215" s="3" t="s">
        <v>222</v>
      </c>
      <c r="G215" s="21" t="str">
        <f>_xlfn.XLOOKUP($A215&amp;"_"&amp;$B215,Productos!$E:$E,Productos!$C:$C)</f>
        <v xml:space="preserve">SEGURO DE ACCIDENTES PERSONALES SANTANDER ADVANCE </v>
      </c>
      <c r="H215" s="21" t="str">
        <f>_xlfn.XLOOKUP($A215&amp;"_"&amp;$B215,Productos!$E:$E,Productos!$D:$D)</f>
        <v>Sin Informacion</v>
      </c>
      <c r="I215" s="6">
        <v>1</v>
      </c>
      <c r="L215" s="3" t="s">
        <v>13</v>
      </c>
      <c r="M215" s="3">
        <v>154</v>
      </c>
      <c r="N215" s="3">
        <v>154</v>
      </c>
      <c r="O215" s="3" t="s">
        <v>11</v>
      </c>
      <c r="P215" s="3">
        <v>2</v>
      </c>
      <c r="Q215" s="3">
        <v>2</v>
      </c>
      <c r="R215" s="3" t="s">
        <v>298</v>
      </c>
      <c r="S215" s="3">
        <v>7</v>
      </c>
    </row>
    <row r="216" spans="1:19" x14ac:dyDescent="0.25">
      <c r="A216" s="3" t="s">
        <v>13</v>
      </c>
      <c r="B216" s="3">
        <v>292</v>
      </c>
      <c r="C216" s="3">
        <v>5003997</v>
      </c>
      <c r="D216" s="3" t="s">
        <v>12</v>
      </c>
      <c r="E216" s="3">
        <v>12</v>
      </c>
      <c r="F216" s="3" t="s">
        <v>222</v>
      </c>
      <c r="G216" s="21" t="str">
        <f>_xlfn.XLOOKUP($A216&amp;"_"&amp;$B216,Productos!$E:$E,Productos!$C:$C)</f>
        <v xml:space="preserve">SEGURO DE ACCIDENTES PERSONALES SANTANDER ADVANCE </v>
      </c>
      <c r="H216" s="21" t="str">
        <f>_xlfn.XLOOKUP($A216&amp;"_"&amp;$B216,Productos!$E:$E,Productos!$D:$D)</f>
        <v>Sin Informacion</v>
      </c>
      <c r="I216" s="6">
        <v>1</v>
      </c>
      <c r="L216" s="3" t="s">
        <v>13</v>
      </c>
      <c r="M216" s="3">
        <v>155</v>
      </c>
      <c r="N216" s="3">
        <v>155</v>
      </c>
      <c r="O216" s="3" t="s">
        <v>11</v>
      </c>
      <c r="P216" s="3">
        <v>40</v>
      </c>
      <c r="Q216" s="3">
        <v>40</v>
      </c>
      <c r="R216" s="3" t="s">
        <v>304</v>
      </c>
      <c r="S216" s="3">
        <v>20</v>
      </c>
    </row>
    <row r="217" spans="1:19" x14ac:dyDescent="0.25">
      <c r="A217" s="3" t="s">
        <v>13</v>
      </c>
      <c r="B217" s="3">
        <v>292</v>
      </c>
      <c r="C217" s="3">
        <v>5004000</v>
      </c>
      <c r="D217" s="3" t="s">
        <v>12</v>
      </c>
      <c r="E217" s="3">
        <v>12</v>
      </c>
      <c r="F217" s="3" t="s">
        <v>222</v>
      </c>
      <c r="G217" s="21" t="str">
        <f>_xlfn.XLOOKUP($A217&amp;"_"&amp;$B217,Productos!$E:$E,Productos!$C:$C)</f>
        <v xml:space="preserve">SEGURO DE ACCIDENTES PERSONALES SANTANDER ADVANCE </v>
      </c>
      <c r="H217" s="21" t="str">
        <f>_xlfn.XLOOKUP($A217&amp;"_"&amp;$B217,Productos!$E:$E,Productos!$D:$D)</f>
        <v>Sin Informacion</v>
      </c>
      <c r="I217" s="6">
        <v>1</v>
      </c>
      <c r="L217" s="3" t="s">
        <v>13</v>
      </c>
      <c r="M217" s="3">
        <v>156</v>
      </c>
      <c r="N217" s="3">
        <v>156</v>
      </c>
      <c r="O217" s="3" t="s">
        <v>11</v>
      </c>
      <c r="P217" s="3">
        <v>40</v>
      </c>
      <c r="Q217" s="3">
        <v>40</v>
      </c>
      <c r="R217" s="3" t="s">
        <v>304</v>
      </c>
      <c r="S217" s="3">
        <v>9</v>
      </c>
    </row>
    <row r="218" spans="1:19" x14ac:dyDescent="0.25">
      <c r="A218" s="3" t="s">
        <v>13</v>
      </c>
      <c r="B218" s="3">
        <v>292</v>
      </c>
      <c r="C218" s="3">
        <v>5004002</v>
      </c>
      <c r="D218" s="3" t="s">
        <v>12</v>
      </c>
      <c r="E218" s="3">
        <v>12</v>
      </c>
      <c r="F218" s="3" t="s">
        <v>222</v>
      </c>
      <c r="G218" s="21" t="str">
        <f>_xlfn.XLOOKUP($A218&amp;"_"&amp;$B218,Productos!$E:$E,Productos!$C:$C)</f>
        <v xml:space="preserve">SEGURO DE ACCIDENTES PERSONALES SANTANDER ADVANCE </v>
      </c>
      <c r="H218" s="21" t="str">
        <f>_xlfn.XLOOKUP($A218&amp;"_"&amp;$B218,Productos!$E:$E,Productos!$D:$D)</f>
        <v>Sin Informacion</v>
      </c>
      <c r="I218" s="6">
        <v>1</v>
      </c>
      <c r="L218" s="3" t="s">
        <v>13</v>
      </c>
      <c r="M218" s="3">
        <v>163</v>
      </c>
      <c r="N218" s="3">
        <v>163</v>
      </c>
      <c r="O218" s="3" t="s">
        <v>11</v>
      </c>
      <c r="P218" s="3">
        <v>1</v>
      </c>
      <c r="Q218" s="3">
        <v>1</v>
      </c>
      <c r="R218" s="3" t="s">
        <v>304</v>
      </c>
      <c r="S218" s="3">
        <v>3</v>
      </c>
    </row>
    <row r="219" spans="1:19" x14ac:dyDescent="0.25">
      <c r="A219" s="3" t="s">
        <v>13</v>
      </c>
      <c r="B219" s="3">
        <v>292</v>
      </c>
      <c r="C219" s="3">
        <v>5004015</v>
      </c>
      <c r="D219" s="3" t="s">
        <v>12</v>
      </c>
      <c r="E219" s="3">
        <v>12</v>
      </c>
      <c r="F219" s="3" t="s">
        <v>222</v>
      </c>
      <c r="G219" s="21" t="str">
        <f>_xlfn.XLOOKUP($A219&amp;"_"&amp;$B219,Productos!$E:$E,Productos!$C:$C)</f>
        <v xml:space="preserve">SEGURO DE ACCIDENTES PERSONALES SANTANDER ADVANCE </v>
      </c>
      <c r="H219" s="21" t="str">
        <f>_xlfn.XLOOKUP($A219&amp;"_"&amp;$B219,Productos!$E:$E,Productos!$D:$D)</f>
        <v>Sin Informacion</v>
      </c>
      <c r="I219" s="6">
        <v>1</v>
      </c>
      <c r="L219" s="3" t="s">
        <v>13</v>
      </c>
      <c r="M219" s="3">
        <v>163</v>
      </c>
      <c r="N219" s="3">
        <v>163</v>
      </c>
      <c r="O219" s="3" t="s">
        <v>11</v>
      </c>
      <c r="P219" s="3">
        <v>6</v>
      </c>
      <c r="Q219" s="3">
        <v>6</v>
      </c>
      <c r="R219" s="3" t="s">
        <v>305</v>
      </c>
      <c r="S219" s="3">
        <v>3</v>
      </c>
    </row>
    <row r="220" spans="1:19" x14ac:dyDescent="0.25">
      <c r="A220" s="3" t="s">
        <v>13</v>
      </c>
      <c r="B220" s="3">
        <v>292</v>
      </c>
      <c r="C220" s="3">
        <v>5004017</v>
      </c>
      <c r="D220" s="3" t="s">
        <v>12</v>
      </c>
      <c r="E220" s="3">
        <v>12</v>
      </c>
      <c r="F220" s="3" t="s">
        <v>222</v>
      </c>
      <c r="G220" s="21" t="str">
        <f>_xlfn.XLOOKUP($A220&amp;"_"&amp;$B220,Productos!$E:$E,Productos!$C:$C)</f>
        <v xml:space="preserve">SEGURO DE ACCIDENTES PERSONALES SANTANDER ADVANCE </v>
      </c>
      <c r="H220" s="21" t="str">
        <f>_xlfn.XLOOKUP($A220&amp;"_"&amp;$B220,Productos!$E:$E,Productos!$D:$D)</f>
        <v>Sin Informacion</v>
      </c>
      <c r="I220" s="6">
        <v>1</v>
      </c>
      <c r="L220" s="3" t="s">
        <v>13</v>
      </c>
      <c r="M220" s="3">
        <v>174</v>
      </c>
      <c r="N220" s="3">
        <v>174</v>
      </c>
      <c r="O220" s="3" t="s">
        <v>11</v>
      </c>
      <c r="P220" s="3">
        <v>1</v>
      </c>
      <c r="Q220" s="3">
        <v>1</v>
      </c>
      <c r="R220" s="3" t="s">
        <v>304</v>
      </c>
      <c r="S220" s="3">
        <v>7</v>
      </c>
    </row>
    <row r="221" spans="1:19" x14ac:dyDescent="0.25">
      <c r="A221" s="3" t="s">
        <v>13</v>
      </c>
      <c r="B221" s="3">
        <v>292</v>
      </c>
      <c r="C221" s="3">
        <v>5004022</v>
      </c>
      <c r="D221" s="3" t="s">
        <v>12</v>
      </c>
      <c r="E221" s="3">
        <v>12</v>
      </c>
      <c r="F221" s="3" t="s">
        <v>222</v>
      </c>
      <c r="G221" s="21" t="str">
        <f>_xlfn.XLOOKUP($A221&amp;"_"&amp;$B221,Productos!$E:$E,Productos!$C:$C)</f>
        <v xml:space="preserve">SEGURO DE ACCIDENTES PERSONALES SANTANDER ADVANCE </v>
      </c>
      <c r="H221" s="21" t="str">
        <f>_xlfn.XLOOKUP($A221&amp;"_"&amp;$B221,Productos!$E:$E,Productos!$D:$D)</f>
        <v>Sin Informacion</v>
      </c>
      <c r="I221" s="6">
        <v>1</v>
      </c>
      <c r="L221" s="3" t="s">
        <v>13</v>
      </c>
      <c r="M221" s="3">
        <v>193</v>
      </c>
      <c r="N221" s="3">
        <v>193</v>
      </c>
      <c r="O221" s="3" t="s">
        <v>11</v>
      </c>
      <c r="P221" s="3">
        <v>12</v>
      </c>
      <c r="Q221" s="3">
        <v>12</v>
      </c>
      <c r="R221" s="3" t="s">
        <v>298</v>
      </c>
      <c r="S221" s="3">
        <v>3</v>
      </c>
    </row>
    <row r="222" spans="1:19" x14ac:dyDescent="0.25">
      <c r="A222" s="3" t="s">
        <v>13</v>
      </c>
      <c r="B222" s="3">
        <v>292</v>
      </c>
      <c r="C222" s="3">
        <v>5004023</v>
      </c>
      <c r="D222" s="3" t="s">
        <v>12</v>
      </c>
      <c r="E222" s="3">
        <v>12</v>
      </c>
      <c r="F222" s="3" t="s">
        <v>222</v>
      </c>
      <c r="G222" s="21" t="str">
        <f>_xlfn.XLOOKUP($A222&amp;"_"&amp;$B222,Productos!$E:$E,Productos!$C:$C)</f>
        <v xml:space="preserve">SEGURO DE ACCIDENTES PERSONALES SANTANDER ADVANCE </v>
      </c>
      <c r="H222" s="21" t="str">
        <f>_xlfn.XLOOKUP($A222&amp;"_"&amp;$B222,Productos!$E:$E,Productos!$D:$D)</f>
        <v>Sin Informacion</v>
      </c>
      <c r="I222" s="6">
        <v>1</v>
      </c>
      <c r="L222" s="3" t="s">
        <v>13</v>
      </c>
      <c r="M222" s="3">
        <v>193</v>
      </c>
      <c r="N222" s="3">
        <v>193</v>
      </c>
      <c r="O222" s="3" t="s">
        <v>11</v>
      </c>
      <c r="P222" s="3">
        <v>39</v>
      </c>
      <c r="Q222" s="3">
        <v>39</v>
      </c>
      <c r="R222" s="3" t="s">
        <v>303</v>
      </c>
      <c r="S222" s="3">
        <v>3</v>
      </c>
    </row>
    <row r="223" spans="1:19" x14ac:dyDescent="0.25">
      <c r="A223" s="3" t="s">
        <v>13</v>
      </c>
      <c r="B223" s="3">
        <v>292</v>
      </c>
      <c r="C223" s="3">
        <v>5004024</v>
      </c>
      <c r="D223" s="3" t="s">
        <v>12</v>
      </c>
      <c r="E223" s="3">
        <v>12</v>
      </c>
      <c r="F223" s="3" t="s">
        <v>222</v>
      </c>
      <c r="G223" s="21" t="str">
        <f>_xlfn.XLOOKUP($A223&amp;"_"&amp;$B223,Productos!$E:$E,Productos!$C:$C)</f>
        <v xml:space="preserve">SEGURO DE ACCIDENTES PERSONALES SANTANDER ADVANCE </v>
      </c>
      <c r="H223" s="21" t="str">
        <f>_xlfn.XLOOKUP($A223&amp;"_"&amp;$B223,Productos!$E:$E,Productos!$D:$D)</f>
        <v>Sin Informacion</v>
      </c>
      <c r="I223" s="6">
        <v>1</v>
      </c>
      <c r="L223" s="3" t="s">
        <v>13</v>
      </c>
      <c r="M223" s="3">
        <v>203</v>
      </c>
      <c r="N223" s="3">
        <v>203</v>
      </c>
      <c r="O223" s="3" t="s">
        <v>11</v>
      </c>
      <c r="P223" s="3">
        <v>1</v>
      </c>
      <c r="Q223" s="3">
        <v>1</v>
      </c>
      <c r="R223" s="3" t="s">
        <v>304</v>
      </c>
      <c r="S223" s="3">
        <v>6</v>
      </c>
    </row>
    <row r="224" spans="1:19" x14ac:dyDescent="0.25">
      <c r="A224" s="3" t="s">
        <v>13</v>
      </c>
      <c r="B224" s="3">
        <v>292</v>
      </c>
      <c r="C224" s="3">
        <v>5004033</v>
      </c>
      <c r="D224" s="3" t="s">
        <v>12</v>
      </c>
      <c r="E224" s="3">
        <v>12</v>
      </c>
      <c r="F224" s="3" t="s">
        <v>222</v>
      </c>
      <c r="G224" s="21" t="str">
        <f>_xlfn.XLOOKUP($A224&amp;"_"&amp;$B224,Productos!$E:$E,Productos!$C:$C)</f>
        <v xml:space="preserve">SEGURO DE ACCIDENTES PERSONALES SANTANDER ADVANCE </v>
      </c>
      <c r="H224" s="21" t="str">
        <f>_xlfn.XLOOKUP($A224&amp;"_"&amp;$B224,Productos!$E:$E,Productos!$D:$D)</f>
        <v>Sin Informacion</v>
      </c>
      <c r="I224" s="6">
        <v>1</v>
      </c>
      <c r="L224" s="3" t="s">
        <v>13</v>
      </c>
      <c r="M224" s="3">
        <v>204</v>
      </c>
      <c r="N224" s="3">
        <v>204</v>
      </c>
      <c r="O224" s="3" t="s">
        <v>11</v>
      </c>
      <c r="P224" s="3">
        <v>12</v>
      </c>
      <c r="Q224" s="3">
        <v>12</v>
      </c>
      <c r="R224" s="3" t="s">
        <v>298</v>
      </c>
      <c r="S224" s="3">
        <v>1</v>
      </c>
    </row>
    <row r="225" spans="1:19" x14ac:dyDescent="0.25">
      <c r="A225" s="3" t="s">
        <v>13</v>
      </c>
      <c r="B225" s="3">
        <v>292</v>
      </c>
      <c r="C225" s="3">
        <v>5004038</v>
      </c>
      <c r="D225" s="3" t="s">
        <v>12</v>
      </c>
      <c r="E225" s="3">
        <v>12</v>
      </c>
      <c r="F225" s="3" t="s">
        <v>222</v>
      </c>
      <c r="G225" s="21" t="str">
        <f>_xlfn.XLOOKUP($A225&amp;"_"&amp;$B225,Productos!$E:$E,Productos!$C:$C)</f>
        <v xml:space="preserve">SEGURO DE ACCIDENTES PERSONALES SANTANDER ADVANCE </v>
      </c>
      <c r="H225" s="21" t="str">
        <f>_xlfn.XLOOKUP($A225&amp;"_"&amp;$B225,Productos!$E:$E,Productos!$D:$D)</f>
        <v>Sin Informacion</v>
      </c>
      <c r="I225" s="6">
        <v>1</v>
      </c>
      <c r="L225" s="3" t="s">
        <v>13</v>
      </c>
      <c r="M225" s="3">
        <v>204</v>
      </c>
      <c r="N225" s="3">
        <v>204</v>
      </c>
      <c r="O225" s="3" t="s">
        <v>11</v>
      </c>
      <c r="P225" s="3">
        <v>31</v>
      </c>
      <c r="Q225" s="3">
        <v>31</v>
      </c>
      <c r="R225" s="3" t="s">
        <v>297</v>
      </c>
      <c r="S225" s="3">
        <v>1</v>
      </c>
    </row>
    <row r="226" spans="1:19" x14ac:dyDescent="0.25">
      <c r="A226" s="3" t="s">
        <v>13</v>
      </c>
      <c r="B226" s="3">
        <v>292</v>
      </c>
      <c r="C226" s="3">
        <v>5004039</v>
      </c>
      <c r="D226" s="3" t="s">
        <v>12</v>
      </c>
      <c r="E226" s="3">
        <v>12</v>
      </c>
      <c r="F226" s="3" t="s">
        <v>222</v>
      </c>
      <c r="G226" s="21" t="str">
        <f>_xlfn.XLOOKUP($A226&amp;"_"&amp;$B226,Productos!$E:$E,Productos!$C:$C)</f>
        <v xml:space="preserve">SEGURO DE ACCIDENTES PERSONALES SANTANDER ADVANCE </v>
      </c>
      <c r="H226" s="21" t="str">
        <f>_xlfn.XLOOKUP($A226&amp;"_"&amp;$B226,Productos!$E:$E,Productos!$D:$D)</f>
        <v>Sin Informacion</v>
      </c>
      <c r="I226" s="6">
        <v>1</v>
      </c>
      <c r="L226" s="3" t="s">
        <v>13</v>
      </c>
      <c r="M226" s="3">
        <v>205</v>
      </c>
      <c r="N226" s="3">
        <v>205</v>
      </c>
      <c r="O226" s="3" t="s">
        <v>11</v>
      </c>
      <c r="P226" s="3">
        <v>1</v>
      </c>
      <c r="Q226" s="3">
        <v>1</v>
      </c>
      <c r="R226" s="3" t="s">
        <v>304</v>
      </c>
      <c r="S226" s="3">
        <v>234</v>
      </c>
    </row>
    <row r="227" spans="1:19" x14ac:dyDescent="0.25">
      <c r="A227" s="3" t="s">
        <v>13</v>
      </c>
      <c r="B227" s="3">
        <v>292</v>
      </c>
      <c r="C227" s="3">
        <v>5004044</v>
      </c>
      <c r="D227" s="3" t="s">
        <v>12</v>
      </c>
      <c r="E227" s="3">
        <v>12</v>
      </c>
      <c r="F227" s="3" t="s">
        <v>222</v>
      </c>
      <c r="G227" s="21" t="str">
        <f>_xlfn.XLOOKUP($A227&amp;"_"&amp;$B227,Productos!$E:$E,Productos!$C:$C)</f>
        <v xml:space="preserve">SEGURO DE ACCIDENTES PERSONALES SANTANDER ADVANCE </v>
      </c>
      <c r="H227" s="21" t="str">
        <f>_xlfn.XLOOKUP($A227&amp;"_"&amp;$B227,Productos!$E:$E,Productos!$D:$D)</f>
        <v>Sin Informacion</v>
      </c>
      <c r="I227" s="6">
        <v>1</v>
      </c>
      <c r="L227" s="3" t="s">
        <v>13</v>
      </c>
      <c r="M227" s="3">
        <v>205</v>
      </c>
      <c r="N227" s="3">
        <v>205</v>
      </c>
      <c r="O227" s="3" t="s">
        <v>11</v>
      </c>
      <c r="P227" s="3">
        <v>31</v>
      </c>
      <c r="Q227" s="3">
        <v>31</v>
      </c>
      <c r="R227" s="3" t="s">
        <v>297</v>
      </c>
      <c r="S227" s="3">
        <v>234</v>
      </c>
    </row>
    <row r="228" spans="1:19" x14ac:dyDescent="0.25">
      <c r="A228" s="3" t="s">
        <v>13</v>
      </c>
      <c r="B228" s="3">
        <v>292</v>
      </c>
      <c r="C228" s="3">
        <v>5004046</v>
      </c>
      <c r="D228" s="3" t="s">
        <v>12</v>
      </c>
      <c r="E228" s="3">
        <v>12</v>
      </c>
      <c r="F228" s="3" t="s">
        <v>222</v>
      </c>
      <c r="G228" s="21" t="str">
        <f>_xlfn.XLOOKUP($A228&amp;"_"&amp;$B228,Productos!$E:$E,Productos!$C:$C)</f>
        <v xml:space="preserve">SEGURO DE ACCIDENTES PERSONALES SANTANDER ADVANCE </v>
      </c>
      <c r="H228" s="21" t="str">
        <f>_xlfn.XLOOKUP($A228&amp;"_"&amp;$B228,Productos!$E:$E,Productos!$D:$D)</f>
        <v>Sin Informacion</v>
      </c>
      <c r="I228" s="6">
        <v>1</v>
      </c>
      <c r="L228" s="3" t="s">
        <v>13</v>
      </c>
      <c r="M228" s="3">
        <v>209</v>
      </c>
      <c r="N228" s="3">
        <v>209</v>
      </c>
      <c r="O228" s="3" t="s">
        <v>11</v>
      </c>
      <c r="P228" s="3">
        <v>12</v>
      </c>
      <c r="Q228" s="3">
        <v>12</v>
      </c>
      <c r="R228" s="3" t="s">
        <v>298</v>
      </c>
      <c r="S228" s="3">
        <v>2</v>
      </c>
    </row>
    <row r="229" spans="1:19" x14ac:dyDescent="0.25">
      <c r="A229" s="3" t="s">
        <v>13</v>
      </c>
      <c r="B229" s="3">
        <v>292</v>
      </c>
      <c r="C229" s="3">
        <v>5004047</v>
      </c>
      <c r="D229" s="3" t="s">
        <v>12</v>
      </c>
      <c r="E229" s="3">
        <v>12</v>
      </c>
      <c r="F229" s="3" t="s">
        <v>222</v>
      </c>
      <c r="G229" s="21" t="str">
        <f>_xlfn.XLOOKUP($A229&amp;"_"&amp;$B229,Productos!$E:$E,Productos!$C:$C)</f>
        <v xml:space="preserve">SEGURO DE ACCIDENTES PERSONALES SANTANDER ADVANCE </v>
      </c>
      <c r="H229" s="21" t="str">
        <f>_xlfn.XLOOKUP($A229&amp;"_"&amp;$B229,Productos!$E:$E,Productos!$D:$D)</f>
        <v>Sin Informacion</v>
      </c>
      <c r="I229" s="6">
        <v>1</v>
      </c>
      <c r="L229" s="3" t="s">
        <v>13</v>
      </c>
      <c r="M229" s="3">
        <v>214</v>
      </c>
      <c r="N229" s="3">
        <v>214</v>
      </c>
      <c r="O229" s="3" t="s">
        <v>11</v>
      </c>
      <c r="P229" s="3">
        <v>1</v>
      </c>
      <c r="Q229" s="3">
        <v>1</v>
      </c>
      <c r="R229" s="3" t="s">
        <v>304</v>
      </c>
      <c r="S229" s="3">
        <v>3</v>
      </c>
    </row>
    <row r="230" spans="1:19" x14ac:dyDescent="0.25">
      <c r="A230" s="3" t="s">
        <v>13</v>
      </c>
      <c r="B230" s="3">
        <v>292</v>
      </c>
      <c r="C230" s="3">
        <v>5004048</v>
      </c>
      <c r="D230" s="3" t="s">
        <v>12</v>
      </c>
      <c r="E230" s="3">
        <v>12</v>
      </c>
      <c r="F230" s="3" t="s">
        <v>222</v>
      </c>
      <c r="G230" s="21" t="str">
        <f>_xlfn.XLOOKUP($A230&amp;"_"&amp;$B230,Productos!$E:$E,Productos!$C:$C)</f>
        <v xml:space="preserve">SEGURO DE ACCIDENTES PERSONALES SANTANDER ADVANCE </v>
      </c>
      <c r="H230" s="21" t="str">
        <f>_xlfn.XLOOKUP($A230&amp;"_"&amp;$B230,Productos!$E:$E,Productos!$D:$D)</f>
        <v>Sin Informacion</v>
      </c>
      <c r="I230" s="6">
        <v>1</v>
      </c>
      <c r="L230" s="3" t="s">
        <v>13</v>
      </c>
      <c r="M230" s="3">
        <v>214</v>
      </c>
      <c r="N230" s="3">
        <v>214</v>
      </c>
      <c r="O230" s="3" t="s">
        <v>11</v>
      </c>
      <c r="P230" s="3">
        <v>6</v>
      </c>
      <c r="Q230" s="3">
        <v>6</v>
      </c>
      <c r="R230" s="3" t="s">
        <v>305</v>
      </c>
      <c r="S230" s="3">
        <v>1</v>
      </c>
    </row>
    <row r="231" spans="1:19" x14ac:dyDescent="0.25">
      <c r="A231" s="3" t="s">
        <v>13</v>
      </c>
      <c r="B231" s="3">
        <v>292</v>
      </c>
      <c r="C231" s="3">
        <v>5004049</v>
      </c>
      <c r="D231" s="3" t="s">
        <v>12</v>
      </c>
      <c r="E231" s="3">
        <v>12</v>
      </c>
      <c r="F231" s="3" t="s">
        <v>222</v>
      </c>
      <c r="G231" s="21" t="str">
        <f>_xlfn.XLOOKUP($A231&amp;"_"&amp;$B231,Productos!$E:$E,Productos!$C:$C)</f>
        <v xml:space="preserve">SEGURO DE ACCIDENTES PERSONALES SANTANDER ADVANCE </v>
      </c>
      <c r="H231" s="21" t="str">
        <f>_xlfn.XLOOKUP($A231&amp;"_"&amp;$B231,Productos!$E:$E,Productos!$D:$D)</f>
        <v>Sin Informacion</v>
      </c>
      <c r="I231" s="6">
        <v>1</v>
      </c>
      <c r="L231" s="3" t="s">
        <v>13</v>
      </c>
      <c r="M231" s="3">
        <v>244</v>
      </c>
      <c r="N231" s="3">
        <v>244</v>
      </c>
      <c r="O231" s="3" t="s">
        <v>11</v>
      </c>
      <c r="P231" s="3">
        <v>1</v>
      </c>
      <c r="Q231" s="3">
        <v>1</v>
      </c>
      <c r="R231" s="3" t="s">
        <v>219</v>
      </c>
      <c r="S231" s="3">
        <v>2383</v>
      </c>
    </row>
    <row r="232" spans="1:19" x14ac:dyDescent="0.25">
      <c r="A232" s="3" t="s">
        <v>13</v>
      </c>
      <c r="B232" s="3">
        <v>292</v>
      </c>
      <c r="C232" s="3">
        <v>5004050</v>
      </c>
      <c r="D232" s="3" t="s">
        <v>12</v>
      </c>
      <c r="E232" s="3">
        <v>12</v>
      </c>
      <c r="F232" s="3" t="s">
        <v>222</v>
      </c>
      <c r="G232" s="21" t="str">
        <f>_xlfn.XLOOKUP($A232&amp;"_"&amp;$B232,Productos!$E:$E,Productos!$C:$C)</f>
        <v xml:space="preserve">SEGURO DE ACCIDENTES PERSONALES SANTANDER ADVANCE </v>
      </c>
      <c r="H232" s="21" t="str">
        <f>_xlfn.XLOOKUP($A232&amp;"_"&amp;$B232,Productos!$E:$E,Productos!$D:$D)</f>
        <v>Sin Informacion</v>
      </c>
      <c r="I232" s="6">
        <v>1</v>
      </c>
      <c r="L232" s="3" t="s">
        <v>13</v>
      </c>
      <c r="M232" s="3">
        <v>245</v>
      </c>
      <c r="N232" s="3">
        <v>245</v>
      </c>
      <c r="O232" s="3" t="s">
        <v>11</v>
      </c>
      <c r="P232" s="3">
        <v>1</v>
      </c>
      <c r="Q232" s="3">
        <v>1</v>
      </c>
      <c r="R232" s="3" t="s">
        <v>219</v>
      </c>
      <c r="S232" s="3">
        <v>1163</v>
      </c>
    </row>
    <row r="233" spans="1:19" x14ac:dyDescent="0.25">
      <c r="A233" s="3" t="s">
        <v>13</v>
      </c>
      <c r="B233" s="3">
        <v>292</v>
      </c>
      <c r="C233" s="3">
        <v>5004052</v>
      </c>
      <c r="D233" s="3" t="s">
        <v>12</v>
      </c>
      <c r="E233" s="3">
        <v>12</v>
      </c>
      <c r="F233" s="3" t="s">
        <v>222</v>
      </c>
      <c r="G233" s="21" t="str">
        <f>_xlfn.XLOOKUP($A233&amp;"_"&amp;$B233,Productos!$E:$E,Productos!$C:$C)</f>
        <v xml:space="preserve">SEGURO DE ACCIDENTES PERSONALES SANTANDER ADVANCE </v>
      </c>
      <c r="H233" s="21" t="str">
        <f>_xlfn.XLOOKUP($A233&amp;"_"&amp;$B233,Productos!$E:$E,Productos!$D:$D)</f>
        <v>Sin Informacion</v>
      </c>
      <c r="I233" s="6">
        <v>1</v>
      </c>
      <c r="L233" s="3" t="s">
        <v>13</v>
      </c>
      <c r="M233" s="3">
        <v>245</v>
      </c>
      <c r="N233" s="3">
        <v>245</v>
      </c>
      <c r="O233" s="3" t="s">
        <v>11</v>
      </c>
      <c r="P233" s="3">
        <v>6</v>
      </c>
      <c r="Q233" s="3">
        <v>6</v>
      </c>
      <c r="R233" s="3" t="s">
        <v>220</v>
      </c>
      <c r="S233" s="3">
        <v>1100</v>
      </c>
    </row>
    <row r="234" spans="1:19" x14ac:dyDescent="0.25">
      <c r="A234" s="3" t="s">
        <v>13</v>
      </c>
      <c r="B234" s="3">
        <v>292</v>
      </c>
      <c r="C234" s="3">
        <v>5004058</v>
      </c>
      <c r="D234" s="3" t="s">
        <v>12</v>
      </c>
      <c r="E234" s="3">
        <v>12</v>
      </c>
      <c r="F234" s="3" t="s">
        <v>222</v>
      </c>
      <c r="G234" s="21" t="str">
        <f>_xlfn.XLOOKUP($A234&amp;"_"&amp;$B234,Productos!$E:$E,Productos!$C:$C)</f>
        <v xml:space="preserve">SEGURO DE ACCIDENTES PERSONALES SANTANDER ADVANCE </v>
      </c>
      <c r="H234" s="21" t="str">
        <f>_xlfn.XLOOKUP($A234&amp;"_"&amp;$B234,Productos!$E:$E,Productos!$D:$D)</f>
        <v>Sin Informacion</v>
      </c>
      <c r="I234" s="6">
        <v>1</v>
      </c>
      <c r="L234" s="3" t="s">
        <v>13</v>
      </c>
      <c r="M234" s="3">
        <v>250</v>
      </c>
      <c r="N234" s="3">
        <v>250</v>
      </c>
      <c r="O234" s="3" t="s">
        <v>11</v>
      </c>
      <c r="P234" s="3">
        <v>1</v>
      </c>
      <c r="Q234" s="3">
        <v>1</v>
      </c>
      <c r="R234" s="3" t="s">
        <v>219</v>
      </c>
      <c r="S234" s="3">
        <v>18</v>
      </c>
    </row>
    <row r="235" spans="1:19" x14ac:dyDescent="0.25">
      <c r="A235" s="3" t="s">
        <v>13</v>
      </c>
      <c r="B235" s="3">
        <v>292</v>
      </c>
      <c r="C235" s="3">
        <v>5004059</v>
      </c>
      <c r="D235" s="3" t="s">
        <v>12</v>
      </c>
      <c r="E235" s="3">
        <v>12</v>
      </c>
      <c r="F235" s="3" t="s">
        <v>222</v>
      </c>
      <c r="G235" s="21" t="str">
        <f>_xlfn.XLOOKUP($A235&amp;"_"&amp;$B235,Productos!$E:$E,Productos!$C:$C)</f>
        <v xml:space="preserve">SEGURO DE ACCIDENTES PERSONALES SANTANDER ADVANCE </v>
      </c>
      <c r="H235" s="21" t="str">
        <f>_xlfn.XLOOKUP($A235&amp;"_"&amp;$B235,Productos!$E:$E,Productos!$D:$D)</f>
        <v>Sin Informacion</v>
      </c>
      <c r="I235" s="6">
        <v>1</v>
      </c>
      <c r="L235" s="3" t="s">
        <v>13</v>
      </c>
      <c r="M235" s="3">
        <v>251</v>
      </c>
      <c r="N235" s="3">
        <v>251</v>
      </c>
      <c r="O235" s="3" t="s">
        <v>11</v>
      </c>
      <c r="P235" s="3">
        <v>1</v>
      </c>
      <c r="Q235" s="3">
        <v>1</v>
      </c>
      <c r="R235" s="3" t="s">
        <v>219</v>
      </c>
      <c r="S235" s="3">
        <v>9</v>
      </c>
    </row>
    <row r="236" spans="1:19" x14ac:dyDescent="0.25">
      <c r="A236" s="3" t="s">
        <v>13</v>
      </c>
      <c r="B236" s="3">
        <v>292</v>
      </c>
      <c r="C236" s="3">
        <v>5004060</v>
      </c>
      <c r="D236" s="3" t="s">
        <v>12</v>
      </c>
      <c r="E236" s="3">
        <v>12</v>
      </c>
      <c r="F236" s="3" t="s">
        <v>222</v>
      </c>
      <c r="G236" s="21" t="str">
        <f>_xlfn.XLOOKUP($A236&amp;"_"&amp;$B236,Productos!$E:$E,Productos!$C:$C)</f>
        <v xml:space="preserve">SEGURO DE ACCIDENTES PERSONALES SANTANDER ADVANCE </v>
      </c>
      <c r="H236" s="21" t="str">
        <f>_xlfn.XLOOKUP($A236&amp;"_"&amp;$B236,Productos!$E:$E,Productos!$D:$D)</f>
        <v>Sin Informacion</v>
      </c>
      <c r="I236" s="6">
        <v>1</v>
      </c>
      <c r="L236" s="3" t="s">
        <v>13</v>
      </c>
      <c r="M236" s="3">
        <v>251</v>
      </c>
      <c r="N236" s="3">
        <v>251</v>
      </c>
      <c r="O236" s="3" t="s">
        <v>11</v>
      </c>
      <c r="P236" s="3">
        <v>6</v>
      </c>
      <c r="Q236" s="3">
        <v>6</v>
      </c>
      <c r="R236" s="3" t="s">
        <v>220</v>
      </c>
      <c r="S236" s="3">
        <v>9</v>
      </c>
    </row>
    <row r="237" spans="1:19" x14ac:dyDescent="0.25">
      <c r="A237" s="3" t="s">
        <v>13</v>
      </c>
      <c r="B237" s="3">
        <v>292</v>
      </c>
      <c r="C237" s="3">
        <v>5004064</v>
      </c>
      <c r="D237" s="3" t="s">
        <v>12</v>
      </c>
      <c r="E237" s="3">
        <v>12</v>
      </c>
      <c r="F237" s="3" t="s">
        <v>222</v>
      </c>
      <c r="G237" s="21" t="str">
        <f>_xlfn.XLOOKUP($A237&amp;"_"&amp;$B237,Productos!$E:$E,Productos!$C:$C)</f>
        <v xml:space="preserve">SEGURO DE ACCIDENTES PERSONALES SANTANDER ADVANCE </v>
      </c>
      <c r="H237" s="21" t="str">
        <f>_xlfn.XLOOKUP($A237&amp;"_"&amp;$B237,Productos!$E:$E,Productos!$D:$D)</f>
        <v>Sin Informacion</v>
      </c>
      <c r="I237" s="6">
        <v>1</v>
      </c>
      <c r="L237" s="3" t="s">
        <v>13</v>
      </c>
      <c r="M237" s="3">
        <v>255</v>
      </c>
      <c r="N237" s="3">
        <v>255</v>
      </c>
      <c r="O237" s="3" t="s">
        <v>11</v>
      </c>
      <c r="P237" s="3">
        <v>1</v>
      </c>
      <c r="Q237" s="3">
        <v>1</v>
      </c>
      <c r="R237" s="3" t="s">
        <v>219</v>
      </c>
      <c r="S237" s="3">
        <v>26304</v>
      </c>
    </row>
    <row r="238" spans="1:19" x14ac:dyDescent="0.25">
      <c r="A238" s="3" t="s">
        <v>13</v>
      </c>
      <c r="B238" s="3">
        <v>292</v>
      </c>
      <c r="C238" s="3">
        <v>5004070</v>
      </c>
      <c r="D238" s="3" t="s">
        <v>12</v>
      </c>
      <c r="E238" s="3">
        <v>12</v>
      </c>
      <c r="F238" s="3" t="s">
        <v>222</v>
      </c>
      <c r="G238" s="21" t="str">
        <f>_xlfn.XLOOKUP($A238&amp;"_"&amp;$B238,Productos!$E:$E,Productos!$C:$C)</f>
        <v xml:space="preserve">SEGURO DE ACCIDENTES PERSONALES SANTANDER ADVANCE </v>
      </c>
      <c r="H238" s="21" t="str">
        <f>_xlfn.XLOOKUP($A238&amp;"_"&amp;$B238,Productos!$E:$E,Productos!$D:$D)</f>
        <v>Sin Informacion</v>
      </c>
      <c r="I238" s="6">
        <v>1</v>
      </c>
      <c r="L238" s="3" t="s">
        <v>13</v>
      </c>
      <c r="M238" s="3">
        <v>255</v>
      </c>
      <c r="N238" s="3">
        <v>255</v>
      </c>
      <c r="O238" s="3" t="s">
        <v>11</v>
      </c>
      <c r="P238" s="3">
        <v>6</v>
      </c>
      <c r="Q238" s="3">
        <v>6</v>
      </c>
      <c r="R238" s="3" t="s">
        <v>220</v>
      </c>
      <c r="S238" s="3">
        <v>26312</v>
      </c>
    </row>
    <row r="239" spans="1:19" x14ac:dyDescent="0.25">
      <c r="A239" s="3" t="s">
        <v>13</v>
      </c>
      <c r="B239" s="3">
        <v>292</v>
      </c>
      <c r="C239" s="3">
        <v>5004072</v>
      </c>
      <c r="D239" s="3" t="s">
        <v>12</v>
      </c>
      <c r="E239" s="3">
        <v>12</v>
      </c>
      <c r="F239" s="3" t="s">
        <v>222</v>
      </c>
      <c r="G239" s="21" t="str">
        <f>_xlfn.XLOOKUP($A239&amp;"_"&amp;$B239,Productos!$E:$E,Productos!$C:$C)</f>
        <v xml:space="preserve">SEGURO DE ACCIDENTES PERSONALES SANTANDER ADVANCE </v>
      </c>
      <c r="H239" s="21" t="str">
        <f>_xlfn.XLOOKUP($A239&amp;"_"&amp;$B239,Productos!$E:$E,Productos!$D:$D)</f>
        <v>Sin Informacion</v>
      </c>
      <c r="I239" s="6">
        <v>1</v>
      </c>
      <c r="L239" s="3" t="s">
        <v>13</v>
      </c>
      <c r="M239" s="3">
        <v>256</v>
      </c>
      <c r="N239" s="3">
        <v>256</v>
      </c>
      <c r="O239" s="3" t="s">
        <v>11</v>
      </c>
      <c r="P239" s="3">
        <v>1</v>
      </c>
      <c r="Q239" s="3">
        <v>1</v>
      </c>
      <c r="R239" s="3" t="s">
        <v>219</v>
      </c>
      <c r="S239" s="3">
        <v>3120</v>
      </c>
    </row>
    <row r="240" spans="1:19" x14ac:dyDescent="0.25">
      <c r="A240" s="3" t="s">
        <v>13</v>
      </c>
      <c r="B240" s="3">
        <v>292</v>
      </c>
      <c r="C240" s="3">
        <v>5004075</v>
      </c>
      <c r="D240" s="3" t="s">
        <v>12</v>
      </c>
      <c r="E240" s="3">
        <v>12</v>
      </c>
      <c r="F240" s="3" t="s">
        <v>222</v>
      </c>
      <c r="G240" s="21" t="str">
        <f>_xlfn.XLOOKUP($A240&amp;"_"&amp;$B240,Productos!$E:$E,Productos!$C:$C)</f>
        <v xml:space="preserve">SEGURO DE ACCIDENTES PERSONALES SANTANDER ADVANCE </v>
      </c>
      <c r="H240" s="21" t="str">
        <f>_xlfn.XLOOKUP($A240&amp;"_"&amp;$B240,Productos!$E:$E,Productos!$D:$D)</f>
        <v>Sin Informacion</v>
      </c>
      <c r="I240" s="6">
        <v>1</v>
      </c>
      <c r="L240" s="3" t="s">
        <v>13</v>
      </c>
      <c r="M240" s="3">
        <v>256</v>
      </c>
      <c r="N240" s="3">
        <v>256</v>
      </c>
      <c r="O240" s="3" t="s">
        <v>11</v>
      </c>
      <c r="P240" s="3">
        <v>6</v>
      </c>
      <c r="Q240" s="3">
        <v>6</v>
      </c>
      <c r="R240" s="3" t="s">
        <v>220</v>
      </c>
      <c r="S240" s="3">
        <v>3125</v>
      </c>
    </row>
    <row r="241" spans="1:19" x14ac:dyDescent="0.25">
      <c r="A241" s="3" t="s">
        <v>13</v>
      </c>
      <c r="B241" s="3">
        <v>292</v>
      </c>
      <c r="C241" s="3">
        <v>5004079</v>
      </c>
      <c r="D241" s="3" t="s">
        <v>12</v>
      </c>
      <c r="E241" s="3">
        <v>12</v>
      </c>
      <c r="F241" s="3" t="s">
        <v>222</v>
      </c>
      <c r="G241" s="21" t="str">
        <f>_xlfn.XLOOKUP($A241&amp;"_"&amp;$B241,Productos!$E:$E,Productos!$C:$C)</f>
        <v xml:space="preserve">SEGURO DE ACCIDENTES PERSONALES SANTANDER ADVANCE </v>
      </c>
      <c r="H241" s="21" t="str">
        <f>_xlfn.XLOOKUP($A241&amp;"_"&amp;$B241,Productos!$E:$E,Productos!$D:$D)</f>
        <v>Sin Informacion</v>
      </c>
      <c r="I241" s="6">
        <v>1</v>
      </c>
      <c r="L241" s="3" t="s">
        <v>13</v>
      </c>
      <c r="M241" s="3">
        <v>275</v>
      </c>
      <c r="N241" s="3">
        <v>275</v>
      </c>
      <c r="O241" s="3" t="s">
        <v>11</v>
      </c>
      <c r="P241" s="3">
        <v>1</v>
      </c>
      <c r="Q241" s="3">
        <v>1</v>
      </c>
      <c r="R241" s="3" t="s">
        <v>219</v>
      </c>
      <c r="S241" s="3">
        <v>3</v>
      </c>
    </row>
    <row r="242" spans="1:19" x14ac:dyDescent="0.25">
      <c r="A242" s="3" t="s">
        <v>13</v>
      </c>
      <c r="B242" s="3">
        <v>292</v>
      </c>
      <c r="C242" s="3">
        <v>5004081</v>
      </c>
      <c r="D242" s="3" t="s">
        <v>12</v>
      </c>
      <c r="E242" s="3">
        <v>12</v>
      </c>
      <c r="F242" s="3" t="s">
        <v>222</v>
      </c>
      <c r="G242" s="21" t="str">
        <f>_xlfn.XLOOKUP($A242&amp;"_"&amp;$B242,Productos!$E:$E,Productos!$C:$C)</f>
        <v xml:space="preserve">SEGURO DE ACCIDENTES PERSONALES SANTANDER ADVANCE </v>
      </c>
      <c r="H242" s="21" t="str">
        <f>_xlfn.XLOOKUP($A242&amp;"_"&amp;$B242,Productos!$E:$E,Productos!$D:$D)</f>
        <v>Sin Informacion</v>
      </c>
      <c r="I242" s="6">
        <v>1</v>
      </c>
      <c r="L242" s="3" t="s">
        <v>13</v>
      </c>
      <c r="M242" s="3">
        <v>275</v>
      </c>
      <c r="N242" s="3">
        <v>275</v>
      </c>
      <c r="O242" s="3" t="s">
        <v>11</v>
      </c>
      <c r="P242" s="3">
        <v>6</v>
      </c>
      <c r="Q242" s="3">
        <v>6</v>
      </c>
      <c r="R242" s="3" t="s">
        <v>220</v>
      </c>
      <c r="S242" s="3">
        <v>3</v>
      </c>
    </row>
    <row r="243" spans="1:19" x14ac:dyDescent="0.25">
      <c r="A243" s="3" t="s">
        <v>13</v>
      </c>
      <c r="B243" s="3">
        <v>292</v>
      </c>
      <c r="C243" s="3">
        <v>5004084</v>
      </c>
      <c r="D243" s="3" t="s">
        <v>12</v>
      </c>
      <c r="E243" s="3">
        <v>12</v>
      </c>
      <c r="F243" s="3" t="s">
        <v>222</v>
      </c>
      <c r="G243" s="21" t="str">
        <f>_xlfn.XLOOKUP($A243&amp;"_"&amp;$B243,Productos!$E:$E,Productos!$C:$C)</f>
        <v xml:space="preserve">SEGURO DE ACCIDENTES PERSONALES SANTANDER ADVANCE </v>
      </c>
      <c r="H243" s="21" t="str">
        <f>_xlfn.XLOOKUP($A243&amp;"_"&amp;$B243,Productos!$E:$E,Productos!$D:$D)</f>
        <v>Sin Informacion</v>
      </c>
      <c r="I243" s="6">
        <v>1</v>
      </c>
      <c r="L243" s="3" t="s">
        <v>13</v>
      </c>
      <c r="M243" s="3">
        <v>279</v>
      </c>
      <c r="N243" s="3">
        <v>279</v>
      </c>
      <c r="O243" s="3" t="s">
        <v>11</v>
      </c>
      <c r="P243" s="3">
        <v>1</v>
      </c>
      <c r="Q243" s="3">
        <v>1</v>
      </c>
      <c r="R243" s="3" t="s">
        <v>219</v>
      </c>
      <c r="S243" s="3">
        <v>28987</v>
      </c>
    </row>
    <row r="244" spans="1:19" x14ac:dyDescent="0.25">
      <c r="A244" s="3" t="s">
        <v>13</v>
      </c>
      <c r="B244" s="3">
        <v>292</v>
      </c>
      <c r="C244" s="3">
        <v>5004087</v>
      </c>
      <c r="D244" s="3" t="s">
        <v>12</v>
      </c>
      <c r="E244" s="3">
        <v>12</v>
      </c>
      <c r="F244" s="3" t="s">
        <v>222</v>
      </c>
      <c r="G244" s="21" t="str">
        <f>_xlfn.XLOOKUP($A244&amp;"_"&amp;$B244,Productos!$E:$E,Productos!$C:$C)</f>
        <v xml:space="preserve">SEGURO DE ACCIDENTES PERSONALES SANTANDER ADVANCE </v>
      </c>
      <c r="H244" s="21" t="str">
        <f>_xlfn.XLOOKUP($A244&amp;"_"&amp;$B244,Productos!$E:$E,Productos!$D:$D)</f>
        <v>Sin Informacion</v>
      </c>
      <c r="I244" s="6">
        <v>1</v>
      </c>
      <c r="L244" s="3" t="s">
        <v>13</v>
      </c>
      <c r="M244" s="3">
        <v>279</v>
      </c>
      <c r="N244" s="3">
        <v>279</v>
      </c>
      <c r="O244" s="3" t="s">
        <v>11</v>
      </c>
      <c r="P244" s="3">
        <v>6</v>
      </c>
      <c r="Q244" s="3">
        <v>6</v>
      </c>
      <c r="R244" s="3" t="s">
        <v>220</v>
      </c>
      <c r="S244" s="3">
        <v>28611</v>
      </c>
    </row>
    <row r="245" spans="1:19" x14ac:dyDescent="0.25">
      <c r="A245" s="3" t="s">
        <v>13</v>
      </c>
      <c r="B245" s="3">
        <v>292</v>
      </c>
      <c r="C245" s="3">
        <v>5004088</v>
      </c>
      <c r="D245" s="3" t="s">
        <v>12</v>
      </c>
      <c r="E245" s="3">
        <v>12</v>
      </c>
      <c r="F245" s="3" t="s">
        <v>222</v>
      </c>
      <c r="G245" s="21" t="str">
        <f>_xlfn.XLOOKUP($A245&amp;"_"&amp;$B245,Productos!$E:$E,Productos!$C:$C)</f>
        <v xml:space="preserve">SEGURO DE ACCIDENTES PERSONALES SANTANDER ADVANCE </v>
      </c>
      <c r="H245" s="21" t="str">
        <f>_xlfn.XLOOKUP($A245&amp;"_"&amp;$B245,Productos!$E:$E,Productos!$D:$D)</f>
        <v>Sin Informacion</v>
      </c>
      <c r="I245" s="6">
        <v>1</v>
      </c>
      <c r="L245" s="3" t="s">
        <v>13</v>
      </c>
      <c r="M245" s="3">
        <v>280</v>
      </c>
      <c r="N245" s="3">
        <v>280</v>
      </c>
      <c r="O245" s="3" t="s">
        <v>11</v>
      </c>
      <c r="P245" s="3">
        <v>1</v>
      </c>
      <c r="Q245" s="3">
        <v>1</v>
      </c>
      <c r="R245" s="3" t="s">
        <v>219</v>
      </c>
      <c r="S245" s="3">
        <v>1532</v>
      </c>
    </row>
    <row r="246" spans="1:19" x14ac:dyDescent="0.25">
      <c r="A246" s="3" t="s">
        <v>13</v>
      </c>
      <c r="B246" s="3">
        <v>292</v>
      </c>
      <c r="C246" s="3">
        <v>5004091</v>
      </c>
      <c r="D246" s="3" t="s">
        <v>12</v>
      </c>
      <c r="E246" s="3">
        <v>12</v>
      </c>
      <c r="F246" s="3" t="s">
        <v>222</v>
      </c>
      <c r="G246" s="21" t="str">
        <f>_xlfn.XLOOKUP($A246&amp;"_"&amp;$B246,Productos!$E:$E,Productos!$C:$C)</f>
        <v xml:space="preserve">SEGURO DE ACCIDENTES PERSONALES SANTANDER ADVANCE </v>
      </c>
      <c r="H246" s="21" t="str">
        <f>_xlfn.XLOOKUP($A246&amp;"_"&amp;$B246,Productos!$E:$E,Productos!$D:$D)</f>
        <v>Sin Informacion</v>
      </c>
      <c r="I246" s="6">
        <v>1</v>
      </c>
      <c r="L246" s="3" t="s">
        <v>13</v>
      </c>
      <c r="M246" s="3">
        <v>280</v>
      </c>
      <c r="N246" s="3">
        <v>280</v>
      </c>
      <c r="O246" s="3" t="s">
        <v>11</v>
      </c>
      <c r="P246" s="3">
        <v>6</v>
      </c>
      <c r="Q246" s="3">
        <v>6</v>
      </c>
      <c r="R246" s="3" t="s">
        <v>220</v>
      </c>
      <c r="S246" s="3">
        <v>1487</v>
      </c>
    </row>
    <row r="247" spans="1:19" x14ac:dyDescent="0.25">
      <c r="A247" s="3" t="s">
        <v>13</v>
      </c>
      <c r="B247" s="3">
        <v>292</v>
      </c>
      <c r="C247" s="3">
        <v>5004092</v>
      </c>
      <c r="D247" s="3" t="s">
        <v>12</v>
      </c>
      <c r="E247" s="3">
        <v>12</v>
      </c>
      <c r="F247" s="3" t="s">
        <v>222</v>
      </c>
      <c r="G247" s="21" t="str">
        <f>_xlfn.XLOOKUP($A247&amp;"_"&amp;$B247,Productos!$E:$E,Productos!$C:$C)</f>
        <v xml:space="preserve">SEGURO DE ACCIDENTES PERSONALES SANTANDER ADVANCE </v>
      </c>
      <c r="H247" s="21" t="str">
        <f>_xlfn.XLOOKUP($A247&amp;"_"&amp;$B247,Productos!$E:$E,Productos!$D:$D)</f>
        <v>Sin Informacion</v>
      </c>
      <c r="I247" s="6">
        <v>1</v>
      </c>
      <c r="L247" s="3" t="s">
        <v>13</v>
      </c>
      <c r="M247" s="3">
        <v>281</v>
      </c>
      <c r="N247" s="3">
        <v>281</v>
      </c>
      <c r="O247" s="3" t="s">
        <v>11</v>
      </c>
      <c r="P247" s="3">
        <v>1</v>
      </c>
      <c r="Q247" s="3">
        <v>1</v>
      </c>
      <c r="R247" s="3" t="s">
        <v>219</v>
      </c>
      <c r="S247" s="3">
        <v>1183</v>
      </c>
    </row>
    <row r="248" spans="1:19" x14ac:dyDescent="0.25">
      <c r="A248" s="3" t="s">
        <v>13</v>
      </c>
      <c r="B248" s="3">
        <v>292</v>
      </c>
      <c r="C248" s="3">
        <v>5004096</v>
      </c>
      <c r="D248" s="3" t="s">
        <v>12</v>
      </c>
      <c r="E248" s="3">
        <v>12</v>
      </c>
      <c r="F248" s="3" t="s">
        <v>222</v>
      </c>
      <c r="G248" s="21" t="str">
        <f>_xlfn.XLOOKUP($A248&amp;"_"&amp;$B248,Productos!$E:$E,Productos!$C:$C)</f>
        <v xml:space="preserve">SEGURO DE ACCIDENTES PERSONALES SANTANDER ADVANCE </v>
      </c>
      <c r="H248" s="21" t="str">
        <f>_xlfn.XLOOKUP($A248&amp;"_"&amp;$B248,Productos!$E:$E,Productos!$D:$D)</f>
        <v>Sin Informacion</v>
      </c>
      <c r="I248" s="6">
        <v>1</v>
      </c>
      <c r="L248" s="3" t="s">
        <v>13</v>
      </c>
      <c r="M248" s="3">
        <v>281</v>
      </c>
      <c r="N248" s="3">
        <v>281</v>
      </c>
      <c r="O248" s="3" t="s">
        <v>11</v>
      </c>
      <c r="P248" s="3">
        <v>6</v>
      </c>
      <c r="Q248" s="3">
        <v>6</v>
      </c>
      <c r="R248" s="3" t="s">
        <v>220</v>
      </c>
      <c r="S248" s="3">
        <v>958</v>
      </c>
    </row>
    <row r="249" spans="1:19" x14ac:dyDescent="0.25">
      <c r="A249" s="3" t="s">
        <v>13</v>
      </c>
      <c r="B249" s="3">
        <v>292</v>
      </c>
      <c r="C249" s="3">
        <v>5004107</v>
      </c>
      <c r="D249" s="3" t="s">
        <v>12</v>
      </c>
      <c r="E249" s="3">
        <v>12</v>
      </c>
      <c r="F249" s="3" t="s">
        <v>222</v>
      </c>
      <c r="G249" s="21" t="str">
        <f>_xlfn.XLOOKUP($A249&amp;"_"&amp;$B249,Productos!$E:$E,Productos!$C:$C)</f>
        <v xml:space="preserve">SEGURO DE ACCIDENTES PERSONALES SANTANDER ADVANCE </v>
      </c>
      <c r="H249" s="21" t="str">
        <f>_xlfn.XLOOKUP($A249&amp;"_"&amp;$B249,Productos!$E:$E,Productos!$D:$D)</f>
        <v>Sin Informacion</v>
      </c>
      <c r="I249" s="6">
        <v>1</v>
      </c>
      <c r="L249" s="3" t="s">
        <v>13</v>
      </c>
      <c r="M249" s="3">
        <v>282</v>
      </c>
      <c r="N249" s="3">
        <v>282</v>
      </c>
      <c r="O249" s="3" t="s">
        <v>11</v>
      </c>
      <c r="P249" s="3">
        <v>1</v>
      </c>
      <c r="Q249" s="3">
        <v>1</v>
      </c>
      <c r="R249" s="3" t="s">
        <v>219</v>
      </c>
      <c r="S249" s="3">
        <v>326</v>
      </c>
    </row>
    <row r="250" spans="1:19" x14ac:dyDescent="0.25">
      <c r="A250" s="3" t="s">
        <v>13</v>
      </c>
      <c r="B250" s="3">
        <v>292</v>
      </c>
      <c r="C250" s="3">
        <v>5004112</v>
      </c>
      <c r="D250" s="3" t="s">
        <v>12</v>
      </c>
      <c r="E250" s="3">
        <v>12</v>
      </c>
      <c r="F250" s="3" t="s">
        <v>222</v>
      </c>
      <c r="G250" s="21" t="str">
        <f>_xlfn.XLOOKUP($A250&amp;"_"&amp;$B250,Productos!$E:$E,Productos!$C:$C)</f>
        <v xml:space="preserve">SEGURO DE ACCIDENTES PERSONALES SANTANDER ADVANCE </v>
      </c>
      <c r="H250" s="21" t="str">
        <f>_xlfn.XLOOKUP($A250&amp;"_"&amp;$B250,Productos!$E:$E,Productos!$D:$D)</f>
        <v>Sin Informacion</v>
      </c>
      <c r="I250" s="6">
        <v>1</v>
      </c>
      <c r="L250" s="3" t="s">
        <v>13</v>
      </c>
      <c r="M250" s="3">
        <v>282</v>
      </c>
      <c r="N250" s="3">
        <v>282</v>
      </c>
      <c r="O250" s="3" t="s">
        <v>11</v>
      </c>
      <c r="P250" s="3">
        <v>6</v>
      </c>
      <c r="Q250" s="3">
        <v>6</v>
      </c>
      <c r="R250" s="3" t="s">
        <v>220</v>
      </c>
      <c r="S250" s="3">
        <v>1</v>
      </c>
    </row>
    <row r="251" spans="1:19" x14ac:dyDescent="0.25">
      <c r="A251" s="3" t="s">
        <v>13</v>
      </c>
      <c r="B251" s="3">
        <v>292</v>
      </c>
      <c r="C251" s="3">
        <v>5004113</v>
      </c>
      <c r="D251" s="3" t="s">
        <v>12</v>
      </c>
      <c r="E251" s="3">
        <v>12</v>
      </c>
      <c r="F251" s="3" t="s">
        <v>222</v>
      </c>
      <c r="G251" s="21" t="str">
        <f>_xlfn.XLOOKUP($A251&amp;"_"&amp;$B251,Productos!$E:$E,Productos!$C:$C)</f>
        <v xml:space="preserve">SEGURO DE ACCIDENTES PERSONALES SANTANDER ADVANCE </v>
      </c>
      <c r="H251" s="21" t="str">
        <f>_xlfn.XLOOKUP($A251&amp;"_"&amp;$B251,Productos!$E:$E,Productos!$D:$D)</f>
        <v>Sin Informacion</v>
      </c>
      <c r="I251" s="6">
        <v>1</v>
      </c>
      <c r="L251" s="3" t="s">
        <v>13</v>
      </c>
      <c r="M251" s="3">
        <v>283</v>
      </c>
      <c r="N251" s="3">
        <v>283</v>
      </c>
      <c r="O251" s="3" t="s">
        <v>11</v>
      </c>
      <c r="P251" s="3">
        <v>1</v>
      </c>
      <c r="Q251" s="3">
        <v>1</v>
      </c>
      <c r="R251" s="3" t="s">
        <v>219</v>
      </c>
      <c r="S251" s="3">
        <v>113</v>
      </c>
    </row>
    <row r="252" spans="1:19" x14ac:dyDescent="0.25">
      <c r="A252" s="3" t="s">
        <v>13</v>
      </c>
      <c r="B252" s="3">
        <v>292</v>
      </c>
      <c r="C252" s="3">
        <v>5004114</v>
      </c>
      <c r="D252" s="3" t="s">
        <v>12</v>
      </c>
      <c r="E252" s="3">
        <v>12</v>
      </c>
      <c r="F252" s="3" t="s">
        <v>222</v>
      </c>
      <c r="G252" s="21" t="str">
        <f>_xlfn.XLOOKUP($A252&amp;"_"&amp;$B252,Productos!$E:$E,Productos!$C:$C)</f>
        <v xml:space="preserve">SEGURO DE ACCIDENTES PERSONALES SANTANDER ADVANCE </v>
      </c>
      <c r="H252" s="21" t="str">
        <f>_xlfn.XLOOKUP($A252&amp;"_"&amp;$B252,Productos!$E:$E,Productos!$D:$D)</f>
        <v>Sin Informacion</v>
      </c>
      <c r="I252" s="6">
        <v>1</v>
      </c>
      <c r="L252" s="3" t="s">
        <v>13</v>
      </c>
      <c r="M252" s="3">
        <v>283</v>
      </c>
      <c r="N252" s="3">
        <v>283</v>
      </c>
      <c r="O252" s="3" t="s">
        <v>11</v>
      </c>
      <c r="P252" s="3">
        <v>6</v>
      </c>
      <c r="Q252" s="3">
        <v>6</v>
      </c>
      <c r="R252" s="3" t="s">
        <v>220</v>
      </c>
      <c r="S252" s="3">
        <v>113</v>
      </c>
    </row>
    <row r="253" spans="1:19" x14ac:dyDescent="0.25">
      <c r="A253" s="3" t="s">
        <v>13</v>
      </c>
      <c r="B253" s="3">
        <v>292</v>
      </c>
      <c r="C253" s="3">
        <v>5004115</v>
      </c>
      <c r="D253" s="3" t="s">
        <v>12</v>
      </c>
      <c r="E253" s="3">
        <v>12</v>
      </c>
      <c r="F253" s="3" t="s">
        <v>222</v>
      </c>
      <c r="G253" s="21" t="str">
        <f>_xlfn.XLOOKUP($A253&amp;"_"&amp;$B253,Productos!$E:$E,Productos!$C:$C)</f>
        <v xml:space="preserve">SEGURO DE ACCIDENTES PERSONALES SANTANDER ADVANCE </v>
      </c>
      <c r="H253" s="21" t="str">
        <f>_xlfn.XLOOKUP($A253&amp;"_"&amp;$B253,Productos!$E:$E,Productos!$D:$D)</f>
        <v>Sin Informacion</v>
      </c>
      <c r="I253" s="6">
        <v>1</v>
      </c>
      <c r="L253" s="3" t="s">
        <v>13</v>
      </c>
      <c r="M253" s="3">
        <v>284</v>
      </c>
      <c r="N253" s="3">
        <v>284</v>
      </c>
      <c r="O253" s="3" t="s">
        <v>11</v>
      </c>
      <c r="P253" s="3">
        <v>1</v>
      </c>
      <c r="Q253" s="3">
        <v>1</v>
      </c>
      <c r="R253" s="3" t="s">
        <v>219</v>
      </c>
      <c r="S253" s="3">
        <v>8</v>
      </c>
    </row>
    <row r="254" spans="1:19" x14ac:dyDescent="0.25">
      <c r="A254" s="3" t="s">
        <v>13</v>
      </c>
      <c r="B254" s="3">
        <v>292</v>
      </c>
      <c r="C254" s="3">
        <v>5004120</v>
      </c>
      <c r="D254" s="3" t="s">
        <v>12</v>
      </c>
      <c r="E254" s="3">
        <v>12</v>
      </c>
      <c r="F254" s="3" t="s">
        <v>222</v>
      </c>
      <c r="G254" s="21" t="str">
        <f>_xlfn.XLOOKUP($A254&amp;"_"&amp;$B254,Productos!$E:$E,Productos!$C:$C)</f>
        <v xml:space="preserve">SEGURO DE ACCIDENTES PERSONALES SANTANDER ADVANCE </v>
      </c>
      <c r="H254" s="21" t="str">
        <f>_xlfn.XLOOKUP($A254&amp;"_"&amp;$B254,Productos!$E:$E,Productos!$D:$D)</f>
        <v>Sin Informacion</v>
      </c>
      <c r="I254" s="6">
        <v>1</v>
      </c>
      <c r="L254" s="3" t="s">
        <v>13</v>
      </c>
      <c r="M254" s="3">
        <v>284</v>
      </c>
      <c r="N254" s="3">
        <v>284</v>
      </c>
      <c r="O254" s="3" t="s">
        <v>11</v>
      </c>
      <c r="P254" s="3">
        <v>6</v>
      </c>
      <c r="Q254" s="3">
        <v>6</v>
      </c>
      <c r="R254" s="3" t="s">
        <v>220</v>
      </c>
      <c r="S254" s="3">
        <v>8</v>
      </c>
    </row>
    <row r="255" spans="1:19" x14ac:dyDescent="0.25">
      <c r="A255" s="3" t="s">
        <v>13</v>
      </c>
      <c r="B255" s="3">
        <v>292</v>
      </c>
      <c r="C255" s="3">
        <v>5004124</v>
      </c>
      <c r="D255" s="3" t="s">
        <v>12</v>
      </c>
      <c r="E255" s="3">
        <v>12</v>
      </c>
      <c r="F255" s="3" t="s">
        <v>222</v>
      </c>
      <c r="G255" s="21" t="str">
        <f>_xlfn.XLOOKUP($A255&amp;"_"&amp;$B255,Productos!$E:$E,Productos!$C:$C)</f>
        <v xml:space="preserve">SEGURO DE ACCIDENTES PERSONALES SANTANDER ADVANCE </v>
      </c>
      <c r="H255" s="21" t="str">
        <f>_xlfn.XLOOKUP($A255&amp;"_"&amp;$B255,Productos!$E:$E,Productos!$D:$D)</f>
        <v>Sin Informacion</v>
      </c>
      <c r="I255" s="6">
        <v>1</v>
      </c>
      <c r="L255" s="3" t="s">
        <v>13</v>
      </c>
      <c r="M255" s="3">
        <v>285</v>
      </c>
      <c r="N255" s="3">
        <v>285</v>
      </c>
      <c r="O255" s="3" t="s">
        <v>11</v>
      </c>
      <c r="P255" s="3">
        <v>1</v>
      </c>
      <c r="Q255" s="3">
        <v>1</v>
      </c>
      <c r="R255" s="3" t="s">
        <v>219</v>
      </c>
      <c r="S255" s="3">
        <v>7</v>
      </c>
    </row>
    <row r="256" spans="1:19" x14ac:dyDescent="0.25">
      <c r="A256" s="3" t="s">
        <v>13</v>
      </c>
      <c r="B256" s="3">
        <v>292</v>
      </c>
      <c r="C256" s="3">
        <v>5004125</v>
      </c>
      <c r="D256" s="3" t="s">
        <v>12</v>
      </c>
      <c r="E256" s="3">
        <v>12</v>
      </c>
      <c r="F256" s="3" t="s">
        <v>222</v>
      </c>
      <c r="G256" s="21" t="str">
        <f>_xlfn.XLOOKUP($A256&amp;"_"&amp;$B256,Productos!$E:$E,Productos!$C:$C)</f>
        <v xml:space="preserve">SEGURO DE ACCIDENTES PERSONALES SANTANDER ADVANCE </v>
      </c>
      <c r="H256" s="21" t="str">
        <f>_xlfn.XLOOKUP($A256&amp;"_"&amp;$B256,Productos!$E:$E,Productos!$D:$D)</f>
        <v>Sin Informacion</v>
      </c>
      <c r="I256" s="6">
        <v>1</v>
      </c>
      <c r="L256" s="3" t="s">
        <v>13</v>
      </c>
      <c r="M256" s="3">
        <v>285</v>
      </c>
      <c r="N256" s="3">
        <v>285</v>
      </c>
      <c r="O256" s="3" t="s">
        <v>11</v>
      </c>
      <c r="P256" s="3">
        <v>6</v>
      </c>
      <c r="Q256" s="3">
        <v>6</v>
      </c>
      <c r="R256" s="3" t="s">
        <v>220</v>
      </c>
      <c r="S256" s="3">
        <v>3</v>
      </c>
    </row>
    <row r="257" spans="1:19" x14ac:dyDescent="0.25">
      <c r="A257" s="3" t="s">
        <v>13</v>
      </c>
      <c r="B257" s="3">
        <v>292</v>
      </c>
      <c r="C257" s="3">
        <v>5004126</v>
      </c>
      <c r="D257" s="3" t="s">
        <v>12</v>
      </c>
      <c r="E257" s="3">
        <v>12</v>
      </c>
      <c r="F257" s="3" t="s">
        <v>222</v>
      </c>
      <c r="G257" s="21" t="str">
        <f>_xlfn.XLOOKUP($A257&amp;"_"&amp;$B257,Productos!$E:$E,Productos!$C:$C)</f>
        <v xml:space="preserve">SEGURO DE ACCIDENTES PERSONALES SANTANDER ADVANCE </v>
      </c>
      <c r="H257" s="21" t="str">
        <f>_xlfn.XLOOKUP($A257&amp;"_"&amp;$B257,Productos!$E:$E,Productos!$D:$D)</f>
        <v>Sin Informacion</v>
      </c>
      <c r="I257" s="6">
        <v>1</v>
      </c>
      <c r="L257" s="3" t="s">
        <v>13</v>
      </c>
      <c r="M257" s="3">
        <v>292</v>
      </c>
      <c r="N257" s="3">
        <v>5003819</v>
      </c>
      <c r="O257" s="3" t="s">
        <v>12</v>
      </c>
      <c r="P257" s="3">
        <v>6</v>
      </c>
      <c r="Q257" s="3">
        <v>6</v>
      </c>
      <c r="R257" s="3" t="s">
        <v>295</v>
      </c>
      <c r="S257" s="3">
        <v>1</v>
      </c>
    </row>
    <row r="258" spans="1:19" x14ac:dyDescent="0.25">
      <c r="A258" s="3" t="s">
        <v>13</v>
      </c>
      <c r="B258" s="3">
        <v>292</v>
      </c>
      <c r="C258" s="3">
        <v>5004130</v>
      </c>
      <c r="D258" s="3" t="s">
        <v>12</v>
      </c>
      <c r="E258" s="3">
        <v>12</v>
      </c>
      <c r="F258" s="3" t="s">
        <v>222</v>
      </c>
      <c r="G258" s="21" t="str">
        <f>_xlfn.XLOOKUP($A258&amp;"_"&amp;$B258,Productos!$E:$E,Productos!$C:$C)</f>
        <v xml:space="preserve">SEGURO DE ACCIDENTES PERSONALES SANTANDER ADVANCE </v>
      </c>
      <c r="H258" s="21" t="str">
        <f>_xlfn.XLOOKUP($A258&amp;"_"&amp;$B258,Productos!$E:$E,Productos!$D:$D)</f>
        <v>Sin Informacion</v>
      </c>
      <c r="I258" s="6">
        <v>1</v>
      </c>
      <c r="L258" s="3" t="s">
        <v>13</v>
      </c>
      <c r="M258" s="3">
        <v>292</v>
      </c>
      <c r="N258" s="3">
        <v>5003819</v>
      </c>
      <c r="O258" s="3" t="s">
        <v>12</v>
      </c>
      <c r="P258" s="3">
        <v>12</v>
      </c>
      <c r="Q258" s="3">
        <v>12</v>
      </c>
      <c r="R258" s="3" t="s">
        <v>308</v>
      </c>
      <c r="S258" s="3">
        <v>1</v>
      </c>
    </row>
    <row r="259" spans="1:19" x14ac:dyDescent="0.25">
      <c r="A259" s="3" t="s">
        <v>13</v>
      </c>
      <c r="B259" s="3">
        <v>292</v>
      </c>
      <c r="C259" s="3">
        <v>5004133</v>
      </c>
      <c r="D259" s="3" t="s">
        <v>12</v>
      </c>
      <c r="E259" s="3">
        <v>12</v>
      </c>
      <c r="F259" s="3" t="s">
        <v>222</v>
      </c>
      <c r="G259" s="21" t="str">
        <f>_xlfn.XLOOKUP($A259&amp;"_"&amp;$B259,Productos!$E:$E,Productos!$C:$C)</f>
        <v xml:space="preserve">SEGURO DE ACCIDENTES PERSONALES SANTANDER ADVANCE </v>
      </c>
      <c r="H259" s="21" t="str">
        <f>_xlfn.XLOOKUP($A259&amp;"_"&amp;$B259,Productos!$E:$E,Productos!$D:$D)</f>
        <v>Sin Informacion</v>
      </c>
      <c r="I259" s="6">
        <v>1</v>
      </c>
      <c r="L259" s="3" t="s">
        <v>13</v>
      </c>
      <c r="M259" s="3">
        <v>292</v>
      </c>
      <c r="N259" s="3">
        <v>5003825</v>
      </c>
      <c r="O259" s="3" t="s">
        <v>12</v>
      </c>
      <c r="P259" s="3">
        <v>6</v>
      </c>
      <c r="Q259" s="3">
        <v>6</v>
      </c>
      <c r="R259" s="3" t="s">
        <v>295</v>
      </c>
      <c r="S259" s="3">
        <v>1</v>
      </c>
    </row>
    <row r="260" spans="1:19" x14ac:dyDescent="0.25">
      <c r="A260" s="3" t="s">
        <v>13</v>
      </c>
      <c r="B260" s="3">
        <v>292</v>
      </c>
      <c r="C260" s="3">
        <v>5004136</v>
      </c>
      <c r="D260" s="3" t="s">
        <v>12</v>
      </c>
      <c r="E260" s="3">
        <v>12</v>
      </c>
      <c r="F260" s="3" t="s">
        <v>222</v>
      </c>
      <c r="G260" s="21" t="str">
        <f>_xlfn.XLOOKUP($A260&amp;"_"&amp;$B260,Productos!$E:$E,Productos!$C:$C)</f>
        <v xml:space="preserve">SEGURO DE ACCIDENTES PERSONALES SANTANDER ADVANCE </v>
      </c>
      <c r="H260" s="21" t="str">
        <f>_xlfn.XLOOKUP($A260&amp;"_"&amp;$B260,Productos!$E:$E,Productos!$D:$D)</f>
        <v>Sin Informacion</v>
      </c>
      <c r="I260" s="6">
        <v>1</v>
      </c>
      <c r="L260" s="3" t="s">
        <v>13</v>
      </c>
      <c r="M260" s="3">
        <v>292</v>
      </c>
      <c r="N260" s="3">
        <v>5003825</v>
      </c>
      <c r="O260" s="3" t="s">
        <v>12</v>
      </c>
      <c r="P260" s="3">
        <v>12</v>
      </c>
      <c r="Q260" s="3">
        <v>12</v>
      </c>
      <c r="R260" s="3" t="s">
        <v>308</v>
      </c>
      <c r="S260" s="3">
        <v>1</v>
      </c>
    </row>
    <row r="261" spans="1:19" x14ac:dyDescent="0.25">
      <c r="A261" s="3" t="s">
        <v>13</v>
      </c>
      <c r="B261" s="3">
        <v>292</v>
      </c>
      <c r="C261" s="3">
        <v>5004137</v>
      </c>
      <c r="D261" s="3" t="s">
        <v>12</v>
      </c>
      <c r="E261" s="3">
        <v>12</v>
      </c>
      <c r="F261" s="3" t="s">
        <v>222</v>
      </c>
      <c r="G261" s="21" t="str">
        <f>_xlfn.XLOOKUP($A261&amp;"_"&amp;$B261,Productos!$E:$E,Productos!$C:$C)</f>
        <v xml:space="preserve">SEGURO DE ACCIDENTES PERSONALES SANTANDER ADVANCE </v>
      </c>
      <c r="H261" s="21" t="str">
        <f>_xlfn.XLOOKUP($A261&amp;"_"&amp;$B261,Productos!$E:$E,Productos!$D:$D)</f>
        <v>Sin Informacion</v>
      </c>
      <c r="I261" s="6">
        <v>1</v>
      </c>
      <c r="L261" s="3" t="s">
        <v>13</v>
      </c>
      <c r="M261" s="3">
        <v>292</v>
      </c>
      <c r="N261" s="3">
        <v>5003826</v>
      </c>
      <c r="O261" s="3" t="s">
        <v>12</v>
      </c>
      <c r="P261" s="3">
        <v>6</v>
      </c>
      <c r="Q261" s="3">
        <v>6</v>
      </c>
      <c r="R261" s="3" t="s">
        <v>295</v>
      </c>
      <c r="S261" s="3">
        <v>1</v>
      </c>
    </row>
    <row r="262" spans="1:19" x14ac:dyDescent="0.25">
      <c r="A262" s="3" t="s">
        <v>13</v>
      </c>
      <c r="B262" s="3">
        <v>292</v>
      </c>
      <c r="C262" s="3">
        <v>5004138</v>
      </c>
      <c r="D262" s="3" t="s">
        <v>12</v>
      </c>
      <c r="E262" s="3">
        <v>12</v>
      </c>
      <c r="F262" s="3" t="s">
        <v>222</v>
      </c>
      <c r="G262" s="21" t="str">
        <f>_xlfn.XLOOKUP($A262&amp;"_"&amp;$B262,Productos!$E:$E,Productos!$C:$C)</f>
        <v xml:space="preserve">SEGURO DE ACCIDENTES PERSONALES SANTANDER ADVANCE </v>
      </c>
      <c r="H262" s="21" t="str">
        <f>_xlfn.XLOOKUP($A262&amp;"_"&amp;$B262,Productos!$E:$E,Productos!$D:$D)</f>
        <v>Sin Informacion</v>
      </c>
      <c r="I262" s="6">
        <v>1</v>
      </c>
      <c r="L262" s="3" t="s">
        <v>13</v>
      </c>
      <c r="M262" s="3">
        <v>292</v>
      </c>
      <c r="N262" s="3">
        <v>5003826</v>
      </c>
      <c r="O262" s="3" t="s">
        <v>12</v>
      </c>
      <c r="P262" s="3">
        <v>12</v>
      </c>
      <c r="Q262" s="3">
        <v>12</v>
      </c>
      <c r="R262" s="3" t="s">
        <v>308</v>
      </c>
      <c r="S262" s="3">
        <v>1</v>
      </c>
    </row>
    <row r="263" spans="1:19" x14ac:dyDescent="0.25">
      <c r="A263" s="3" t="s">
        <v>13</v>
      </c>
      <c r="B263" s="3">
        <v>292</v>
      </c>
      <c r="C263" s="3">
        <v>5004146</v>
      </c>
      <c r="D263" s="3" t="s">
        <v>12</v>
      </c>
      <c r="E263" s="3">
        <v>12</v>
      </c>
      <c r="F263" s="3" t="s">
        <v>222</v>
      </c>
      <c r="G263" s="21" t="str">
        <f>_xlfn.XLOOKUP($A263&amp;"_"&amp;$B263,Productos!$E:$E,Productos!$C:$C)</f>
        <v xml:space="preserve">SEGURO DE ACCIDENTES PERSONALES SANTANDER ADVANCE </v>
      </c>
      <c r="H263" s="21" t="str">
        <f>_xlfn.XLOOKUP($A263&amp;"_"&amp;$B263,Productos!$E:$E,Productos!$D:$D)</f>
        <v>Sin Informacion</v>
      </c>
      <c r="I263" s="6">
        <v>1</v>
      </c>
      <c r="L263" s="3" t="s">
        <v>13</v>
      </c>
      <c r="M263" s="3">
        <v>292</v>
      </c>
      <c r="N263" s="3">
        <v>5003831</v>
      </c>
      <c r="O263" s="3" t="s">
        <v>12</v>
      </c>
      <c r="P263" s="3">
        <v>6</v>
      </c>
      <c r="Q263" s="3">
        <v>6</v>
      </c>
      <c r="R263" s="3" t="s">
        <v>295</v>
      </c>
      <c r="S263" s="3">
        <v>1</v>
      </c>
    </row>
    <row r="264" spans="1:19" x14ac:dyDescent="0.25">
      <c r="A264" s="3" t="s">
        <v>13</v>
      </c>
      <c r="B264" s="3">
        <v>292</v>
      </c>
      <c r="C264" s="3">
        <v>5004148</v>
      </c>
      <c r="D264" s="3" t="s">
        <v>12</v>
      </c>
      <c r="E264" s="3">
        <v>12</v>
      </c>
      <c r="F264" s="3" t="s">
        <v>222</v>
      </c>
      <c r="G264" s="21" t="str">
        <f>_xlfn.XLOOKUP($A264&amp;"_"&amp;$B264,Productos!$E:$E,Productos!$C:$C)</f>
        <v xml:space="preserve">SEGURO DE ACCIDENTES PERSONALES SANTANDER ADVANCE </v>
      </c>
      <c r="H264" s="21" t="str">
        <f>_xlfn.XLOOKUP($A264&amp;"_"&amp;$B264,Productos!$E:$E,Productos!$D:$D)</f>
        <v>Sin Informacion</v>
      </c>
      <c r="I264" s="6">
        <v>1</v>
      </c>
      <c r="L264" s="3" t="s">
        <v>13</v>
      </c>
      <c r="M264" s="3">
        <v>292</v>
      </c>
      <c r="N264" s="3">
        <v>5003831</v>
      </c>
      <c r="O264" s="3" t="s">
        <v>12</v>
      </c>
      <c r="P264" s="3">
        <v>12</v>
      </c>
      <c r="Q264" s="3">
        <v>12</v>
      </c>
      <c r="R264" s="3" t="s">
        <v>308</v>
      </c>
      <c r="S264" s="3">
        <v>1</v>
      </c>
    </row>
    <row r="265" spans="1:19" x14ac:dyDescent="0.25">
      <c r="A265" s="3" t="s">
        <v>13</v>
      </c>
      <c r="B265" s="3">
        <v>292</v>
      </c>
      <c r="C265" s="3">
        <v>5004151</v>
      </c>
      <c r="D265" s="3" t="s">
        <v>12</v>
      </c>
      <c r="E265" s="3">
        <v>12</v>
      </c>
      <c r="F265" s="3" t="s">
        <v>222</v>
      </c>
      <c r="G265" s="21" t="str">
        <f>_xlfn.XLOOKUP($A265&amp;"_"&amp;$B265,Productos!$E:$E,Productos!$C:$C)</f>
        <v xml:space="preserve">SEGURO DE ACCIDENTES PERSONALES SANTANDER ADVANCE </v>
      </c>
      <c r="H265" s="21" t="str">
        <f>_xlfn.XLOOKUP($A265&amp;"_"&amp;$B265,Productos!$E:$E,Productos!$D:$D)</f>
        <v>Sin Informacion</v>
      </c>
      <c r="I265" s="6">
        <v>1</v>
      </c>
      <c r="L265" s="3" t="s">
        <v>13</v>
      </c>
      <c r="M265" s="3">
        <v>292</v>
      </c>
      <c r="N265" s="3">
        <v>5003833</v>
      </c>
      <c r="O265" s="3" t="s">
        <v>12</v>
      </c>
      <c r="P265" s="3">
        <v>6</v>
      </c>
      <c r="Q265" s="3">
        <v>6</v>
      </c>
      <c r="R265" s="3" t="s">
        <v>295</v>
      </c>
      <c r="S265" s="3">
        <v>1</v>
      </c>
    </row>
    <row r="266" spans="1:19" x14ac:dyDescent="0.25">
      <c r="A266" s="3" t="s">
        <v>13</v>
      </c>
      <c r="B266" s="3">
        <v>292</v>
      </c>
      <c r="C266" s="3">
        <v>5004153</v>
      </c>
      <c r="D266" s="3" t="s">
        <v>12</v>
      </c>
      <c r="E266" s="3">
        <v>12</v>
      </c>
      <c r="F266" s="3" t="s">
        <v>222</v>
      </c>
      <c r="G266" s="21" t="str">
        <f>_xlfn.XLOOKUP($A266&amp;"_"&amp;$B266,Productos!$E:$E,Productos!$C:$C)</f>
        <v xml:space="preserve">SEGURO DE ACCIDENTES PERSONALES SANTANDER ADVANCE </v>
      </c>
      <c r="H266" s="21" t="str">
        <f>_xlfn.XLOOKUP($A266&amp;"_"&amp;$B266,Productos!$E:$E,Productos!$D:$D)</f>
        <v>Sin Informacion</v>
      </c>
      <c r="I266" s="6">
        <v>1</v>
      </c>
      <c r="L266" s="3" t="s">
        <v>13</v>
      </c>
      <c r="M266" s="3">
        <v>292</v>
      </c>
      <c r="N266" s="3">
        <v>5003833</v>
      </c>
      <c r="O266" s="3" t="s">
        <v>12</v>
      </c>
      <c r="P266" s="3">
        <v>12</v>
      </c>
      <c r="Q266" s="3">
        <v>12</v>
      </c>
      <c r="R266" s="3" t="s">
        <v>308</v>
      </c>
      <c r="S266" s="3">
        <v>1</v>
      </c>
    </row>
    <row r="267" spans="1:19" x14ac:dyDescent="0.25">
      <c r="A267" s="3" t="s">
        <v>13</v>
      </c>
      <c r="B267" s="3">
        <v>292</v>
      </c>
      <c r="C267" s="3">
        <v>5004155</v>
      </c>
      <c r="D267" s="3" t="s">
        <v>12</v>
      </c>
      <c r="E267" s="3">
        <v>12</v>
      </c>
      <c r="F267" s="3" t="s">
        <v>222</v>
      </c>
      <c r="G267" s="21" t="str">
        <f>_xlfn.XLOOKUP($A267&amp;"_"&amp;$B267,Productos!$E:$E,Productos!$C:$C)</f>
        <v xml:space="preserve">SEGURO DE ACCIDENTES PERSONALES SANTANDER ADVANCE </v>
      </c>
      <c r="H267" s="21" t="str">
        <f>_xlfn.XLOOKUP($A267&amp;"_"&amp;$B267,Productos!$E:$E,Productos!$D:$D)</f>
        <v>Sin Informacion</v>
      </c>
      <c r="I267" s="6">
        <v>1</v>
      </c>
      <c r="L267" s="3" t="s">
        <v>13</v>
      </c>
      <c r="M267" s="3">
        <v>292</v>
      </c>
      <c r="N267" s="3">
        <v>5003838</v>
      </c>
      <c r="O267" s="3" t="s">
        <v>12</v>
      </c>
      <c r="P267" s="3">
        <v>6</v>
      </c>
      <c r="Q267" s="3">
        <v>6</v>
      </c>
      <c r="R267" s="3" t="s">
        <v>295</v>
      </c>
      <c r="S267" s="3">
        <v>1</v>
      </c>
    </row>
    <row r="268" spans="1:19" x14ac:dyDescent="0.25">
      <c r="A268" s="3" t="s">
        <v>13</v>
      </c>
      <c r="B268" s="3">
        <v>292</v>
      </c>
      <c r="C268" s="3">
        <v>5004159</v>
      </c>
      <c r="D268" s="3" t="s">
        <v>12</v>
      </c>
      <c r="E268" s="3">
        <v>12</v>
      </c>
      <c r="F268" s="3" t="s">
        <v>222</v>
      </c>
      <c r="G268" s="21" t="str">
        <f>_xlfn.XLOOKUP($A268&amp;"_"&amp;$B268,Productos!$E:$E,Productos!$C:$C)</f>
        <v xml:space="preserve">SEGURO DE ACCIDENTES PERSONALES SANTANDER ADVANCE </v>
      </c>
      <c r="H268" s="21" t="str">
        <f>_xlfn.XLOOKUP($A268&amp;"_"&amp;$B268,Productos!$E:$E,Productos!$D:$D)</f>
        <v>Sin Informacion</v>
      </c>
      <c r="I268" s="6">
        <v>1</v>
      </c>
      <c r="L268" s="3" t="s">
        <v>13</v>
      </c>
      <c r="M268" s="3">
        <v>292</v>
      </c>
      <c r="N268" s="3">
        <v>5003838</v>
      </c>
      <c r="O268" s="3" t="s">
        <v>12</v>
      </c>
      <c r="P268" s="3">
        <v>12</v>
      </c>
      <c r="Q268" s="3">
        <v>12</v>
      </c>
      <c r="R268" s="3" t="s">
        <v>308</v>
      </c>
      <c r="S268" s="3">
        <v>1</v>
      </c>
    </row>
    <row r="269" spans="1:19" x14ac:dyDescent="0.25">
      <c r="A269" s="3" t="s">
        <v>13</v>
      </c>
      <c r="B269" s="3">
        <v>292</v>
      </c>
      <c r="C269" s="3">
        <v>5004161</v>
      </c>
      <c r="D269" s="3" t="s">
        <v>12</v>
      </c>
      <c r="E269" s="3">
        <v>12</v>
      </c>
      <c r="F269" s="3" t="s">
        <v>222</v>
      </c>
      <c r="G269" s="21" t="str">
        <f>_xlfn.XLOOKUP($A269&amp;"_"&amp;$B269,Productos!$E:$E,Productos!$C:$C)</f>
        <v xml:space="preserve">SEGURO DE ACCIDENTES PERSONALES SANTANDER ADVANCE </v>
      </c>
      <c r="H269" s="21" t="str">
        <f>_xlfn.XLOOKUP($A269&amp;"_"&amp;$B269,Productos!$E:$E,Productos!$D:$D)</f>
        <v>Sin Informacion</v>
      </c>
      <c r="I269" s="6">
        <v>1</v>
      </c>
      <c r="L269" s="3" t="s">
        <v>13</v>
      </c>
      <c r="M269" s="3">
        <v>292</v>
      </c>
      <c r="N269" s="3">
        <v>5003841</v>
      </c>
      <c r="O269" s="3" t="s">
        <v>12</v>
      </c>
      <c r="P269" s="3">
        <v>6</v>
      </c>
      <c r="Q269" s="3">
        <v>6</v>
      </c>
      <c r="R269" s="3" t="s">
        <v>295</v>
      </c>
      <c r="S269" s="3">
        <v>1</v>
      </c>
    </row>
    <row r="270" spans="1:19" x14ac:dyDescent="0.25">
      <c r="A270" s="3" t="s">
        <v>13</v>
      </c>
      <c r="B270" s="3">
        <v>292</v>
      </c>
      <c r="C270" s="3">
        <v>5004163</v>
      </c>
      <c r="D270" s="3" t="s">
        <v>12</v>
      </c>
      <c r="E270" s="3">
        <v>12</v>
      </c>
      <c r="F270" s="3" t="s">
        <v>222</v>
      </c>
      <c r="G270" s="21" t="str">
        <f>_xlfn.XLOOKUP($A270&amp;"_"&amp;$B270,Productos!$E:$E,Productos!$C:$C)</f>
        <v xml:space="preserve">SEGURO DE ACCIDENTES PERSONALES SANTANDER ADVANCE </v>
      </c>
      <c r="H270" s="21" t="str">
        <f>_xlfn.XLOOKUP($A270&amp;"_"&amp;$B270,Productos!$E:$E,Productos!$D:$D)</f>
        <v>Sin Informacion</v>
      </c>
      <c r="I270" s="6">
        <v>1</v>
      </c>
      <c r="L270" s="3" t="s">
        <v>13</v>
      </c>
      <c r="M270" s="3">
        <v>292</v>
      </c>
      <c r="N270" s="3">
        <v>5003841</v>
      </c>
      <c r="O270" s="3" t="s">
        <v>12</v>
      </c>
      <c r="P270" s="3">
        <v>12</v>
      </c>
      <c r="Q270" s="3">
        <v>12</v>
      </c>
      <c r="R270" s="3" t="s">
        <v>308</v>
      </c>
      <c r="S270" s="3">
        <v>1</v>
      </c>
    </row>
    <row r="271" spans="1:19" x14ac:dyDescent="0.25">
      <c r="A271" s="3" t="s">
        <v>13</v>
      </c>
      <c r="B271" s="3">
        <v>292</v>
      </c>
      <c r="C271" s="3">
        <v>5004170</v>
      </c>
      <c r="D271" s="3" t="s">
        <v>12</v>
      </c>
      <c r="E271" s="3">
        <v>12</v>
      </c>
      <c r="F271" s="3" t="s">
        <v>222</v>
      </c>
      <c r="G271" s="21" t="str">
        <f>_xlfn.XLOOKUP($A271&amp;"_"&amp;$B271,Productos!$E:$E,Productos!$C:$C)</f>
        <v xml:space="preserve">SEGURO DE ACCIDENTES PERSONALES SANTANDER ADVANCE </v>
      </c>
      <c r="H271" s="21" t="str">
        <f>_xlfn.XLOOKUP($A271&amp;"_"&amp;$B271,Productos!$E:$E,Productos!$D:$D)</f>
        <v>Sin Informacion</v>
      </c>
      <c r="I271" s="6">
        <v>1</v>
      </c>
      <c r="L271" s="3" t="s">
        <v>13</v>
      </c>
      <c r="M271" s="3">
        <v>292</v>
      </c>
      <c r="N271" s="3">
        <v>5003849</v>
      </c>
      <c r="O271" s="3" t="s">
        <v>12</v>
      </c>
      <c r="P271" s="3">
        <v>6</v>
      </c>
      <c r="Q271" s="3">
        <v>6</v>
      </c>
      <c r="R271" s="3" t="s">
        <v>295</v>
      </c>
      <c r="S271" s="3">
        <v>1</v>
      </c>
    </row>
    <row r="272" spans="1:19" x14ac:dyDescent="0.25">
      <c r="A272" s="3" t="s">
        <v>13</v>
      </c>
      <c r="B272" s="3">
        <v>292</v>
      </c>
      <c r="C272" s="3">
        <v>5004173</v>
      </c>
      <c r="D272" s="3" t="s">
        <v>12</v>
      </c>
      <c r="E272" s="3">
        <v>12</v>
      </c>
      <c r="F272" s="3" t="s">
        <v>222</v>
      </c>
      <c r="G272" s="21" t="str">
        <f>_xlfn.XLOOKUP($A272&amp;"_"&amp;$B272,Productos!$E:$E,Productos!$C:$C)</f>
        <v xml:space="preserve">SEGURO DE ACCIDENTES PERSONALES SANTANDER ADVANCE </v>
      </c>
      <c r="H272" s="21" t="str">
        <f>_xlfn.XLOOKUP($A272&amp;"_"&amp;$B272,Productos!$E:$E,Productos!$D:$D)</f>
        <v>Sin Informacion</v>
      </c>
      <c r="I272" s="6">
        <v>1</v>
      </c>
      <c r="L272" s="3" t="s">
        <v>13</v>
      </c>
      <c r="M272" s="3">
        <v>292</v>
      </c>
      <c r="N272" s="3">
        <v>5003849</v>
      </c>
      <c r="O272" s="3" t="s">
        <v>12</v>
      </c>
      <c r="P272" s="3">
        <v>12</v>
      </c>
      <c r="Q272" s="3">
        <v>12</v>
      </c>
      <c r="R272" s="3" t="s">
        <v>308</v>
      </c>
      <c r="S272" s="3">
        <v>1</v>
      </c>
    </row>
    <row r="273" spans="1:19" x14ac:dyDescent="0.25">
      <c r="A273" s="3" t="s">
        <v>13</v>
      </c>
      <c r="B273" s="3">
        <v>292</v>
      </c>
      <c r="C273" s="3">
        <v>5004178</v>
      </c>
      <c r="D273" s="3" t="s">
        <v>12</v>
      </c>
      <c r="E273" s="3">
        <v>12</v>
      </c>
      <c r="F273" s="3" t="s">
        <v>222</v>
      </c>
      <c r="G273" s="21" t="str">
        <f>_xlfn.XLOOKUP($A273&amp;"_"&amp;$B273,Productos!$E:$E,Productos!$C:$C)</f>
        <v xml:space="preserve">SEGURO DE ACCIDENTES PERSONALES SANTANDER ADVANCE </v>
      </c>
      <c r="H273" s="21" t="str">
        <f>_xlfn.XLOOKUP($A273&amp;"_"&amp;$B273,Productos!$E:$E,Productos!$D:$D)</f>
        <v>Sin Informacion</v>
      </c>
      <c r="I273" s="6">
        <v>1</v>
      </c>
      <c r="L273" s="3" t="s">
        <v>13</v>
      </c>
      <c r="M273" s="3">
        <v>292</v>
      </c>
      <c r="N273" s="3">
        <v>5003854</v>
      </c>
      <c r="O273" s="3" t="s">
        <v>12</v>
      </c>
      <c r="P273" s="3">
        <v>6</v>
      </c>
      <c r="Q273" s="3">
        <v>6</v>
      </c>
      <c r="R273" s="3" t="s">
        <v>295</v>
      </c>
      <c r="S273" s="3">
        <v>1</v>
      </c>
    </row>
    <row r="274" spans="1:19" x14ac:dyDescent="0.25">
      <c r="A274" s="3" t="s">
        <v>13</v>
      </c>
      <c r="B274" s="3">
        <v>292</v>
      </c>
      <c r="C274" s="3">
        <v>5004179</v>
      </c>
      <c r="D274" s="3" t="s">
        <v>12</v>
      </c>
      <c r="E274" s="3">
        <v>12</v>
      </c>
      <c r="F274" s="3" t="s">
        <v>222</v>
      </c>
      <c r="G274" s="21" t="str">
        <f>_xlfn.XLOOKUP($A274&amp;"_"&amp;$B274,Productos!$E:$E,Productos!$C:$C)</f>
        <v xml:space="preserve">SEGURO DE ACCIDENTES PERSONALES SANTANDER ADVANCE </v>
      </c>
      <c r="H274" s="21" t="str">
        <f>_xlfn.XLOOKUP($A274&amp;"_"&amp;$B274,Productos!$E:$E,Productos!$D:$D)</f>
        <v>Sin Informacion</v>
      </c>
      <c r="I274" s="6">
        <v>1</v>
      </c>
      <c r="L274" s="3" t="s">
        <v>13</v>
      </c>
      <c r="M274" s="3">
        <v>292</v>
      </c>
      <c r="N274" s="3">
        <v>5003854</v>
      </c>
      <c r="O274" s="3" t="s">
        <v>12</v>
      </c>
      <c r="P274" s="3">
        <v>12</v>
      </c>
      <c r="Q274" s="3">
        <v>12</v>
      </c>
      <c r="R274" s="3" t="s">
        <v>308</v>
      </c>
      <c r="S274" s="3">
        <v>1</v>
      </c>
    </row>
    <row r="275" spans="1:19" x14ac:dyDescent="0.25">
      <c r="A275" s="3" t="s">
        <v>13</v>
      </c>
      <c r="B275" s="3">
        <v>292</v>
      </c>
      <c r="C275" s="3">
        <v>5004181</v>
      </c>
      <c r="D275" s="3" t="s">
        <v>12</v>
      </c>
      <c r="E275" s="3">
        <v>12</v>
      </c>
      <c r="F275" s="3" t="s">
        <v>222</v>
      </c>
      <c r="G275" s="21" t="str">
        <f>_xlfn.XLOOKUP($A275&amp;"_"&amp;$B275,Productos!$E:$E,Productos!$C:$C)</f>
        <v xml:space="preserve">SEGURO DE ACCIDENTES PERSONALES SANTANDER ADVANCE </v>
      </c>
      <c r="H275" s="21" t="str">
        <f>_xlfn.XLOOKUP($A275&amp;"_"&amp;$B275,Productos!$E:$E,Productos!$D:$D)</f>
        <v>Sin Informacion</v>
      </c>
      <c r="I275" s="6">
        <v>1</v>
      </c>
      <c r="L275" s="3" t="s">
        <v>13</v>
      </c>
      <c r="M275" s="3">
        <v>292</v>
      </c>
      <c r="N275" s="3">
        <v>5003855</v>
      </c>
      <c r="O275" s="3" t="s">
        <v>12</v>
      </c>
      <c r="P275" s="3">
        <v>6</v>
      </c>
      <c r="Q275" s="3">
        <v>6</v>
      </c>
      <c r="R275" s="3" t="s">
        <v>295</v>
      </c>
      <c r="S275" s="3">
        <v>1</v>
      </c>
    </row>
    <row r="276" spans="1:19" x14ac:dyDescent="0.25">
      <c r="A276" s="3" t="s">
        <v>13</v>
      </c>
      <c r="B276" s="3">
        <v>292</v>
      </c>
      <c r="C276" s="3">
        <v>5004183</v>
      </c>
      <c r="D276" s="3" t="s">
        <v>12</v>
      </c>
      <c r="E276" s="3">
        <v>12</v>
      </c>
      <c r="F276" s="3" t="s">
        <v>222</v>
      </c>
      <c r="G276" s="21" t="str">
        <f>_xlfn.XLOOKUP($A276&amp;"_"&amp;$B276,Productos!$E:$E,Productos!$C:$C)</f>
        <v xml:space="preserve">SEGURO DE ACCIDENTES PERSONALES SANTANDER ADVANCE </v>
      </c>
      <c r="H276" s="21" t="str">
        <f>_xlfn.XLOOKUP($A276&amp;"_"&amp;$B276,Productos!$E:$E,Productos!$D:$D)</f>
        <v>Sin Informacion</v>
      </c>
      <c r="I276" s="6">
        <v>1</v>
      </c>
      <c r="L276" s="3" t="s">
        <v>13</v>
      </c>
      <c r="M276" s="3">
        <v>292</v>
      </c>
      <c r="N276" s="3">
        <v>5003855</v>
      </c>
      <c r="O276" s="3" t="s">
        <v>12</v>
      </c>
      <c r="P276" s="3">
        <v>12</v>
      </c>
      <c r="Q276" s="3">
        <v>12</v>
      </c>
      <c r="R276" s="3" t="s">
        <v>308</v>
      </c>
      <c r="S276" s="3">
        <v>1</v>
      </c>
    </row>
    <row r="277" spans="1:19" x14ac:dyDescent="0.25">
      <c r="A277" s="3" t="s">
        <v>13</v>
      </c>
      <c r="B277" s="3">
        <v>292</v>
      </c>
      <c r="C277" s="3">
        <v>5004184</v>
      </c>
      <c r="D277" s="3" t="s">
        <v>12</v>
      </c>
      <c r="E277" s="3">
        <v>12</v>
      </c>
      <c r="F277" s="3" t="s">
        <v>222</v>
      </c>
      <c r="G277" s="21" t="str">
        <f>_xlfn.XLOOKUP($A277&amp;"_"&amp;$B277,Productos!$E:$E,Productos!$C:$C)</f>
        <v xml:space="preserve">SEGURO DE ACCIDENTES PERSONALES SANTANDER ADVANCE </v>
      </c>
      <c r="H277" s="21" t="str">
        <f>_xlfn.XLOOKUP($A277&amp;"_"&amp;$B277,Productos!$E:$E,Productos!$D:$D)</f>
        <v>Sin Informacion</v>
      </c>
      <c r="I277" s="6">
        <v>1</v>
      </c>
      <c r="L277" s="3" t="s">
        <v>13</v>
      </c>
      <c r="M277" s="3">
        <v>292</v>
      </c>
      <c r="N277" s="3">
        <v>5003857</v>
      </c>
      <c r="O277" s="3" t="s">
        <v>12</v>
      </c>
      <c r="P277" s="3">
        <v>6</v>
      </c>
      <c r="Q277" s="3">
        <v>6</v>
      </c>
      <c r="R277" s="3" t="s">
        <v>295</v>
      </c>
      <c r="S277" s="3">
        <v>1</v>
      </c>
    </row>
    <row r="278" spans="1:19" x14ac:dyDescent="0.25">
      <c r="A278" s="3" t="s">
        <v>13</v>
      </c>
      <c r="B278" s="3">
        <v>292</v>
      </c>
      <c r="C278" s="3">
        <v>5004191</v>
      </c>
      <c r="D278" s="3" t="s">
        <v>12</v>
      </c>
      <c r="E278" s="3">
        <v>12</v>
      </c>
      <c r="F278" s="3" t="s">
        <v>222</v>
      </c>
      <c r="G278" s="21" t="str">
        <f>_xlfn.XLOOKUP($A278&amp;"_"&amp;$B278,Productos!$E:$E,Productos!$C:$C)</f>
        <v xml:space="preserve">SEGURO DE ACCIDENTES PERSONALES SANTANDER ADVANCE </v>
      </c>
      <c r="H278" s="21" t="str">
        <f>_xlfn.XLOOKUP($A278&amp;"_"&amp;$B278,Productos!$E:$E,Productos!$D:$D)</f>
        <v>Sin Informacion</v>
      </c>
      <c r="I278" s="6">
        <v>1</v>
      </c>
      <c r="L278" s="3" t="s">
        <v>13</v>
      </c>
      <c r="M278" s="3">
        <v>292</v>
      </c>
      <c r="N278" s="3">
        <v>5003857</v>
      </c>
      <c r="O278" s="3" t="s">
        <v>12</v>
      </c>
      <c r="P278" s="3">
        <v>12</v>
      </c>
      <c r="Q278" s="3">
        <v>12</v>
      </c>
      <c r="R278" s="3" t="s">
        <v>308</v>
      </c>
      <c r="S278" s="3">
        <v>1</v>
      </c>
    </row>
    <row r="279" spans="1:19" x14ac:dyDescent="0.25">
      <c r="A279" s="3" t="s">
        <v>13</v>
      </c>
      <c r="B279" s="3">
        <v>292</v>
      </c>
      <c r="C279" s="3">
        <v>5004200</v>
      </c>
      <c r="D279" s="3" t="s">
        <v>12</v>
      </c>
      <c r="E279" s="3">
        <v>12</v>
      </c>
      <c r="F279" s="3" t="s">
        <v>222</v>
      </c>
      <c r="G279" s="21" t="str">
        <f>_xlfn.XLOOKUP($A279&amp;"_"&amp;$B279,Productos!$E:$E,Productos!$C:$C)</f>
        <v xml:space="preserve">SEGURO DE ACCIDENTES PERSONALES SANTANDER ADVANCE </v>
      </c>
      <c r="H279" s="21" t="str">
        <f>_xlfn.XLOOKUP($A279&amp;"_"&amp;$B279,Productos!$E:$E,Productos!$D:$D)</f>
        <v>Sin Informacion</v>
      </c>
      <c r="I279" s="6">
        <v>1</v>
      </c>
      <c r="L279" s="3" t="s">
        <v>13</v>
      </c>
      <c r="M279" s="3">
        <v>292</v>
      </c>
      <c r="N279" s="3">
        <v>5003858</v>
      </c>
      <c r="O279" s="3" t="s">
        <v>12</v>
      </c>
      <c r="P279" s="3">
        <v>6</v>
      </c>
      <c r="Q279" s="3">
        <v>6</v>
      </c>
      <c r="R279" s="3" t="s">
        <v>295</v>
      </c>
      <c r="S279" s="3">
        <v>1</v>
      </c>
    </row>
    <row r="280" spans="1:19" x14ac:dyDescent="0.25">
      <c r="A280" s="3" t="s">
        <v>13</v>
      </c>
      <c r="B280" s="3">
        <v>292</v>
      </c>
      <c r="C280" s="3">
        <v>5004204</v>
      </c>
      <c r="D280" s="3" t="s">
        <v>12</v>
      </c>
      <c r="E280" s="3">
        <v>12</v>
      </c>
      <c r="F280" s="3" t="s">
        <v>222</v>
      </c>
      <c r="G280" s="21" t="str">
        <f>_xlfn.XLOOKUP($A280&amp;"_"&amp;$B280,Productos!$E:$E,Productos!$C:$C)</f>
        <v xml:space="preserve">SEGURO DE ACCIDENTES PERSONALES SANTANDER ADVANCE </v>
      </c>
      <c r="H280" s="21" t="str">
        <f>_xlfn.XLOOKUP($A280&amp;"_"&amp;$B280,Productos!$E:$E,Productos!$D:$D)</f>
        <v>Sin Informacion</v>
      </c>
      <c r="I280" s="6">
        <v>1</v>
      </c>
      <c r="L280" s="3" t="s">
        <v>13</v>
      </c>
      <c r="M280" s="3">
        <v>292</v>
      </c>
      <c r="N280" s="3">
        <v>5003858</v>
      </c>
      <c r="O280" s="3" t="s">
        <v>12</v>
      </c>
      <c r="P280" s="3">
        <v>12</v>
      </c>
      <c r="Q280" s="3">
        <v>12</v>
      </c>
      <c r="R280" s="3" t="s">
        <v>308</v>
      </c>
      <c r="S280" s="3">
        <v>1</v>
      </c>
    </row>
    <row r="281" spans="1:19" x14ac:dyDescent="0.25">
      <c r="A281" s="3" t="s">
        <v>13</v>
      </c>
      <c r="B281" s="3">
        <v>292</v>
      </c>
      <c r="C281" s="3">
        <v>5004205</v>
      </c>
      <c r="D281" s="3" t="s">
        <v>12</v>
      </c>
      <c r="E281" s="3">
        <v>12</v>
      </c>
      <c r="F281" s="3" t="s">
        <v>222</v>
      </c>
      <c r="G281" s="21" t="str">
        <f>_xlfn.XLOOKUP($A281&amp;"_"&amp;$B281,Productos!$E:$E,Productos!$C:$C)</f>
        <v xml:space="preserve">SEGURO DE ACCIDENTES PERSONALES SANTANDER ADVANCE </v>
      </c>
      <c r="H281" s="21" t="str">
        <f>_xlfn.XLOOKUP($A281&amp;"_"&amp;$B281,Productos!$E:$E,Productos!$D:$D)</f>
        <v>Sin Informacion</v>
      </c>
      <c r="I281" s="6">
        <v>1</v>
      </c>
      <c r="L281" s="3" t="s">
        <v>13</v>
      </c>
      <c r="M281" s="3">
        <v>292</v>
      </c>
      <c r="N281" s="3">
        <v>5003859</v>
      </c>
      <c r="O281" s="3" t="s">
        <v>12</v>
      </c>
      <c r="P281" s="3">
        <v>6</v>
      </c>
      <c r="Q281" s="3">
        <v>6</v>
      </c>
      <c r="R281" s="3" t="s">
        <v>295</v>
      </c>
      <c r="S281" s="3">
        <v>1</v>
      </c>
    </row>
    <row r="282" spans="1:19" x14ac:dyDescent="0.25">
      <c r="A282" s="3" t="s">
        <v>13</v>
      </c>
      <c r="B282" s="3">
        <v>292</v>
      </c>
      <c r="C282" s="3">
        <v>5004206</v>
      </c>
      <c r="D282" s="3" t="s">
        <v>12</v>
      </c>
      <c r="E282" s="3">
        <v>12</v>
      </c>
      <c r="F282" s="3" t="s">
        <v>222</v>
      </c>
      <c r="G282" s="21" t="str">
        <f>_xlfn.XLOOKUP($A282&amp;"_"&amp;$B282,Productos!$E:$E,Productos!$C:$C)</f>
        <v xml:space="preserve">SEGURO DE ACCIDENTES PERSONALES SANTANDER ADVANCE </v>
      </c>
      <c r="H282" s="21" t="str">
        <f>_xlfn.XLOOKUP($A282&amp;"_"&amp;$B282,Productos!$E:$E,Productos!$D:$D)</f>
        <v>Sin Informacion</v>
      </c>
      <c r="I282" s="6">
        <v>1</v>
      </c>
      <c r="L282" s="3" t="s">
        <v>13</v>
      </c>
      <c r="M282" s="3">
        <v>292</v>
      </c>
      <c r="N282" s="3">
        <v>5003859</v>
      </c>
      <c r="O282" s="3" t="s">
        <v>12</v>
      </c>
      <c r="P282" s="3">
        <v>12</v>
      </c>
      <c r="Q282" s="3">
        <v>12</v>
      </c>
      <c r="R282" s="3" t="s">
        <v>308</v>
      </c>
      <c r="S282" s="3">
        <v>1</v>
      </c>
    </row>
    <row r="283" spans="1:19" x14ac:dyDescent="0.25">
      <c r="A283" s="3" t="s">
        <v>13</v>
      </c>
      <c r="B283" s="3">
        <v>292</v>
      </c>
      <c r="C283" s="3">
        <v>5004207</v>
      </c>
      <c r="D283" s="3" t="s">
        <v>12</v>
      </c>
      <c r="E283" s="3">
        <v>12</v>
      </c>
      <c r="F283" s="3" t="s">
        <v>222</v>
      </c>
      <c r="G283" s="21" t="str">
        <f>_xlfn.XLOOKUP($A283&amp;"_"&amp;$B283,Productos!$E:$E,Productos!$C:$C)</f>
        <v xml:space="preserve">SEGURO DE ACCIDENTES PERSONALES SANTANDER ADVANCE </v>
      </c>
      <c r="H283" s="21" t="str">
        <f>_xlfn.XLOOKUP($A283&amp;"_"&amp;$B283,Productos!$E:$E,Productos!$D:$D)</f>
        <v>Sin Informacion</v>
      </c>
      <c r="I283" s="6">
        <v>1</v>
      </c>
      <c r="L283" s="3" t="s">
        <v>13</v>
      </c>
      <c r="M283" s="3">
        <v>292</v>
      </c>
      <c r="N283" s="3">
        <v>5003861</v>
      </c>
      <c r="O283" s="3" t="s">
        <v>12</v>
      </c>
      <c r="P283" s="3">
        <v>6</v>
      </c>
      <c r="Q283" s="3">
        <v>6</v>
      </c>
      <c r="R283" s="3" t="s">
        <v>295</v>
      </c>
      <c r="S283" s="3">
        <v>1</v>
      </c>
    </row>
    <row r="284" spans="1:19" x14ac:dyDescent="0.25">
      <c r="A284" s="3" t="s">
        <v>13</v>
      </c>
      <c r="B284" s="3">
        <v>292</v>
      </c>
      <c r="C284" s="3">
        <v>5004208</v>
      </c>
      <c r="D284" s="3" t="s">
        <v>12</v>
      </c>
      <c r="E284" s="3">
        <v>12</v>
      </c>
      <c r="F284" s="3" t="s">
        <v>222</v>
      </c>
      <c r="G284" s="21" t="str">
        <f>_xlfn.XLOOKUP($A284&amp;"_"&amp;$B284,Productos!$E:$E,Productos!$C:$C)</f>
        <v xml:space="preserve">SEGURO DE ACCIDENTES PERSONALES SANTANDER ADVANCE </v>
      </c>
      <c r="H284" s="21" t="str">
        <f>_xlfn.XLOOKUP($A284&amp;"_"&amp;$B284,Productos!$E:$E,Productos!$D:$D)</f>
        <v>Sin Informacion</v>
      </c>
      <c r="I284" s="6">
        <v>1</v>
      </c>
      <c r="L284" s="3" t="s">
        <v>13</v>
      </c>
      <c r="M284" s="3">
        <v>292</v>
      </c>
      <c r="N284" s="3">
        <v>5003861</v>
      </c>
      <c r="O284" s="3" t="s">
        <v>12</v>
      </c>
      <c r="P284" s="3">
        <v>12</v>
      </c>
      <c r="Q284" s="3">
        <v>12</v>
      </c>
      <c r="R284" s="3" t="s">
        <v>308</v>
      </c>
      <c r="S284" s="3">
        <v>1</v>
      </c>
    </row>
    <row r="285" spans="1:19" x14ac:dyDescent="0.25">
      <c r="A285" s="3" t="s">
        <v>13</v>
      </c>
      <c r="B285" s="3">
        <v>292</v>
      </c>
      <c r="C285" s="3">
        <v>5005546</v>
      </c>
      <c r="D285" s="3" t="s">
        <v>12</v>
      </c>
      <c r="E285" s="3">
        <v>12</v>
      </c>
      <c r="F285" s="3" t="s">
        <v>222</v>
      </c>
      <c r="G285" s="21" t="str">
        <f>_xlfn.XLOOKUP($A285&amp;"_"&amp;$B285,Productos!$E:$E,Productos!$C:$C)</f>
        <v xml:space="preserve">SEGURO DE ACCIDENTES PERSONALES SANTANDER ADVANCE </v>
      </c>
      <c r="H285" s="21" t="str">
        <f>_xlfn.XLOOKUP($A285&amp;"_"&amp;$B285,Productos!$E:$E,Productos!$D:$D)</f>
        <v>Sin Informacion</v>
      </c>
      <c r="I285" s="6">
        <v>1</v>
      </c>
      <c r="L285" s="3" t="s">
        <v>13</v>
      </c>
      <c r="M285" s="3">
        <v>292</v>
      </c>
      <c r="N285" s="3">
        <v>5003877</v>
      </c>
      <c r="O285" s="3" t="s">
        <v>12</v>
      </c>
      <c r="P285" s="3">
        <v>6</v>
      </c>
      <c r="Q285" s="3">
        <v>6</v>
      </c>
      <c r="R285" s="3" t="s">
        <v>295</v>
      </c>
      <c r="S285" s="3">
        <v>1</v>
      </c>
    </row>
    <row r="286" spans="1:19" x14ac:dyDescent="0.25">
      <c r="A286" s="3" t="s">
        <v>13</v>
      </c>
      <c r="B286" s="3">
        <v>292</v>
      </c>
      <c r="C286" s="3">
        <v>5005550</v>
      </c>
      <c r="D286" s="3" t="s">
        <v>12</v>
      </c>
      <c r="E286" s="3">
        <v>12</v>
      </c>
      <c r="F286" s="3" t="s">
        <v>222</v>
      </c>
      <c r="G286" s="21" t="str">
        <f>_xlfn.XLOOKUP($A286&amp;"_"&amp;$B286,Productos!$E:$E,Productos!$C:$C)</f>
        <v xml:space="preserve">SEGURO DE ACCIDENTES PERSONALES SANTANDER ADVANCE </v>
      </c>
      <c r="H286" s="21" t="str">
        <f>_xlfn.XLOOKUP($A286&amp;"_"&amp;$B286,Productos!$E:$E,Productos!$D:$D)</f>
        <v>Sin Informacion</v>
      </c>
      <c r="I286" s="6">
        <v>1</v>
      </c>
      <c r="L286" s="3" t="s">
        <v>13</v>
      </c>
      <c r="M286" s="3">
        <v>292</v>
      </c>
      <c r="N286" s="3">
        <v>5003877</v>
      </c>
      <c r="O286" s="3" t="s">
        <v>12</v>
      </c>
      <c r="P286" s="3">
        <v>12</v>
      </c>
      <c r="Q286" s="3">
        <v>12</v>
      </c>
      <c r="R286" s="3" t="s">
        <v>308</v>
      </c>
      <c r="S286" s="3">
        <v>1</v>
      </c>
    </row>
    <row r="287" spans="1:19" x14ac:dyDescent="0.25">
      <c r="A287" s="3" t="s">
        <v>13</v>
      </c>
      <c r="B287" s="3">
        <v>292</v>
      </c>
      <c r="C287" s="3">
        <v>5005557</v>
      </c>
      <c r="D287" s="3" t="s">
        <v>12</v>
      </c>
      <c r="E287" s="3">
        <v>12</v>
      </c>
      <c r="F287" s="3" t="s">
        <v>222</v>
      </c>
      <c r="G287" s="21" t="str">
        <f>_xlfn.XLOOKUP($A287&amp;"_"&amp;$B287,Productos!$E:$E,Productos!$C:$C)</f>
        <v xml:space="preserve">SEGURO DE ACCIDENTES PERSONALES SANTANDER ADVANCE </v>
      </c>
      <c r="H287" s="21" t="str">
        <f>_xlfn.XLOOKUP($A287&amp;"_"&amp;$B287,Productos!$E:$E,Productos!$D:$D)</f>
        <v>Sin Informacion</v>
      </c>
      <c r="I287" s="6">
        <v>1</v>
      </c>
      <c r="L287" s="3" t="s">
        <v>13</v>
      </c>
      <c r="M287" s="3">
        <v>292</v>
      </c>
      <c r="N287" s="3">
        <v>5003882</v>
      </c>
      <c r="O287" s="3" t="s">
        <v>12</v>
      </c>
      <c r="P287" s="3">
        <v>6</v>
      </c>
      <c r="Q287" s="3">
        <v>6</v>
      </c>
      <c r="R287" s="3" t="s">
        <v>295</v>
      </c>
      <c r="S287" s="3">
        <v>1</v>
      </c>
    </row>
    <row r="288" spans="1:19" x14ac:dyDescent="0.25">
      <c r="A288" s="3" t="s">
        <v>13</v>
      </c>
      <c r="B288" s="3">
        <v>292</v>
      </c>
      <c r="C288" s="3">
        <v>5005564</v>
      </c>
      <c r="D288" s="3" t="s">
        <v>12</v>
      </c>
      <c r="E288" s="3">
        <v>12</v>
      </c>
      <c r="F288" s="3" t="s">
        <v>222</v>
      </c>
      <c r="G288" s="21" t="str">
        <f>_xlfn.XLOOKUP($A288&amp;"_"&amp;$B288,Productos!$E:$E,Productos!$C:$C)</f>
        <v xml:space="preserve">SEGURO DE ACCIDENTES PERSONALES SANTANDER ADVANCE </v>
      </c>
      <c r="H288" s="21" t="str">
        <f>_xlfn.XLOOKUP($A288&amp;"_"&amp;$B288,Productos!$E:$E,Productos!$D:$D)</f>
        <v>Sin Informacion</v>
      </c>
      <c r="I288" s="6">
        <v>1</v>
      </c>
      <c r="L288" s="3" t="s">
        <v>13</v>
      </c>
      <c r="M288" s="3">
        <v>292</v>
      </c>
      <c r="N288" s="3">
        <v>5003882</v>
      </c>
      <c r="O288" s="3" t="s">
        <v>12</v>
      </c>
      <c r="P288" s="3">
        <v>12</v>
      </c>
      <c r="Q288" s="3">
        <v>12</v>
      </c>
      <c r="R288" s="3" t="s">
        <v>308</v>
      </c>
      <c r="S288" s="3">
        <v>1</v>
      </c>
    </row>
    <row r="289" spans="1:19" x14ac:dyDescent="0.25">
      <c r="A289" s="3" t="s">
        <v>13</v>
      </c>
      <c r="B289" s="3">
        <v>292</v>
      </c>
      <c r="C289" s="3">
        <v>5005567</v>
      </c>
      <c r="D289" s="3" t="s">
        <v>12</v>
      </c>
      <c r="E289" s="3">
        <v>12</v>
      </c>
      <c r="F289" s="3" t="s">
        <v>222</v>
      </c>
      <c r="G289" s="21" t="str">
        <f>_xlfn.XLOOKUP($A289&amp;"_"&amp;$B289,Productos!$E:$E,Productos!$C:$C)</f>
        <v xml:space="preserve">SEGURO DE ACCIDENTES PERSONALES SANTANDER ADVANCE </v>
      </c>
      <c r="H289" s="21" t="str">
        <f>_xlfn.XLOOKUP($A289&amp;"_"&amp;$B289,Productos!$E:$E,Productos!$D:$D)</f>
        <v>Sin Informacion</v>
      </c>
      <c r="I289" s="6">
        <v>1</v>
      </c>
      <c r="L289" s="3" t="s">
        <v>13</v>
      </c>
      <c r="M289" s="3">
        <v>292</v>
      </c>
      <c r="N289" s="3">
        <v>5003884</v>
      </c>
      <c r="O289" s="3" t="s">
        <v>12</v>
      </c>
      <c r="P289" s="3">
        <v>6</v>
      </c>
      <c r="Q289" s="3">
        <v>6</v>
      </c>
      <c r="R289" s="3" t="s">
        <v>295</v>
      </c>
      <c r="S289" s="3">
        <v>1</v>
      </c>
    </row>
    <row r="290" spans="1:19" x14ac:dyDescent="0.25">
      <c r="A290" s="3" t="s">
        <v>13</v>
      </c>
      <c r="B290" s="3">
        <v>292</v>
      </c>
      <c r="C290" s="3">
        <v>5005568</v>
      </c>
      <c r="D290" s="3" t="s">
        <v>12</v>
      </c>
      <c r="E290" s="3">
        <v>12</v>
      </c>
      <c r="F290" s="3" t="s">
        <v>222</v>
      </c>
      <c r="G290" s="21" t="str">
        <f>_xlfn.XLOOKUP($A290&amp;"_"&amp;$B290,Productos!$E:$E,Productos!$C:$C)</f>
        <v xml:space="preserve">SEGURO DE ACCIDENTES PERSONALES SANTANDER ADVANCE </v>
      </c>
      <c r="H290" s="21" t="str">
        <f>_xlfn.XLOOKUP($A290&amp;"_"&amp;$B290,Productos!$E:$E,Productos!$D:$D)</f>
        <v>Sin Informacion</v>
      </c>
      <c r="I290" s="6">
        <v>1</v>
      </c>
      <c r="L290" s="3" t="s">
        <v>13</v>
      </c>
      <c r="M290" s="3">
        <v>292</v>
      </c>
      <c r="N290" s="3">
        <v>5003884</v>
      </c>
      <c r="O290" s="3" t="s">
        <v>12</v>
      </c>
      <c r="P290" s="3">
        <v>12</v>
      </c>
      <c r="Q290" s="3">
        <v>12</v>
      </c>
      <c r="R290" s="3" t="s">
        <v>308</v>
      </c>
      <c r="S290" s="3">
        <v>1</v>
      </c>
    </row>
    <row r="291" spans="1:19" x14ac:dyDescent="0.25">
      <c r="A291" s="3" t="s">
        <v>13</v>
      </c>
      <c r="B291" s="3">
        <v>292</v>
      </c>
      <c r="C291" s="3">
        <v>5005572</v>
      </c>
      <c r="D291" s="3" t="s">
        <v>12</v>
      </c>
      <c r="E291" s="3">
        <v>12</v>
      </c>
      <c r="F291" s="3" t="s">
        <v>222</v>
      </c>
      <c r="G291" s="21" t="str">
        <f>_xlfn.XLOOKUP($A291&amp;"_"&amp;$B291,Productos!$E:$E,Productos!$C:$C)</f>
        <v xml:space="preserve">SEGURO DE ACCIDENTES PERSONALES SANTANDER ADVANCE </v>
      </c>
      <c r="H291" s="21" t="str">
        <f>_xlfn.XLOOKUP($A291&amp;"_"&amp;$B291,Productos!$E:$E,Productos!$D:$D)</f>
        <v>Sin Informacion</v>
      </c>
      <c r="I291" s="6">
        <v>1</v>
      </c>
      <c r="L291" s="3" t="s">
        <v>13</v>
      </c>
      <c r="M291" s="3">
        <v>292</v>
      </c>
      <c r="N291" s="3">
        <v>5003887</v>
      </c>
      <c r="O291" s="3" t="s">
        <v>12</v>
      </c>
      <c r="P291" s="3">
        <v>6</v>
      </c>
      <c r="Q291" s="3">
        <v>6</v>
      </c>
      <c r="R291" s="3" t="s">
        <v>295</v>
      </c>
      <c r="S291" s="3">
        <v>1</v>
      </c>
    </row>
    <row r="292" spans="1:19" x14ac:dyDescent="0.25">
      <c r="A292" s="3" t="s">
        <v>13</v>
      </c>
      <c r="B292" s="3">
        <v>292</v>
      </c>
      <c r="C292" s="3">
        <v>5005579</v>
      </c>
      <c r="D292" s="3" t="s">
        <v>12</v>
      </c>
      <c r="E292" s="3">
        <v>12</v>
      </c>
      <c r="F292" s="3" t="s">
        <v>222</v>
      </c>
      <c r="G292" s="21" t="str">
        <f>_xlfn.XLOOKUP($A292&amp;"_"&amp;$B292,Productos!$E:$E,Productos!$C:$C)</f>
        <v xml:space="preserve">SEGURO DE ACCIDENTES PERSONALES SANTANDER ADVANCE </v>
      </c>
      <c r="H292" s="21" t="str">
        <f>_xlfn.XLOOKUP($A292&amp;"_"&amp;$B292,Productos!$E:$E,Productos!$D:$D)</f>
        <v>Sin Informacion</v>
      </c>
      <c r="I292" s="6">
        <v>1</v>
      </c>
      <c r="L292" s="3" t="s">
        <v>13</v>
      </c>
      <c r="M292" s="3">
        <v>292</v>
      </c>
      <c r="N292" s="3">
        <v>5003887</v>
      </c>
      <c r="O292" s="3" t="s">
        <v>12</v>
      </c>
      <c r="P292" s="3">
        <v>12</v>
      </c>
      <c r="Q292" s="3">
        <v>12</v>
      </c>
      <c r="R292" s="3" t="s">
        <v>308</v>
      </c>
      <c r="S292" s="3">
        <v>1</v>
      </c>
    </row>
    <row r="293" spans="1:19" x14ac:dyDescent="0.25">
      <c r="A293" s="3" t="s">
        <v>13</v>
      </c>
      <c r="B293" s="3">
        <v>292</v>
      </c>
      <c r="C293" s="3">
        <v>5005595</v>
      </c>
      <c r="D293" s="3" t="s">
        <v>12</v>
      </c>
      <c r="E293" s="3">
        <v>12</v>
      </c>
      <c r="F293" s="3" t="s">
        <v>222</v>
      </c>
      <c r="G293" s="21" t="str">
        <f>_xlfn.XLOOKUP($A293&amp;"_"&amp;$B293,Productos!$E:$E,Productos!$C:$C)</f>
        <v xml:space="preserve">SEGURO DE ACCIDENTES PERSONALES SANTANDER ADVANCE </v>
      </c>
      <c r="H293" s="21" t="str">
        <f>_xlfn.XLOOKUP($A293&amp;"_"&amp;$B293,Productos!$E:$E,Productos!$D:$D)</f>
        <v>Sin Informacion</v>
      </c>
      <c r="I293" s="6">
        <v>1</v>
      </c>
      <c r="L293" s="3" t="s">
        <v>13</v>
      </c>
      <c r="M293" s="3">
        <v>292</v>
      </c>
      <c r="N293" s="3">
        <v>5003888</v>
      </c>
      <c r="O293" s="3" t="s">
        <v>12</v>
      </c>
      <c r="P293" s="3">
        <v>6</v>
      </c>
      <c r="Q293" s="3">
        <v>6</v>
      </c>
      <c r="R293" s="3" t="s">
        <v>295</v>
      </c>
      <c r="S293" s="3">
        <v>1</v>
      </c>
    </row>
    <row r="294" spans="1:19" x14ac:dyDescent="0.25">
      <c r="A294" s="3" t="s">
        <v>13</v>
      </c>
      <c r="B294" s="3">
        <v>292</v>
      </c>
      <c r="C294" s="3">
        <v>5005596</v>
      </c>
      <c r="D294" s="3" t="s">
        <v>12</v>
      </c>
      <c r="E294" s="3">
        <v>12</v>
      </c>
      <c r="F294" s="3" t="s">
        <v>222</v>
      </c>
      <c r="G294" s="21" t="str">
        <f>_xlfn.XLOOKUP($A294&amp;"_"&amp;$B294,Productos!$E:$E,Productos!$C:$C)</f>
        <v xml:space="preserve">SEGURO DE ACCIDENTES PERSONALES SANTANDER ADVANCE </v>
      </c>
      <c r="H294" s="21" t="str">
        <f>_xlfn.XLOOKUP($A294&amp;"_"&amp;$B294,Productos!$E:$E,Productos!$D:$D)</f>
        <v>Sin Informacion</v>
      </c>
      <c r="I294" s="6">
        <v>1</v>
      </c>
      <c r="L294" s="3" t="s">
        <v>13</v>
      </c>
      <c r="M294" s="3">
        <v>292</v>
      </c>
      <c r="N294" s="3">
        <v>5003888</v>
      </c>
      <c r="O294" s="3" t="s">
        <v>12</v>
      </c>
      <c r="P294" s="3">
        <v>12</v>
      </c>
      <c r="Q294" s="3">
        <v>12</v>
      </c>
      <c r="R294" s="3" t="s">
        <v>308</v>
      </c>
      <c r="S294" s="3">
        <v>1</v>
      </c>
    </row>
    <row r="295" spans="1:19" x14ac:dyDescent="0.25">
      <c r="A295" s="3" t="s">
        <v>13</v>
      </c>
      <c r="B295" s="3">
        <v>292</v>
      </c>
      <c r="C295" s="3">
        <v>5005599</v>
      </c>
      <c r="D295" s="3" t="s">
        <v>12</v>
      </c>
      <c r="E295" s="3">
        <v>12</v>
      </c>
      <c r="F295" s="3" t="s">
        <v>222</v>
      </c>
      <c r="G295" s="21" t="str">
        <f>_xlfn.XLOOKUP($A295&amp;"_"&amp;$B295,Productos!$E:$E,Productos!$C:$C)</f>
        <v xml:space="preserve">SEGURO DE ACCIDENTES PERSONALES SANTANDER ADVANCE </v>
      </c>
      <c r="H295" s="21" t="str">
        <f>_xlfn.XLOOKUP($A295&amp;"_"&amp;$B295,Productos!$E:$E,Productos!$D:$D)</f>
        <v>Sin Informacion</v>
      </c>
      <c r="I295" s="6">
        <v>1</v>
      </c>
      <c r="L295" s="3" t="s">
        <v>13</v>
      </c>
      <c r="M295" s="3">
        <v>292</v>
      </c>
      <c r="N295" s="3">
        <v>5003892</v>
      </c>
      <c r="O295" s="3" t="s">
        <v>12</v>
      </c>
      <c r="P295" s="3">
        <v>6</v>
      </c>
      <c r="Q295" s="3">
        <v>6</v>
      </c>
      <c r="R295" s="3" t="s">
        <v>295</v>
      </c>
      <c r="S295" s="3">
        <v>1</v>
      </c>
    </row>
    <row r="296" spans="1:19" x14ac:dyDescent="0.25">
      <c r="A296" s="3" t="s">
        <v>13</v>
      </c>
      <c r="B296" s="3">
        <v>292</v>
      </c>
      <c r="C296" s="3">
        <v>5006107</v>
      </c>
      <c r="D296" s="3" t="s">
        <v>12</v>
      </c>
      <c r="E296" s="3">
        <v>12</v>
      </c>
      <c r="F296" s="3" t="s">
        <v>222</v>
      </c>
      <c r="G296" s="21" t="str">
        <f>_xlfn.XLOOKUP($A296&amp;"_"&amp;$B296,Productos!$E:$E,Productos!$C:$C)</f>
        <v xml:space="preserve">SEGURO DE ACCIDENTES PERSONALES SANTANDER ADVANCE </v>
      </c>
      <c r="H296" s="21" t="str">
        <f>_xlfn.XLOOKUP($A296&amp;"_"&amp;$B296,Productos!$E:$E,Productos!$D:$D)</f>
        <v>Sin Informacion</v>
      </c>
      <c r="I296" s="6">
        <v>1</v>
      </c>
      <c r="L296" s="3" t="s">
        <v>13</v>
      </c>
      <c r="M296" s="3">
        <v>292</v>
      </c>
      <c r="N296" s="3">
        <v>5003892</v>
      </c>
      <c r="O296" s="3" t="s">
        <v>12</v>
      </c>
      <c r="P296" s="3">
        <v>12</v>
      </c>
      <c r="Q296" s="3">
        <v>12</v>
      </c>
      <c r="R296" s="3" t="s">
        <v>308</v>
      </c>
      <c r="S296" s="3">
        <v>1</v>
      </c>
    </row>
    <row r="297" spans="1:19" x14ac:dyDescent="0.25">
      <c r="A297" s="3" t="s">
        <v>13</v>
      </c>
      <c r="B297" s="3">
        <v>292</v>
      </c>
      <c r="C297" s="3">
        <v>5006109</v>
      </c>
      <c r="D297" s="3" t="s">
        <v>12</v>
      </c>
      <c r="E297" s="3">
        <v>12</v>
      </c>
      <c r="F297" s="3" t="s">
        <v>222</v>
      </c>
      <c r="G297" s="21" t="str">
        <f>_xlfn.XLOOKUP($A297&amp;"_"&amp;$B297,Productos!$E:$E,Productos!$C:$C)</f>
        <v xml:space="preserve">SEGURO DE ACCIDENTES PERSONALES SANTANDER ADVANCE </v>
      </c>
      <c r="H297" s="21" t="str">
        <f>_xlfn.XLOOKUP($A297&amp;"_"&amp;$B297,Productos!$E:$E,Productos!$D:$D)</f>
        <v>Sin Informacion</v>
      </c>
      <c r="I297" s="6">
        <v>1</v>
      </c>
      <c r="L297" s="3" t="s">
        <v>13</v>
      </c>
      <c r="M297" s="3">
        <v>292</v>
      </c>
      <c r="N297" s="3">
        <v>5003896</v>
      </c>
      <c r="O297" s="3" t="s">
        <v>12</v>
      </c>
      <c r="P297" s="3">
        <v>6</v>
      </c>
      <c r="Q297" s="3">
        <v>6</v>
      </c>
      <c r="R297" s="3" t="s">
        <v>295</v>
      </c>
      <c r="S297" s="3">
        <v>1</v>
      </c>
    </row>
    <row r="298" spans="1:19" x14ac:dyDescent="0.25">
      <c r="A298" s="3" t="s">
        <v>13</v>
      </c>
      <c r="B298" s="3">
        <v>292</v>
      </c>
      <c r="C298" s="3">
        <v>5006110</v>
      </c>
      <c r="D298" s="3" t="s">
        <v>12</v>
      </c>
      <c r="E298" s="3">
        <v>12</v>
      </c>
      <c r="F298" s="3" t="s">
        <v>222</v>
      </c>
      <c r="G298" s="21" t="str">
        <f>_xlfn.XLOOKUP($A298&amp;"_"&amp;$B298,Productos!$E:$E,Productos!$C:$C)</f>
        <v xml:space="preserve">SEGURO DE ACCIDENTES PERSONALES SANTANDER ADVANCE </v>
      </c>
      <c r="H298" s="21" t="str">
        <f>_xlfn.XLOOKUP($A298&amp;"_"&amp;$B298,Productos!$E:$E,Productos!$D:$D)</f>
        <v>Sin Informacion</v>
      </c>
      <c r="I298" s="6">
        <v>1</v>
      </c>
      <c r="L298" s="3" t="s">
        <v>13</v>
      </c>
      <c r="M298" s="3">
        <v>292</v>
      </c>
      <c r="N298" s="3">
        <v>5003896</v>
      </c>
      <c r="O298" s="3" t="s">
        <v>12</v>
      </c>
      <c r="P298" s="3">
        <v>12</v>
      </c>
      <c r="Q298" s="3">
        <v>12</v>
      </c>
      <c r="R298" s="3" t="s">
        <v>308</v>
      </c>
      <c r="S298" s="3">
        <v>1</v>
      </c>
    </row>
    <row r="299" spans="1:19" x14ac:dyDescent="0.25">
      <c r="A299" s="3" t="s">
        <v>13</v>
      </c>
      <c r="B299" s="3">
        <v>292</v>
      </c>
      <c r="C299" s="3">
        <v>5006111</v>
      </c>
      <c r="D299" s="3" t="s">
        <v>12</v>
      </c>
      <c r="E299" s="3">
        <v>12</v>
      </c>
      <c r="F299" s="3" t="s">
        <v>222</v>
      </c>
      <c r="G299" s="21" t="str">
        <f>_xlfn.XLOOKUP($A299&amp;"_"&amp;$B299,Productos!$E:$E,Productos!$C:$C)</f>
        <v xml:space="preserve">SEGURO DE ACCIDENTES PERSONALES SANTANDER ADVANCE </v>
      </c>
      <c r="H299" s="21" t="str">
        <f>_xlfn.XLOOKUP($A299&amp;"_"&amp;$B299,Productos!$E:$E,Productos!$D:$D)</f>
        <v>Sin Informacion</v>
      </c>
      <c r="I299" s="6">
        <v>1</v>
      </c>
      <c r="L299" s="3" t="s">
        <v>13</v>
      </c>
      <c r="M299" s="3">
        <v>292</v>
      </c>
      <c r="N299" s="3">
        <v>5003899</v>
      </c>
      <c r="O299" s="3" t="s">
        <v>12</v>
      </c>
      <c r="P299" s="3">
        <v>6</v>
      </c>
      <c r="Q299" s="3">
        <v>6</v>
      </c>
      <c r="R299" s="3" t="s">
        <v>295</v>
      </c>
      <c r="S299" s="3">
        <v>1</v>
      </c>
    </row>
    <row r="300" spans="1:19" x14ac:dyDescent="0.25">
      <c r="A300" s="3" t="s">
        <v>13</v>
      </c>
      <c r="B300" s="3">
        <v>292</v>
      </c>
      <c r="C300" s="3">
        <v>5006113</v>
      </c>
      <c r="D300" s="3" t="s">
        <v>12</v>
      </c>
      <c r="E300" s="3">
        <v>12</v>
      </c>
      <c r="F300" s="3" t="s">
        <v>222</v>
      </c>
      <c r="G300" s="21" t="str">
        <f>_xlfn.XLOOKUP($A300&amp;"_"&amp;$B300,Productos!$E:$E,Productos!$C:$C)</f>
        <v xml:space="preserve">SEGURO DE ACCIDENTES PERSONALES SANTANDER ADVANCE </v>
      </c>
      <c r="H300" s="21" t="str">
        <f>_xlfn.XLOOKUP($A300&amp;"_"&amp;$B300,Productos!$E:$E,Productos!$D:$D)</f>
        <v>Sin Informacion</v>
      </c>
      <c r="I300" s="6">
        <v>1</v>
      </c>
      <c r="L300" s="3" t="s">
        <v>13</v>
      </c>
      <c r="M300" s="3">
        <v>292</v>
      </c>
      <c r="N300" s="3">
        <v>5003899</v>
      </c>
      <c r="O300" s="3" t="s">
        <v>12</v>
      </c>
      <c r="P300" s="3">
        <v>12</v>
      </c>
      <c r="Q300" s="3">
        <v>12</v>
      </c>
      <c r="R300" s="3" t="s">
        <v>308</v>
      </c>
      <c r="S300" s="3">
        <v>1</v>
      </c>
    </row>
    <row r="301" spans="1:19" x14ac:dyDescent="0.25">
      <c r="A301" s="3" t="s">
        <v>13</v>
      </c>
      <c r="B301" s="3">
        <v>292</v>
      </c>
      <c r="C301" s="3">
        <v>5006116</v>
      </c>
      <c r="D301" s="3" t="s">
        <v>12</v>
      </c>
      <c r="E301" s="3">
        <v>12</v>
      </c>
      <c r="F301" s="3" t="s">
        <v>222</v>
      </c>
      <c r="G301" s="21" t="str">
        <f>_xlfn.XLOOKUP($A301&amp;"_"&amp;$B301,Productos!$E:$E,Productos!$C:$C)</f>
        <v xml:space="preserve">SEGURO DE ACCIDENTES PERSONALES SANTANDER ADVANCE </v>
      </c>
      <c r="H301" s="21" t="str">
        <f>_xlfn.XLOOKUP($A301&amp;"_"&amp;$B301,Productos!$E:$E,Productos!$D:$D)</f>
        <v>Sin Informacion</v>
      </c>
      <c r="I301" s="6">
        <v>1</v>
      </c>
      <c r="L301" s="3" t="s">
        <v>13</v>
      </c>
      <c r="M301" s="3">
        <v>292</v>
      </c>
      <c r="N301" s="3">
        <v>5003903</v>
      </c>
      <c r="O301" s="3" t="s">
        <v>12</v>
      </c>
      <c r="P301" s="3">
        <v>6</v>
      </c>
      <c r="Q301" s="3">
        <v>6</v>
      </c>
      <c r="R301" s="3" t="s">
        <v>295</v>
      </c>
      <c r="S301" s="3">
        <v>1</v>
      </c>
    </row>
    <row r="302" spans="1:19" x14ac:dyDescent="0.25">
      <c r="A302" s="3" t="s">
        <v>13</v>
      </c>
      <c r="B302" s="3">
        <v>292</v>
      </c>
      <c r="C302" s="3">
        <v>5006120</v>
      </c>
      <c r="D302" s="3" t="s">
        <v>12</v>
      </c>
      <c r="E302" s="3">
        <v>12</v>
      </c>
      <c r="F302" s="3" t="s">
        <v>222</v>
      </c>
      <c r="G302" s="21" t="str">
        <f>_xlfn.XLOOKUP($A302&amp;"_"&amp;$B302,Productos!$E:$E,Productos!$C:$C)</f>
        <v xml:space="preserve">SEGURO DE ACCIDENTES PERSONALES SANTANDER ADVANCE </v>
      </c>
      <c r="H302" s="21" t="str">
        <f>_xlfn.XLOOKUP($A302&amp;"_"&amp;$B302,Productos!$E:$E,Productos!$D:$D)</f>
        <v>Sin Informacion</v>
      </c>
      <c r="I302" s="6">
        <v>1</v>
      </c>
      <c r="L302" s="3" t="s">
        <v>13</v>
      </c>
      <c r="M302" s="3">
        <v>292</v>
      </c>
      <c r="N302" s="3">
        <v>5003903</v>
      </c>
      <c r="O302" s="3" t="s">
        <v>12</v>
      </c>
      <c r="P302" s="3">
        <v>12</v>
      </c>
      <c r="Q302" s="3">
        <v>12</v>
      </c>
      <c r="R302" s="3" t="s">
        <v>308</v>
      </c>
      <c r="S302" s="3">
        <v>1</v>
      </c>
    </row>
    <row r="303" spans="1:19" x14ac:dyDescent="0.25">
      <c r="A303" s="3" t="s">
        <v>13</v>
      </c>
      <c r="B303" s="3">
        <v>292</v>
      </c>
      <c r="C303" s="3">
        <v>5006121</v>
      </c>
      <c r="D303" s="3" t="s">
        <v>12</v>
      </c>
      <c r="E303" s="3">
        <v>12</v>
      </c>
      <c r="F303" s="3" t="s">
        <v>222</v>
      </c>
      <c r="G303" s="21" t="str">
        <f>_xlfn.XLOOKUP($A303&amp;"_"&amp;$B303,Productos!$E:$E,Productos!$C:$C)</f>
        <v xml:space="preserve">SEGURO DE ACCIDENTES PERSONALES SANTANDER ADVANCE </v>
      </c>
      <c r="H303" s="21" t="str">
        <f>_xlfn.XLOOKUP($A303&amp;"_"&amp;$B303,Productos!$E:$E,Productos!$D:$D)</f>
        <v>Sin Informacion</v>
      </c>
      <c r="I303" s="6">
        <v>1</v>
      </c>
      <c r="L303" s="3" t="s">
        <v>13</v>
      </c>
      <c r="M303" s="3">
        <v>292</v>
      </c>
      <c r="N303" s="3">
        <v>5003906</v>
      </c>
      <c r="O303" s="3" t="s">
        <v>12</v>
      </c>
      <c r="P303" s="3">
        <v>6</v>
      </c>
      <c r="Q303" s="3">
        <v>6</v>
      </c>
      <c r="R303" s="3" t="s">
        <v>295</v>
      </c>
      <c r="S303" s="3">
        <v>1</v>
      </c>
    </row>
    <row r="304" spans="1:19" x14ac:dyDescent="0.25">
      <c r="A304" s="3" t="s">
        <v>13</v>
      </c>
      <c r="B304" s="3">
        <v>292</v>
      </c>
      <c r="C304" s="3">
        <v>5006123</v>
      </c>
      <c r="D304" s="3" t="s">
        <v>12</v>
      </c>
      <c r="E304" s="3">
        <v>12</v>
      </c>
      <c r="F304" s="3" t="s">
        <v>222</v>
      </c>
      <c r="G304" s="21" t="str">
        <f>_xlfn.XLOOKUP($A304&amp;"_"&amp;$B304,Productos!$E:$E,Productos!$C:$C)</f>
        <v xml:space="preserve">SEGURO DE ACCIDENTES PERSONALES SANTANDER ADVANCE </v>
      </c>
      <c r="H304" s="21" t="str">
        <f>_xlfn.XLOOKUP($A304&amp;"_"&amp;$B304,Productos!$E:$E,Productos!$D:$D)</f>
        <v>Sin Informacion</v>
      </c>
      <c r="I304" s="6">
        <v>1</v>
      </c>
      <c r="L304" s="3" t="s">
        <v>13</v>
      </c>
      <c r="M304" s="3">
        <v>292</v>
      </c>
      <c r="N304" s="3">
        <v>5003906</v>
      </c>
      <c r="O304" s="3" t="s">
        <v>12</v>
      </c>
      <c r="P304" s="3">
        <v>12</v>
      </c>
      <c r="Q304" s="3">
        <v>12</v>
      </c>
      <c r="R304" s="3" t="s">
        <v>308</v>
      </c>
      <c r="S304" s="3">
        <v>1</v>
      </c>
    </row>
    <row r="305" spans="1:19" x14ac:dyDescent="0.25">
      <c r="A305" s="3" t="s">
        <v>13</v>
      </c>
      <c r="B305" s="3">
        <v>292</v>
      </c>
      <c r="C305" s="3">
        <v>5006124</v>
      </c>
      <c r="D305" s="3" t="s">
        <v>12</v>
      </c>
      <c r="E305" s="3">
        <v>12</v>
      </c>
      <c r="F305" s="3" t="s">
        <v>222</v>
      </c>
      <c r="G305" s="21" t="str">
        <f>_xlfn.XLOOKUP($A305&amp;"_"&amp;$B305,Productos!$E:$E,Productos!$C:$C)</f>
        <v xml:space="preserve">SEGURO DE ACCIDENTES PERSONALES SANTANDER ADVANCE </v>
      </c>
      <c r="H305" s="21" t="str">
        <f>_xlfn.XLOOKUP($A305&amp;"_"&amp;$B305,Productos!$E:$E,Productos!$D:$D)</f>
        <v>Sin Informacion</v>
      </c>
      <c r="I305" s="6">
        <v>1</v>
      </c>
      <c r="L305" s="3" t="s">
        <v>13</v>
      </c>
      <c r="M305" s="3">
        <v>292</v>
      </c>
      <c r="N305" s="3">
        <v>5003912</v>
      </c>
      <c r="O305" s="3" t="s">
        <v>12</v>
      </c>
      <c r="P305" s="3">
        <v>6</v>
      </c>
      <c r="Q305" s="3">
        <v>6</v>
      </c>
      <c r="R305" s="3" t="s">
        <v>295</v>
      </c>
      <c r="S305" s="3">
        <v>1</v>
      </c>
    </row>
    <row r="306" spans="1:19" x14ac:dyDescent="0.25">
      <c r="A306" s="3" t="s">
        <v>13</v>
      </c>
      <c r="B306" s="3">
        <v>292</v>
      </c>
      <c r="C306" s="3">
        <v>5006125</v>
      </c>
      <c r="D306" s="3" t="s">
        <v>12</v>
      </c>
      <c r="E306" s="3">
        <v>12</v>
      </c>
      <c r="F306" s="3" t="s">
        <v>222</v>
      </c>
      <c r="G306" s="21" t="str">
        <f>_xlfn.XLOOKUP($A306&amp;"_"&amp;$B306,Productos!$E:$E,Productos!$C:$C)</f>
        <v xml:space="preserve">SEGURO DE ACCIDENTES PERSONALES SANTANDER ADVANCE </v>
      </c>
      <c r="H306" s="21" t="str">
        <f>_xlfn.XLOOKUP($A306&amp;"_"&amp;$B306,Productos!$E:$E,Productos!$D:$D)</f>
        <v>Sin Informacion</v>
      </c>
      <c r="I306" s="6">
        <v>1</v>
      </c>
      <c r="L306" s="3" t="s">
        <v>13</v>
      </c>
      <c r="M306" s="3">
        <v>292</v>
      </c>
      <c r="N306" s="3">
        <v>5003912</v>
      </c>
      <c r="O306" s="3" t="s">
        <v>12</v>
      </c>
      <c r="P306" s="3">
        <v>12</v>
      </c>
      <c r="Q306" s="3">
        <v>12</v>
      </c>
      <c r="R306" s="3" t="s">
        <v>308</v>
      </c>
      <c r="S306" s="3">
        <v>1</v>
      </c>
    </row>
    <row r="307" spans="1:19" x14ac:dyDescent="0.25">
      <c r="A307" s="3" t="s">
        <v>13</v>
      </c>
      <c r="B307" s="3">
        <v>292</v>
      </c>
      <c r="C307" s="3">
        <v>5006127</v>
      </c>
      <c r="D307" s="3" t="s">
        <v>12</v>
      </c>
      <c r="E307" s="3">
        <v>12</v>
      </c>
      <c r="F307" s="3" t="s">
        <v>222</v>
      </c>
      <c r="G307" s="21" t="str">
        <f>_xlfn.XLOOKUP($A307&amp;"_"&amp;$B307,Productos!$E:$E,Productos!$C:$C)</f>
        <v xml:space="preserve">SEGURO DE ACCIDENTES PERSONALES SANTANDER ADVANCE </v>
      </c>
      <c r="H307" s="21" t="str">
        <f>_xlfn.XLOOKUP($A307&amp;"_"&amp;$B307,Productos!$E:$E,Productos!$D:$D)</f>
        <v>Sin Informacion</v>
      </c>
      <c r="I307" s="6">
        <v>1</v>
      </c>
      <c r="L307" s="3" t="s">
        <v>13</v>
      </c>
      <c r="M307" s="3">
        <v>292</v>
      </c>
      <c r="N307" s="3">
        <v>5003920</v>
      </c>
      <c r="O307" s="3" t="s">
        <v>12</v>
      </c>
      <c r="P307" s="3">
        <v>6</v>
      </c>
      <c r="Q307" s="3">
        <v>6</v>
      </c>
      <c r="R307" s="3" t="s">
        <v>295</v>
      </c>
      <c r="S307" s="3">
        <v>1</v>
      </c>
    </row>
    <row r="308" spans="1:19" x14ac:dyDescent="0.25">
      <c r="A308" s="3" t="s">
        <v>13</v>
      </c>
      <c r="B308" s="3">
        <v>292</v>
      </c>
      <c r="C308" s="3">
        <v>5006133</v>
      </c>
      <c r="D308" s="3" t="s">
        <v>12</v>
      </c>
      <c r="E308" s="3">
        <v>12</v>
      </c>
      <c r="F308" s="3" t="s">
        <v>222</v>
      </c>
      <c r="G308" s="21" t="str">
        <f>_xlfn.XLOOKUP($A308&amp;"_"&amp;$B308,Productos!$E:$E,Productos!$C:$C)</f>
        <v xml:space="preserve">SEGURO DE ACCIDENTES PERSONALES SANTANDER ADVANCE </v>
      </c>
      <c r="H308" s="21" t="str">
        <f>_xlfn.XLOOKUP($A308&amp;"_"&amp;$B308,Productos!$E:$E,Productos!$D:$D)</f>
        <v>Sin Informacion</v>
      </c>
      <c r="I308" s="6">
        <v>1</v>
      </c>
      <c r="L308" s="3" t="s">
        <v>13</v>
      </c>
      <c r="M308" s="3">
        <v>292</v>
      </c>
      <c r="N308" s="3">
        <v>5003920</v>
      </c>
      <c r="O308" s="3" t="s">
        <v>12</v>
      </c>
      <c r="P308" s="3">
        <v>12</v>
      </c>
      <c r="Q308" s="3">
        <v>12</v>
      </c>
      <c r="R308" s="3" t="s">
        <v>308</v>
      </c>
      <c r="S308" s="3">
        <v>1</v>
      </c>
    </row>
    <row r="309" spans="1:19" x14ac:dyDescent="0.25">
      <c r="A309" s="3" t="s">
        <v>13</v>
      </c>
      <c r="B309" s="3">
        <v>292</v>
      </c>
      <c r="C309" s="3">
        <v>5006144</v>
      </c>
      <c r="D309" s="3" t="s">
        <v>12</v>
      </c>
      <c r="E309" s="3">
        <v>12</v>
      </c>
      <c r="F309" s="3" t="s">
        <v>222</v>
      </c>
      <c r="G309" s="21" t="str">
        <f>_xlfn.XLOOKUP($A309&amp;"_"&amp;$B309,Productos!$E:$E,Productos!$C:$C)</f>
        <v xml:space="preserve">SEGURO DE ACCIDENTES PERSONALES SANTANDER ADVANCE </v>
      </c>
      <c r="H309" s="21" t="str">
        <f>_xlfn.XLOOKUP($A309&amp;"_"&amp;$B309,Productos!$E:$E,Productos!$D:$D)</f>
        <v>Sin Informacion</v>
      </c>
      <c r="I309" s="6">
        <v>1</v>
      </c>
      <c r="L309" s="3" t="s">
        <v>13</v>
      </c>
      <c r="M309" s="3">
        <v>292</v>
      </c>
      <c r="N309" s="3">
        <v>5003925</v>
      </c>
      <c r="O309" s="3" t="s">
        <v>12</v>
      </c>
      <c r="P309" s="3">
        <v>6</v>
      </c>
      <c r="Q309" s="3">
        <v>6</v>
      </c>
      <c r="R309" s="3" t="s">
        <v>295</v>
      </c>
      <c r="S309" s="3">
        <v>1</v>
      </c>
    </row>
    <row r="310" spans="1:19" x14ac:dyDescent="0.25">
      <c r="A310" s="3" t="s">
        <v>13</v>
      </c>
      <c r="B310" s="3">
        <v>292</v>
      </c>
      <c r="C310" s="3">
        <v>5006145</v>
      </c>
      <c r="D310" s="3" t="s">
        <v>12</v>
      </c>
      <c r="E310" s="3">
        <v>12</v>
      </c>
      <c r="F310" s="3" t="s">
        <v>222</v>
      </c>
      <c r="G310" s="21" t="str">
        <f>_xlfn.XLOOKUP($A310&amp;"_"&amp;$B310,Productos!$E:$E,Productos!$C:$C)</f>
        <v xml:space="preserve">SEGURO DE ACCIDENTES PERSONALES SANTANDER ADVANCE </v>
      </c>
      <c r="H310" s="21" t="str">
        <f>_xlfn.XLOOKUP($A310&amp;"_"&amp;$B310,Productos!$E:$E,Productos!$D:$D)</f>
        <v>Sin Informacion</v>
      </c>
      <c r="I310" s="6">
        <v>1</v>
      </c>
      <c r="L310" s="3" t="s">
        <v>13</v>
      </c>
      <c r="M310" s="3">
        <v>292</v>
      </c>
      <c r="N310" s="3">
        <v>5003925</v>
      </c>
      <c r="O310" s="3" t="s">
        <v>12</v>
      </c>
      <c r="P310" s="3">
        <v>12</v>
      </c>
      <c r="Q310" s="3">
        <v>12</v>
      </c>
      <c r="R310" s="3" t="s">
        <v>308</v>
      </c>
      <c r="S310" s="3">
        <v>1</v>
      </c>
    </row>
    <row r="311" spans="1:19" x14ac:dyDescent="0.25">
      <c r="A311" s="3" t="s">
        <v>13</v>
      </c>
      <c r="B311" s="3">
        <v>292</v>
      </c>
      <c r="C311" s="3">
        <v>5006146</v>
      </c>
      <c r="D311" s="3" t="s">
        <v>12</v>
      </c>
      <c r="E311" s="3">
        <v>12</v>
      </c>
      <c r="F311" s="3" t="s">
        <v>222</v>
      </c>
      <c r="G311" s="21" t="str">
        <f>_xlfn.XLOOKUP($A311&amp;"_"&amp;$B311,Productos!$E:$E,Productos!$C:$C)</f>
        <v xml:space="preserve">SEGURO DE ACCIDENTES PERSONALES SANTANDER ADVANCE </v>
      </c>
      <c r="H311" s="21" t="str">
        <f>_xlfn.XLOOKUP($A311&amp;"_"&amp;$B311,Productos!$E:$E,Productos!$D:$D)</f>
        <v>Sin Informacion</v>
      </c>
      <c r="I311" s="6">
        <v>1</v>
      </c>
      <c r="L311" s="3" t="s">
        <v>13</v>
      </c>
      <c r="M311" s="3">
        <v>292</v>
      </c>
      <c r="N311" s="3">
        <v>5003926</v>
      </c>
      <c r="O311" s="3" t="s">
        <v>12</v>
      </c>
      <c r="P311" s="3">
        <v>6</v>
      </c>
      <c r="Q311" s="3">
        <v>6</v>
      </c>
      <c r="R311" s="3" t="s">
        <v>295</v>
      </c>
      <c r="S311" s="3">
        <v>1</v>
      </c>
    </row>
    <row r="312" spans="1:19" x14ac:dyDescent="0.25">
      <c r="A312" s="3" t="s">
        <v>13</v>
      </c>
      <c r="B312" s="3">
        <v>292</v>
      </c>
      <c r="C312" s="3">
        <v>5006510</v>
      </c>
      <c r="D312" s="3" t="s">
        <v>12</v>
      </c>
      <c r="E312" s="3">
        <v>12</v>
      </c>
      <c r="F312" s="3" t="s">
        <v>222</v>
      </c>
      <c r="G312" s="21" t="str">
        <f>_xlfn.XLOOKUP($A312&amp;"_"&amp;$B312,Productos!$E:$E,Productos!$C:$C)</f>
        <v xml:space="preserve">SEGURO DE ACCIDENTES PERSONALES SANTANDER ADVANCE </v>
      </c>
      <c r="H312" s="21" t="str">
        <f>_xlfn.XLOOKUP($A312&amp;"_"&amp;$B312,Productos!$E:$E,Productos!$D:$D)</f>
        <v>Sin Informacion</v>
      </c>
      <c r="I312" s="6">
        <v>1</v>
      </c>
      <c r="L312" s="3" t="s">
        <v>13</v>
      </c>
      <c r="M312" s="3">
        <v>292</v>
      </c>
      <c r="N312" s="3">
        <v>5003926</v>
      </c>
      <c r="O312" s="3" t="s">
        <v>12</v>
      </c>
      <c r="P312" s="3">
        <v>12</v>
      </c>
      <c r="Q312" s="3">
        <v>12</v>
      </c>
      <c r="R312" s="3" t="s">
        <v>308</v>
      </c>
      <c r="S312" s="3">
        <v>1</v>
      </c>
    </row>
    <row r="313" spans="1:19" x14ac:dyDescent="0.25">
      <c r="A313" s="3" t="s">
        <v>13</v>
      </c>
      <c r="B313" s="3">
        <v>292</v>
      </c>
      <c r="C313" s="3">
        <v>5006520</v>
      </c>
      <c r="D313" s="3" t="s">
        <v>12</v>
      </c>
      <c r="E313" s="3">
        <v>12</v>
      </c>
      <c r="F313" s="3" t="s">
        <v>222</v>
      </c>
      <c r="G313" s="21" t="str">
        <f>_xlfn.XLOOKUP($A313&amp;"_"&amp;$B313,Productos!$E:$E,Productos!$C:$C)</f>
        <v xml:space="preserve">SEGURO DE ACCIDENTES PERSONALES SANTANDER ADVANCE </v>
      </c>
      <c r="H313" s="21" t="str">
        <f>_xlfn.XLOOKUP($A313&amp;"_"&amp;$B313,Productos!$E:$E,Productos!$D:$D)</f>
        <v>Sin Informacion</v>
      </c>
      <c r="I313" s="6">
        <v>1</v>
      </c>
      <c r="L313" s="3" t="s">
        <v>13</v>
      </c>
      <c r="M313" s="3">
        <v>292</v>
      </c>
      <c r="N313" s="3">
        <v>5003931</v>
      </c>
      <c r="O313" s="3" t="s">
        <v>12</v>
      </c>
      <c r="P313" s="3">
        <v>6</v>
      </c>
      <c r="Q313" s="3">
        <v>6</v>
      </c>
      <c r="R313" s="3" t="s">
        <v>295</v>
      </c>
      <c r="S313" s="3">
        <v>1</v>
      </c>
    </row>
    <row r="314" spans="1:19" x14ac:dyDescent="0.25">
      <c r="A314" s="3" t="s">
        <v>13</v>
      </c>
      <c r="B314" s="3">
        <v>292</v>
      </c>
      <c r="C314" s="3">
        <v>5006522</v>
      </c>
      <c r="D314" s="3" t="s">
        <v>12</v>
      </c>
      <c r="E314" s="3">
        <v>12</v>
      </c>
      <c r="F314" s="3" t="s">
        <v>222</v>
      </c>
      <c r="G314" s="21" t="str">
        <f>_xlfn.XLOOKUP($A314&amp;"_"&amp;$B314,Productos!$E:$E,Productos!$C:$C)</f>
        <v xml:space="preserve">SEGURO DE ACCIDENTES PERSONALES SANTANDER ADVANCE </v>
      </c>
      <c r="H314" s="21" t="str">
        <f>_xlfn.XLOOKUP($A314&amp;"_"&amp;$B314,Productos!$E:$E,Productos!$D:$D)</f>
        <v>Sin Informacion</v>
      </c>
      <c r="I314" s="6">
        <v>1</v>
      </c>
      <c r="L314" s="3" t="s">
        <v>13</v>
      </c>
      <c r="M314" s="3">
        <v>292</v>
      </c>
      <c r="N314" s="3">
        <v>5003931</v>
      </c>
      <c r="O314" s="3" t="s">
        <v>12</v>
      </c>
      <c r="P314" s="3">
        <v>12</v>
      </c>
      <c r="Q314" s="3">
        <v>12</v>
      </c>
      <c r="R314" s="3" t="s">
        <v>308</v>
      </c>
      <c r="S314" s="3">
        <v>1</v>
      </c>
    </row>
    <row r="315" spans="1:19" x14ac:dyDescent="0.25">
      <c r="A315" s="3" t="s">
        <v>13</v>
      </c>
      <c r="B315" s="3">
        <v>292</v>
      </c>
      <c r="C315" s="3">
        <v>5006528</v>
      </c>
      <c r="D315" s="3" t="s">
        <v>12</v>
      </c>
      <c r="E315" s="3">
        <v>12</v>
      </c>
      <c r="F315" s="3" t="s">
        <v>222</v>
      </c>
      <c r="G315" s="21" t="str">
        <f>_xlfn.XLOOKUP($A315&amp;"_"&amp;$B315,Productos!$E:$E,Productos!$C:$C)</f>
        <v xml:space="preserve">SEGURO DE ACCIDENTES PERSONALES SANTANDER ADVANCE </v>
      </c>
      <c r="H315" s="21" t="str">
        <f>_xlfn.XLOOKUP($A315&amp;"_"&amp;$B315,Productos!$E:$E,Productos!$D:$D)</f>
        <v>Sin Informacion</v>
      </c>
      <c r="I315" s="6">
        <v>1</v>
      </c>
      <c r="L315" s="3" t="s">
        <v>13</v>
      </c>
      <c r="M315" s="3">
        <v>292</v>
      </c>
      <c r="N315" s="3">
        <v>5003932</v>
      </c>
      <c r="O315" s="3" t="s">
        <v>12</v>
      </c>
      <c r="P315" s="3">
        <v>6</v>
      </c>
      <c r="Q315" s="3">
        <v>6</v>
      </c>
      <c r="R315" s="3" t="s">
        <v>295</v>
      </c>
      <c r="S315" s="3">
        <v>1</v>
      </c>
    </row>
    <row r="316" spans="1:19" x14ac:dyDescent="0.25">
      <c r="A316" s="3" t="s">
        <v>13</v>
      </c>
      <c r="B316" s="3">
        <v>292</v>
      </c>
      <c r="C316" s="3">
        <v>5006530</v>
      </c>
      <c r="D316" s="3" t="s">
        <v>12</v>
      </c>
      <c r="E316" s="3">
        <v>12</v>
      </c>
      <c r="F316" s="3" t="s">
        <v>222</v>
      </c>
      <c r="G316" s="21" t="str">
        <f>_xlfn.XLOOKUP($A316&amp;"_"&amp;$B316,Productos!$E:$E,Productos!$C:$C)</f>
        <v xml:space="preserve">SEGURO DE ACCIDENTES PERSONALES SANTANDER ADVANCE </v>
      </c>
      <c r="H316" s="21" t="str">
        <f>_xlfn.XLOOKUP($A316&amp;"_"&amp;$B316,Productos!$E:$E,Productos!$D:$D)</f>
        <v>Sin Informacion</v>
      </c>
      <c r="I316" s="6">
        <v>1</v>
      </c>
      <c r="L316" s="3" t="s">
        <v>13</v>
      </c>
      <c r="M316" s="3">
        <v>292</v>
      </c>
      <c r="N316" s="3">
        <v>5003932</v>
      </c>
      <c r="O316" s="3" t="s">
        <v>12</v>
      </c>
      <c r="P316" s="3">
        <v>12</v>
      </c>
      <c r="Q316" s="3">
        <v>12</v>
      </c>
      <c r="R316" s="3" t="s">
        <v>308</v>
      </c>
      <c r="S316" s="3">
        <v>1</v>
      </c>
    </row>
    <row r="317" spans="1:19" x14ac:dyDescent="0.25">
      <c r="A317" s="3" t="s">
        <v>13</v>
      </c>
      <c r="B317" s="3">
        <v>292</v>
      </c>
      <c r="C317" s="3">
        <v>5006540</v>
      </c>
      <c r="D317" s="3" t="s">
        <v>12</v>
      </c>
      <c r="E317" s="3">
        <v>12</v>
      </c>
      <c r="F317" s="3" t="s">
        <v>222</v>
      </c>
      <c r="G317" s="21" t="str">
        <f>_xlfn.XLOOKUP($A317&amp;"_"&amp;$B317,Productos!$E:$E,Productos!$C:$C)</f>
        <v xml:space="preserve">SEGURO DE ACCIDENTES PERSONALES SANTANDER ADVANCE </v>
      </c>
      <c r="H317" s="21" t="str">
        <f>_xlfn.XLOOKUP($A317&amp;"_"&amp;$B317,Productos!$E:$E,Productos!$D:$D)</f>
        <v>Sin Informacion</v>
      </c>
      <c r="I317" s="6">
        <v>1</v>
      </c>
      <c r="L317" s="3" t="s">
        <v>13</v>
      </c>
      <c r="M317" s="3">
        <v>292</v>
      </c>
      <c r="N317" s="3">
        <v>5003933</v>
      </c>
      <c r="O317" s="3" t="s">
        <v>12</v>
      </c>
      <c r="P317" s="3">
        <v>6</v>
      </c>
      <c r="Q317" s="3">
        <v>6</v>
      </c>
      <c r="R317" s="3" t="s">
        <v>295</v>
      </c>
      <c r="S317" s="3">
        <v>1</v>
      </c>
    </row>
    <row r="318" spans="1:19" x14ac:dyDescent="0.25">
      <c r="A318" s="3" t="s">
        <v>13</v>
      </c>
      <c r="B318" s="3">
        <v>292</v>
      </c>
      <c r="C318" s="3">
        <v>5006988</v>
      </c>
      <c r="D318" s="3" t="s">
        <v>12</v>
      </c>
      <c r="E318" s="3">
        <v>12</v>
      </c>
      <c r="F318" s="3" t="s">
        <v>222</v>
      </c>
      <c r="G318" s="21" t="str">
        <f>_xlfn.XLOOKUP($A318&amp;"_"&amp;$B318,Productos!$E:$E,Productos!$C:$C)</f>
        <v xml:space="preserve">SEGURO DE ACCIDENTES PERSONALES SANTANDER ADVANCE </v>
      </c>
      <c r="H318" s="21" t="str">
        <f>_xlfn.XLOOKUP($A318&amp;"_"&amp;$B318,Productos!$E:$E,Productos!$D:$D)</f>
        <v>Sin Informacion</v>
      </c>
      <c r="I318" s="6">
        <v>1</v>
      </c>
      <c r="L318" s="3" t="s">
        <v>13</v>
      </c>
      <c r="M318" s="3">
        <v>292</v>
      </c>
      <c r="N318" s="3">
        <v>5003933</v>
      </c>
      <c r="O318" s="3" t="s">
        <v>12</v>
      </c>
      <c r="P318" s="3">
        <v>12</v>
      </c>
      <c r="Q318" s="3">
        <v>12</v>
      </c>
      <c r="R318" s="3" t="s">
        <v>308</v>
      </c>
      <c r="S318" s="3">
        <v>1</v>
      </c>
    </row>
    <row r="319" spans="1:19" x14ac:dyDescent="0.25">
      <c r="A319" s="3" t="s">
        <v>13</v>
      </c>
      <c r="B319" s="3">
        <v>292</v>
      </c>
      <c r="C319" s="3">
        <v>5006990</v>
      </c>
      <c r="D319" s="3" t="s">
        <v>12</v>
      </c>
      <c r="E319" s="3">
        <v>12</v>
      </c>
      <c r="F319" s="3" t="s">
        <v>222</v>
      </c>
      <c r="G319" s="21" t="str">
        <f>_xlfn.XLOOKUP($A319&amp;"_"&amp;$B319,Productos!$E:$E,Productos!$C:$C)</f>
        <v xml:space="preserve">SEGURO DE ACCIDENTES PERSONALES SANTANDER ADVANCE </v>
      </c>
      <c r="H319" s="21" t="str">
        <f>_xlfn.XLOOKUP($A319&amp;"_"&amp;$B319,Productos!$E:$E,Productos!$D:$D)</f>
        <v>Sin Informacion</v>
      </c>
      <c r="I319" s="6">
        <v>1</v>
      </c>
      <c r="L319" s="3" t="s">
        <v>13</v>
      </c>
      <c r="M319" s="3">
        <v>292</v>
      </c>
      <c r="N319" s="3">
        <v>5003940</v>
      </c>
      <c r="O319" s="3" t="s">
        <v>12</v>
      </c>
      <c r="P319" s="3">
        <v>6</v>
      </c>
      <c r="Q319" s="3">
        <v>6</v>
      </c>
      <c r="R319" s="3" t="s">
        <v>295</v>
      </c>
      <c r="S319" s="3">
        <v>1</v>
      </c>
    </row>
    <row r="320" spans="1:19" x14ac:dyDescent="0.25">
      <c r="A320" s="3" t="s">
        <v>13</v>
      </c>
      <c r="B320" s="3">
        <v>292</v>
      </c>
      <c r="C320" s="3">
        <v>5006995</v>
      </c>
      <c r="D320" s="3" t="s">
        <v>12</v>
      </c>
      <c r="E320" s="3">
        <v>12</v>
      </c>
      <c r="F320" s="3" t="s">
        <v>222</v>
      </c>
      <c r="G320" s="21" t="str">
        <f>_xlfn.XLOOKUP($A320&amp;"_"&amp;$B320,Productos!$E:$E,Productos!$C:$C)</f>
        <v xml:space="preserve">SEGURO DE ACCIDENTES PERSONALES SANTANDER ADVANCE </v>
      </c>
      <c r="H320" s="21" t="str">
        <f>_xlfn.XLOOKUP($A320&amp;"_"&amp;$B320,Productos!$E:$E,Productos!$D:$D)</f>
        <v>Sin Informacion</v>
      </c>
      <c r="I320" s="6">
        <v>1</v>
      </c>
      <c r="L320" s="3" t="s">
        <v>13</v>
      </c>
      <c r="M320" s="3">
        <v>292</v>
      </c>
      <c r="N320" s="3">
        <v>5003940</v>
      </c>
      <c r="O320" s="3" t="s">
        <v>12</v>
      </c>
      <c r="P320" s="3">
        <v>12</v>
      </c>
      <c r="Q320" s="3">
        <v>12</v>
      </c>
      <c r="R320" s="3" t="s">
        <v>308</v>
      </c>
      <c r="S320" s="3">
        <v>1</v>
      </c>
    </row>
    <row r="321" spans="1:19" x14ac:dyDescent="0.25">
      <c r="A321" s="3" t="s">
        <v>13</v>
      </c>
      <c r="B321" s="3">
        <v>292</v>
      </c>
      <c r="C321" s="3">
        <v>5006999</v>
      </c>
      <c r="D321" s="3" t="s">
        <v>12</v>
      </c>
      <c r="E321" s="3">
        <v>12</v>
      </c>
      <c r="F321" s="3" t="s">
        <v>222</v>
      </c>
      <c r="G321" s="21" t="str">
        <f>_xlfn.XLOOKUP($A321&amp;"_"&amp;$B321,Productos!$E:$E,Productos!$C:$C)</f>
        <v xml:space="preserve">SEGURO DE ACCIDENTES PERSONALES SANTANDER ADVANCE </v>
      </c>
      <c r="H321" s="21" t="str">
        <f>_xlfn.XLOOKUP($A321&amp;"_"&amp;$B321,Productos!$E:$E,Productos!$D:$D)</f>
        <v>Sin Informacion</v>
      </c>
      <c r="I321" s="6">
        <v>1</v>
      </c>
      <c r="L321" s="3" t="s">
        <v>13</v>
      </c>
      <c r="M321" s="3">
        <v>292</v>
      </c>
      <c r="N321" s="3">
        <v>5003945</v>
      </c>
      <c r="O321" s="3" t="s">
        <v>12</v>
      </c>
      <c r="P321" s="3">
        <v>6</v>
      </c>
      <c r="Q321" s="3">
        <v>6</v>
      </c>
      <c r="R321" s="3" t="s">
        <v>295</v>
      </c>
      <c r="S321" s="3">
        <v>1</v>
      </c>
    </row>
    <row r="322" spans="1:19" x14ac:dyDescent="0.25">
      <c r="A322" s="3" t="s">
        <v>13</v>
      </c>
      <c r="B322" s="3">
        <v>292</v>
      </c>
      <c r="C322" s="3">
        <v>5007000</v>
      </c>
      <c r="D322" s="3" t="s">
        <v>12</v>
      </c>
      <c r="E322" s="3">
        <v>12</v>
      </c>
      <c r="F322" s="3" t="s">
        <v>222</v>
      </c>
      <c r="G322" s="21" t="str">
        <f>_xlfn.XLOOKUP($A322&amp;"_"&amp;$B322,Productos!$E:$E,Productos!$C:$C)</f>
        <v xml:space="preserve">SEGURO DE ACCIDENTES PERSONALES SANTANDER ADVANCE </v>
      </c>
      <c r="H322" s="21" t="str">
        <f>_xlfn.XLOOKUP($A322&amp;"_"&amp;$B322,Productos!$E:$E,Productos!$D:$D)</f>
        <v>Sin Informacion</v>
      </c>
      <c r="I322" s="6">
        <v>1</v>
      </c>
      <c r="L322" s="3" t="s">
        <v>13</v>
      </c>
      <c r="M322" s="3">
        <v>292</v>
      </c>
      <c r="N322" s="3">
        <v>5003945</v>
      </c>
      <c r="O322" s="3" t="s">
        <v>12</v>
      </c>
      <c r="P322" s="3">
        <v>12</v>
      </c>
      <c r="Q322" s="3">
        <v>12</v>
      </c>
      <c r="R322" s="3" t="s">
        <v>308</v>
      </c>
      <c r="S322" s="3">
        <v>1</v>
      </c>
    </row>
    <row r="323" spans="1:19" x14ac:dyDescent="0.25">
      <c r="A323" s="3" t="s">
        <v>13</v>
      </c>
      <c r="B323" s="3">
        <v>292</v>
      </c>
      <c r="C323" s="3">
        <v>5007002</v>
      </c>
      <c r="D323" s="3" t="s">
        <v>12</v>
      </c>
      <c r="E323" s="3">
        <v>12</v>
      </c>
      <c r="F323" s="3" t="s">
        <v>222</v>
      </c>
      <c r="G323" s="21" t="str">
        <f>_xlfn.XLOOKUP($A323&amp;"_"&amp;$B323,Productos!$E:$E,Productos!$C:$C)</f>
        <v xml:space="preserve">SEGURO DE ACCIDENTES PERSONALES SANTANDER ADVANCE </v>
      </c>
      <c r="H323" s="21" t="str">
        <f>_xlfn.XLOOKUP($A323&amp;"_"&amp;$B323,Productos!$E:$E,Productos!$D:$D)</f>
        <v>Sin Informacion</v>
      </c>
      <c r="I323" s="6">
        <v>1</v>
      </c>
      <c r="L323" s="3" t="s">
        <v>13</v>
      </c>
      <c r="M323" s="3">
        <v>292</v>
      </c>
      <c r="N323" s="3">
        <v>5003951</v>
      </c>
      <c r="O323" s="3" t="s">
        <v>12</v>
      </c>
      <c r="P323" s="3">
        <v>6</v>
      </c>
      <c r="Q323" s="3">
        <v>6</v>
      </c>
      <c r="R323" s="3" t="s">
        <v>295</v>
      </c>
      <c r="S323" s="3">
        <v>1</v>
      </c>
    </row>
    <row r="324" spans="1:19" x14ac:dyDescent="0.25">
      <c r="A324" s="3" t="s">
        <v>13</v>
      </c>
      <c r="B324" s="3">
        <v>292</v>
      </c>
      <c r="C324" s="3">
        <v>5007395</v>
      </c>
      <c r="D324" s="3" t="s">
        <v>12</v>
      </c>
      <c r="E324" s="3">
        <v>12</v>
      </c>
      <c r="F324" s="3" t="s">
        <v>222</v>
      </c>
      <c r="G324" s="21" t="str">
        <f>_xlfn.XLOOKUP($A324&amp;"_"&amp;$B324,Productos!$E:$E,Productos!$C:$C)</f>
        <v xml:space="preserve">SEGURO DE ACCIDENTES PERSONALES SANTANDER ADVANCE </v>
      </c>
      <c r="H324" s="21" t="str">
        <f>_xlfn.XLOOKUP($A324&amp;"_"&amp;$B324,Productos!$E:$E,Productos!$D:$D)</f>
        <v>Sin Informacion</v>
      </c>
      <c r="I324" s="6">
        <v>1</v>
      </c>
      <c r="L324" s="3" t="s">
        <v>13</v>
      </c>
      <c r="M324" s="3">
        <v>292</v>
      </c>
      <c r="N324" s="3">
        <v>5003951</v>
      </c>
      <c r="O324" s="3" t="s">
        <v>12</v>
      </c>
      <c r="P324" s="3">
        <v>12</v>
      </c>
      <c r="Q324" s="3">
        <v>12</v>
      </c>
      <c r="R324" s="3" t="s">
        <v>308</v>
      </c>
      <c r="S324" s="3">
        <v>1</v>
      </c>
    </row>
    <row r="325" spans="1:19" x14ac:dyDescent="0.25">
      <c r="A325" s="3" t="s">
        <v>13</v>
      </c>
      <c r="B325" s="3">
        <v>292</v>
      </c>
      <c r="C325" s="3">
        <v>5007401</v>
      </c>
      <c r="D325" s="3" t="s">
        <v>12</v>
      </c>
      <c r="E325" s="3">
        <v>12</v>
      </c>
      <c r="F325" s="3" t="s">
        <v>222</v>
      </c>
      <c r="G325" s="21" t="str">
        <f>_xlfn.XLOOKUP($A325&amp;"_"&amp;$B325,Productos!$E:$E,Productos!$C:$C)</f>
        <v xml:space="preserve">SEGURO DE ACCIDENTES PERSONALES SANTANDER ADVANCE </v>
      </c>
      <c r="H325" s="21" t="str">
        <f>_xlfn.XLOOKUP($A325&amp;"_"&amp;$B325,Productos!$E:$E,Productos!$D:$D)</f>
        <v>Sin Informacion</v>
      </c>
      <c r="I325" s="6">
        <v>1</v>
      </c>
      <c r="L325" s="3" t="s">
        <v>13</v>
      </c>
      <c r="M325" s="3">
        <v>292</v>
      </c>
      <c r="N325" s="3">
        <v>5003953</v>
      </c>
      <c r="O325" s="3" t="s">
        <v>12</v>
      </c>
      <c r="P325" s="3">
        <v>6</v>
      </c>
      <c r="Q325" s="3">
        <v>6</v>
      </c>
      <c r="R325" s="3" t="s">
        <v>295</v>
      </c>
      <c r="S325" s="3">
        <v>1</v>
      </c>
    </row>
    <row r="326" spans="1:19" x14ac:dyDescent="0.25">
      <c r="A326" s="3" t="s">
        <v>13</v>
      </c>
      <c r="B326" s="3">
        <v>292</v>
      </c>
      <c r="C326" s="3">
        <v>5007630</v>
      </c>
      <c r="D326" s="3" t="s">
        <v>12</v>
      </c>
      <c r="E326" s="3">
        <v>12</v>
      </c>
      <c r="F326" s="3" t="s">
        <v>222</v>
      </c>
      <c r="G326" s="21" t="str">
        <f>_xlfn.XLOOKUP($A326&amp;"_"&amp;$B326,Productos!$E:$E,Productos!$C:$C)</f>
        <v xml:space="preserve">SEGURO DE ACCIDENTES PERSONALES SANTANDER ADVANCE </v>
      </c>
      <c r="H326" s="21" t="str">
        <f>_xlfn.XLOOKUP($A326&amp;"_"&amp;$B326,Productos!$E:$E,Productos!$D:$D)</f>
        <v>Sin Informacion</v>
      </c>
      <c r="I326" s="6">
        <v>1</v>
      </c>
      <c r="L326" s="3" t="s">
        <v>13</v>
      </c>
      <c r="M326" s="3">
        <v>292</v>
      </c>
      <c r="N326" s="3">
        <v>5003953</v>
      </c>
      <c r="O326" s="3" t="s">
        <v>12</v>
      </c>
      <c r="P326" s="3">
        <v>12</v>
      </c>
      <c r="Q326" s="3">
        <v>12</v>
      </c>
      <c r="R326" s="3" t="s">
        <v>308</v>
      </c>
      <c r="S326" s="3">
        <v>1</v>
      </c>
    </row>
    <row r="327" spans="1:19" x14ac:dyDescent="0.25">
      <c r="A327" s="3" t="s">
        <v>13</v>
      </c>
      <c r="B327" s="3">
        <v>292</v>
      </c>
      <c r="C327" s="3">
        <v>5007633</v>
      </c>
      <c r="D327" s="3" t="s">
        <v>12</v>
      </c>
      <c r="E327" s="3">
        <v>12</v>
      </c>
      <c r="F327" s="3" t="s">
        <v>222</v>
      </c>
      <c r="G327" s="21" t="str">
        <f>_xlfn.XLOOKUP($A327&amp;"_"&amp;$B327,Productos!$E:$E,Productos!$C:$C)</f>
        <v xml:space="preserve">SEGURO DE ACCIDENTES PERSONALES SANTANDER ADVANCE </v>
      </c>
      <c r="H327" s="21" t="str">
        <f>_xlfn.XLOOKUP($A327&amp;"_"&amp;$B327,Productos!$E:$E,Productos!$D:$D)</f>
        <v>Sin Informacion</v>
      </c>
      <c r="I327" s="6">
        <v>1</v>
      </c>
      <c r="L327" s="3" t="s">
        <v>13</v>
      </c>
      <c r="M327" s="3">
        <v>292</v>
      </c>
      <c r="N327" s="3">
        <v>5003954</v>
      </c>
      <c r="O327" s="3" t="s">
        <v>12</v>
      </c>
      <c r="P327" s="3">
        <v>6</v>
      </c>
      <c r="Q327" s="3">
        <v>6</v>
      </c>
      <c r="R327" s="3" t="s">
        <v>295</v>
      </c>
      <c r="S327" s="3">
        <v>1</v>
      </c>
    </row>
    <row r="328" spans="1:19" x14ac:dyDescent="0.25">
      <c r="A328" s="3" t="s">
        <v>13</v>
      </c>
      <c r="B328" s="3">
        <v>292</v>
      </c>
      <c r="C328" s="3">
        <v>5007636</v>
      </c>
      <c r="D328" s="3" t="s">
        <v>12</v>
      </c>
      <c r="E328" s="3">
        <v>12</v>
      </c>
      <c r="F328" s="3" t="s">
        <v>222</v>
      </c>
      <c r="G328" s="21" t="str">
        <f>_xlfn.XLOOKUP($A328&amp;"_"&amp;$B328,Productos!$E:$E,Productos!$C:$C)</f>
        <v xml:space="preserve">SEGURO DE ACCIDENTES PERSONALES SANTANDER ADVANCE </v>
      </c>
      <c r="H328" s="21" t="str">
        <f>_xlfn.XLOOKUP($A328&amp;"_"&amp;$B328,Productos!$E:$E,Productos!$D:$D)</f>
        <v>Sin Informacion</v>
      </c>
      <c r="I328" s="6">
        <v>1</v>
      </c>
      <c r="L328" s="3" t="s">
        <v>13</v>
      </c>
      <c r="M328" s="3">
        <v>292</v>
      </c>
      <c r="N328" s="3">
        <v>5003954</v>
      </c>
      <c r="O328" s="3" t="s">
        <v>12</v>
      </c>
      <c r="P328" s="3">
        <v>12</v>
      </c>
      <c r="Q328" s="3">
        <v>12</v>
      </c>
      <c r="R328" s="3" t="s">
        <v>308</v>
      </c>
      <c r="S328" s="3">
        <v>1</v>
      </c>
    </row>
    <row r="329" spans="1:19" x14ac:dyDescent="0.25">
      <c r="A329" s="3" t="s">
        <v>13</v>
      </c>
      <c r="B329" s="3">
        <v>292</v>
      </c>
      <c r="C329" s="3">
        <v>5007642</v>
      </c>
      <c r="D329" s="3" t="s">
        <v>12</v>
      </c>
      <c r="E329" s="3">
        <v>12</v>
      </c>
      <c r="F329" s="3" t="s">
        <v>222</v>
      </c>
      <c r="G329" s="21" t="str">
        <f>_xlfn.XLOOKUP($A329&amp;"_"&amp;$B329,Productos!$E:$E,Productos!$C:$C)</f>
        <v xml:space="preserve">SEGURO DE ACCIDENTES PERSONALES SANTANDER ADVANCE </v>
      </c>
      <c r="H329" s="21" t="str">
        <f>_xlfn.XLOOKUP($A329&amp;"_"&amp;$B329,Productos!$E:$E,Productos!$D:$D)</f>
        <v>Sin Informacion</v>
      </c>
      <c r="I329" s="6">
        <v>1</v>
      </c>
      <c r="L329" s="3" t="s">
        <v>13</v>
      </c>
      <c r="M329" s="3">
        <v>292</v>
      </c>
      <c r="N329" s="3">
        <v>5003956</v>
      </c>
      <c r="O329" s="3" t="s">
        <v>12</v>
      </c>
      <c r="P329" s="3">
        <v>6</v>
      </c>
      <c r="Q329" s="3">
        <v>6</v>
      </c>
      <c r="R329" s="3" t="s">
        <v>295</v>
      </c>
      <c r="S329" s="3">
        <v>1</v>
      </c>
    </row>
    <row r="330" spans="1:19" x14ac:dyDescent="0.25">
      <c r="A330" s="3" t="s">
        <v>13</v>
      </c>
      <c r="B330" s="3">
        <v>292</v>
      </c>
      <c r="C330" s="3">
        <v>5007653</v>
      </c>
      <c r="D330" s="3" t="s">
        <v>12</v>
      </c>
      <c r="E330" s="3">
        <v>12</v>
      </c>
      <c r="F330" s="3" t="s">
        <v>222</v>
      </c>
      <c r="G330" s="21" t="str">
        <f>_xlfn.XLOOKUP($A330&amp;"_"&amp;$B330,Productos!$E:$E,Productos!$C:$C)</f>
        <v xml:space="preserve">SEGURO DE ACCIDENTES PERSONALES SANTANDER ADVANCE </v>
      </c>
      <c r="H330" s="21" t="str">
        <f>_xlfn.XLOOKUP($A330&amp;"_"&amp;$B330,Productos!$E:$E,Productos!$D:$D)</f>
        <v>Sin Informacion</v>
      </c>
      <c r="I330" s="6">
        <v>1</v>
      </c>
      <c r="L330" s="3" t="s">
        <v>13</v>
      </c>
      <c r="M330" s="3">
        <v>292</v>
      </c>
      <c r="N330" s="3">
        <v>5003956</v>
      </c>
      <c r="O330" s="3" t="s">
        <v>12</v>
      </c>
      <c r="P330" s="3">
        <v>12</v>
      </c>
      <c r="Q330" s="3">
        <v>12</v>
      </c>
      <c r="R330" s="3" t="s">
        <v>308</v>
      </c>
      <c r="S330" s="3">
        <v>1</v>
      </c>
    </row>
    <row r="331" spans="1:19" x14ac:dyDescent="0.25">
      <c r="A331" s="3" t="s">
        <v>13</v>
      </c>
      <c r="B331" s="3">
        <v>292</v>
      </c>
      <c r="C331" s="3">
        <v>5007655</v>
      </c>
      <c r="D331" s="3" t="s">
        <v>12</v>
      </c>
      <c r="E331" s="3">
        <v>12</v>
      </c>
      <c r="F331" s="3" t="s">
        <v>222</v>
      </c>
      <c r="G331" s="21" t="str">
        <f>_xlfn.XLOOKUP($A331&amp;"_"&amp;$B331,Productos!$E:$E,Productos!$C:$C)</f>
        <v xml:space="preserve">SEGURO DE ACCIDENTES PERSONALES SANTANDER ADVANCE </v>
      </c>
      <c r="H331" s="21" t="str">
        <f>_xlfn.XLOOKUP($A331&amp;"_"&amp;$B331,Productos!$E:$E,Productos!$D:$D)</f>
        <v>Sin Informacion</v>
      </c>
      <c r="I331" s="6">
        <v>1</v>
      </c>
      <c r="L331" s="3" t="s">
        <v>13</v>
      </c>
      <c r="M331" s="3">
        <v>292</v>
      </c>
      <c r="N331" s="3">
        <v>5003957</v>
      </c>
      <c r="O331" s="3" t="s">
        <v>12</v>
      </c>
      <c r="P331" s="3">
        <v>6</v>
      </c>
      <c r="Q331" s="3">
        <v>6</v>
      </c>
      <c r="R331" s="3" t="s">
        <v>295</v>
      </c>
      <c r="S331" s="3">
        <v>1</v>
      </c>
    </row>
    <row r="332" spans="1:19" x14ac:dyDescent="0.25">
      <c r="A332" s="3" t="s">
        <v>13</v>
      </c>
      <c r="B332" s="3">
        <v>292</v>
      </c>
      <c r="C332" s="3">
        <v>5007656</v>
      </c>
      <c r="D332" s="3" t="s">
        <v>12</v>
      </c>
      <c r="E332" s="3">
        <v>12</v>
      </c>
      <c r="F332" s="3" t="s">
        <v>222</v>
      </c>
      <c r="G332" s="21" t="str">
        <f>_xlfn.XLOOKUP($A332&amp;"_"&amp;$B332,Productos!$E:$E,Productos!$C:$C)</f>
        <v xml:space="preserve">SEGURO DE ACCIDENTES PERSONALES SANTANDER ADVANCE </v>
      </c>
      <c r="H332" s="21" t="str">
        <f>_xlfn.XLOOKUP($A332&amp;"_"&amp;$B332,Productos!$E:$E,Productos!$D:$D)</f>
        <v>Sin Informacion</v>
      </c>
      <c r="I332" s="6">
        <v>1</v>
      </c>
      <c r="L332" s="3" t="s">
        <v>13</v>
      </c>
      <c r="M332" s="3">
        <v>292</v>
      </c>
      <c r="N332" s="3">
        <v>5003957</v>
      </c>
      <c r="O332" s="3" t="s">
        <v>12</v>
      </c>
      <c r="P332" s="3">
        <v>12</v>
      </c>
      <c r="Q332" s="3">
        <v>12</v>
      </c>
      <c r="R332" s="3" t="s">
        <v>308</v>
      </c>
      <c r="S332" s="3">
        <v>1</v>
      </c>
    </row>
    <row r="333" spans="1:19" x14ac:dyDescent="0.25">
      <c r="A333" s="3" t="s">
        <v>13</v>
      </c>
      <c r="B333" s="3">
        <v>292</v>
      </c>
      <c r="C333" s="3">
        <v>5007662</v>
      </c>
      <c r="D333" s="3" t="s">
        <v>12</v>
      </c>
      <c r="E333" s="3">
        <v>12</v>
      </c>
      <c r="F333" s="3" t="s">
        <v>222</v>
      </c>
      <c r="G333" s="21" t="str">
        <f>_xlfn.XLOOKUP($A333&amp;"_"&amp;$B333,Productos!$E:$E,Productos!$C:$C)</f>
        <v xml:space="preserve">SEGURO DE ACCIDENTES PERSONALES SANTANDER ADVANCE </v>
      </c>
      <c r="H333" s="21" t="str">
        <f>_xlfn.XLOOKUP($A333&amp;"_"&amp;$B333,Productos!$E:$E,Productos!$D:$D)</f>
        <v>Sin Informacion</v>
      </c>
      <c r="I333" s="6">
        <v>1</v>
      </c>
      <c r="L333" s="3" t="s">
        <v>13</v>
      </c>
      <c r="M333" s="3">
        <v>292</v>
      </c>
      <c r="N333" s="3">
        <v>5003958</v>
      </c>
      <c r="O333" s="3" t="s">
        <v>12</v>
      </c>
      <c r="P333" s="3">
        <v>6</v>
      </c>
      <c r="Q333" s="3">
        <v>6</v>
      </c>
      <c r="R333" s="3" t="s">
        <v>295</v>
      </c>
      <c r="S333" s="3">
        <v>1</v>
      </c>
    </row>
    <row r="334" spans="1:19" x14ac:dyDescent="0.25">
      <c r="A334" s="3" t="s">
        <v>13</v>
      </c>
      <c r="B334" s="3">
        <v>292</v>
      </c>
      <c r="C334" s="3">
        <v>5007670</v>
      </c>
      <c r="D334" s="3" t="s">
        <v>12</v>
      </c>
      <c r="E334" s="3">
        <v>12</v>
      </c>
      <c r="F334" s="3" t="s">
        <v>222</v>
      </c>
      <c r="G334" s="21" t="str">
        <f>_xlfn.XLOOKUP($A334&amp;"_"&amp;$B334,Productos!$E:$E,Productos!$C:$C)</f>
        <v xml:space="preserve">SEGURO DE ACCIDENTES PERSONALES SANTANDER ADVANCE </v>
      </c>
      <c r="H334" s="21" t="str">
        <f>_xlfn.XLOOKUP($A334&amp;"_"&amp;$B334,Productos!$E:$E,Productos!$D:$D)</f>
        <v>Sin Informacion</v>
      </c>
      <c r="I334" s="6">
        <v>1</v>
      </c>
      <c r="L334" s="3" t="s">
        <v>13</v>
      </c>
      <c r="M334" s="3">
        <v>292</v>
      </c>
      <c r="N334" s="3">
        <v>5003958</v>
      </c>
      <c r="O334" s="3" t="s">
        <v>12</v>
      </c>
      <c r="P334" s="3">
        <v>12</v>
      </c>
      <c r="Q334" s="3">
        <v>12</v>
      </c>
      <c r="R334" s="3" t="s">
        <v>308</v>
      </c>
      <c r="S334" s="3">
        <v>1</v>
      </c>
    </row>
    <row r="335" spans="1:19" x14ac:dyDescent="0.25">
      <c r="A335" s="3" t="s">
        <v>13</v>
      </c>
      <c r="B335" s="3">
        <v>292</v>
      </c>
      <c r="C335" s="3">
        <v>5007671</v>
      </c>
      <c r="D335" s="3" t="s">
        <v>12</v>
      </c>
      <c r="E335" s="3">
        <v>12</v>
      </c>
      <c r="F335" s="3" t="s">
        <v>222</v>
      </c>
      <c r="G335" s="21" t="str">
        <f>_xlfn.XLOOKUP($A335&amp;"_"&amp;$B335,Productos!$E:$E,Productos!$C:$C)</f>
        <v xml:space="preserve">SEGURO DE ACCIDENTES PERSONALES SANTANDER ADVANCE </v>
      </c>
      <c r="H335" s="21" t="str">
        <f>_xlfn.XLOOKUP($A335&amp;"_"&amp;$B335,Productos!$E:$E,Productos!$D:$D)</f>
        <v>Sin Informacion</v>
      </c>
      <c r="I335" s="6">
        <v>1</v>
      </c>
      <c r="L335" s="3" t="s">
        <v>13</v>
      </c>
      <c r="M335" s="3">
        <v>292</v>
      </c>
      <c r="N335" s="3">
        <v>5003960</v>
      </c>
      <c r="O335" s="3" t="s">
        <v>12</v>
      </c>
      <c r="P335" s="3">
        <v>6</v>
      </c>
      <c r="Q335" s="3">
        <v>6</v>
      </c>
      <c r="R335" s="3" t="s">
        <v>295</v>
      </c>
      <c r="S335" s="3">
        <v>1</v>
      </c>
    </row>
    <row r="336" spans="1:19" x14ac:dyDescent="0.25">
      <c r="A336" s="3" t="s">
        <v>13</v>
      </c>
      <c r="B336" s="3">
        <v>292</v>
      </c>
      <c r="C336" s="3">
        <v>5007688</v>
      </c>
      <c r="D336" s="3" t="s">
        <v>12</v>
      </c>
      <c r="E336" s="3">
        <v>12</v>
      </c>
      <c r="F336" s="3" t="s">
        <v>222</v>
      </c>
      <c r="G336" s="21" t="str">
        <f>_xlfn.XLOOKUP($A336&amp;"_"&amp;$B336,Productos!$E:$E,Productos!$C:$C)</f>
        <v xml:space="preserve">SEGURO DE ACCIDENTES PERSONALES SANTANDER ADVANCE </v>
      </c>
      <c r="H336" s="21" t="str">
        <f>_xlfn.XLOOKUP($A336&amp;"_"&amp;$B336,Productos!$E:$E,Productos!$D:$D)</f>
        <v>Sin Informacion</v>
      </c>
      <c r="I336" s="6">
        <v>1</v>
      </c>
      <c r="L336" s="3" t="s">
        <v>13</v>
      </c>
      <c r="M336" s="3">
        <v>292</v>
      </c>
      <c r="N336" s="3">
        <v>5003960</v>
      </c>
      <c r="O336" s="3" t="s">
        <v>12</v>
      </c>
      <c r="P336" s="3">
        <v>12</v>
      </c>
      <c r="Q336" s="3">
        <v>12</v>
      </c>
      <c r="R336" s="3" t="s">
        <v>308</v>
      </c>
      <c r="S336" s="3">
        <v>1</v>
      </c>
    </row>
    <row r="337" spans="1:19" x14ac:dyDescent="0.25">
      <c r="A337" s="3" t="s">
        <v>13</v>
      </c>
      <c r="B337" s="3">
        <v>292</v>
      </c>
      <c r="C337" s="3">
        <v>5007696</v>
      </c>
      <c r="D337" s="3" t="s">
        <v>12</v>
      </c>
      <c r="E337" s="3">
        <v>12</v>
      </c>
      <c r="F337" s="3" t="s">
        <v>222</v>
      </c>
      <c r="G337" s="21" t="str">
        <f>_xlfn.XLOOKUP($A337&amp;"_"&amp;$B337,Productos!$E:$E,Productos!$C:$C)</f>
        <v xml:space="preserve">SEGURO DE ACCIDENTES PERSONALES SANTANDER ADVANCE </v>
      </c>
      <c r="H337" s="21" t="str">
        <f>_xlfn.XLOOKUP($A337&amp;"_"&amp;$B337,Productos!$E:$E,Productos!$D:$D)</f>
        <v>Sin Informacion</v>
      </c>
      <c r="I337" s="6">
        <v>1</v>
      </c>
      <c r="L337" s="3" t="s">
        <v>13</v>
      </c>
      <c r="M337" s="3">
        <v>292</v>
      </c>
      <c r="N337" s="3">
        <v>5003961</v>
      </c>
      <c r="O337" s="3" t="s">
        <v>12</v>
      </c>
      <c r="P337" s="3">
        <v>6</v>
      </c>
      <c r="Q337" s="3">
        <v>6</v>
      </c>
      <c r="R337" s="3" t="s">
        <v>295</v>
      </c>
      <c r="S337" s="3">
        <v>1</v>
      </c>
    </row>
    <row r="338" spans="1:19" x14ac:dyDescent="0.25">
      <c r="A338" s="3" t="s">
        <v>13</v>
      </c>
      <c r="B338" s="3">
        <v>292</v>
      </c>
      <c r="C338" s="3">
        <v>5007700</v>
      </c>
      <c r="D338" s="3" t="s">
        <v>12</v>
      </c>
      <c r="E338" s="3">
        <v>12</v>
      </c>
      <c r="F338" s="3" t="s">
        <v>222</v>
      </c>
      <c r="G338" s="21" t="str">
        <f>_xlfn.XLOOKUP($A338&amp;"_"&amp;$B338,Productos!$E:$E,Productos!$C:$C)</f>
        <v xml:space="preserve">SEGURO DE ACCIDENTES PERSONALES SANTANDER ADVANCE </v>
      </c>
      <c r="H338" s="21" t="str">
        <f>_xlfn.XLOOKUP($A338&amp;"_"&amp;$B338,Productos!$E:$E,Productos!$D:$D)</f>
        <v>Sin Informacion</v>
      </c>
      <c r="I338" s="6">
        <v>1</v>
      </c>
      <c r="L338" s="3" t="s">
        <v>13</v>
      </c>
      <c r="M338" s="3">
        <v>292</v>
      </c>
      <c r="N338" s="3">
        <v>5003961</v>
      </c>
      <c r="O338" s="3" t="s">
        <v>12</v>
      </c>
      <c r="P338" s="3">
        <v>12</v>
      </c>
      <c r="Q338" s="3">
        <v>12</v>
      </c>
      <c r="R338" s="3" t="s">
        <v>308</v>
      </c>
      <c r="S338" s="3">
        <v>1</v>
      </c>
    </row>
    <row r="339" spans="1:19" x14ac:dyDescent="0.25">
      <c r="A339" s="3" t="s">
        <v>13</v>
      </c>
      <c r="B339" s="3">
        <v>292</v>
      </c>
      <c r="C339" s="3">
        <v>5007706</v>
      </c>
      <c r="D339" s="3" t="s">
        <v>12</v>
      </c>
      <c r="E339" s="3">
        <v>12</v>
      </c>
      <c r="F339" s="3" t="s">
        <v>222</v>
      </c>
      <c r="G339" s="21" t="str">
        <f>_xlfn.XLOOKUP($A339&amp;"_"&amp;$B339,Productos!$E:$E,Productos!$C:$C)</f>
        <v xml:space="preserve">SEGURO DE ACCIDENTES PERSONALES SANTANDER ADVANCE </v>
      </c>
      <c r="H339" s="21" t="str">
        <f>_xlfn.XLOOKUP($A339&amp;"_"&amp;$B339,Productos!$E:$E,Productos!$D:$D)</f>
        <v>Sin Informacion</v>
      </c>
      <c r="I339" s="6">
        <v>1</v>
      </c>
      <c r="L339" s="3" t="s">
        <v>13</v>
      </c>
      <c r="M339" s="3">
        <v>292</v>
      </c>
      <c r="N339" s="3">
        <v>5003973</v>
      </c>
      <c r="O339" s="3" t="s">
        <v>12</v>
      </c>
      <c r="P339" s="3">
        <v>6</v>
      </c>
      <c r="Q339" s="3">
        <v>6</v>
      </c>
      <c r="R339" s="3" t="s">
        <v>295</v>
      </c>
      <c r="S339" s="3">
        <v>1</v>
      </c>
    </row>
    <row r="340" spans="1:19" x14ac:dyDescent="0.25">
      <c r="A340" s="3" t="s">
        <v>13</v>
      </c>
      <c r="B340" s="3">
        <v>292</v>
      </c>
      <c r="C340" s="3">
        <v>5007709</v>
      </c>
      <c r="D340" s="3" t="s">
        <v>12</v>
      </c>
      <c r="E340" s="3">
        <v>12</v>
      </c>
      <c r="F340" s="3" t="s">
        <v>222</v>
      </c>
      <c r="G340" s="21" t="str">
        <f>_xlfn.XLOOKUP($A340&amp;"_"&amp;$B340,Productos!$E:$E,Productos!$C:$C)</f>
        <v xml:space="preserve">SEGURO DE ACCIDENTES PERSONALES SANTANDER ADVANCE </v>
      </c>
      <c r="H340" s="21" t="str">
        <f>_xlfn.XLOOKUP($A340&amp;"_"&amp;$B340,Productos!$E:$E,Productos!$D:$D)</f>
        <v>Sin Informacion</v>
      </c>
      <c r="I340" s="6">
        <v>1</v>
      </c>
      <c r="L340" s="3" t="s">
        <v>13</v>
      </c>
      <c r="M340" s="3">
        <v>292</v>
      </c>
      <c r="N340" s="3">
        <v>5003973</v>
      </c>
      <c r="O340" s="3" t="s">
        <v>12</v>
      </c>
      <c r="P340" s="3">
        <v>12</v>
      </c>
      <c r="Q340" s="3">
        <v>12</v>
      </c>
      <c r="R340" s="3" t="s">
        <v>308</v>
      </c>
      <c r="S340" s="3">
        <v>1</v>
      </c>
    </row>
    <row r="341" spans="1:19" x14ac:dyDescent="0.25">
      <c r="A341" s="3" t="s">
        <v>13</v>
      </c>
      <c r="B341" s="3">
        <v>292</v>
      </c>
      <c r="C341" s="3">
        <v>5007710</v>
      </c>
      <c r="D341" s="3" t="s">
        <v>12</v>
      </c>
      <c r="E341" s="3">
        <v>12</v>
      </c>
      <c r="F341" s="3" t="s">
        <v>222</v>
      </c>
      <c r="G341" s="21" t="str">
        <f>_xlfn.XLOOKUP($A341&amp;"_"&amp;$B341,Productos!$E:$E,Productos!$C:$C)</f>
        <v xml:space="preserve">SEGURO DE ACCIDENTES PERSONALES SANTANDER ADVANCE </v>
      </c>
      <c r="H341" s="21" t="str">
        <f>_xlfn.XLOOKUP($A341&amp;"_"&amp;$B341,Productos!$E:$E,Productos!$D:$D)</f>
        <v>Sin Informacion</v>
      </c>
      <c r="I341" s="6">
        <v>1</v>
      </c>
      <c r="L341" s="3" t="s">
        <v>13</v>
      </c>
      <c r="M341" s="3">
        <v>292</v>
      </c>
      <c r="N341" s="3">
        <v>5003981</v>
      </c>
      <c r="O341" s="3" t="s">
        <v>12</v>
      </c>
      <c r="P341" s="3">
        <v>6</v>
      </c>
      <c r="Q341" s="3">
        <v>6</v>
      </c>
      <c r="R341" s="3" t="s">
        <v>295</v>
      </c>
      <c r="S341" s="3">
        <v>1</v>
      </c>
    </row>
    <row r="342" spans="1:19" x14ac:dyDescent="0.25">
      <c r="A342" s="3" t="s">
        <v>13</v>
      </c>
      <c r="B342" s="3">
        <v>292</v>
      </c>
      <c r="C342" s="3">
        <v>5007711</v>
      </c>
      <c r="D342" s="3" t="s">
        <v>12</v>
      </c>
      <c r="E342" s="3">
        <v>12</v>
      </c>
      <c r="F342" s="3" t="s">
        <v>222</v>
      </c>
      <c r="G342" s="21" t="str">
        <f>_xlfn.XLOOKUP($A342&amp;"_"&amp;$B342,Productos!$E:$E,Productos!$C:$C)</f>
        <v xml:space="preserve">SEGURO DE ACCIDENTES PERSONALES SANTANDER ADVANCE </v>
      </c>
      <c r="H342" s="21" t="str">
        <f>_xlfn.XLOOKUP($A342&amp;"_"&amp;$B342,Productos!$E:$E,Productos!$D:$D)</f>
        <v>Sin Informacion</v>
      </c>
      <c r="I342" s="6">
        <v>1</v>
      </c>
      <c r="L342" s="3" t="s">
        <v>13</v>
      </c>
      <c r="M342" s="3">
        <v>292</v>
      </c>
      <c r="N342" s="3">
        <v>5003981</v>
      </c>
      <c r="O342" s="3" t="s">
        <v>12</v>
      </c>
      <c r="P342" s="3">
        <v>12</v>
      </c>
      <c r="Q342" s="3">
        <v>12</v>
      </c>
      <c r="R342" s="3" t="s">
        <v>308</v>
      </c>
      <c r="S342" s="3">
        <v>1</v>
      </c>
    </row>
    <row r="343" spans="1:19" x14ac:dyDescent="0.25">
      <c r="A343" s="3" t="s">
        <v>13</v>
      </c>
      <c r="B343" s="3">
        <v>292</v>
      </c>
      <c r="C343" s="3">
        <v>5007712</v>
      </c>
      <c r="D343" s="3" t="s">
        <v>12</v>
      </c>
      <c r="E343" s="3">
        <v>12</v>
      </c>
      <c r="F343" s="3" t="s">
        <v>222</v>
      </c>
      <c r="G343" s="21" t="str">
        <f>_xlfn.XLOOKUP($A343&amp;"_"&amp;$B343,Productos!$E:$E,Productos!$C:$C)</f>
        <v xml:space="preserve">SEGURO DE ACCIDENTES PERSONALES SANTANDER ADVANCE </v>
      </c>
      <c r="H343" s="21" t="str">
        <f>_xlfn.XLOOKUP($A343&amp;"_"&amp;$B343,Productos!$E:$E,Productos!$D:$D)</f>
        <v>Sin Informacion</v>
      </c>
      <c r="I343" s="6">
        <v>1</v>
      </c>
      <c r="L343" s="3" t="s">
        <v>13</v>
      </c>
      <c r="M343" s="3">
        <v>292</v>
      </c>
      <c r="N343" s="3">
        <v>5003990</v>
      </c>
      <c r="O343" s="3" t="s">
        <v>12</v>
      </c>
      <c r="P343" s="3">
        <v>6</v>
      </c>
      <c r="Q343" s="3">
        <v>6</v>
      </c>
      <c r="R343" s="3" t="s">
        <v>295</v>
      </c>
      <c r="S343" s="3">
        <v>1</v>
      </c>
    </row>
    <row r="344" spans="1:19" x14ac:dyDescent="0.25">
      <c r="A344" s="3" t="s">
        <v>13</v>
      </c>
      <c r="B344" s="3">
        <v>292</v>
      </c>
      <c r="C344" s="3">
        <v>5007724</v>
      </c>
      <c r="D344" s="3" t="s">
        <v>12</v>
      </c>
      <c r="E344" s="3">
        <v>12</v>
      </c>
      <c r="F344" s="3" t="s">
        <v>222</v>
      </c>
      <c r="G344" s="21" t="str">
        <f>_xlfn.XLOOKUP($A344&amp;"_"&amp;$B344,Productos!$E:$E,Productos!$C:$C)</f>
        <v xml:space="preserve">SEGURO DE ACCIDENTES PERSONALES SANTANDER ADVANCE </v>
      </c>
      <c r="H344" s="21" t="str">
        <f>_xlfn.XLOOKUP($A344&amp;"_"&amp;$B344,Productos!$E:$E,Productos!$D:$D)</f>
        <v>Sin Informacion</v>
      </c>
      <c r="I344" s="6">
        <v>1</v>
      </c>
      <c r="L344" s="3" t="s">
        <v>13</v>
      </c>
      <c r="M344" s="3">
        <v>292</v>
      </c>
      <c r="N344" s="3">
        <v>5003990</v>
      </c>
      <c r="O344" s="3" t="s">
        <v>12</v>
      </c>
      <c r="P344" s="3">
        <v>12</v>
      </c>
      <c r="Q344" s="3">
        <v>12</v>
      </c>
      <c r="R344" s="3" t="s">
        <v>308</v>
      </c>
      <c r="S344" s="3">
        <v>1</v>
      </c>
    </row>
    <row r="345" spans="1:19" x14ac:dyDescent="0.25">
      <c r="A345" s="3" t="s">
        <v>13</v>
      </c>
      <c r="B345" s="3">
        <v>292</v>
      </c>
      <c r="C345" s="3">
        <v>5007734</v>
      </c>
      <c r="D345" s="3" t="s">
        <v>12</v>
      </c>
      <c r="E345" s="3">
        <v>12</v>
      </c>
      <c r="F345" s="3" t="s">
        <v>222</v>
      </c>
      <c r="G345" s="21" t="str">
        <f>_xlfn.XLOOKUP($A345&amp;"_"&amp;$B345,Productos!$E:$E,Productos!$C:$C)</f>
        <v xml:space="preserve">SEGURO DE ACCIDENTES PERSONALES SANTANDER ADVANCE </v>
      </c>
      <c r="H345" s="21" t="str">
        <f>_xlfn.XLOOKUP($A345&amp;"_"&amp;$B345,Productos!$E:$E,Productos!$D:$D)</f>
        <v>Sin Informacion</v>
      </c>
      <c r="I345" s="6">
        <v>1</v>
      </c>
      <c r="L345" s="3" t="s">
        <v>13</v>
      </c>
      <c r="M345" s="3">
        <v>292</v>
      </c>
      <c r="N345" s="3">
        <v>5003994</v>
      </c>
      <c r="O345" s="3" t="s">
        <v>12</v>
      </c>
      <c r="P345" s="3">
        <v>6</v>
      </c>
      <c r="Q345" s="3">
        <v>6</v>
      </c>
      <c r="R345" s="3" t="s">
        <v>295</v>
      </c>
      <c r="S345" s="3">
        <v>1</v>
      </c>
    </row>
    <row r="346" spans="1:19" x14ac:dyDescent="0.25">
      <c r="A346" s="3" t="s">
        <v>13</v>
      </c>
      <c r="B346" s="3">
        <v>292</v>
      </c>
      <c r="C346" s="3">
        <v>5007751</v>
      </c>
      <c r="D346" s="3" t="s">
        <v>12</v>
      </c>
      <c r="E346" s="3">
        <v>12</v>
      </c>
      <c r="F346" s="3" t="s">
        <v>222</v>
      </c>
      <c r="G346" s="21" t="str">
        <f>_xlfn.XLOOKUP($A346&amp;"_"&amp;$B346,Productos!$E:$E,Productos!$C:$C)</f>
        <v xml:space="preserve">SEGURO DE ACCIDENTES PERSONALES SANTANDER ADVANCE </v>
      </c>
      <c r="H346" s="21" t="str">
        <f>_xlfn.XLOOKUP($A346&amp;"_"&amp;$B346,Productos!$E:$E,Productos!$D:$D)</f>
        <v>Sin Informacion</v>
      </c>
      <c r="I346" s="6">
        <v>1</v>
      </c>
      <c r="L346" s="3" t="s">
        <v>13</v>
      </c>
      <c r="M346" s="3">
        <v>292</v>
      </c>
      <c r="N346" s="3">
        <v>5003994</v>
      </c>
      <c r="O346" s="3" t="s">
        <v>12</v>
      </c>
      <c r="P346" s="3">
        <v>12</v>
      </c>
      <c r="Q346" s="3">
        <v>12</v>
      </c>
      <c r="R346" s="3" t="s">
        <v>308</v>
      </c>
      <c r="S346" s="3">
        <v>1</v>
      </c>
    </row>
    <row r="347" spans="1:19" x14ac:dyDescent="0.25">
      <c r="A347" s="3" t="s">
        <v>13</v>
      </c>
      <c r="B347" s="3">
        <v>292</v>
      </c>
      <c r="C347" s="3">
        <v>5007754</v>
      </c>
      <c r="D347" s="3" t="s">
        <v>12</v>
      </c>
      <c r="E347" s="3">
        <v>12</v>
      </c>
      <c r="F347" s="3" t="s">
        <v>222</v>
      </c>
      <c r="G347" s="21" t="str">
        <f>_xlfn.XLOOKUP($A347&amp;"_"&amp;$B347,Productos!$E:$E,Productos!$C:$C)</f>
        <v xml:space="preserve">SEGURO DE ACCIDENTES PERSONALES SANTANDER ADVANCE </v>
      </c>
      <c r="H347" s="21" t="str">
        <f>_xlfn.XLOOKUP($A347&amp;"_"&amp;$B347,Productos!$E:$E,Productos!$D:$D)</f>
        <v>Sin Informacion</v>
      </c>
      <c r="I347" s="6">
        <v>1</v>
      </c>
      <c r="L347" s="3" t="s">
        <v>13</v>
      </c>
      <c r="M347" s="3">
        <v>292</v>
      </c>
      <c r="N347" s="3">
        <v>5003997</v>
      </c>
      <c r="O347" s="3" t="s">
        <v>12</v>
      </c>
      <c r="P347" s="3">
        <v>6</v>
      </c>
      <c r="Q347" s="3">
        <v>6</v>
      </c>
      <c r="R347" s="3" t="s">
        <v>295</v>
      </c>
      <c r="S347" s="3">
        <v>1</v>
      </c>
    </row>
    <row r="348" spans="1:19" x14ac:dyDescent="0.25">
      <c r="A348" s="3" t="s">
        <v>13</v>
      </c>
      <c r="B348" s="3">
        <v>292</v>
      </c>
      <c r="C348" s="3">
        <v>5007759</v>
      </c>
      <c r="D348" s="3" t="s">
        <v>12</v>
      </c>
      <c r="E348" s="3">
        <v>12</v>
      </c>
      <c r="F348" s="3" t="s">
        <v>222</v>
      </c>
      <c r="G348" s="21" t="str">
        <f>_xlfn.XLOOKUP($A348&amp;"_"&amp;$B348,Productos!$E:$E,Productos!$C:$C)</f>
        <v xml:space="preserve">SEGURO DE ACCIDENTES PERSONALES SANTANDER ADVANCE </v>
      </c>
      <c r="H348" s="21" t="str">
        <f>_xlfn.XLOOKUP($A348&amp;"_"&amp;$B348,Productos!$E:$E,Productos!$D:$D)</f>
        <v>Sin Informacion</v>
      </c>
      <c r="I348" s="6">
        <v>1</v>
      </c>
      <c r="L348" s="3" t="s">
        <v>13</v>
      </c>
      <c r="M348" s="3">
        <v>292</v>
      </c>
      <c r="N348" s="3">
        <v>5003997</v>
      </c>
      <c r="O348" s="3" t="s">
        <v>12</v>
      </c>
      <c r="P348" s="3">
        <v>12</v>
      </c>
      <c r="Q348" s="3">
        <v>12</v>
      </c>
      <c r="R348" s="3" t="s">
        <v>308</v>
      </c>
      <c r="S348" s="3">
        <v>1</v>
      </c>
    </row>
    <row r="349" spans="1:19" x14ac:dyDescent="0.25">
      <c r="A349" s="3" t="s">
        <v>13</v>
      </c>
      <c r="B349" s="3">
        <v>292</v>
      </c>
      <c r="C349" s="3">
        <v>5007763</v>
      </c>
      <c r="D349" s="3" t="s">
        <v>12</v>
      </c>
      <c r="E349" s="3">
        <v>12</v>
      </c>
      <c r="F349" s="3" t="s">
        <v>222</v>
      </c>
      <c r="G349" s="21" t="str">
        <f>_xlfn.XLOOKUP($A349&amp;"_"&amp;$B349,Productos!$E:$E,Productos!$C:$C)</f>
        <v xml:space="preserve">SEGURO DE ACCIDENTES PERSONALES SANTANDER ADVANCE </v>
      </c>
      <c r="H349" s="21" t="str">
        <f>_xlfn.XLOOKUP($A349&amp;"_"&amp;$B349,Productos!$E:$E,Productos!$D:$D)</f>
        <v>Sin Informacion</v>
      </c>
      <c r="I349" s="6">
        <v>1</v>
      </c>
      <c r="L349" s="3" t="s">
        <v>13</v>
      </c>
      <c r="M349" s="3">
        <v>292</v>
      </c>
      <c r="N349" s="3">
        <v>5004000</v>
      </c>
      <c r="O349" s="3" t="s">
        <v>12</v>
      </c>
      <c r="P349" s="3">
        <v>6</v>
      </c>
      <c r="Q349" s="3">
        <v>6</v>
      </c>
      <c r="R349" s="3" t="s">
        <v>295</v>
      </c>
      <c r="S349" s="3">
        <v>1</v>
      </c>
    </row>
    <row r="350" spans="1:19" x14ac:dyDescent="0.25">
      <c r="A350" s="3" t="s">
        <v>13</v>
      </c>
      <c r="B350" s="3">
        <v>292</v>
      </c>
      <c r="C350" s="3">
        <v>5007767</v>
      </c>
      <c r="D350" s="3" t="s">
        <v>12</v>
      </c>
      <c r="E350" s="3">
        <v>12</v>
      </c>
      <c r="F350" s="3" t="s">
        <v>222</v>
      </c>
      <c r="G350" s="21" t="str">
        <f>_xlfn.XLOOKUP($A350&amp;"_"&amp;$B350,Productos!$E:$E,Productos!$C:$C)</f>
        <v xml:space="preserve">SEGURO DE ACCIDENTES PERSONALES SANTANDER ADVANCE </v>
      </c>
      <c r="H350" s="21" t="str">
        <f>_xlfn.XLOOKUP($A350&amp;"_"&amp;$B350,Productos!$E:$E,Productos!$D:$D)</f>
        <v>Sin Informacion</v>
      </c>
      <c r="I350" s="6">
        <v>1</v>
      </c>
      <c r="L350" s="3" t="s">
        <v>13</v>
      </c>
      <c r="M350" s="3">
        <v>292</v>
      </c>
      <c r="N350" s="3">
        <v>5004000</v>
      </c>
      <c r="O350" s="3" t="s">
        <v>12</v>
      </c>
      <c r="P350" s="3">
        <v>12</v>
      </c>
      <c r="Q350" s="3">
        <v>12</v>
      </c>
      <c r="R350" s="3" t="s">
        <v>308</v>
      </c>
      <c r="S350" s="3">
        <v>1</v>
      </c>
    </row>
    <row r="351" spans="1:19" x14ac:dyDescent="0.25">
      <c r="A351" s="3" t="s">
        <v>13</v>
      </c>
      <c r="B351" s="3">
        <v>292</v>
      </c>
      <c r="C351" s="3">
        <v>5007775</v>
      </c>
      <c r="D351" s="3" t="s">
        <v>12</v>
      </c>
      <c r="E351" s="3">
        <v>12</v>
      </c>
      <c r="F351" s="3" t="s">
        <v>222</v>
      </c>
      <c r="G351" s="21" t="str">
        <f>_xlfn.XLOOKUP($A351&amp;"_"&amp;$B351,Productos!$E:$E,Productos!$C:$C)</f>
        <v xml:space="preserve">SEGURO DE ACCIDENTES PERSONALES SANTANDER ADVANCE </v>
      </c>
      <c r="H351" s="21" t="str">
        <f>_xlfn.XLOOKUP($A351&amp;"_"&amp;$B351,Productos!$E:$E,Productos!$D:$D)</f>
        <v>Sin Informacion</v>
      </c>
      <c r="I351" s="6">
        <v>1</v>
      </c>
      <c r="L351" s="3" t="s">
        <v>13</v>
      </c>
      <c r="M351" s="3">
        <v>292</v>
      </c>
      <c r="N351" s="3">
        <v>5004002</v>
      </c>
      <c r="O351" s="3" t="s">
        <v>12</v>
      </c>
      <c r="P351" s="3">
        <v>6</v>
      </c>
      <c r="Q351" s="3">
        <v>6</v>
      </c>
      <c r="R351" s="3" t="s">
        <v>295</v>
      </c>
      <c r="S351" s="3">
        <v>1</v>
      </c>
    </row>
    <row r="352" spans="1:19" x14ac:dyDescent="0.25">
      <c r="A352" s="3" t="s">
        <v>13</v>
      </c>
      <c r="B352" s="3">
        <v>292</v>
      </c>
      <c r="C352" s="3">
        <v>5007776</v>
      </c>
      <c r="D352" s="3" t="s">
        <v>12</v>
      </c>
      <c r="E352" s="3">
        <v>12</v>
      </c>
      <c r="F352" s="3" t="s">
        <v>222</v>
      </c>
      <c r="G352" s="21" t="str">
        <f>_xlfn.XLOOKUP($A352&amp;"_"&amp;$B352,Productos!$E:$E,Productos!$C:$C)</f>
        <v xml:space="preserve">SEGURO DE ACCIDENTES PERSONALES SANTANDER ADVANCE </v>
      </c>
      <c r="H352" s="21" t="str">
        <f>_xlfn.XLOOKUP($A352&amp;"_"&amp;$B352,Productos!$E:$E,Productos!$D:$D)</f>
        <v>Sin Informacion</v>
      </c>
      <c r="I352" s="6">
        <v>1</v>
      </c>
      <c r="L352" s="3" t="s">
        <v>13</v>
      </c>
      <c r="M352" s="3">
        <v>292</v>
      </c>
      <c r="N352" s="3">
        <v>5004002</v>
      </c>
      <c r="O352" s="3" t="s">
        <v>12</v>
      </c>
      <c r="P352" s="3">
        <v>12</v>
      </c>
      <c r="Q352" s="3">
        <v>12</v>
      </c>
      <c r="R352" s="3" t="s">
        <v>308</v>
      </c>
      <c r="S352" s="3">
        <v>1</v>
      </c>
    </row>
    <row r="353" spans="1:19" x14ac:dyDescent="0.25">
      <c r="A353" s="3" t="s">
        <v>13</v>
      </c>
      <c r="B353" s="3">
        <v>292</v>
      </c>
      <c r="C353" s="3">
        <v>5007802</v>
      </c>
      <c r="D353" s="3" t="s">
        <v>12</v>
      </c>
      <c r="E353" s="3">
        <v>12</v>
      </c>
      <c r="F353" s="3" t="s">
        <v>222</v>
      </c>
      <c r="G353" s="21" t="str">
        <f>_xlfn.XLOOKUP($A353&amp;"_"&amp;$B353,Productos!$E:$E,Productos!$C:$C)</f>
        <v xml:space="preserve">SEGURO DE ACCIDENTES PERSONALES SANTANDER ADVANCE </v>
      </c>
      <c r="H353" s="21" t="str">
        <f>_xlfn.XLOOKUP($A353&amp;"_"&amp;$B353,Productos!$E:$E,Productos!$D:$D)</f>
        <v>Sin Informacion</v>
      </c>
      <c r="I353" s="6">
        <v>1</v>
      </c>
      <c r="L353" s="3" t="s">
        <v>13</v>
      </c>
      <c r="M353" s="3">
        <v>292</v>
      </c>
      <c r="N353" s="3">
        <v>5004015</v>
      </c>
      <c r="O353" s="3" t="s">
        <v>12</v>
      </c>
      <c r="P353" s="3">
        <v>6</v>
      </c>
      <c r="Q353" s="3">
        <v>6</v>
      </c>
      <c r="R353" s="3" t="s">
        <v>295</v>
      </c>
      <c r="S353" s="3">
        <v>1</v>
      </c>
    </row>
    <row r="354" spans="1:19" x14ac:dyDescent="0.25">
      <c r="A354" s="3" t="s">
        <v>13</v>
      </c>
      <c r="B354" s="3">
        <v>292</v>
      </c>
      <c r="C354" s="3">
        <v>5007812</v>
      </c>
      <c r="D354" s="3" t="s">
        <v>12</v>
      </c>
      <c r="E354" s="3">
        <v>12</v>
      </c>
      <c r="F354" s="3" t="s">
        <v>222</v>
      </c>
      <c r="G354" s="21" t="str">
        <f>_xlfn.XLOOKUP($A354&amp;"_"&amp;$B354,Productos!$E:$E,Productos!$C:$C)</f>
        <v xml:space="preserve">SEGURO DE ACCIDENTES PERSONALES SANTANDER ADVANCE </v>
      </c>
      <c r="H354" s="21" t="str">
        <f>_xlfn.XLOOKUP($A354&amp;"_"&amp;$B354,Productos!$E:$E,Productos!$D:$D)</f>
        <v>Sin Informacion</v>
      </c>
      <c r="I354" s="6">
        <v>1</v>
      </c>
      <c r="L354" s="3" t="s">
        <v>13</v>
      </c>
      <c r="M354" s="3">
        <v>292</v>
      </c>
      <c r="N354" s="3">
        <v>5004015</v>
      </c>
      <c r="O354" s="3" t="s">
        <v>12</v>
      </c>
      <c r="P354" s="3">
        <v>12</v>
      </c>
      <c r="Q354" s="3">
        <v>12</v>
      </c>
      <c r="R354" s="3" t="s">
        <v>308</v>
      </c>
      <c r="S354" s="3">
        <v>1</v>
      </c>
    </row>
    <row r="355" spans="1:19" x14ac:dyDescent="0.25">
      <c r="A355" s="3" t="s">
        <v>9</v>
      </c>
      <c r="B355" s="3">
        <v>312</v>
      </c>
      <c r="C355" s="3">
        <v>312</v>
      </c>
      <c r="D355" s="3" t="s">
        <v>11</v>
      </c>
      <c r="E355" s="3">
        <v>12</v>
      </c>
      <c r="F355" s="3" t="s">
        <v>222</v>
      </c>
      <c r="G355" s="21" t="str">
        <f>_xlfn.XLOOKUP($A355&amp;"_"&amp;$B355,Productos!$E:$E,Productos!$C:$C)</f>
        <v>312 - SUPER SEGURO DE ACCIDENTES Y HOSPITALIZACION</v>
      </c>
      <c r="H355" s="21" t="str">
        <f>_xlfn.XLOOKUP($A355&amp;"_"&amp;$B355,Productos!$E:$E,Productos!$D:$D)</f>
        <v>OPEN MARKET</v>
      </c>
      <c r="I355" s="6">
        <v>15717</v>
      </c>
      <c r="L355" s="3" t="s">
        <v>13</v>
      </c>
      <c r="M355" s="3">
        <v>292</v>
      </c>
      <c r="N355" s="3">
        <v>5004017</v>
      </c>
      <c r="O355" s="3" t="s">
        <v>12</v>
      </c>
      <c r="P355" s="3">
        <v>6</v>
      </c>
      <c r="Q355" s="3">
        <v>6</v>
      </c>
      <c r="R355" s="3" t="s">
        <v>295</v>
      </c>
      <c r="S355" s="3">
        <v>1</v>
      </c>
    </row>
    <row r="356" spans="1:19" x14ac:dyDescent="0.25">
      <c r="A356" s="3" t="s">
        <v>9</v>
      </c>
      <c r="B356" s="3">
        <v>317</v>
      </c>
      <c r="C356" s="3">
        <v>317</v>
      </c>
      <c r="D356" s="3" t="s">
        <v>11</v>
      </c>
      <c r="E356" s="3">
        <v>12</v>
      </c>
      <c r="F356" s="3" t="s">
        <v>222</v>
      </c>
      <c r="G356" s="21" t="str">
        <f>_xlfn.XLOOKUP($A356&amp;"_"&amp;$B356,Productos!$E:$E,Productos!$C:$C)</f>
        <v>317 - ANDAR SEGURO</v>
      </c>
      <c r="H356" s="21" t="str">
        <f>_xlfn.XLOOKUP($A356&amp;"_"&amp;$B356,Productos!$E:$E,Productos!$D:$D)</f>
        <v>OPEN MARKET</v>
      </c>
      <c r="I356" s="6">
        <v>4364</v>
      </c>
      <c r="L356" s="3" t="s">
        <v>13</v>
      </c>
      <c r="M356" s="3">
        <v>292</v>
      </c>
      <c r="N356" s="3">
        <v>5004017</v>
      </c>
      <c r="O356" s="3" t="s">
        <v>12</v>
      </c>
      <c r="P356" s="3">
        <v>12</v>
      </c>
      <c r="Q356" s="3">
        <v>12</v>
      </c>
      <c r="R356" s="3" t="s">
        <v>308</v>
      </c>
      <c r="S356" s="3">
        <v>1</v>
      </c>
    </row>
    <row r="357" spans="1:19" x14ac:dyDescent="0.25">
      <c r="A357" s="3" t="s">
        <v>9</v>
      </c>
      <c r="B357" s="3">
        <v>318</v>
      </c>
      <c r="C357" s="3">
        <v>318</v>
      </c>
      <c r="D357" s="3" t="s">
        <v>11</v>
      </c>
      <c r="E357" s="3">
        <v>12</v>
      </c>
      <c r="F357" s="3" t="s">
        <v>222</v>
      </c>
      <c r="G357" s="21" t="str">
        <f>_xlfn.XLOOKUP($A357&amp;"_"&amp;$B357,Productos!$E:$E,Productos!$C:$C)</f>
        <v>318 - MUERTE ACCIDENTAL MÁS ASISTENCIA DENTAL</v>
      </c>
      <c r="H357" s="21" t="str">
        <f>_xlfn.XLOOKUP($A357&amp;"_"&amp;$B357,Productos!$E:$E,Productos!$D:$D)</f>
        <v>OPEN MARKET</v>
      </c>
      <c r="I357" s="6">
        <v>302</v>
      </c>
      <c r="L357" s="3" t="s">
        <v>13</v>
      </c>
      <c r="M357" s="3">
        <v>292</v>
      </c>
      <c r="N357" s="3">
        <v>5004022</v>
      </c>
      <c r="O357" s="3" t="s">
        <v>12</v>
      </c>
      <c r="P357" s="3">
        <v>6</v>
      </c>
      <c r="Q357" s="3">
        <v>6</v>
      </c>
      <c r="R357" s="3" t="s">
        <v>295</v>
      </c>
      <c r="S357" s="3">
        <v>1</v>
      </c>
    </row>
    <row r="358" spans="1:19" x14ac:dyDescent="0.25">
      <c r="A358" s="3" t="s">
        <v>9</v>
      </c>
      <c r="B358" s="3">
        <v>319</v>
      </c>
      <c r="C358" s="3">
        <v>319</v>
      </c>
      <c r="D358" s="3" t="s">
        <v>11</v>
      </c>
      <c r="E358" s="3">
        <v>12</v>
      </c>
      <c r="F358" s="3" t="s">
        <v>222</v>
      </c>
      <c r="G358" s="21" t="str">
        <f>_xlfn.XLOOKUP($A358&amp;"_"&amp;$B358,Productos!$E:$E,Productos!$C:$C)</f>
        <v>319 - SEGURO MUERTE ACCIDENTAL CON ASIST DENTAL FUNC</v>
      </c>
      <c r="H358" s="21" t="str">
        <f>_xlfn.XLOOKUP($A358&amp;"_"&amp;$B358,Productos!$E:$E,Productos!$D:$D)</f>
        <v>OPEN MARKET</v>
      </c>
      <c r="I358" s="6">
        <v>6</v>
      </c>
      <c r="L358" s="3" t="s">
        <v>13</v>
      </c>
      <c r="M358" s="3">
        <v>292</v>
      </c>
      <c r="N358" s="3">
        <v>5004022</v>
      </c>
      <c r="O358" s="3" t="s">
        <v>12</v>
      </c>
      <c r="P358" s="3">
        <v>12</v>
      </c>
      <c r="Q358" s="3">
        <v>12</v>
      </c>
      <c r="R358" s="3" t="s">
        <v>308</v>
      </c>
      <c r="S358" s="3">
        <v>1</v>
      </c>
    </row>
    <row r="359" spans="1:19" x14ac:dyDescent="0.25">
      <c r="A359" s="3" t="s">
        <v>9</v>
      </c>
      <c r="B359" s="3">
        <v>321</v>
      </c>
      <c r="C359" s="3">
        <v>321</v>
      </c>
      <c r="D359" s="3" t="s">
        <v>11</v>
      </c>
      <c r="E359" s="3">
        <v>12</v>
      </c>
      <c r="F359" s="3" t="s">
        <v>222</v>
      </c>
      <c r="G359" s="21" t="str">
        <f>_xlfn.XLOOKUP($A359&amp;"_"&amp;$B359,Productos!$E:$E,Productos!$C:$C)</f>
        <v>321 - SEGURO MUERTE ACCIDENTAL CON ASIST DENTAL TMK</v>
      </c>
      <c r="H359" s="21" t="str">
        <f>_xlfn.XLOOKUP($A359&amp;"_"&amp;$B359,Productos!$E:$E,Productos!$D:$D)</f>
        <v>OPEN MARKET</v>
      </c>
      <c r="I359" s="6">
        <v>2025</v>
      </c>
      <c r="L359" s="3" t="s">
        <v>13</v>
      </c>
      <c r="M359" s="3">
        <v>292</v>
      </c>
      <c r="N359" s="3">
        <v>5004023</v>
      </c>
      <c r="O359" s="3" t="s">
        <v>12</v>
      </c>
      <c r="P359" s="3">
        <v>6</v>
      </c>
      <c r="Q359" s="3">
        <v>6</v>
      </c>
      <c r="R359" s="3" t="s">
        <v>295</v>
      </c>
      <c r="S359" s="3">
        <v>1</v>
      </c>
    </row>
    <row r="360" spans="1:19" x14ac:dyDescent="0.25">
      <c r="A360" s="3" t="s">
        <v>9</v>
      </c>
      <c r="B360" s="3">
        <v>324</v>
      </c>
      <c r="C360" s="3">
        <v>324</v>
      </c>
      <c r="D360" s="3" t="s">
        <v>11</v>
      </c>
      <c r="E360" s="3">
        <v>12</v>
      </c>
      <c r="F360" s="3" t="s">
        <v>222</v>
      </c>
      <c r="G360" s="21" t="str">
        <f>_xlfn.XLOOKUP($A360&amp;"_"&amp;$B360,Productos!$E:$E,Productos!$C:$C)</f>
        <v>324 - SEGURO MUERTE ACCIDENTAL CON ASISTENCIA DENTAL</v>
      </c>
      <c r="H360" s="21" t="str">
        <f>_xlfn.XLOOKUP($A360&amp;"_"&amp;$B360,Productos!$E:$E,Productos!$D:$D)</f>
        <v>OPEN MARKET</v>
      </c>
      <c r="I360" s="6">
        <v>1045</v>
      </c>
      <c r="L360" s="3" t="s">
        <v>13</v>
      </c>
      <c r="M360" s="3">
        <v>292</v>
      </c>
      <c r="N360" s="3">
        <v>5004023</v>
      </c>
      <c r="O360" s="3" t="s">
        <v>12</v>
      </c>
      <c r="P360" s="3">
        <v>12</v>
      </c>
      <c r="Q360" s="3">
        <v>12</v>
      </c>
      <c r="R360" s="3" t="s">
        <v>308</v>
      </c>
      <c r="S360" s="3">
        <v>1</v>
      </c>
    </row>
    <row r="361" spans="1:19" x14ac:dyDescent="0.25">
      <c r="A361" s="3" t="s">
        <v>13</v>
      </c>
      <c r="B361" s="3">
        <v>331</v>
      </c>
      <c r="C361" s="3">
        <v>331</v>
      </c>
      <c r="D361" s="3" t="s">
        <v>11</v>
      </c>
      <c r="E361" s="3">
        <v>12</v>
      </c>
      <c r="F361" s="3" t="s">
        <v>222</v>
      </c>
      <c r="G361" s="21" t="str">
        <f>_xlfn.XLOOKUP($A361&amp;"_"&amp;$B361,Productos!$E:$E,Productos!$C:$C)</f>
        <v xml:space="preserve">SEGURO DE VIDA A TU MEDIDA                        </v>
      </c>
      <c r="H361" s="21" t="str">
        <f>_xlfn.XLOOKUP($A361&amp;"_"&amp;$B361,Productos!$E:$E,Productos!$D:$D)</f>
        <v>Sin Informacion</v>
      </c>
      <c r="I361" s="6">
        <v>1</v>
      </c>
      <c r="L361" s="3" t="s">
        <v>13</v>
      </c>
      <c r="M361" s="3">
        <v>292</v>
      </c>
      <c r="N361" s="3">
        <v>5004024</v>
      </c>
      <c r="O361" s="3" t="s">
        <v>12</v>
      </c>
      <c r="P361" s="3">
        <v>6</v>
      </c>
      <c r="Q361" s="3">
        <v>6</v>
      </c>
      <c r="R361" s="3" t="s">
        <v>295</v>
      </c>
      <c r="S361" s="3">
        <v>1</v>
      </c>
    </row>
    <row r="362" spans="1:19" x14ac:dyDescent="0.25">
      <c r="A362" s="3" t="s">
        <v>9</v>
      </c>
      <c r="B362" s="3">
        <v>331</v>
      </c>
      <c r="C362" s="3">
        <v>331</v>
      </c>
      <c r="D362" s="3" t="s">
        <v>11</v>
      </c>
      <c r="E362" s="3">
        <v>12</v>
      </c>
      <c r="F362" s="3" t="s">
        <v>222</v>
      </c>
      <c r="G362" s="21" t="str">
        <f>_xlfn.XLOOKUP($A362&amp;"_"&amp;$B362,Productos!$E:$E,Productos!$C:$C)</f>
        <v>331 - SEGURO DE VIDA A TU MEDIDA</v>
      </c>
      <c r="H362" s="21" t="str">
        <f>_xlfn.XLOOKUP($A362&amp;"_"&amp;$B362,Productos!$E:$E,Productos!$D:$D)</f>
        <v>OPEN MARKET</v>
      </c>
      <c r="I362" s="6">
        <v>12387</v>
      </c>
      <c r="L362" s="3" t="s">
        <v>13</v>
      </c>
      <c r="M362" s="3">
        <v>292</v>
      </c>
      <c r="N362" s="3">
        <v>5004024</v>
      </c>
      <c r="O362" s="3" t="s">
        <v>12</v>
      </c>
      <c r="P362" s="3">
        <v>12</v>
      </c>
      <c r="Q362" s="3">
        <v>12</v>
      </c>
      <c r="R362" s="3" t="s">
        <v>308</v>
      </c>
      <c r="S362" s="3">
        <v>1</v>
      </c>
    </row>
    <row r="363" spans="1:19" x14ac:dyDescent="0.25">
      <c r="A363" s="3" t="s">
        <v>9</v>
      </c>
      <c r="B363" s="3">
        <v>332</v>
      </c>
      <c r="C363" s="3">
        <v>332</v>
      </c>
      <c r="D363" s="3" t="s">
        <v>11</v>
      </c>
      <c r="E363" s="3">
        <v>12</v>
      </c>
      <c r="F363" s="3" t="s">
        <v>222</v>
      </c>
      <c r="G363" s="21" t="str">
        <f>_xlfn.XLOOKUP($A363&amp;"_"&amp;$B363,Productos!$E:$E,Productos!$C:$C)</f>
        <v>332 - SEGURO MUERTE ACCIDENTAL CON ASIST DENTAL MKT</v>
      </c>
      <c r="H363" s="21" t="str">
        <f>_xlfn.XLOOKUP($A363&amp;"_"&amp;$B363,Productos!$E:$E,Productos!$D:$D)</f>
        <v>OPEN MARKET</v>
      </c>
      <c r="I363" s="6">
        <v>1286</v>
      </c>
      <c r="L363" s="3" t="s">
        <v>13</v>
      </c>
      <c r="M363" s="3">
        <v>292</v>
      </c>
      <c r="N363" s="3">
        <v>5004033</v>
      </c>
      <c r="O363" s="3" t="s">
        <v>12</v>
      </c>
      <c r="P363" s="3">
        <v>6</v>
      </c>
      <c r="Q363" s="3">
        <v>6</v>
      </c>
      <c r="R363" s="3" t="s">
        <v>295</v>
      </c>
      <c r="S363" s="3">
        <v>1</v>
      </c>
    </row>
    <row r="364" spans="1:19" x14ac:dyDescent="0.25">
      <c r="A364" s="3" t="s">
        <v>9</v>
      </c>
      <c r="B364" s="3">
        <v>337</v>
      </c>
      <c r="C364" s="3">
        <v>337</v>
      </c>
      <c r="D364" s="3" t="s">
        <v>11</v>
      </c>
      <c r="E364" s="3">
        <v>12</v>
      </c>
      <c r="F364" s="3" t="s">
        <v>222</v>
      </c>
      <c r="G364" s="21" t="str">
        <f>_xlfn.XLOOKUP($A364&amp;"_"&amp;$B364,Productos!$E:$E,Productos!$C:$C)</f>
        <v>337 - SEGURO DE ACCIDENTES RECOMPENSA 50%</v>
      </c>
      <c r="H364" s="21" t="str">
        <f>_xlfn.XLOOKUP($A364&amp;"_"&amp;$B364,Productos!$E:$E,Productos!$D:$D)</f>
        <v>OPEN MARKET</v>
      </c>
      <c r="I364" s="6">
        <v>328</v>
      </c>
      <c r="L364" s="3" t="s">
        <v>13</v>
      </c>
      <c r="M364" s="3">
        <v>292</v>
      </c>
      <c r="N364" s="3">
        <v>5004033</v>
      </c>
      <c r="O364" s="3" t="s">
        <v>12</v>
      </c>
      <c r="P364" s="3">
        <v>12</v>
      </c>
      <c r="Q364" s="3">
        <v>12</v>
      </c>
      <c r="R364" s="3" t="s">
        <v>308</v>
      </c>
      <c r="S364" s="3">
        <v>1</v>
      </c>
    </row>
    <row r="365" spans="1:19" x14ac:dyDescent="0.25">
      <c r="A365" s="3" t="s">
        <v>9</v>
      </c>
      <c r="B365" s="3">
        <v>343</v>
      </c>
      <c r="C365" s="3">
        <v>343</v>
      </c>
      <c r="D365" s="3" t="s">
        <v>11</v>
      </c>
      <c r="E365" s="3">
        <v>2</v>
      </c>
      <c r="F365" s="3" t="s">
        <v>222</v>
      </c>
      <c r="G365" s="21" t="str">
        <f>_xlfn.XLOOKUP($A365&amp;"_"&amp;$B365,Productos!$E:$E,Productos!$C:$C)</f>
        <v>343 - PROTECCIÓN AHORRO</v>
      </c>
      <c r="H365" s="21" t="str">
        <f>_xlfn.XLOOKUP($A365&amp;"_"&amp;$B365,Productos!$E:$E,Productos!$D:$D)</f>
        <v>AHORRO</v>
      </c>
      <c r="I365" s="6">
        <v>3289</v>
      </c>
      <c r="L365" s="3" t="s">
        <v>13</v>
      </c>
      <c r="M365" s="3">
        <v>292</v>
      </c>
      <c r="N365" s="3">
        <v>5004038</v>
      </c>
      <c r="O365" s="3" t="s">
        <v>12</v>
      </c>
      <c r="P365" s="3">
        <v>6</v>
      </c>
      <c r="Q365" s="3">
        <v>6</v>
      </c>
      <c r="R365" s="3" t="s">
        <v>295</v>
      </c>
      <c r="S365" s="3">
        <v>1</v>
      </c>
    </row>
    <row r="366" spans="1:19" x14ac:dyDescent="0.25">
      <c r="A366" s="3" t="s">
        <v>9</v>
      </c>
      <c r="B366" s="3">
        <v>351</v>
      </c>
      <c r="C366" s="3">
        <v>351</v>
      </c>
      <c r="D366" s="3" t="s">
        <v>11</v>
      </c>
      <c r="E366" s="3">
        <v>2</v>
      </c>
      <c r="F366" s="3" t="s">
        <v>222</v>
      </c>
      <c r="G366" s="21" t="str">
        <f>_xlfn.XLOOKUP($A366&amp;"_"&amp;$B366,Productos!$E:$E,Productos!$C:$C)</f>
        <v>351 - SEGURO VIDA TRANQUILA</v>
      </c>
      <c r="H366" s="21" t="str">
        <f>_xlfn.XLOOKUP($A366&amp;"_"&amp;$B366,Productos!$E:$E,Productos!$D:$D)</f>
        <v>OPEN MARKET</v>
      </c>
      <c r="I366" s="6">
        <v>767</v>
      </c>
      <c r="L366" s="3" t="s">
        <v>13</v>
      </c>
      <c r="M366" s="3">
        <v>292</v>
      </c>
      <c r="N366" s="3">
        <v>5004038</v>
      </c>
      <c r="O366" s="3" t="s">
        <v>12</v>
      </c>
      <c r="P366" s="3">
        <v>12</v>
      </c>
      <c r="Q366" s="3">
        <v>12</v>
      </c>
      <c r="R366" s="3" t="s">
        <v>308</v>
      </c>
      <c r="S366" s="3">
        <v>1</v>
      </c>
    </row>
    <row r="367" spans="1:19" x14ac:dyDescent="0.25">
      <c r="A367" s="3" t="s">
        <v>9</v>
      </c>
      <c r="B367" s="3">
        <v>352</v>
      </c>
      <c r="C367" s="3">
        <v>352</v>
      </c>
      <c r="D367" s="3" t="s">
        <v>11</v>
      </c>
      <c r="E367" s="3">
        <v>12</v>
      </c>
      <c r="F367" s="3" t="s">
        <v>222</v>
      </c>
      <c r="G367" s="21" t="str">
        <f>_xlfn.XLOOKUP($A367&amp;"_"&amp;$B367,Productos!$E:$E,Productos!$C:$C)</f>
        <v>352 - ANDAR SEGURO TLMK</v>
      </c>
      <c r="H367" s="21" t="str">
        <f>_xlfn.XLOOKUP($A367&amp;"_"&amp;$B367,Productos!$E:$E,Productos!$D:$D)</f>
        <v>OPEN MARKET</v>
      </c>
      <c r="I367" s="6">
        <v>2807</v>
      </c>
      <c r="L367" s="3" t="s">
        <v>13</v>
      </c>
      <c r="M367" s="3">
        <v>292</v>
      </c>
      <c r="N367" s="3">
        <v>5004039</v>
      </c>
      <c r="O367" s="3" t="s">
        <v>12</v>
      </c>
      <c r="P367" s="3">
        <v>6</v>
      </c>
      <c r="Q367" s="3">
        <v>6</v>
      </c>
      <c r="R367" s="3" t="s">
        <v>295</v>
      </c>
      <c r="S367" s="3">
        <v>1</v>
      </c>
    </row>
    <row r="368" spans="1:19" x14ac:dyDescent="0.25">
      <c r="A368" s="3" t="s">
        <v>13</v>
      </c>
      <c r="B368" s="3">
        <v>355</v>
      </c>
      <c r="C368" s="3">
        <v>355</v>
      </c>
      <c r="D368" s="3" t="s">
        <v>11</v>
      </c>
      <c r="E368" s="3">
        <v>12</v>
      </c>
      <c r="F368" s="3" t="s">
        <v>222</v>
      </c>
      <c r="G368" s="21" t="str">
        <f>_xlfn.XLOOKUP($A368&amp;"_"&amp;$B368,Productos!$E:$E,Productos!$C:$C)</f>
        <v xml:space="preserve">SEGURO MUERTE ACCIDENTAL CON ASIST DENTAL TMK     </v>
      </c>
      <c r="H368" s="21" t="str">
        <f>_xlfn.XLOOKUP($A368&amp;"_"&amp;$B368,Productos!$E:$E,Productos!$D:$D)</f>
        <v>Sin Informacion</v>
      </c>
      <c r="I368" s="6">
        <v>775</v>
      </c>
      <c r="L368" s="3" t="s">
        <v>13</v>
      </c>
      <c r="M368" s="3">
        <v>292</v>
      </c>
      <c r="N368" s="3">
        <v>5004039</v>
      </c>
      <c r="O368" s="3" t="s">
        <v>12</v>
      </c>
      <c r="P368" s="3">
        <v>12</v>
      </c>
      <c r="Q368" s="3">
        <v>12</v>
      </c>
      <c r="R368" s="3" t="s">
        <v>308</v>
      </c>
      <c r="S368" s="3">
        <v>1</v>
      </c>
    </row>
    <row r="369" spans="1:19" x14ac:dyDescent="0.25">
      <c r="A369" s="3" t="s">
        <v>9</v>
      </c>
      <c r="B369" s="3">
        <v>355</v>
      </c>
      <c r="C369" s="3">
        <v>355</v>
      </c>
      <c r="D369" s="3" t="s">
        <v>11</v>
      </c>
      <c r="E369" s="3">
        <v>12</v>
      </c>
      <c r="F369" s="3" t="s">
        <v>222</v>
      </c>
      <c r="G369" s="21" t="str">
        <f>_xlfn.XLOOKUP($A369&amp;"_"&amp;$B369,Productos!$E:$E,Productos!$C:$C)</f>
        <v>355 - SEGURO MUERTE ACCIDENTAL CAP. CRECIENTE + ASIST DENTAL</v>
      </c>
      <c r="H369" s="21" t="str">
        <f>_xlfn.XLOOKUP($A369&amp;"_"&amp;$B369,Productos!$E:$E,Productos!$D:$D)</f>
        <v>OPEN MARKET</v>
      </c>
      <c r="I369" s="6">
        <v>6076</v>
      </c>
      <c r="L369" s="3" t="s">
        <v>13</v>
      </c>
      <c r="M369" s="3">
        <v>292</v>
      </c>
      <c r="N369" s="3">
        <v>5004044</v>
      </c>
      <c r="O369" s="3" t="s">
        <v>12</v>
      </c>
      <c r="P369" s="3">
        <v>6</v>
      </c>
      <c r="Q369" s="3">
        <v>6</v>
      </c>
      <c r="R369" s="3" t="s">
        <v>295</v>
      </c>
      <c r="S369" s="3">
        <v>1</v>
      </c>
    </row>
    <row r="370" spans="1:19" x14ac:dyDescent="0.25">
      <c r="A370" s="3" t="s">
        <v>13</v>
      </c>
      <c r="B370" s="3">
        <v>357</v>
      </c>
      <c r="C370" s="3">
        <v>357</v>
      </c>
      <c r="D370" s="3" t="s">
        <v>11</v>
      </c>
      <c r="E370" s="3">
        <v>12</v>
      </c>
      <c r="F370" s="3" t="s">
        <v>222</v>
      </c>
      <c r="G370" s="21" t="str">
        <f>_xlfn.XLOOKUP($A370&amp;"_"&amp;$B370,Productos!$E:$E,Productos!$C:$C)</f>
        <v xml:space="preserve">SANTIAGO PRIMERA CLASE ALT I                      </v>
      </c>
      <c r="H370" s="21" t="str">
        <f>_xlfn.XLOOKUP($A370&amp;"_"&amp;$B370,Productos!$E:$E,Productos!$D:$D)</f>
        <v>Sin Informacion</v>
      </c>
      <c r="I370" s="6">
        <v>1</v>
      </c>
      <c r="L370" s="3" t="s">
        <v>13</v>
      </c>
      <c r="M370" s="3">
        <v>292</v>
      </c>
      <c r="N370" s="3">
        <v>5004044</v>
      </c>
      <c r="O370" s="3" t="s">
        <v>12</v>
      </c>
      <c r="P370" s="3">
        <v>12</v>
      </c>
      <c r="Q370" s="3">
        <v>12</v>
      </c>
      <c r="R370" s="3" t="s">
        <v>308</v>
      </c>
      <c r="S370" s="3">
        <v>1</v>
      </c>
    </row>
    <row r="371" spans="1:19" x14ac:dyDescent="0.25">
      <c r="A371" s="3" t="s">
        <v>9</v>
      </c>
      <c r="B371" s="3">
        <v>357</v>
      </c>
      <c r="C371" s="3">
        <v>357</v>
      </c>
      <c r="D371" s="3" t="s">
        <v>11</v>
      </c>
      <c r="E371" s="3">
        <v>12</v>
      </c>
      <c r="F371" s="3" t="s">
        <v>222</v>
      </c>
      <c r="G371" s="21" t="str">
        <f>_xlfn.XLOOKUP($A371&amp;"_"&amp;$B371,Productos!$E:$E,Productos!$C:$C)</f>
        <v>357 - SPC SANTIAGO PRIMERA CLASE ALTERNATIVA I</v>
      </c>
      <c r="H371" s="21" t="str">
        <f>_xlfn.XLOOKUP($A371&amp;"_"&amp;$B371,Productos!$E:$E,Productos!$D:$D)</f>
        <v>OPEN MARKET</v>
      </c>
      <c r="I371" s="6">
        <v>81</v>
      </c>
      <c r="L371" s="3" t="s">
        <v>13</v>
      </c>
      <c r="M371" s="3">
        <v>292</v>
      </c>
      <c r="N371" s="3">
        <v>5004046</v>
      </c>
      <c r="O371" s="3" t="s">
        <v>12</v>
      </c>
      <c r="P371" s="3">
        <v>6</v>
      </c>
      <c r="Q371" s="3">
        <v>6</v>
      </c>
      <c r="R371" s="3" t="s">
        <v>295</v>
      </c>
      <c r="S371" s="3">
        <v>1</v>
      </c>
    </row>
    <row r="372" spans="1:19" x14ac:dyDescent="0.25">
      <c r="A372" s="3" t="s">
        <v>13</v>
      </c>
      <c r="B372" s="3">
        <v>358</v>
      </c>
      <c r="C372" s="3">
        <v>358</v>
      </c>
      <c r="D372" s="3" t="s">
        <v>11</v>
      </c>
      <c r="E372" s="3">
        <v>12</v>
      </c>
      <c r="F372" s="3" t="s">
        <v>222</v>
      </c>
      <c r="G372" s="21" t="str">
        <f>_xlfn.XLOOKUP($A372&amp;"_"&amp;$B372,Productos!$E:$E,Productos!$C:$C)</f>
        <v xml:space="preserve">FULL ASISTENCIA VIAJE                             </v>
      </c>
      <c r="H372" s="21" t="str">
        <f>_xlfn.XLOOKUP($A372&amp;"_"&amp;$B372,Productos!$E:$E,Productos!$D:$D)</f>
        <v>Sin Informacion</v>
      </c>
      <c r="I372" s="6">
        <v>1</v>
      </c>
      <c r="L372" s="3" t="s">
        <v>13</v>
      </c>
      <c r="M372" s="3">
        <v>292</v>
      </c>
      <c r="N372" s="3">
        <v>5004046</v>
      </c>
      <c r="O372" s="3" t="s">
        <v>12</v>
      </c>
      <c r="P372" s="3">
        <v>12</v>
      </c>
      <c r="Q372" s="3">
        <v>12</v>
      </c>
      <c r="R372" s="3" t="s">
        <v>308</v>
      </c>
      <c r="S372" s="3">
        <v>1</v>
      </c>
    </row>
    <row r="373" spans="1:19" x14ac:dyDescent="0.25">
      <c r="A373" s="3" t="s">
        <v>9</v>
      </c>
      <c r="B373" s="3">
        <v>358</v>
      </c>
      <c r="C373" s="3">
        <v>358</v>
      </c>
      <c r="D373" s="3" t="s">
        <v>11</v>
      </c>
      <c r="E373" s="3">
        <v>12</v>
      </c>
      <c r="F373" s="3" t="s">
        <v>222</v>
      </c>
      <c r="G373" s="21" t="str">
        <f>_xlfn.XLOOKUP($A373&amp;"_"&amp;$B373,Productos!$E:$E,Productos!$C:$C)</f>
        <v>358 - SEGURO FULL ASISTENCIA VIAJE</v>
      </c>
      <c r="H373" s="21" t="str">
        <f>_xlfn.XLOOKUP($A373&amp;"_"&amp;$B373,Productos!$E:$E,Productos!$D:$D)</f>
        <v>OPEN MARKET</v>
      </c>
      <c r="I373" s="6">
        <v>40</v>
      </c>
      <c r="L373" s="3" t="s">
        <v>13</v>
      </c>
      <c r="M373" s="3">
        <v>292</v>
      </c>
      <c r="N373" s="3">
        <v>5004047</v>
      </c>
      <c r="O373" s="3" t="s">
        <v>12</v>
      </c>
      <c r="P373" s="3">
        <v>6</v>
      </c>
      <c r="Q373" s="3">
        <v>6</v>
      </c>
      <c r="R373" s="3" t="s">
        <v>295</v>
      </c>
      <c r="S373" s="3">
        <v>1</v>
      </c>
    </row>
    <row r="374" spans="1:19" x14ac:dyDescent="0.25">
      <c r="A374" s="3" t="s">
        <v>9</v>
      </c>
      <c r="B374" s="3">
        <v>360</v>
      </c>
      <c r="C374" s="3">
        <v>360</v>
      </c>
      <c r="D374" s="3" t="s">
        <v>11</v>
      </c>
      <c r="E374" s="3">
        <v>12</v>
      </c>
      <c r="F374" s="3" t="s">
        <v>222</v>
      </c>
      <c r="G374" s="21" t="str">
        <f>_xlfn.XLOOKUP($A374&amp;"_"&amp;$B374,Productos!$E:$E,Productos!$C:$C)</f>
        <v>360 - SEGURO MUERTE ACCIDENTAL CAP. CRECIENTE + ASIST DENTAL</v>
      </c>
      <c r="H374" s="21" t="str">
        <f>_xlfn.XLOOKUP($A374&amp;"_"&amp;$B374,Productos!$E:$E,Productos!$D:$D)</f>
        <v>OPEN MARKET</v>
      </c>
      <c r="I374" s="6">
        <v>35</v>
      </c>
      <c r="L374" s="3" t="s">
        <v>13</v>
      </c>
      <c r="M374" s="3">
        <v>292</v>
      </c>
      <c r="N374" s="3">
        <v>5004047</v>
      </c>
      <c r="O374" s="3" t="s">
        <v>12</v>
      </c>
      <c r="P374" s="3">
        <v>12</v>
      </c>
      <c r="Q374" s="3">
        <v>12</v>
      </c>
      <c r="R374" s="3" t="s">
        <v>308</v>
      </c>
      <c r="S374" s="3">
        <v>1</v>
      </c>
    </row>
    <row r="375" spans="1:19" x14ac:dyDescent="0.25">
      <c r="A375" s="3" t="s">
        <v>9</v>
      </c>
      <c r="B375" s="3">
        <v>10014</v>
      </c>
      <c r="C375" s="3">
        <v>5002682</v>
      </c>
      <c r="D375" s="3" t="s">
        <v>12</v>
      </c>
      <c r="E375" s="3">
        <v>2</v>
      </c>
      <c r="F375" s="3" t="s">
        <v>222</v>
      </c>
      <c r="G375" s="21" t="str">
        <f>_xlfn.XLOOKUP($A375&amp;"_"&amp;$B375,Productos!$E:$E,Productos!$C:$C)</f>
        <v>10014 - ACCIDENTES PERSONALES COLECTIVO</v>
      </c>
      <c r="H375" s="21" t="str">
        <f>_xlfn.XLOOKUP($A375&amp;"_"&amp;$B375,Productos!$E:$E,Productos!$D:$D)</f>
        <v>AFFINITY</v>
      </c>
      <c r="I375" s="6">
        <v>9</v>
      </c>
      <c r="L375" s="3" t="s">
        <v>13</v>
      </c>
      <c r="M375" s="3">
        <v>292</v>
      </c>
      <c r="N375" s="3">
        <v>5004048</v>
      </c>
      <c r="O375" s="3" t="s">
        <v>12</v>
      </c>
      <c r="P375" s="3">
        <v>6</v>
      </c>
      <c r="Q375" s="3">
        <v>6</v>
      </c>
      <c r="R375" s="3" t="s">
        <v>295</v>
      </c>
      <c r="S375" s="3">
        <v>1</v>
      </c>
    </row>
    <row r="376" spans="1:19" x14ac:dyDescent="0.25">
      <c r="A376" s="3" t="s">
        <v>9</v>
      </c>
      <c r="B376" s="3">
        <v>10014</v>
      </c>
      <c r="C376" s="3">
        <v>5002286</v>
      </c>
      <c r="D376" s="3" t="s">
        <v>12</v>
      </c>
      <c r="E376" s="3">
        <v>12</v>
      </c>
      <c r="F376" s="3" t="s">
        <v>222</v>
      </c>
      <c r="G376" s="21" t="str">
        <f>_xlfn.XLOOKUP($A376&amp;"_"&amp;$B376,Productos!$E:$E,Productos!$C:$C)</f>
        <v>10014 - ACCIDENTES PERSONALES COLECTIVO</v>
      </c>
      <c r="H376" s="21" t="str">
        <f>_xlfn.XLOOKUP($A376&amp;"_"&amp;$B376,Productos!$E:$E,Productos!$D:$D)</f>
        <v>AFFINITY</v>
      </c>
      <c r="I376" s="6">
        <v>20</v>
      </c>
      <c r="L376" s="3" t="s">
        <v>13</v>
      </c>
      <c r="M376" s="3">
        <v>292</v>
      </c>
      <c r="N376" s="3">
        <v>5004048</v>
      </c>
      <c r="O376" s="3" t="s">
        <v>12</v>
      </c>
      <c r="P376" s="3">
        <v>12</v>
      </c>
      <c r="Q376" s="3">
        <v>12</v>
      </c>
      <c r="R376" s="3" t="s">
        <v>308</v>
      </c>
      <c r="S376" s="3">
        <v>1</v>
      </c>
    </row>
    <row r="377" spans="1:19" x14ac:dyDescent="0.25">
      <c r="A377" s="3" t="s">
        <v>9</v>
      </c>
      <c r="B377" s="3">
        <v>10014</v>
      </c>
      <c r="C377" s="3">
        <v>5002288</v>
      </c>
      <c r="D377" s="3" t="s">
        <v>12</v>
      </c>
      <c r="E377" s="3">
        <v>12</v>
      </c>
      <c r="F377" s="3" t="s">
        <v>222</v>
      </c>
      <c r="G377" s="21" t="str">
        <f>_xlfn.XLOOKUP($A377&amp;"_"&amp;$B377,Productos!$E:$E,Productos!$C:$C)</f>
        <v>10014 - ACCIDENTES PERSONALES COLECTIVO</v>
      </c>
      <c r="H377" s="21" t="str">
        <f>_xlfn.XLOOKUP($A377&amp;"_"&amp;$B377,Productos!$E:$E,Productos!$D:$D)</f>
        <v>AFFINITY</v>
      </c>
      <c r="I377" s="6">
        <v>3</v>
      </c>
      <c r="L377" s="3" t="s">
        <v>13</v>
      </c>
      <c r="M377" s="3">
        <v>292</v>
      </c>
      <c r="N377" s="3">
        <v>5004049</v>
      </c>
      <c r="O377" s="3" t="s">
        <v>12</v>
      </c>
      <c r="P377" s="3">
        <v>6</v>
      </c>
      <c r="Q377" s="3">
        <v>6</v>
      </c>
      <c r="R377" s="3" t="s">
        <v>295</v>
      </c>
      <c r="S377" s="3">
        <v>1</v>
      </c>
    </row>
    <row r="378" spans="1:19" x14ac:dyDescent="0.25">
      <c r="A378" s="3" t="s">
        <v>9</v>
      </c>
      <c r="B378" s="3">
        <v>10014</v>
      </c>
      <c r="C378" s="3">
        <v>5002303</v>
      </c>
      <c r="D378" s="3" t="s">
        <v>12</v>
      </c>
      <c r="E378" s="3">
        <v>12</v>
      </c>
      <c r="F378" s="3" t="s">
        <v>222</v>
      </c>
      <c r="G378" s="21" t="str">
        <f>_xlfn.XLOOKUP($A378&amp;"_"&amp;$B378,Productos!$E:$E,Productos!$C:$C)</f>
        <v>10014 - ACCIDENTES PERSONALES COLECTIVO</v>
      </c>
      <c r="H378" s="21" t="str">
        <f>_xlfn.XLOOKUP($A378&amp;"_"&amp;$B378,Productos!$E:$E,Productos!$D:$D)</f>
        <v>AFFINITY</v>
      </c>
      <c r="I378" s="6">
        <v>44</v>
      </c>
      <c r="L378" s="3" t="s">
        <v>13</v>
      </c>
      <c r="M378" s="3">
        <v>292</v>
      </c>
      <c r="N378" s="3">
        <v>5004049</v>
      </c>
      <c r="O378" s="3" t="s">
        <v>12</v>
      </c>
      <c r="P378" s="3">
        <v>12</v>
      </c>
      <c r="Q378" s="3">
        <v>12</v>
      </c>
      <c r="R378" s="3" t="s">
        <v>308</v>
      </c>
      <c r="S378" s="3">
        <v>1</v>
      </c>
    </row>
    <row r="379" spans="1:19" x14ac:dyDescent="0.25">
      <c r="A379" s="3" t="s">
        <v>9</v>
      </c>
      <c r="B379" s="3">
        <v>10014</v>
      </c>
      <c r="C379" s="3">
        <v>5002305</v>
      </c>
      <c r="D379" s="3" t="s">
        <v>12</v>
      </c>
      <c r="E379" s="3">
        <v>12</v>
      </c>
      <c r="F379" s="3" t="s">
        <v>222</v>
      </c>
      <c r="G379" s="21" t="str">
        <f>_xlfn.XLOOKUP($A379&amp;"_"&amp;$B379,Productos!$E:$E,Productos!$C:$C)</f>
        <v>10014 - ACCIDENTES PERSONALES COLECTIVO</v>
      </c>
      <c r="H379" s="21" t="str">
        <f>_xlfn.XLOOKUP($A379&amp;"_"&amp;$B379,Productos!$E:$E,Productos!$D:$D)</f>
        <v>AFFINITY</v>
      </c>
      <c r="I379" s="6">
        <v>5</v>
      </c>
      <c r="L379" s="3" t="s">
        <v>13</v>
      </c>
      <c r="M379" s="3">
        <v>292</v>
      </c>
      <c r="N379" s="3">
        <v>5004050</v>
      </c>
      <c r="O379" s="3" t="s">
        <v>12</v>
      </c>
      <c r="P379" s="3">
        <v>6</v>
      </c>
      <c r="Q379" s="3">
        <v>6</v>
      </c>
      <c r="R379" s="3" t="s">
        <v>295</v>
      </c>
      <c r="S379" s="3">
        <v>1</v>
      </c>
    </row>
    <row r="380" spans="1:19" x14ac:dyDescent="0.25">
      <c r="A380" s="3" t="s">
        <v>9</v>
      </c>
      <c r="B380" s="3">
        <v>10014</v>
      </c>
      <c r="C380" s="3">
        <v>5002319</v>
      </c>
      <c r="D380" s="3" t="s">
        <v>12</v>
      </c>
      <c r="E380" s="3">
        <v>12</v>
      </c>
      <c r="F380" s="3" t="s">
        <v>222</v>
      </c>
      <c r="G380" s="21" t="str">
        <f>_xlfn.XLOOKUP($A380&amp;"_"&amp;$B380,Productos!$E:$E,Productos!$C:$C)</f>
        <v>10014 - ACCIDENTES PERSONALES COLECTIVO</v>
      </c>
      <c r="H380" s="21" t="str">
        <f>_xlfn.XLOOKUP($A380&amp;"_"&amp;$B380,Productos!$E:$E,Productos!$D:$D)</f>
        <v>AFFINITY</v>
      </c>
      <c r="I380" s="6">
        <v>11</v>
      </c>
      <c r="L380" s="3" t="s">
        <v>13</v>
      </c>
      <c r="M380" s="3">
        <v>292</v>
      </c>
      <c r="N380" s="3">
        <v>5004050</v>
      </c>
      <c r="O380" s="3" t="s">
        <v>12</v>
      </c>
      <c r="P380" s="3">
        <v>12</v>
      </c>
      <c r="Q380" s="3">
        <v>12</v>
      </c>
      <c r="R380" s="3" t="s">
        <v>308</v>
      </c>
      <c r="S380" s="3">
        <v>1</v>
      </c>
    </row>
    <row r="381" spans="1:19" x14ac:dyDescent="0.25">
      <c r="A381" s="3" t="s">
        <v>9</v>
      </c>
      <c r="B381" s="3">
        <v>10014</v>
      </c>
      <c r="C381" s="3">
        <v>5002322</v>
      </c>
      <c r="D381" s="3" t="s">
        <v>12</v>
      </c>
      <c r="E381" s="3">
        <v>12</v>
      </c>
      <c r="F381" s="3" t="s">
        <v>222</v>
      </c>
      <c r="G381" s="21" t="str">
        <f>_xlfn.XLOOKUP($A381&amp;"_"&amp;$B381,Productos!$E:$E,Productos!$C:$C)</f>
        <v>10014 - ACCIDENTES PERSONALES COLECTIVO</v>
      </c>
      <c r="H381" s="21" t="str">
        <f>_xlfn.XLOOKUP($A381&amp;"_"&amp;$B381,Productos!$E:$E,Productos!$D:$D)</f>
        <v>AFFINITY</v>
      </c>
      <c r="I381" s="6">
        <v>80</v>
      </c>
      <c r="L381" s="3" t="s">
        <v>13</v>
      </c>
      <c r="M381" s="3">
        <v>292</v>
      </c>
      <c r="N381" s="3">
        <v>5004052</v>
      </c>
      <c r="O381" s="3" t="s">
        <v>12</v>
      </c>
      <c r="P381" s="3">
        <v>6</v>
      </c>
      <c r="Q381" s="3">
        <v>6</v>
      </c>
      <c r="R381" s="3" t="s">
        <v>295</v>
      </c>
      <c r="S381" s="3">
        <v>1</v>
      </c>
    </row>
    <row r="382" spans="1:19" x14ac:dyDescent="0.25">
      <c r="A382" s="3" t="s">
        <v>9</v>
      </c>
      <c r="B382" s="3">
        <v>10014</v>
      </c>
      <c r="C382" s="3">
        <v>5002328</v>
      </c>
      <c r="D382" s="3" t="s">
        <v>12</v>
      </c>
      <c r="E382" s="3">
        <v>12</v>
      </c>
      <c r="F382" s="3" t="s">
        <v>222</v>
      </c>
      <c r="G382" s="21" t="str">
        <f>_xlfn.XLOOKUP($A382&amp;"_"&amp;$B382,Productos!$E:$E,Productos!$C:$C)</f>
        <v>10014 - ACCIDENTES PERSONALES COLECTIVO</v>
      </c>
      <c r="H382" s="21" t="str">
        <f>_xlfn.XLOOKUP($A382&amp;"_"&amp;$B382,Productos!$E:$E,Productos!$D:$D)</f>
        <v>AFFINITY</v>
      </c>
      <c r="I382" s="6">
        <v>12</v>
      </c>
      <c r="L382" s="3" t="s">
        <v>13</v>
      </c>
      <c r="M382" s="3">
        <v>292</v>
      </c>
      <c r="N382" s="3">
        <v>5004052</v>
      </c>
      <c r="O382" s="3" t="s">
        <v>12</v>
      </c>
      <c r="P382" s="3">
        <v>12</v>
      </c>
      <c r="Q382" s="3">
        <v>12</v>
      </c>
      <c r="R382" s="3" t="s">
        <v>308</v>
      </c>
      <c r="S382" s="3">
        <v>1</v>
      </c>
    </row>
    <row r="383" spans="1:19" x14ac:dyDescent="0.25">
      <c r="A383" s="3" t="s">
        <v>9</v>
      </c>
      <c r="B383" s="3">
        <v>10014</v>
      </c>
      <c r="C383" s="3">
        <v>5002335</v>
      </c>
      <c r="D383" s="3" t="s">
        <v>12</v>
      </c>
      <c r="E383" s="3">
        <v>12</v>
      </c>
      <c r="F383" s="3" t="s">
        <v>222</v>
      </c>
      <c r="G383" s="21" t="str">
        <f>_xlfn.XLOOKUP($A383&amp;"_"&amp;$B383,Productos!$E:$E,Productos!$C:$C)</f>
        <v>10014 - ACCIDENTES PERSONALES COLECTIVO</v>
      </c>
      <c r="H383" s="21" t="str">
        <f>_xlfn.XLOOKUP($A383&amp;"_"&amp;$B383,Productos!$E:$E,Productos!$D:$D)</f>
        <v>AFFINITY</v>
      </c>
      <c r="I383" s="6">
        <v>56</v>
      </c>
      <c r="L383" s="3" t="s">
        <v>13</v>
      </c>
      <c r="M383" s="3">
        <v>292</v>
      </c>
      <c r="N383" s="3">
        <v>5004058</v>
      </c>
      <c r="O383" s="3" t="s">
        <v>12</v>
      </c>
      <c r="P383" s="3">
        <v>6</v>
      </c>
      <c r="Q383" s="3">
        <v>6</v>
      </c>
      <c r="R383" s="3" t="s">
        <v>295</v>
      </c>
      <c r="S383" s="3">
        <v>1</v>
      </c>
    </row>
    <row r="384" spans="1:19" x14ac:dyDescent="0.25">
      <c r="A384" s="3" t="s">
        <v>9</v>
      </c>
      <c r="B384" s="3">
        <v>10014</v>
      </c>
      <c r="C384" s="3">
        <v>5002336</v>
      </c>
      <c r="D384" s="3" t="s">
        <v>12</v>
      </c>
      <c r="E384" s="3">
        <v>12</v>
      </c>
      <c r="F384" s="3" t="s">
        <v>222</v>
      </c>
      <c r="G384" s="21" t="str">
        <f>_xlfn.XLOOKUP($A384&amp;"_"&amp;$B384,Productos!$E:$E,Productos!$C:$C)</f>
        <v>10014 - ACCIDENTES PERSONALES COLECTIVO</v>
      </c>
      <c r="H384" s="21" t="str">
        <f>_xlfn.XLOOKUP($A384&amp;"_"&amp;$B384,Productos!$E:$E,Productos!$D:$D)</f>
        <v>AFFINITY</v>
      </c>
      <c r="I384" s="6">
        <v>26</v>
      </c>
      <c r="L384" s="3" t="s">
        <v>13</v>
      </c>
      <c r="M384" s="3">
        <v>292</v>
      </c>
      <c r="N384" s="3">
        <v>5004058</v>
      </c>
      <c r="O384" s="3" t="s">
        <v>12</v>
      </c>
      <c r="P384" s="3">
        <v>12</v>
      </c>
      <c r="Q384" s="3">
        <v>12</v>
      </c>
      <c r="R384" s="3" t="s">
        <v>308</v>
      </c>
      <c r="S384" s="3">
        <v>1</v>
      </c>
    </row>
    <row r="385" spans="1:19" x14ac:dyDescent="0.25">
      <c r="A385" s="3" t="s">
        <v>9</v>
      </c>
      <c r="B385" s="3">
        <v>10014</v>
      </c>
      <c r="C385" s="3">
        <v>5002343</v>
      </c>
      <c r="D385" s="3" t="s">
        <v>12</v>
      </c>
      <c r="E385" s="3">
        <v>12</v>
      </c>
      <c r="F385" s="3" t="s">
        <v>222</v>
      </c>
      <c r="G385" s="21" t="str">
        <f>_xlfn.XLOOKUP($A385&amp;"_"&amp;$B385,Productos!$E:$E,Productos!$C:$C)</f>
        <v>10014 - ACCIDENTES PERSONALES COLECTIVO</v>
      </c>
      <c r="H385" s="21" t="str">
        <f>_xlfn.XLOOKUP($A385&amp;"_"&amp;$B385,Productos!$E:$E,Productos!$D:$D)</f>
        <v>AFFINITY</v>
      </c>
      <c r="I385" s="6">
        <v>33</v>
      </c>
      <c r="L385" s="3" t="s">
        <v>13</v>
      </c>
      <c r="M385" s="3">
        <v>292</v>
      </c>
      <c r="N385" s="3">
        <v>5004059</v>
      </c>
      <c r="O385" s="3" t="s">
        <v>12</v>
      </c>
      <c r="P385" s="3">
        <v>6</v>
      </c>
      <c r="Q385" s="3">
        <v>6</v>
      </c>
      <c r="R385" s="3" t="s">
        <v>295</v>
      </c>
      <c r="S385" s="3">
        <v>1</v>
      </c>
    </row>
    <row r="386" spans="1:19" x14ac:dyDescent="0.25">
      <c r="A386" s="3" t="s">
        <v>9</v>
      </c>
      <c r="B386" s="3">
        <v>10014</v>
      </c>
      <c r="C386" s="3">
        <v>5002347</v>
      </c>
      <c r="D386" s="3" t="s">
        <v>12</v>
      </c>
      <c r="E386" s="3">
        <v>12</v>
      </c>
      <c r="F386" s="3" t="s">
        <v>222</v>
      </c>
      <c r="G386" s="21" t="str">
        <f>_xlfn.XLOOKUP($A386&amp;"_"&amp;$B386,Productos!$E:$E,Productos!$C:$C)</f>
        <v>10014 - ACCIDENTES PERSONALES COLECTIVO</v>
      </c>
      <c r="H386" s="21" t="str">
        <f>_xlfn.XLOOKUP($A386&amp;"_"&amp;$B386,Productos!$E:$E,Productos!$D:$D)</f>
        <v>AFFINITY</v>
      </c>
      <c r="I386" s="6">
        <v>5</v>
      </c>
      <c r="L386" s="3" t="s">
        <v>13</v>
      </c>
      <c r="M386" s="3">
        <v>292</v>
      </c>
      <c r="N386" s="3">
        <v>5004059</v>
      </c>
      <c r="O386" s="3" t="s">
        <v>12</v>
      </c>
      <c r="P386" s="3">
        <v>12</v>
      </c>
      <c r="Q386" s="3">
        <v>12</v>
      </c>
      <c r="R386" s="3" t="s">
        <v>308</v>
      </c>
      <c r="S386" s="3">
        <v>1</v>
      </c>
    </row>
    <row r="387" spans="1:19" x14ac:dyDescent="0.25">
      <c r="A387" s="3" t="s">
        <v>9</v>
      </c>
      <c r="B387" s="3">
        <v>10014</v>
      </c>
      <c r="C387" s="3">
        <v>5002353</v>
      </c>
      <c r="D387" s="3" t="s">
        <v>12</v>
      </c>
      <c r="E387" s="3">
        <v>12</v>
      </c>
      <c r="F387" s="3" t="s">
        <v>222</v>
      </c>
      <c r="G387" s="21" t="str">
        <f>_xlfn.XLOOKUP($A387&amp;"_"&amp;$B387,Productos!$E:$E,Productos!$C:$C)</f>
        <v>10014 - ACCIDENTES PERSONALES COLECTIVO</v>
      </c>
      <c r="H387" s="21" t="str">
        <f>_xlfn.XLOOKUP($A387&amp;"_"&amp;$B387,Productos!$E:$E,Productos!$D:$D)</f>
        <v>AFFINITY</v>
      </c>
      <c r="I387" s="6">
        <v>8</v>
      </c>
      <c r="L387" s="3" t="s">
        <v>13</v>
      </c>
      <c r="M387" s="3">
        <v>292</v>
      </c>
      <c r="N387" s="3">
        <v>5004060</v>
      </c>
      <c r="O387" s="3" t="s">
        <v>12</v>
      </c>
      <c r="P387" s="3">
        <v>6</v>
      </c>
      <c r="Q387" s="3">
        <v>6</v>
      </c>
      <c r="R387" s="3" t="s">
        <v>295</v>
      </c>
      <c r="S387" s="3">
        <v>1</v>
      </c>
    </row>
    <row r="388" spans="1:19" x14ac:dyDescent="0.25">
      <c r="A388" s="3" t="s">
        <v>9</v>
      </c>
      <c r="B388" s="3">
        <v>10014</v>
      </c>
      <c r="C388" s="3">
        <v>5002360</v>
      </c>
      <c r="D388" s="3" t="s">
        <v>12</v>
      </c>
      <c r="E388" s="3">
        <v>12</v>
      </c>
      <c r="F388" s="3" t="s">
        <v>222</v>
      </c>
      <c r="G388" s="21" t="str">
        <f>_xlfn.XLOOKUP($A388&amp;"_"&amp;$B388,Productos!$E:$E,Productos!$C:$C)</f>
        <v>10014 - ACCIDENTES PERSONALES COLECTIVO</v>
      </c>
      <c r="H388" s="21" t="str">
        <f>_xlfn.XLOOKUP($A388&amp;"_"&amp;$B388,Productos!$E:$E,Productos!$D:$D)</f>
        <v>AFFINITY</v>
      </c>
      <c r="I388" s="6">
        <v>4</v>
      </c>
      <c r="L388" s="3" t="s">
        <v>13</v>
      </c>
      <c r="M388" s="3">
        <v>292</v>
      </c>
      <c r="N388" s="3">
        <v>5004060</v>
      </c>
      <c r="O388" s="3" t="s">
        <v>12</v>
      </c>
      <c r="P388" s="3">
        <v>12</v>
      </c>
      <c r="Q388" s="3">
        <v>12</v>
      </c>
      <c r="R388" s="3" t="s">
        <v>308</v>
      </c>
      <c r="S388" s="3">
        <v>1</v>
      </c>
    </row>
    <row r="389" spans="1:19" x14ac:dyDescent="0.25">
      <c r="A389" s="3" t="s">
        <v>9</v>
      </c>
      <c r="B389" s="3">
        <v>10014</v>
      </c>
      <c r="C389" s="3">
        <v>5002368</v>
      </c>
      <c r="D389" s="3" t="s">
        <v>12</v>
      </c>
      <c r="E389" s="3">
        <v>12</v>
      </c>
      <c r="F389" s="3" t="s">
        <v>222</v>
      </c>
      <c r="G389" s="21" t="str">
        <f>_xlfn.XLOOKUP($A389&amp;"_"&amp;$B389,Productos!$E:$E,Productos!$C:$C)</f>
        <v>10014 - ACCIDENTES PERSONALES COLECTIVO</v>
      </c>
      <c r="H389" s="21" t="str">
        <f>_xlfn.XLOOKUP($A389&amp;"_"&amp;$B389,Productos!$E:$E,Productos!$D:$D)</f>
        <v>AFFINITY</v>
      </c>
      <c r="I389" s="6">
        <v>7</v>
      </c>
      <c r="L389" s="3" t="s">
        <v>13</v>
      </c>
      <c r="M389" s="3">
        <v>292</v>
      </c>
      <c r="N389" s="3">
        <v>5004064</v>
      </c>
      <c r="O389" s="3" t="s">
        <v>12</v>
      </c>
      <c r="P389" s="3">
        <v>6</v>
      </c>
      <c r="Q389" s="3">
        <v>6</v>
      </c>
      <c r="R389" s="3" t="s">
        <v>295</v>
      </c>
      <c r="S389" s="3">
        <v>1</v>
      </c>
    </row>
    <row r="390" spans="1:19" x14ac:dyDescent="0.25">
      <c r="A390" s="3" t="s">
        <v>9</v>
      </c>
      <c r="B390" s="3">
        <v>10014</v>
      </c>
      <c r="C390" s="3">
        <v>5002370</v>
      </c>
      <c r="D390" s="3" t="s">
        <v>12</v>
      </c>
      <c r="E390" s="3">
        <v>12</v>
      </c>
      <c r="F390" s="3" t="s">
        <v>222</v>
      </c>
      <c r="G390" s="21" t="str">
        <f>_xlfn.XLOOKUP($A390&amp;"_"&amp;$B390,Productos!$E:$E,Productos!$C:$C)</f>
        <v>10014 - ACCIDENTES PERSONALES COLECTIVO</v>
      </c>
      <c r="H390" s="21" t="str">
        <f>_xlfn.XLOOKUP($A390&amp;"_"&amp;$B390,Productos!$E:$E,Productos!$D:$D)</f>
        <v>AFFINITY</v>
      </c>
      <c r="I390" s="6">
        <v>10</v>
      </c>
      <c r="L390" s="3" t="s">
        <v>13</v>
      </c>
      <c r="M390" s="3">
        <v>292</v>
      </c>
      <c r="N390" s="3">
        <v>5004064</v>
      </c>
      <c r="O390" s="3" t="s">
        <v>12</v>
      </c>
      <c r="P390" s="3">
        <v>12</v>
      </c>
      <c r="Q390" s="3">
        <v>12</v>
      </c>
      <c r="R390" s="3" t="s">
        <v>308</v>
      </c>
      <c r="S390" s="3">
        <v>1</v>
      </c>
    </row>
    <row r="391" spans="1:19" x14ac:dyDescent="0.25">
      <c r="A391" s="3" t="s">
        <v>9</v>
      </c>
      <c r="B391" s="3">
        <v>10014</v>
      </c>
      <c r="C391" s="3">
        <v>5002381</v>
      </c>
      <c r="D391" s="3" t="s">
        <v>12</v>
      </c>
      <c r="E391" s="3">
        <v>12</v>
      </c>
      <c r="F391" s="3" t="s">
        <v>222</v>
      </c>
      <c r="G391" s="21" t="str">
        <f>_xlfn.XLOOKUP($A391&amp;"_"&amp;$B391,Productos!$E:$E,Productos!$C:$C)</f>
        <v>10014 - ACCIDENTES PERSONALES COLECTIVO</v>
      </c>
      <c r="H391" s="21" t="str">
        <f>_xlfn.XLOOKUP($A391&amp;"_"&amp;$B391,Productos!$E:$E,Productos!$D:$D)</f>
        <v>AFFINITY</v>
      </c>
      <c r="I391" s="6">
        <v>29</v>
      </c>
      <c r="L391" s="3" t="s">
        <v>13</v>
      </c>
      <c r="M391" s="3">
        <v>292</v>
      </c>
      <c r="N391" s="3">
        <v>5004070</v>
      </c>
      <c r="O391" s="3" t="s">
        <v>12</v>
      </c>
      <c r="P391" s="3">
        <v>6</v>
      </c>
      <c r="Q391" s="3">
        <v>6</v>
      </c>
      <c r="R391" s="3" t="s">
        <v>295</v>
      </c>
      <c r="S391" s="3">
        <v>1</v>
      </c>
    </row>
    <row r="392" spans="1:19" x14ac:dyDescent="0.25">
      <c r="A392" s="3" t="s">
        <v>9</v>
      </c>
      <c r="B392" s="3">
        <v>10014</v>
      </c>
      <c r="C392" s="3">
        <v>5002382</v>
      </c>
      <c r="D392" s="3" t="s">
        <v>12</v>
      </c>
      <c r="E392" s="3">
        <v>12</v>
      </c>
      <c r="F392" s="3" t="s">
        <v>222</v>
      </c>
      <c r="G392" s="21" t="str">
        <f>_xlfn.XLOOKUP($A392&amp;"_"&amp;$B392,Productos!$E:$E,Productos!$C:$C)</f>
        <v>10014 - ACCIDENTES PERSONALES COLECTIVO</v>
      </c>
      <c r="H392" s="21" t="str">
        <f>_xlfn.XLOOKUP($A392&amp;"_"&amp;$B392,Productos!$E:$E,Productos!$D:$D)</f>
        <v>AFFINITY</v>
      </c>
      <c r="I392" s="6">
        <v>25</v>
      </c>
      <c r="L392" s="3" t="s">
        <v>13</v>
      </c>
      <c r="M392" s="3">
        <v>292</v>
      </c>
      <c r="N392" s="3">
        <v>5004070</v>
      </c>
      <c r="O392" s="3" t="s">
        <v>12</v>
      </c>
      <c r="P392" s="3">
        <v>12</v>
      </c>
      <c r="Q392" s="3">
        <v>12</v>
      </c>
      <c r="R392" s="3" t="s">
        <v>308</v>
      </c>
      <c r="S392" s="3">
        <v>1</v>
      </c>
    </row>
    <row r="393" spans="1:19" x14ac:dyDescent="0.25">
      <c r="A393" s="3" t="s">
        <v>9</v>
      </c>
      <c r="B393" s="3">
        <v>10014</v>
      </c>
      <c r="C393" s="3">
        <v>5002383</v>
      </c>
      <c r="D393" s="3" t="s">
        <v>12</v>
      </c>
      <c r="E393" s="3">
        <v>12</v>
      </c>
      <c r="F393" s="3" t="s">
        <v>222</v>
      </c>
      <c r="G393" s="21" t="str">
        <f>_xlfn.XLOOKUP($A393&amp;"_"&amp;$B393,Productos!$E:$E,Productos!$C:$C)</f>
        <v>10014 - ACCIDENTES PERSONALES COLECTIVO</v>
      </c>
      <c r="H393" s="21" t="str">
        <f>_xlfn.XLOOKUP($A393&amp;"_"&amp;$B393,Productos!$E:$E,Productos!$D:$D)</f>
        <v>AFFINITY</v>
      </c>
      <c r="I393" s="6">
        <v>10</v>
      </c>
      <c r="L393" s="3" t="s">
        <v>13</v>
      </c>
      <c r="M393" s="3">
        <v>292</v>
      </c>
      <c r="N393" s="3">
        <v>5004072</v>
      </c>
      <c r="O393" s="3" t="s">
        <v>12</v>
      </c>
      <c r="P393" s="3">
        <v>6</v>
      </c>
      <c r="Q393" s="3">
        <v>6</v>
      </c>
      <c r="R393" s="3" t="s">
        <v>295</v>
      </c>
      <c r="S393" s="3">
        <v>1</v>
      </c>
    </row>
    <row r="394" spans="1:19" x14ac:dyDescent="0.25">
      <c r="A394" s="3" t="s">
        <v>9</v>
      </c>
      <c r="B394" s="3">
        <v>10014</v>
      </c>
      <c r="C394" s="3">
        <v>5002384</v>
      </c>
      <c r="D394" s="3" t="s">
        <v>12</v>
      </c>
      <c r="E394" s="3">
        <v>12</v>
      </c>
      <c r="F394" s="3" t="s">
        <v>222</v>
      </c>
      <c r="G394" s="21" t="str">
        <f>_xlfn.XLOOKUP($A394&amp;"_"&amp;$B394,Productos!$E:$E,Productos!$C:$C)</f>
        <v>10014 - ACCIDENTES PERSONALES COLECTIVO</v>
      </c>
      <c r="H394" s="21" t="str">
        <f>_xlfn.XLOOKUP($A394&amp;"_"&amp;$B394,Productos!$E:$E,Productos!$D:$D)</f>
        <v>AFFINITY</v>
      </c>
      <c r="I394" s="6">
        <v>10</v>
      </c>
      <c r="L394" s="3" t="s">
        <v>13</v>
      </c>
      <c r="M394" s="3">
        <v>292</v>
      </c>
      <c r="N394" s="3">
        <v>5004072</v>
      </c>
      <c r="O394" s="3" t="s">
        <v>12</v>
      </c>
      <c r="P394" s="3">
        <v>12</v>
      </c>
      <c r="Q394" s="3">
        <v>12</v>
      </c>
      <c r="R394" s="3" t="s">
        <v>308</v>
      </c>
      <c r="S394" s="3">
        <v>1</v>
      </c>
    </row>
    <row r="395" spans="1:19" x14ac:dyDescent="0.25">
      <c r="A395" s="3" t="s">
        <v>9</v>
      </c>
      <c r="B395" s="3">
        <v>10014</v>
      </c>
      <c r="C395" s="3">
        <v>5002387</v>
      </c>
      <c r="D395" s="3" t="s">
        <v>12</v>
      </c>
      <c r="E395" s="3">
        <v>12</v>
      </c>
      <c r="F395" s="3" t="s">
        <v>222</v>
      </c>
      <c r="G395" s="21" t="str">
        <f>_xlfn.XLOOKUP($A395&amp;"_"&amp;$B395,Productos!$E:$E,Productos!$C:$C)</f>
        <v>10014 - ACCIDENTES PERSONALES COLECTIVO</v>
      </c>
      <c r="H395" s="21" t="str">
        <f>_xlfn.XLOOKUP($A395&amp;"_"&amp;$B395,Productos!$E:$E,Productos!$D:$D)</f>
        <v>AFFINITY</v>
      </c>
      <c r="I395" s="6">
        <v>2</v>
      </c>
      <c r="L395" s="3" t="s">
        <v>13</v>
      </c>
      <c r="M395" s="3">
        <v>292</v>
      </c>
      <c r="N395" s="3">
        <v>5004075</v>
      </c>
      <c r="O395" s="3" t="s">
        <v>12</v>
      </c>
      <c r="P395" s="3">
        <v>6</v>
      </c>
      <c r="Q395" s="3">
        <v>6</v>
      </c>
      <c r="R395" s="3" t="s">
        <v>295</v>
      </c>
      <c r="S395" s="3">
        <v>1</v>
      </c>
    </row>
    <row r="396" spans="1:19" x14ac:dyDescent="0.25">
      <c r="A396" s="3" t="s">
        <v>9</v>
      </c>
      <c r="B396" s="3">
        <v>10014</v>
      </c>
      <c r="C396" s="3">
        <v>5002388</v>
      </c>
      <c r="D396" s="3" t="s">
        <v>12</v>
      </c>
      <c r="E396" s="3">
        <v>12</v>
      </c>
      <c r="F396" s="3" t="s">
        <v>222</v>
      </c>
      <c r="G396" s="21" t="str">
        <f>_xlfn.XLOOKUP($A396&amp;"_"&amp;$B396,Productos!$E:$E,Productos!$C:$C)</f>
        <v>10014 - ACCIDENTES PERSONALES COLECTIVO</v>
      </c>
      <c r="H396" s="21" t="str">
        <f>_xlfn.XLOOKUP($A396&amp;"_"&amp;$B396,Productos!$E:$E,Productos!$D:$D)</f>
        <v>AFFINITY</v>
      </c>
      <c r="I396" s="6">
        <v>10</v>
      </c>
      <c r="L396" s="3" t="s">
        <v>13</v>
      </c>
      <c r="M396" s="3">
        <v>292</v>
      </c>
      <c r="N396" s="3">
        <v>5004075</v>
      </c>
      <c r="O396" s="3" t="s">
        <v>12</v>
      </c>
      <c r="P396" s="3">
        <v>12</v>
      </c>
      <c r="Q396" s="3">
        <v>12</v>
      </c>
      <c r="R396" s="3" t="s">
        <v>308</v>
      </c>
      <c r="S396" s="3">
        <v>1</v>
      </c>
    </row>
    <row r="397" spans="1:19" x14ac:dyDescent="0.25">
      <c r="A397" s="3" t="s">
        <v>9</v>
      </c>
      <c r="B397" s="3">
        <v>10014</v>
      </c>
      <c r="C397" s="3">
        <v>5002398</v>
      </c>
      <c r="D397" s="3" t="s">
        <v>12</v>
      </c>
      <c r="E397" s="3">
        <v>12</v>
      </c>
      <c r="F397" s="3" t="s">
        <v>222</v>
      </c>
      <c r="G397" s="21" t="str">
        <f>_xlfn.XLOOKUP($A397&amp;"_"&amp;$B397,Productos!$E:$E,Productos!$C:$C)</f>
        <v>10014 - ACCIDENTES PERSONALES COLECTIVO</v>
      </c>
      <c r="H397" s="21" t="str">
        <f>_xlfn.XLOOKUP($A397&amp;"_"&amp;$B397,Productos!$E:$E,Productos!$D:$D)</f>
        <v>AFFINITY</v>
      </c>
      <c r="I397" s="6">
        <v>13</v>
      </c>
      <c r="L397" s="3" t="s">
        <v>13</v>
      </c>
      <c r="M397" s="3">
        <v>292</v>
      </c>
      <c r="N397" s="3">
        <v>5004079</v>
      </c>
      <c r="O397" s="3" t="s">
        <v>12</v>
      </c>
      <c r="P397" s="3">
        <v>6</v>
      </c>
      <c r="Q397" s="3">
        <v>6</v>
      </c>
      <c r="R397" s="3" t="s">
        <v>295</v>
      </c>
      <c r="S397" s="3">
        <v>1</v>
      </c>
    </row>
    <row r="398" spans="1:19" x14ac:dyDescent="0.25">
      <c r="A398" s="3" t="s">
        <v>9</v>
      </c>
      <c r="B398" s="3">
        <v>10014</v>
      </c>
      <c r="C398" s="3">
        <v>5002406</v>
      </c>
      <c r="D398" s="3" t="s">
        <v>12</v>
      </c>
      <c r="E398" s="3">
        <v>12</v>
      </c>
      <c r="F398" s="3" t="s">
        <v>222</v>
      </c>
      <c r="G398" s="21" t="str">
        <f>_xlfn.XLOOKUP($A398&amp;"_"&amp;$B398,Productos!$E:$E,Productos!$C:$C)</f>
        <v>10014 - ACCIDENTES PERSONALES COLECTIVO</v>
      </c>
      <c r="H398" s="21" t="str">
        <f>_xlfn.XLOOKUP($A398&amp;"_"&amp;$B398,Productos!$E:$E,Productos!$D:$D)</f>
        <v>AFFINITY</v>
      </c>
      <c r="I398" s="6">
        <v>3</v>
      </c>
      <c r="L398" s="3" t="s">
        <v>13</v>
      </c>
      <c r="M398" s="3">
        <v>292</v>
      </c>
      <c r="N398" s="3">
        <v>5004079</v>
      </c>
      <c r="O398" s="3" t="s">
        <v>12</v>
      </c>
      <c r="P398" s="3">
        <v>12</v>
      </c>
      <c r="Q398" s="3">
        <v>12</v>
      </c>
      <c r="R398" s="3" t="s">
        <v>308</v>
      </c>
      <c r="S398" s="3">
        <v>1</v>
      </c>
    </row>
    <row r="399" spans="1:19" x14ac:dyDescent="0.25">
      <c r="A399" s="3" t="s">
        <v>9</v>
      </c>
      <c r="B399" s="3">
        <v>10014</v>
      </c>
      <c r="C399" s="3">
        <v>5002407</v>
      </c>
      <c r="D399" s="3" t="s">
        <v>12</v>
      </c>
      <c r="E399" s="3">
        <v>12</v>
      </c>
      <c r="F399" s="3" t="s">
        <v>222</v>
      </c>
      <c r="G399" s="21" t="str">
        <f>_xlfn.XLOOKUP($A399&amp;"_"&amp;$B399,Productos!$E:$E,Productos!$C:$C)</f>
        <v>10014 - ACCIDENTES PERSONALES COLECTIVO</v>
      </c>
      <c r="H399" s="21" t="str">
        <f>_xlfn.XLOOKUP($A399&amp;"_"&amp;$B399,Productos!$E:$E,Productos!$D:$D)</f>
        <v>AFFINITY</v>
      </c>
      <c r="I399" s="6">
        <v>1</v>
      </c>
      <c r="L399" s="3" t="s">
        <v>13</v>
      </c>
      <c r="M399" s="3">
        <v>292</v>
      </c>
      <c r="N399" s="3">
        <v>5004081</v>
      </c>
      <c r="O399" s="3" t="s">
        <v>12</v>
      </c>
      <c r="P399" s="3">
        <v>6</v>
      </c>
      <c r="Q399" s="3">
        <v>6</v>
      </c>
      <c r="R399" s="3" t="s">
        <v>295</v>
      </c>
      <c r="S399" s="3">
        <v>1</v>
      </c>
    </row>
    <row r="400" spans="1:19" x14ac:dyDescent="0.25">
      <c r="A400" s="3" t="s">
        <v>9</v>
      </c>
      <c r="B400" s="3">
        <v>10014</v>
      </c>
      <c r="C400" s="3">
        <v>5002409</v>
      </c>
      <c r="D400" s="3" t="s">
        <v>12</v>
      </c>
      <c r="E400" s="3">
        <v>12</v>
      </c>
      <c r="F400" s="3" t="s">
        <v>222</v>
      </c>
      <c r="G400" s="21" t="str">
        <f>_xlfn.XLOOKUP($A400&amp;"_"&amp;$B400,Productos!$E:$E,Productos!$C:$C)</f>
        <v>10014 - ACCIDENTES PERSONALES COLECTIVO</v>
      </c>
      <c r="H400" s="21" t="str">
        <f>_xlfn.XLOOKUP($A400&amp;"_"&amp;$B400,Productos!$E:$E,Productos!$D:$D)</f>
        <v>AFFINITY</v>
      </c>
      <c r="I400" s="6">
        <v>5</v>
      </c>
      <c r="L400" s="3" t="s">
        <v>13</v>
      </c>
      <c r="M400" s="3">
        <v>292</v>
      </c>
      <c r="N400" s="3">
        <v>5004081</v>
      </c>
      <c r="O400" s="3" t="s">
        <v>12</v>
      </c>
      <c r="P400" s="3">
        <v>12</v>
      </c>
      <c r="Q400" s="3">
        <v>12</v>
      </c>
      <c r="R400" s="3" t="s">
        <v>308</v>
      </c>
      <c r="S400" s="3">
        <v>1</v>
      </c>
    </row>
    <row r="401" spans="1:19" x14ac:dyDescent="0.25">
      <c r="A401" s="3" t="s">
        <v>9</v>
      </c>
      <c r="B401" s="3">
        <v>10014</v>
      </c>
      <c r="C401" s="3">
        <v>5002471</v>
      </c>
      <c r="D401" s="3" t="s">
        <v>12</v>
      </c>
      <c r="E401" s="3">
        <v>12</v>
      </c>
      <c r="F401" s="3" t="s">
        <v>222</v>
      </c>
      <c r="G401" s="21" t="str">
        <f>_xlfn.XLOOKUP($A401&amp;"_"&amp;$B401,Productos!$E:$E,Productos!$C:$C)</f>
        <v>10014 - ACCIDENTES PERSONALES COLECTIVO</v>
      </c>
      <c r="H401" s="21" t="str">
        <f>_xlfn.XLOOKUP($A401&amp;"_"&amp;$B401,Productos!$E:$E,Productos!$D:$D)</f>
        <v>AFFINITY</v>
      </c>
      <c r="I401" s="6">
        <v>11</v>
      </c>
      <c r="L401" s="3" t="s">
        <v>13</v>
      </c>
      <c r="M401" s="3">
        <v>292</v>
      </c>
      <c r="N401" s="3">
        <v>5004084</v>
      </c>
      <c r="O401" s="3" t="s">
        <v>12</v>
      </c>
      <c r="P401" s="3">
        <v>6</v>
      </c>
      <c r="Q401" s="3">
        <v>6</v>
      </c>
      <c r="R401" s="3" t="s">
        <v>295</v>
      </c>
      <c r="S401" s="3">
        <v>1</v>
      </c>
    </row>
    <row r="402" spans="1:19" x14ac:dyDescent="0.25">
      <c r="A402" s="3" t="s">
        <v>9</v>
      </c>
      <c r="B402" s="3">
        <v>10014</v>
      </c>
      <c r="C402" s="3">
        <v>5002557</v>
      </c>
      <c r="D402" s="3" t="s">
        <v>12</v>
      </c>
      <c r="E402" s="3">
        <v>12</v>
      </c>
      <c r="F402" s="3" t="s">
        <v>222</v>
      </c>
      <c r="G402" s="21" t="str">
        <f>_xlfn.XLOOKUP($A402&amp;"_"&amp;$B402,Productos!$E:$E,Productos!$C:$C)</f>
        <v>10014 - ACCIDENTES PERSONALES COLECTIVO</v>
      </c>
      <c r="H402" s="21" t="str">
        <f>_xlfn.XLOOKUP($A402&amp;"_"&amp;$B402,Productos!$E:$E,Productos!$D:$D)</f>
        <v>AFFINITY</v>
      </c>
      <c r="I402" s="6">
        <v>14</v>
      </c>
      <c r="L402" s="3" t="s">
        <v>13</v>
      </c>
      <c r="M402" s="3">
        <v>292</v>
      </c>
      <c r="N402" s="3">
        <v>5004084</v>
      </c>
      <c r="O402" s="3" t="s">
        <v>12</v>
      </c>
      <c r="P402" s="3">
        <v>12</v>
      </c>
      <c r="Q402" s="3">
        <v>12</v>
      </c>
      <c r="R402" s="3" t="s">
        <v>308</v>
      </c>
      <c r="S402" s="3">
        <v>1</v>
      </c>
    </row>
    <row r="403" spans="1:19" x14ac:dyDescent="0.25">
      <c r="A403" s="3" t="s">
        <v>9</v>
      </c>
      <c r="B403" s="3">
        <v>10014</v>
      </c>
      <c r="C403" s="3">
        <v>5002641</v>
      </c>
      <c r="D403" s="3" t="s">
        <v>12</v>
      </c>
      <c r="E403" s="3">
        <v>12</v>
      </c>
      <c r="F403" s="3" t="s">
        <v>222</v>
      </c>
      <c r="G403" s="21" t="str">
        <f>_xlfn.XLOOKUP($A403&amp;"_"&amp;$B403,Productos!$E:$E,Productos!$C:$C)</f>
        <v>10014 - ACCIDENTES PERSONALES COLECTIVO</v>
      </c>
      <c r="H403" s="21" t="str">
        <f>_xlfn.XLOOKUP($A403&amp;"_"&amp;$B403,Productos!$E:$E,Productos!$D:$D)</f>
        <v>AFFINITY</v>
      </c>
      <c r="I403" s="6">
        <v>6</v>
      </c>
      <c r="L403" s="3" t="s">
        <v>13</v>
      </c>
      <c r="M403" s="3">
        <v>292</v>
      </c>
      <c r="N403" s="3">
        <v>5004087</v>
      </c>
      <c r="O403" s="3" t="s">
        <v>12</v>
      </c>
      <c r="P403" s="3">
        <v>6</v>
      </c>
      <c r="Q403" s="3">
        <v>6</v>
      </c>
      <c r="R403" s="3" t="s">
        <v>295</v>
      </c>
      <c r="S403" s="3">
        <v>1</v>
      </c>
    </row>
    <row r="404" spans="1:19" x14ac:dyDescent="0.25">
      <c r="A404" s="3" t="s">
        <v>9</v>
      </c>
      <c r="B404" s="3">
        <v>10014</v>
      </c>
      <c r="C404" s="3">
        <v>5002649</v>
      </c>
      <c r="D404" s="3" t="s">
        <v>12</v>
      </c>
      <c r="E404" s="3">
        <v>12</v>
      </c>
      <c r="F404" s="3" t="s">
        <v>222</v>
      </c>
      <c r="G404" s="21" t="str">
        <f>_xlfn.XLOOKUP($A404&amp;"_"&amp;$B404,Productos!$E:$E,Productos!$C:$C)</f>
        <v>10014 - ACCIDENTES PERSONALES COLECTIVO</v>
      </c>
      <c r="H404" s="21" t="str">
        <f>_xlfn.XLOOKUP($A404&amp;"_"&amp;$B404,Productos!$E:$E,Productos!$D:$D)</f>
        <v>AFFINITY</v>
      </c>
      <c r="I404" s="6">
        <v>5</v>
      </c>
      <c r="L404" s="3" t="s">
        <v>13</v>
      </c>
      <c r="M404" s="3">
        <v>292</v>
      </c>
      <c r="N404" s="3">
        <v>5004087</v>
      </c>
      <c r="O404" s="3" t="s">
        <v>12</v>
      </c>
      <c r="P404" s="3">
        <v>12</v>
      </c>
      <c r="Q404" s="3">
        <v>12</v>
      </c>
      <c r="R404" s="3" t="s">
        <v>308</v>
      </c>
      <c r="S404" s="3">
        <v>1</v>
      </c>
    </row>
    <row r="405" spans="1:19" x14ac:dyDescent="0.25">
      <c r="A405" s="3" t="s">
        <v>9</v>
      </c>
      <c r="B405" s="3">
        <v>10014</v>
      </c>
      <c r="C405" s="3">
        <v>5002712</v>
      </c>
      <c r="D405" s="3" t="s">
        <v>12</v>
      </c>
      <c r="E405" s="3">
        <v>12</v>
      </c>
      <c r="F405" s="3" t="s">
        <v>222</v>
      </c>
      <c r="G405" s="21" t="str">
        <f>_xlfn.XLOOKUP($A405&amp;"_"&amp;$B405,Productos!$E:$E,Productos!$C:$C)</f>
        <v>10014 - ACCIDENTES PERSONALES COLECTIVO</v>
      </c>
      <c r="H405" s="21" t="str">
        <f>_xlfn.XLOOKUP($A405&amp;"_"&amp;$B405,Productos!$E:$E,Productos!$D:$D)</f>
        <v>AFFINITY</v>
      </c>
      <c r="I405" s="6">
        <v>37</v>
      </c>
      <c r="L405" s="3" t="s">
        <v>13</v>
      </c>
      <c r="M405" s="3">
        <v>292</v>
      </c>
      <c r="N405" s="3">
        <v>5004088</v>
      </c>
      <c r="O405" s="3" t="s">
        <v>12</v>
      </c>
      <c r="P405" s="3">
        <v>6</v>
      </c>
      <c r="Q405" s="3">
        <v>6</v>
      </c>
      <c r="R405" s="3" t="s">
        <v>295</v>
      </c>
      <c r="S405" s="3">
        <v>1</v>
      </c>
    </row>
    <row r="406" spans="1:19" x14ac:dyDescent="0.25">
      <c r="A406" s="3" t="s">
        <v>9</v>
      </c>
      <c r="B406" s="3">
        <v>10014</v>
      </c>
      <c r="C406" s="3">
        <v>5002843</v>
      </c>
      <c r="D406" s="3" t="s">
        <v>12</v>
      </c>
      <c r="E406" s="3">
        <v>12</v>
      </c>
      <c r="F406" s="3" t="s">
        <v>222</v>
      </c>
      <c r="G406" s="21" t="str">
        <f>_xlfn.XLOOKUP($A406&amp;"_"&amp;$B406,Productos!$E:$E,Productos!$C:$C)</f>
        <v>10014 - ACCIDENTES PERSONALES COLECTIVO</v>
      </c>
      <c r="H406" s="21" t="str">
        <f>_xlfn.XLOOKUP($A406&amp;"_"&amp;$B406,Productos!$E:$E,Productos!$D:$D)</f>
        <v>AFFINITY</v>
      </c>
      <c r="I406" s="6">
        <v>3</v>
      </c>
      <c r="L406" s="3" t="s">
        <v>13</v>
      </c>
      <c r="M406" s="3">
        <v>292</v>
      </c>
      <c r="N406" s="3">
        <v>5004088</v>
      </c>
      <c r="O406" s="3" t="s">
        <v>12</v>
      </c>
      <c r="P406" s="3">
        <v>12</v>
      </c>
      <c r="Q406" s="3">
        <v>12</v>
      </c>
      <c r="R406" s="3" t="s">
        <v>308</v>
      </c>
      <c r="S406" s="3">
        <v>1</v>
      </c>
    </row>
    <row r="407" spans="1:19" x14ac:dyDescent="0.25">
      <c r="A407" s="3" t="s">
        <v>9</v>
      </c>
      <c r="B407" s="3">
        <v>10019</v>
      </c>
      <c r="C407" s="3">
        <v>5002275</v>
      </c>
      <c r="D407" s="3" t="s">
        <v>12</v>
      </c>
      <c r="E407" s="3">
        <v>2</v>
      </c>
      <c r="F407" s="3" t="s">
        <v>222</v>
      </c>
      <c r="G407" s="21" t="str">
        <f>_xlfn.XLOOKUP($A407&amp;"_"&amp;$B407,Productos!$E:$E,Productos!$C:$C)</f>
        <v>10019 - VIDA COLECTIVO</v>
      </c>
      <c r="H407" s="21" t="str">
        <f>_xlfn.XLOOKUP($A407&amp;"_"&amp;$B407,Productos!$E:$E,Productos!$D:$D)</f>
        <v>AFFINITY</v>
      </c>
      <c r="I407" s="6">
        <v>26</v>
      </c>
      <c r="L407" s="3" t="s">
        <v>13</v>
      </c>
      <c r="M407" s="3">
        <v>292</v>
      </c>
      <c r="N407" s="3">
        <v>5004091</v>
      </c>
      <c r="O407" s="3" t="s">
        <v>12</v>
      </c>
      <c r="P407" s="3">
        <v>6</v>
      </c>
      <c r="Q407" s="3">
        <v>6</v>
      </c>
      <c r="R407" s="3" t="s">
        <v>295</v>
      </c>
      <c r="S407" s="3">
        <v>1</v>
      </c>
    </row>
    <row r="408" spans="1:19" x14ac:dyDescent="0.25">
      <c r="A408" s="3" t="s">
        <v>9</v>
      </c>
      <c r="B408" s="3">
        <v>10019</v>
      </c>
      <c r="C408" s="3">
        <v>5002321</v>
      </c>
      <c r="D408" s="3" t="s">
        <v>12</v>
      </c>
      <c r="E408" s="3">
        <v>2</v>
      </c>
      <c r="F408" s="3" t="s">
        <v>222</v>
      </c>
      <c r="G408" s="21" t="str">
        <f>_xlfn.XLOOKUP($A408&amp;"_"&amp;$B408,Productos!$E:$E,Productos!$C:$C)</f>
        <v>10019 - VIDA COLECTIVO</v>
      </c>
      <c r="H408" s="21" t="str">
        <f>_xlfn.XLOOKUP($A408&amp;"_"&amp;$B408,Productos!$E:$E,Productos!$D:$D)</f>
        <v>AFFINITY</v>
      </c>
      <c r="I408" s="6">
        <v>205</v>
      </c>
      <c r="L408" s="3" t="s">
        <v>13</v>
      </c>
      <c r="M408" s="3">
        <v>292</v>
      </c>
      <c r="N408" s="3">
        <v>5004091</v>
      </c>
      <c r="O408" s="3" t="s">
        <v>12</v>
      </c>
      <c r="P408" s="3">
        <v>12</v>
      </c>
      <c r="Q408" s="3">
        <v>12</v>
      </c>
      <c r="R408" s="3" t="s">
        <v>308</v>
      </c>
      <c r="S408" s="3">
        <v>1</v>
      </c>
    </row>
    <row r="409" spans="1:19" x14ac:dyDescent="0.25">
      <c r="A409" s="3" t="s">
        <v>9</v>
      </c>
      <c r="B409" s="3">
        <v>10019</v>
      </c>
      <c r="C409" s="3">
        <v>5002432</v>
      </c>
      <c r="D409" s="3" t="s">
        <v>12</v>
      </c>
      <c r="E409" s="3">
        <v>2</v>
      </c>
      <c r="F409" s="3" t="s">
        <v>222</v>
      </c>
      <c r="G409" s="21" t="str">
        <f>_xlfn.XLOOKUP($A409&amp;"_"&amp;$B409,Productos!$E:$E,Productos!$C:$C)</f>
        <v>10019 - VIDA COLECTIVO</v>
      </c>
      <c r="H409" s="21" t="str">
        <f>_xlfn.XLOOKUP($A409&amp;"_"&amp;$B409,Productos!$E:$E,Productos!$D:$D)</f>
        <v>AFFINITY</v>
      </c>
      <c r="I409" s="6">
        <v>4</v>
      </c>
      <c r="L409" s="3" t="s">
        <v>13</v>
      </c>
      <c r="M409" s="3">
        <v>292</v>
      </c>
      <c r="N409" s="3">
        <v>5004092</v>
      </c>
      <c r="O409" s="3" t="s">
        <v>12</v>
      </c>
      <c r="P409" s="3">
        <v>6</v>
      </c>
      <c r="Q409" s="3">
        <v>6</v>
      </c>
      <c r="R409" s="3" t="s">
        <v>295</v>
      </c>
      <c r="S409" s="3">
        <v>1</v>
      </c>
    </row>
    <row r="410" spans="1:19" x14ac:dyDescent="0.25">
      <c r="A410" s="3" t="s">
        <v>9</v>
      </c>
      <c r="B410" s="3">
        <v>10019</v>
      </c>
      <c r="C410" s="3">
        <v>5002503</v>
      </c>
      <c r="D410" s="3" t="s">
        <v>12</v>
      </c>
      <c r="E410" s="3">
        <v>2</v>
      </c>
      <c r="F410" s="3" t="s">
        <v>222</v>
      </c>
      <c r="G410" s="21" t="str">
        <f>_xlfn.XLOOKUP($A410&amp;"_"&amp;$B410,Productos!$E:$E,Productos!$C:$C)</f>
        <v>10019 - VIDA COLECTIVO</v>
      </c>
      <c r="H410" s="21" t="str">
        <f>_xlfn.XLOOKUP($A410&amp;"_"&amp;$B410,Productos!$E:$E,Productos!$D:$D)</f>
        <v>AFFINITY</v>
      </c>
      <c r="I410" s="6">
        <v>9</v>
      </c>
      <c r="L410" s="3" t="s">
        <v>13</v>
      </c>
      <c r="M410" s="3">
        <v>292</v>
      </c>
      <c r="N410" s="3">
        <v>5004092</v>
      </c>
      <c r="O410" s="3" t="s">
        <v>12</v>
      </c>
      <c r="P410" s="3">
        <v>12</v>
      </c>
      <c r="Q410" s="3">
        <v>12</v>
      </c>
      <c r="R410" s="3" t="s">
        <v>308</v>
      </c>
      <c r="S410" s="3">
        <v>1</v>
      </c>
    </row>
    <row r="411" spans="1:19" x14ac:dyDescent="0.25">
      <c r="A411" s="3" t="s">
        <v>9</v>
      </c>
      <c r="B411" s="3">
        <v>10019</v>
      </c>
      <c r="C411" s="3">
        <v>5002556</v>
      </c>
      <c r="D411" s="3" t="s">
        <v>12</v>
      </c>
      <c r="E411" s="3">
        <v>2</v>
      </c>
      <c r="F411" s="3" t="s">
        <v>222</v>
      </c>
      <c r="G411" s="21" t="str">
        <f>_xlfn.XLOOKUP($A411&amp;"_"&amp;$B411,Productos!$E:$E,Productos!$C:$C)</f>
        <v>10019 - VIDA COLECTIVO</v>
      </c>
      <c r="H411" s="21" t="str">
        <f>_xlfn.XLOOKUP($A411&amp;"_"&amp;$B411,Productos!$E:$E,Productos!$D:$D)</f>
        <v>AFFINITY</v>
      </c>
      <c r="I411" s="6">
        <v>4</v>
      </c>
      <c r="L411" s="3" t="s">
        <v>13</v>
      </c>
      <c r="M411" s="3">
        <v>292</v>
      </c>
      <c r="N411" s="3">
        <v>5004096</v>
      </c>
      <c r="O411" s="3" t="s">
        <v>12</v>
      </c>
      <c r="P411" s="3">
        <v>6</v>
      </c>
      <c r="Q411" s="3">
        <v>6</v>
      </c>
      <c r="R411" s="3" t="s">
        <v>295</v>
      </c>
      <c r="S411" s="3">
        <v>1</v>
      </c>
    </row>
    <row r="412" spans="1:19" x14ac:dyDescent="0.25">
      <c r="A412" s="3" t="s">
        <v>9</v>
      </c>
      <c r="B412" s="3">
        <v>10019</v>
      </c>
      <c r="C412" s="3">
        <v>5002855</v>
      </c>
      <c r="D412" s="3" t="s">
        <v>12</v>
      </c>
      <c r="E412" s="3">
        <v>2</v>
      </c>
      <c r="F412" s="3" t="s">
        <v>222</v>
      </c>
      <c r="G412" s="21" t="str">
        <f>_xlfn.XLOOKUP($A412&amp;"_"&amp;$B412,Productos!$E:$E,Productos!$C:$C)</f>
        <v>10019 - VIDA COLECTIVO</v>
      </c>
      <c r="H412" s="21" t="str">
        <f>_xlfn.XLOOKUP($A412&amp;"_"&amp;$B412,Productos!$E:$E,Productos!$D:$D)</f>
        <v>AFFINITY</v>
      </c>
      <c r="I412" s="6">
        <v>25</v>
      </c>
      <c r="L412" s="3" t="s">
        <v>13</v>
      </c>
      <c r="M412" s="3">
        <v>292</v>
      </c>
      <c r="N412" s="3">
        <v>5004096</v>
      </c>
      <c r="O412" s="3" t="s">
        <v>12</v>
      </c>
      <c r="P412" s="3">
        <v>12</v>
      </c>
      <c r="Q412" s="3">
        <v>12</v>
      </c>
      <c r="R412" s="3" t="s">
        <v>308</v>
      </c>
      <c r="S412" s="3">
        <v>1</v>
      </c>
    </row>
    <row r="413" spans="1:19" x14ac:dyDescent="0.25">
      <c r="A413" s="3" t="s">
        <v>9</v>
      </c>
      <c r="B413" s="3">
        <v>40</v>
      </c>
      <c r="C413" s="3">
        <v>40</v>
      </c>
      <c r="D413" s="3" t="s">
        <v>11</v>
      </c>
      <c r="E413" s="3">
        <v>26</v>
      </c>
      <c r="F413" s="3" t="s">
        <v>230</v>
      </c>
      <c r="G413" s="21" t="str">
        <f>_xlfn.XLOOKUP($A413&amp;"_"&amp;$B413,Productos!$E:$E,Productos!$C:$C)</f>
        <v>40 - SÚPER SEGURO ACCIDENTES</v>
      </c>
      <c r="H413" s="21" t="str">
        <f>_xlfn.XLOOKUP($A413&amp;"_"&amp;$B413,Productos!$E:$E,Productos!$D:$D)</f>
        <v>OPEN MARKET</v>
      </c>
      <c r="I413" s="6">
        <v>197</v>
      </c>
      <c r="L413" s="3" t="s">
        <v>13</v>
      </c>
      <c r="M413" s="3">
        <v>292</v>
      </c>
      <c r="N413" s="3">
        <v>5004107</v>
      </c>
      <c r="O413" s="3" t="s">
        <v>12</v>
      </c>
      <c r="P413" s="3">
        <v>6</v>
      </c>
      <c r="Q413" s="3">
        <v>6</v>
      </c>
      <c r="R413" s="3" t="s">
        <v>295</v>
      </c>
      <c r="S413" s="3">
        <v>1</v>
      </c>
    </row>
    <row r="414" spans="1:19" x14ac:dyDescent="0.25">
      <c r="A414" s="3" t="s">
        <v>9</v>
      </c>
      <c r="B414" s="3">
        <v>42</v>
      </c>
      <c r="C414" s="3">
        <v>42</v>
      </c>
      <c r="D414" s="3" t="s">
        <v>11</v>
      </c>
      <c r="E414" s="3">
        <v>26</v>
      </c>
      <c r="F414" s="3" t="s">
        <v>230</v>
      </c>
      <c r="G414" s="21" t="str">
        <f>_xlfn.XLOOKUP($A414&amp;"_"&amp;$B414,Productos!$E:$E,Productos!$C:$C)</f>
        <v>42 - SÚPER SEGURO FAMILIA</v>
      </c>
      <c r="H414" s="21" t="str">
        <f>_xlfn.XLOOKUP($A414&amp;"_"&amp;$B414,Productos!$E:$E,Productos!$D:$D)</f>
        <v>OPEN MARKET</v>
      </c>
      <c r="I414" s="6">
        <v>18</v>
      </c>
      <c r="L414" s="3" t="s">
        <v>13</v>
      </c>
      <c r="M414" s="3">
        <v>292</v>
      </c>
      <c r="N414" s="3">
        <v>5004107</v>
      </c>
      <c r="O414" s="3" t="s">
        <v>12</v>
      </c>
      <c r="P414" s="3">
        <v>12</v>
      </c>
      <c r="Q414" s="3">
        <v>12</v>
      </c>
      <c r="R414" s="3" t="s">
        <v>308</v>
      </c>
      <c r="S414" s="3">
        <v>1</v>
      </c>
    </row>
    <row r="415" spans="1:19" x14ac:dyDescent="0.25">
      <c r="A415" s="3" t="s">
        <v>9</v>
      </c>
      <c r="B415" s="3">
        <v>50</v>
      </c>
      <c r="C415" s="3">
        <v>50</v>
      </c>
      <c r="D415" s="3" t="s">
        <v>11</v>
      </c>
      <c r="E415" s="3">
        <v>26</v>
      </c>
      <c r="F415" s="3" t="s">
        <v>230</v>
      </c>
      <c r="G415" s="21" t="str">
        <f>_xlfn.XLOOKUP($A415&amp;"_"&amp;$B415,Productos!$E:$E,Productos!$C:$C)</f>
        <v>50 - SÚPER SEGURO FAMILIA PLUS</v>
      </c>
      <c r="H415" s="21" t="str">
        <f>_xlfn.XLOOKUP($A415&amp;"_"&amp;$B415,Productos!$E:$E,Productos!$D:$D)</f>
        <v>OPEN MARKET</v>
      </c>
      <c r="I415" s="6">
        <v>26</v>
      </c>
      <c r="L415" s="3" t="s">
        <v>13</v>
      </c>
      <c r="M415" s="3">
        <v>292</v>
      </c>
      <c r="N415" s="3">
        <v>5004112</v>
      </c>
      <c r="O415" s="3" t="s">
        <v>12</v>
      </c>
      <c r="P415" s="3">
        <v>6</v>
      </c>
      <c r="Q415" s="3">
        <v>6</v>
      </c>
      <c r="R415" s="3" t="s">
        <v>295</v>
      </c>
      <c r="S415" s="3">
        <v>1</v>
      </c>
    </row>
    <row r="416" spans="1:19" x14ac:dyDescent="0.25">
      <c r="A416" s="3" t="s">
        <v>13</v>
      </c>
      <c r="B416" s="3">
        <v>59</v>
      </c>
      <c r="C416" s="3">
        <v>59</v>
      </c>
      <c r="D416" s="3" t="s">
        <v>11</v>
      </c>
      <c r="E416" s="3">
        <v>26</v>
      </c>
      <c r="F416" s="3" t="s">
        <v>230</v>
      </c>
      <c r="G416" s="21" t="str">
        <f>_xlfn.XLOOKUP($A416&amp;"_"&amp;$B416,Productos!$E:$E,Productos!$C:$C)</f>
        <v xml:space="preserve">SÚPER SEGURO ACCIDENTES                           </v>
      </c>
      <c r="H416" s="21" t="str">
        <f>_xlfn.XLOOKUP($A416&amp;"_"&amp;$B416,Productos!$E:$E,Productos!$D:$D)</f>
        <v>Sin Informacion</v>
      </c>
      <c r="I416" s="6">
        <v>1</v>
      </c>
      <c r="L416" s="3" t="s">
        <v>13</v>
      </c>
      <c r="M416" s="3">
        <v>292</v>
      </c>
      <c r="N416" s="3">
        <v>5004112</v>
      </c>
      <c r="O416" s="3" t="s">
        <v>12</v>
      </c>
      <c r="P416" s="3">
        <v>12</v>
      </c>
      <c r="Q416" s="3">
        <v>12</v>
      </c>
      <c r="R416" s="3" t="s">
        <v>308</v>
      </c>
      <c r="S416" s="3">
        <v>1</v>
      </c>
    </row>
    <row r="417" spans="1:19" x14ac:dyDescent="0.25">
      <c r="A417" s="3" t="s">
        <v>9</v>
      </c>
      <c r="B417" s="3">
        <v>59</v>
      </c>
      <c r="C417" s="3">
        <v>59</v>
      </c>
      <c r="D417" s="3" t="s">
        <v>11</v>
      </c>
      <c r="E417" s="3">
        <v>26</v>
      </c>
      <c r="F417" s="3" t="s">
        <v>230</v>
      </c>
      <c r="G417" s="21" t="str">
        <f>_xlfn.XLOOKUP($A417&amp;"_"&amp;$B417,Productos!$E:$E,Productos!$C:$C)</f>
        <v>59 - SÚPER SEGURO ACCIDENTES (A)</v>
      </c>
      <c r="H417" s="21" t="str">
        <f>_xlfn.XLOOKUP($A417&amp;"_"&amp;$B417,Productos!$E:$E,Productos!$D:$D)</f>
        <v>OPEN MARKET</v>
      </c>
      <c r="I417" s="6">
        <v>1023</v>
      </c>
      <c r="L417" s="3" t="s">
        <v>13</v>
      </c>
      <c r="M417" s="3">
        <v>292</v>
      </c>
      <c r="N417" s="3">
        <v>5004113</v>
      </c>
      <c r="O417" s="3" t="s">
        <v>12</v>
      </c>
      <c r="P417" s="3">
        <v>6</v>
      </c>
      <c r="Q417" s="3">
        <v>6</v>
      </c>
      <c r="R417" s="3" t="s">
        <v>295</v>
      </c>
      <c r="S417" s="3">
        <v>1</v>
      </c>
    </row>
    <row r="418" spans="1:19" x14ac:dyDescent="0.25">
      <c r="A418" s="3" t="s">
        <v>9</v>
      </c>
      <c r="B418" s="3">
        <v>71</v>
      </c>
      <c r="C418" s="3">
        <v>71</v>
      </c>
      <c r="D418" s="3" t="s">
        <v>11</v>
      </c>
      <c r="E418" s="3">
        <v>26</v>
      </c>
      <c r="F418" s="3" t="s">
        <v>230</v>
      </c>
      <c r="G418" s="21" t="str">
        <f>_xlfn.XLOOKUP($A418&amp;"_"&amp;$B418,Productos!$E:$E,Productos!$C:$C)</f>
        <v>71 - SÚPER SEGURO ACCIDENTES</v>
      </c>
      <c r="H418" s="21" t="str">
        <f>_xlfn.XLOOKUP($A418&amp;"_"&amp;$B418,Productos!$E:$E,Productos!$D:$D)</f>
        <v>OPEN MARKET</v>
      </c>
      <c r="I418" s="6">
        <v>261</v>
      </c>
      <c r="L418" s="3" t="s">
        <v>13</v>
      </c>
      <c r="M418" s="3">
        <v>292</v>
      </c>
      <c r="N418" s="3">
        <v>5004113</v>
      </c>
      <c r="O418" s="3" t="s">
        <v>12</v>
      </c>
      <c r="P418" s="3">
        <v>12</v>
      </c>
      <c r="Q418" s="3">
        <v>12</v>
      </c>
      <c r="R418" s="3" t="s">
        <v>308</v>
      </c>
      <c r="S418" s="3">
        <v>1</v>
      </c>
    </row>
    <row r="419" spans="1:19" x14ac:dyDescent="0.25">
      <c r="A419" s="3" t="s">
        <v>9</v>
      </c>
      <c r="B419" s="3">
        <v>71</v>
      </c>
      <c r="C419" s="3">
        <v>71</v>
      </c>
      <c r="D419" s="3" t="s">
        <v>11</v>
      </c>
      <c r="E419" s="3">
        <v>42</v>
      </c>
      <c r="F419" s="3" t="s">
        <v>230</v>
      </c>
      <c r="G419" s="21" t="str">
        <f>_xlfn.XLOOKUP($A419&amp;"_"&amp;$B419,Productos!$E:$E,Productos!$C:$C)</f>
        <v>71 - SÚPER SEGURO ACCIDENTES</v>
      </c>
      <c r="H419" s="21" t="str">
        <f>_xlfn.XLOOKUP($A419&amp;"_"&amp;$B419,Productos!$E:$E,Productos!$D:$D)</f>
        <v>OPEN MARKET</v>
      </c>
      <c r="I419" s="6">
        <v>1104</v>
      </c>
      <c r="L419" s="3" t="s">
        <v>13</v>
      </c>
      <c r="M419" s="3">
        <v>292</v>
      </c>
      <c r="N419" s="3">
        <v>5004114</v>
      </c>
      <c r="O419" s="3" t="s">
        <v>12</v>
      </c>
      <c r="P419" s="3">
        <v>6</v>
      </c>
      <c r="Q419" s="3">
        <v>6</v>
      </c>
      <c r="R419" s="3" t="s">
        <v>295</v>
      </c>
      <c r="S419" s="3">
        <v>1</v>
      </c>
    </row>
    <row r="420" spans="1:19" x14ac:dyDescent="0.25">
      <c r="A420" s="3" t="s">
        <v>9</v>
      </c>
      <c r="B420" s="3">
        <v>78</v>
      </c>
      <c r="C420" s="3">
        <v>78</v>
      </c>
      <c r="D420" s="3" t="s">
        <v>11</v>
      </c>
      <c r="E420" s="3">
        <v>26</v>
      </c>
      <c r="F420" s="3" t="s">
        <v>230</v>
      </c>
      <c r="G420" s="21" t="str">
        <f>_xlfn.XLOOKUP($A420&amp;"_"&amp;$B420,Productos!$E:$E,Productos!$C:$C)</f>
        <v>78 - SÚPER SEGURO ACCIDENTES TM</v>
      </c>
      <c r="H420" s="21" t="str">
        <f>_xlfn.XLOOKUP($A420&amp;"_"&amp;$B420,Productos!$E:$E,Productos!$D:$D)</f>
        <v>OPEN MARKET</v>
      </c>
      <c r="I420" s="6">
        <v>81</v>
      </c>
      <c r="L420" s="3" t="s">
        <v>13</v>
      </c>
      <c r="M420" s="3">
        <v>292</v>
      </c>
      <c r="N420" s="3">
        <v>5004114</v>
      </c>
      <c r="O420" s="3" t="s">
        <v>12</v>
      </c>
      <c r="P420" s="3">
        <v>12</v>
      </c>
      <c r="Q420" s="3">
        <v>12</v>
      </c>
      <c r="R420" s="3" t="s">
        <v>308</v>
      </c>
      <c r="S420" s="3">
        <v>1</v>
      </c>
    </row>
    <row r="421" spans="1:19" x14ac:dyDescent="0.25">
      <c r="A421" s="3" t="s">
        <v>13</v>
      </c>
      <c r="B421" s="3">
        <v>83</v>
      </c>
      <c r="C421" s="3">
        <v>5002304</v>
      </c>
      <c r="D421" s="3" t="s">
        <v>12</v>
      </c>
      <c r="E421" s="3">
        <v>26</v>
      </c>
      <c r="F421" s="3" t="s">
        <v>230</v>
      </c>
      <c r="G421" s="21" t="str">
        <f>_xlfn.XLOOKUP($A421&amp;"_"&amp;$B421,Productos!$E:$E,Productos!$C:$C)</f>
        <v xml:space="preserve">SEGURO COLECTIVO DE ACCIDENTES PERSONALES         </v>
      </c>
      <c r="H421" s="21" t="str">
        <f>_xlfn.XLOOKUP($A421&amp;"_"&amp;$B421,Productos!$E:$E,Productos!$D:$D)</f>
        <v>Sin Informacion</v>
      </c>
      <c r="I421" s="6">
        <v>53</v>
      </c>
      <c r="L421" s="3" t="s">
        <v>13</v>
      </c>
      <c r="M421" s="3">
        <v>292</v>
      </c>
      <c r="N421" s="3">
        <v>5004115</v>
      </c>
      <c r="O421" s="3" t="s">
        <v>12</v>
      </c>
      <c r="P421" s="3">
        <v>6</v>
      </c>
      <c r="Q421" s="3">
        <v>6</v>
      </c>
      <c r="R421" s="3" t="s">
        <v>295</v>
      </c>
      <c r="S421" s="3">
        <v>1</v>
      </c>
    </row>
    <row r="422" spans="1:19" x14ac:dyDescent="0.25">
      <c r="A422" s="3" t="s">
        <v>13</v>
      </c>
      <c r="B422" s="3">
        <v>83</v>
      </c>
      <c r="C422" s="3">
        <v>5002362</v>
      </c>
      <c r="D422" s="3" t="s">
        <v>12</v>
      </c>
      <c r="E422" s="3">
        <v>26</v>
      </c>
      <c r="F422" s="3" t="s">
        <v>230</v>
      </c>
      <c r="G422" s="21" t="str">
        <f>_xlfn.XLOOKUP($A422&amp;"_"&amp;$B422,Productos!$E:$E,Productos!$C:$C)</f>
        <v xml:space="preserve">SEGURO COLECTIVO DE ACCIDENTES PERSONALES         </v>
      </c>
      <c r="H422" s="21" t="str">
        <f>_xlfn.XLOOKUP($A422&amp;"_"&amp;$B422,Productos!$E:$E,Productos!$D:$D)</f>
        <v>Sin Informacion</v>
      </c>
      <c r="I422" s="6">
        <v>14</v>
      </c>
      <c r="L422" s="3" t="s">
        <v>13</v>
      </c>
      <c r="M422" s="3">
        <v>292</v>
      </c>
      <c r="N422" s="3">
        <v>5004115</v>
      </c>
      <c r="O422" s="3" t="s">
        <v>12</v>
      </c>
      <c r="P422" s="3">
        <v>12</v>
      </c>
      <c r="Q422" s="3">
        <v>12</v>
      </c>
      <c r="R422" s="3" t="s">
        <v>308</v>
      </c>
      <c r="S422" s="3">
        <v>1</v>
      </c>
    </row>
    <row r="423" spans="1:19" x14ac:dyDescent="0.25">
      <c r="A423" s="3" t="s">
        <v>13</v>
      </c>
      <c r="B423" s="3">
        <v>83</v>
      </c>
      <c r="C423" s="3">
        <v>5002365</v>
      </c>
      <c r="D423" s="3" t="s">
        <v>12</v>
      </c>
      <c r="E423" s="3">
        <v>26</v>
      </c>
      <c r="F423" s="3" t="s">
        <v>230</v>
      </c>
      <c r="G423" s="21" t="str">
        <f>_xlfn.XLOOKUP($A423&amp;"_"&amp;$B423,Productos!$E:$E,Productos!$C:$C)</f>
        <v xml:space="preserve">SEGURO COLECTIVO DE ACCIDENTES PERSONALES         </v>
      </c>
      <c r="H423" s="21" t="str">
        <f>_xlfn.XLOOKUP($A423&amp;"_"&amp;$B423,Productos!$E:$E,Productos!$D:$D)</f>
        <v>Sin Informacion</v>
      </c>
      <c r="I423" s="6">
        <v>17</v>
      </c>
      <c r="L423" s="3" t="s">
        <v>13</v>
      </c>
      <c r="M423" s="3">
        <v>292</v>
      </c>
      <c r="N423" s="3">
        <v>5004120</v>
      </c>
      <c r="O423" s="3" t="s">
        <v>12</v>
      </c>
      <c r="P423" s="3">
        <v>6</v>
      </c>
      <c r="Q423" s="3">
        <v>6</v>
      </c>
      <c r="R423" s="3" t="s">
        <v>295</v>
      </c>
      <c r="S423" s="3">
        <v>1</v>
      </c>
    </row>
    <row r="424" spans="1:19" x14ac:dyDescent="0.25">
      <c r="A424" s="3" t="s">
        <v>13</v>
      </c>
      <c r="B424" s="3">
        <v>83</v>
      </c>
      <c r="C424" s="3">
        <v>5002785</v>
      </c>
      <c r="D424" s="3" t="s">
        <v>12</v>
      </c>
      <c r="E424" s="3">
        <v>26</v>
      </c>
      <c r="F424" s="3" t="s">
        <v>230</v>
      </c>
      <c r="G424" s="21" t="str">
        <f>_xlfn.XLOOKUP($A424&amp;"_"&amp;$B424,Productos!$E:$E,Productos!$C:$C)</f>
        <v xml:space="preserve">SEGURO COLECTIVO DE ACCIDENTES PERSONALES         </v>
      </c>
      <c r="H424" s="21" t="str">
        <f>_xlfn.XLOOKUP($A424&amp;"_"&amp;$B424,Productos!$E:$E,Productos!$D:$D)</f>
        <v>Sin Informacion</v>
      </c>
      <c r="I424" s="6">
        <v>24</v>
      </c>
      <c r="L424" s="3" t="s">
        <v>13</v>
      </c>
      <c r="M424" s="3">
        <v>292</v>
      </c>
      <c r="N424" s="3">
        <v>5004120</v>
      </c>
      <c r="O424" s="3" t="s">
        <v>12</v>
      </c>
      <c r="P424" s="3">
        <v>12</v>
      </c>
      <c r="Q424" s="3">
        <v>12</v>
      </c>
      <c r="R424" s="3" t="s">
        <v>308</v>
      </c>
      <c r="S424" s="3">
        <v>1</v>
      </c>
    </row>
    <row r="425" spans="1:19" x14ac:dyDescent="0.25">
      <c r="A425" s="3" t="s">
        <v>9</v>
      </c>
      <c r="B425" s="3">
        <v>85</v>
      </c>
      <c r="C425" s="3">
        <v>85</v>
      </c>
      <c r="D425" s="3" t="s">
        <v>11</v>
      </c>
      <c r="E425" s="3">
        <v>26</v>
      </c>
      <c r="F425" s="3" t="s">
        <v>230</v>
      </c>
      <c r="G425" s="21" t="str">
        <f>_xlfn.XLOOKUP($A425&amp;"_"&amp;$B425,Productos!$E:$E,Productos!$C:$C)</f>
        <v>85 - SÚPER SEGURO ACCIDENTES RCL</v>
      </c>
      <c r="H425" s="21" t="str">
        <f>_xlfn.XLOOKUP($A425&amp;"_"&amp;$B425,Productos!$E:$E,Productos!$D:$D)</f>
        <v>OPEN MARKET</v>
      </c>
      <c r="I425" s="6">
        <v>379</v>
      </c>
      <c r="L425" s="3" t="s">
        <v>13</v>
      </c>
      <c r="M425" s="3">
        <v>292</v>
      </c>
      <c r="N425" s="3">
        <v>5004124</v>
      </c>
      <c r="O425" s="3" t="s">
        <v>12</v>
      </c>
      <c r="P425" s="3">
        <v>6</v>
      </c>
      <c r="Q425" s="3">
        <v>6</v>
      </c>
      <c r="R425" s="3" t="s">
        <v>295</v>
      </c>
      <c r="S425" s="3">
        <v>1</v>
      </c>
    </row>
    <row r="426" spans="1:19" x14ac:dyDescent="0.25">
      <c r="A426" s="3" t="s">
        <v>9</v>
      </c>
      <c r="B426" s="3">
        <v>91</v>
      </c>
      <c r="C426" s="3">
        <v>91</v>
      </c>
      <c r="D426" s="3" t="s">
        <v>11</v>
      </c>
      <c r="E426" s="3">
        <v>41</v>
      </c>
      <c r="F426" s="3" t="s">
        <v>230</v>
      </c>
      <c r="G426" s="21" t="str">
        <f>_xlfn.XLOOKUP($A426&amp;"_"&amp;$B426,Productos!$E:$E,Productos!$C:$C)</f>
        <v>91 - SEGURO ACCIDENTES RENTA TM</v>
      </c>
      <c r="H426" s="21" t="str">
        <f>_xlfn.XLOOKUP($A426&amp;"_"&amp;$B426,Productos!$E:$E,Productos!$D:$D)</f>
        <v>OPEN MARKET</v>
      </c>
      <c r="I426" s="6">
        <v>86</v>
      </c>
      <c r="L426" s="3" t="s">
        <v>13</v>
      </c>
      <c r="M426" s="3">
        <v>292</v>
      </c>
      <c r="N426" s="3">
        <v>5004124</v>
      </c>
      <c r="O426" s="3" t="s">
        <v>12</v>
      </c>
      <c r="P426" s="3">
        <v>12</v>
      </c>
      <c r="Q426" s="3">
        <v>12</v>
      </c>
      <c r="R426" s="3" t="s">
        <v>308</v>
      </c>
      <c r="S426" s="3">
        <v>1</v>
      </c>
    </row>
    <row r="427" spans="1:19" x14ac:dyDescent="0.25">
      <c r="A427" s="3" t="s">
        <v>9</v>
      </c>
      <c r="B427" s="3">
        <v>94</v>
      </c>
      <c r="C427" s="3">
        <v>94</v>
      </c>
      <c r="D427" s="3" t="s">
        <v>11</v>
      </c>
      <c r="E427" s="3">
        <v>42</v>
      </c>
      <c r="F427" s="3" t="s">
        <v>230</v>
      </c>
      <c r="G427" s="21" t="str">
        <f>_xlfn.XLOOKUP($A427&amp;"_"&amp;$B427,Productos!$E:$E,Productos!$C:$C)</f>
        <v>94 - RENTA SEGURO</v>
      </c>
      <c r="H427" s="21" t="str">
        <f>_xlfn.XLOOKUP($A427&amp;"_"&amp;$B427,Productos!$E:$E,Productos!$D:$D)</f>
        <v>OPEN MARKET</v>
      </c>
      <c r="I427" s="6">
        <v>1</v>
      </c>
      <c r="L427" s="3" t="s">
        <v>13</v>
      </c>
      <c r="M427" s="3">
        <v>292</v>
      </c>
      <c r="N427" s="3">
        <v>5004125</v>
      </c>
      <c r="O427" s="3" t="s">
        <v>12</v>
      </c>
      <c r="P427" s="3">
        <v>6</v>
      </c>
      <c r="Q427" s="3">
        <v>6</v>
      </c>
      <c r="R427" s="3" t="s">
        <v>295</v>
      </c>
      <c r="S427" s="3">
        <v>1</v>
      </c>
    </row>
    <row r="428" spans="1:19" x14ac:dyDescent="0.25">
      <c r="A428" s="3" t="s">
        <v>9</v>
      </c>
      <c r="B428" s="3">
        <v>105</v>
      </c>
      <c r="C428" s="3">
        <v>105</v>
      </c>
      <c r="D428" s="3" t="s">
        <v>11</v>
      </c>
      <c r="E428" s="3">
        <v>26</v>
      </c>
      <c r="F428" s="3" t="s">
        <v>230</v>
      </c>
      <c r="G428" s="21" t="str">
        <f>_xlfn.XLOOKUP($A428&amp;"_"&amp;$B428,Productos!$E:$E,Productos!$C:$C)</f>
        <v>105 - SEGURO RENTA ACCIDENTE</v>
      </c>
      <c r="H428" s="21" t="str">
        <f>_xlfn.XLOOKUP($A428&amp;"_"&amp;$B428,Productos!$E:$E,Productos!$D:$D)</f>
        <v>OPEN MARKET</v>
      </c>
      <c r="I428" s="6">
        <v>49</v>
      </c>
      <c r="L428" s="3" t="s">
        <v>13</v>
      </c>
      <c r="M428" s="3">
        <v>292</v>
      </c>
      <c r="N428" s="3">
        <v>5004125</v>
      </c>
      <c r="O428" s="3" t="s">
        <v>12</v>
      </c>
      <c r="P428" s="3">
        <v>12</v>
      </c>
      <c r="Q428" s="3">
        <v>12</v>
      </c>
      <c r="R428" s="3" t="s">
        <v>308</v>
      </c>
      <c r="S428" s="3">
        <v>1</v>
      </c>
    </row>
    <row r="429" spans="1:19" x14ac:dyDescent="0.25">
      <c r="A429" s="3" t="s">
        <v>9</v>
      </c>
      <c r="B429" s="3">
        <v>264</v>
      </c>
      <c r="C429" s="3">
        <v>264</v>
      </c>
      <c r="D429" s="3" t="s">
        <v>11</v>
      </c>
      <c r="E429" s="3">
        <v>42</v>
      </c>
      <c r="F429" s="3" t="s">
        <v>230</v>
      </c>
      <c r="G429" s="21" t="str">
        <f>_xlfn.XLOOKUP($A429&amp;"_"&amp;$B429,Productos!$E:$E,Productos!$C:$C)</f>
        <v>264 -  SEGURO ACCIDENTES BANEFE</v>
      </c>
      <c r="H429" s="21" t="str">
        <f>_xlfn.XLOOKUP($A429&amp;"_"&amp;$B429,Productos!$E:$E,Productos!$D:$D)</f>
        <v>OPEN MARKET</v>
      </c>
      <c r="I429" s="6">
        <v>1</v>
      </c>
      <c r="L429" s="3" t="s">
        <v>13</v>
      </c>
      <c r="M429" s="3">
        <v>292</v>
      </c>
      <c r="N429" s="3">
        <v>5004126</v>
      </c>
      <c r="O429" s="3" t="s">
        <v>12</v>
      </c>
      <c r="P429" s="3">
        <v>6</v>
      </c>
      <c r="Q429" s="3">
        <v>6</v>
      </c>
      <c r="R429" s="3" t="s">
        <v>295</v>
      </c>
      <c r="S429" s="3">
        <v>1</v>
      </c>
    </row>
    <row r="430" spans="1:19" x14ac:dyDescent="0.25">
      <c r="A430" s="3" t="s">
        <v>9</v>
      </c>
      <c r="B430" s="3">
        <v>265</v>
      </c>
      <c r="C430" s="3">
        <v>265</v>
      </c>
      <c r="D430" s="3" t="s">
        <v>11</v>
      </c>
      <c r="E430" s="3">
        <v>42</v>
      </c>
      <c r="F430" s="3" t="s">
        <v>230</v>
      </c>
      <c r="G430" s="21" t="str">
        <f>_xlfn.XLOOKUP($A430&amp;"_"&amp;$B430,Productos!$E:$E,Productos!$C:$C)</f>
        <v>265 - ACCIDENTES BANEFE</v>
      </c>
      <c r="H430" s="21" t="str">
        <f>_xlfn.XLOOKUP($A430&amp;"_"&amp;$B430,Productos!$E:$E,Productos!$D:$D)</f>
        <v>OPEN MARKET</v>
      </c>
      <c r="I430" s="6">
        <v>36</v>
      </c>
      <c r="L430" s="3" t="s">
        <v>13</v>
      </c>
      <c r="M430" s="3">
        <v>292</v>
      </c>
      <c r="N430" s="3">
        <v>5004126</v>
      </c>
      <c r="O430" s="3" t="s">
        <v>12</v>
      </c>
      <c r="P430" s="3">
        <v>12</v>
      </c>
      <c r="Q430" s="3">
        <v>12</v>
      </c>
      <c r="R430" s="3" t="s">
        <v>308</v>
      </c>
      <c r="S430" s="3">
        <v>1</v>
      </c>
    </row>
    <row r="431" spans="1:19" x14ac:dyDescent="0.25">
      <c r="A431" s="3" t="s">
        <v>9</v>
      </c>
      <c r="B431" s="3">
        <v>312</v>
      </c>
      <c r="C431" s="3">
        <v>312</v>
      </c>
      <c r="D431" s="3" t="s">
        <v>11</v>
      </c>
      <c r="E431" s="3">
        <v>39</v>
      </c>
      <c r="F431" s="3" t="s">
        <v>230</v>
      </c>
      <c r="G431" s="21" t="str">
        <f>_xlfn.XLOOKUP($A431&amp;"_"&amp;$B431,Productos!$E:$E,Productos!$C:$C)</f>
        <v>312 - SUPER SEGURO DE ACCIDENTES Y HOSPITALIZACION</v>
      </c>
      <c r="H431" s="21" t="str">
        <f>_xlfn.XLOOKUP($A431&amp;"_"&amp;$B431,Productos!$E:$E,Productos!$D:$D)</f>
        <v>OPEN MARKET</v>
      </c>
      <c r="I431" s="6">
        <v>15717</v>
      </c>
      <c r="L431" s="3" t="s">
        <v>13</v>
      </c>
      <c r="M431" s="3">
        <v>292</v>
      </c>
      <c r="N431" s="3">
        <v>5004130</v>
      </c>
      <c r="O431" s="3" t="s">
        <v>12</v>
      </c>
      <c r="P431" s="3">
        <v>6</v>
      </c>
      <c r="Q431" s="3">
        <v>6</v>
      </c>
      <c r="R431" s="3" t="s">
        <v>295</v>
      </c>
      <c r="S431" s="3">
        <v>1</v>
      </c>
    </row>
    <row r="432" spans="1:19" x14ac:dyDescent="0.25">
      <c r="A432" s="3" t="s">
        <v>9</v>
      </c>
      <c r="B432" s="3">
        <v>10014</v>
      </c>
      <c r="C432" s="3">
        <v>5002305</v>
      </c>
      <c r="D432" s="3" t="s">
        <v>12</v>
      </c>
      <c r="E432" s="3">
        <v>26</v>
      </c>
      <c r="F432" s="3" t="s">
        <v>230</v>
      </c>
      <c r="G432" s="21" t="str">
        <f>_xlfn.XLOOKUP($A432&amp;"_"&amp;$B432,Productos!$E:$E,Productos!$C:$C)</f>
        <v>10014 - ACCIDENTES PERSONALES COLECTIVO</v>
      </c>
      <c r="H432" s="21" t="str">
        <f>_xlfn.XLOOKUP($A432&amp;"_"&amp;$B432,Productos!$E:$E,Productos!$D:$D)</f>
        <v>AFFINITY</v>
      </c>
      <c r="I432" s="6">
        <v>5</v>
      </c>
      <c r="L432" s="3" t="s">
        <v>13</v>
      </c>
      <c r="M432" s="3">
        <v>292</v>
      </c>
      <c r="N432" s="3">
        <v>5004130</v>
      </c>
      <c r="O432" s="3" t="s">
        <v>12</v>
      </c>
      <c r="P432" s="3">
        <v>12</v>
      </c>
      <c r="Q432" s="3">
        <v>12</v>
      </c>
      <c r="R432" s="3" t="s">
        <v>308</v>
      </c>
      <c r="S432" s="3">
        <v>1</v>
      </c>
    </row>
    <row r="433" spans="1:19" x14ac:dyDescent="0.25">
      <c r="A433" s="3" t="s">
        <v>9</v>
      </c>
      <c r="B433" s="3">
        <v>10014</v>
      </c>
      <c r="C433" s="3">
        <v>5002322</v>
      </c>
      <c r="D433" s="3" t="s">
        <v>12</v>
      </c>
      <c r="E433" s="3">
        <v>26</v>
      </c>
      <c r="F433" s="3" t="s">
        <v>230</v>
      </c>
      <c r="G433" s="21" t="str">
        <f>_xlfn.XLOOKUP($A433&amp;"_"&amp;$B433,Productos!$E:$E,Productos!$C:$C)</f>
        <v>10014 - ACCIDENTES PERSONALES COLECTIVO</v>
      </c>
      <c r="H433" s="21" t="str">
        <f>_xlfn.XLOOKUP($A433&amp;"_"&amp;$B433,Productos!$E:$E,Productos!$D:$D)</f>
        <v>AFFINITY</v>
      </c>
      <c r="I433" s="6">
        <v>80</v>
      </c>
      <c r="L433" s="3" t="s">
        <v>13</v>
      </c>
      <c r="M433" s="3">
        <v>292</v>
      </c>
      <c r="N433" s="3">
        <v>5004133</v>
      </c>
      <c r="O433" s="3" t="s">
        <v>12</v>
      </c>
      <c r="P433" s="3">
        <v>6</v>
      </c>
      <c r="Q433" s="3">
        <v>6</v>
      </c>
      <c r="R433" s="3" t="s">
        <v>295</v>
      </c>
      <c r="S433" s="3">
        <v>1</v>
      </c>
    </row>
    <row r="434" spans="1:19" x14ac:dyDescent="0.25">
      <c r="A434" s="3" t="s">
        <v>9</v>
      </c>
      <c r="B434" s="3">
        <v>10014</v>
      </c>
      <c r="C434" s="3">
        <v>5002328</v>
      </c>
      <c r="D434" s="3" t="s">
        <v>12</v>
      </c>
      <c r="E434" s="3">
        <v>26</v>
      </c>
      <c r="F434" s="3" t="s">
        <v>230</v>
      </c>
      <c r="G434" s="21" t="str">
        <f>_xlfn.XLOOKUP($A434&amp;"_"&amp;$B434,Productos!$E:$E,Productos!$C:$C)</f>
        <v>10014 - ACCIDENTES PERSONALES COLECTIVO</v>
      </c>
      <c r="H434" s="21" t="str">
        <f>_xlfn.XLOOKUP($A434&amp;"_"&amp;$B434,Productos!$E:$E,Productos!$D:$D)</f>
        <v>AFFINITY</v>
      </c>
      <c r="I434" s="6">
        <v>12</v>
      </c>
      <c r="L434" s="3" t="s">
        <v>13</v>
      </c>
      <c r="M434" s="3">
        <v>292</v>
      </c>
      <c r="N434" s="3">
        <v>5004133</v>
      </c>
      <c r="O434" s="3" t="s">
        <v>12</v>
      </c>
      <c r="P434" s="3">
        <v>12</v>
      </c>
      <c r="Q434" s="3">
        <v>12</v>
      </c>
      <c r="R434" s="3" t="s">
        <v>308</v>
      </c>
      <c r="S434" s="3">
        <v>1</v>
      </c>
    </row>
    <row r="435" spans="1:19" x14ac:dyDescent="0.25">
      <c r="A435" s="3" t="s">
        <v>9</v>
      </c>
      <c r="B435" s="3">
        <v>10014</v>
      </c>
      <c r="C435" s="3">
        <v>5002335</v>
      </c>
      <c r="D435" s="3" t="s">
        <v>12</v>
      </c>
      <c r="E435" s="3">
        <v>26</v>
      </c>
      <c r="F435" s="3" t="s">
        <v>230</v>
      </c>
      <c r="G435" s="21" t="str">
        <f>_xlfn.XLOOKUP($A435&amp;"_"&amp;$B435,Productos!$E:$E,Productos!$C:$C)</f>
        <v>10014 - ACCIDENTES PERSONALES COLECTIVO</v>
      </c>
      <c r="H435" s="21" t="str">
        <f>_xlfn.XLOOKUP($A435&amp;"_"&amp;$B435,Productos!$E:$E,Productos!$D:$D)</f>
        <v>AFFINITY</v>
      </c>
      <c r="I435" s="6">
        <v>56</v>
      </c>
      <c r="L435" s="3" t="s">
        <v>13</v>
      </c>
      <c r="M435" s="3">
        <v>292</v>
      </c>
      <c r="N435" s="3">
        <v>5004136</v>
      </c>
      <c r="O435" s="3" t="s">
        <v>12</v>
      </c>
      <c r="P435" s="3">
        <v>6</v>
      </c>
      <c r="Q435" s="3">
        <v>6</v>
      </c>
      <c r="R435" s="3" t="s">
        <v>295</v>
      </c>
      <c r="S435" s="3">
        <v>1</v>
      </c>
    </row>
    <row r="436" spans="1:19" x14ac:dyDescent="0.25">
      <c r="A436" s="3" t="s">
        <v>9</v>
      </c>
      <c r="B436" s="3">
        <v>10014</v>
      </c>
      <c r="C436" s="3">
        <v>5002336</v>
      </c>
      <c r="D436" s="3" t="s">
        <v>12</v>
      </c>
      <c r="E436" s="3">
        <v>26</v>
      </c>
      <c r="F436" s="3" t="s">
        <v>230</v>
      </c>
      <c r="G436" s="21" t="str">
        <f>_xlfn.XLOOKUP($A436&amp;"_"&amp;$B436,Productos!$E:$E,Productos!$C:$C)</f>
        <v>10014 - ACCIDENTES PERSONALES COLECTIVO</v>
      </c>
      <c r="H436" s="21" t="str">
        <f>_xlfn.XLOOKUP($A436&amp;"_"&amp;$B436,Productos!$E:$E,Productos!$D:$D)</f>
        <v>AFFINITY</v>
      </c>
      <c r="I436" s="6">
        <v>26</v>
      </c>
      <c r="L436" s="3" t="s">
        <v>13</v>
      </c>
      <c r="M436" s="3">
        <v>292</v>
      </c>
      <c r="N436" s="3">
        <v>5004136</v>
      </c>
      <c r="O436" s="3" t="s">
        <v>12</v>
      </c>
      <c r="P436" s="3">
        <v>12</v>
      </c>
      <c r="Q436" s="3">
        <v>12</v>
      </c>
      <c r="R436" s="3" t="s">
        <v>308</v>
      </c>
      <c r="S436" s="3">
        <v>1</v>
      </c>
    </row>
    <row r="437" spans="1:19" x14ac:dyDescent="0.25">
      <c r="A437" s="3" t="s">
        <v>9</v>
      </c>
      <c r="B437" s="3">
        <v>10014</v>
      </c>
      <c r="C437" s="3">
        <v>5002347</v>
      </c>
      <c r="D437" s="3" t="s">
        <v>12</v>
      </c>
      <c r="E437" s="3">
        <v>26</v>
      </c>
      <c r="F437" s="3" t="s">
        <v>230</v>
      </c>
      <c r="G437" s="21" t="str">
        <f>_xlfn.XLOOKUP($A437&amp;"_"&amp;$B437,Productos!$E:$E,Productos!$C:$C)</f>
        <v>10014 - ACCIDENTES PERSONALES COLECTIVO</v>
      </c>
      <c r="H437" s="21" t="str">
        <f>_xlfn.XLOOKUP($A437&amp;"_"&amp;$B437,Productos!$E:$E,Productos!$D:$D)</f>
        <v>AFFINITY</v>
      </c>
      <c r="I437" s="6">
        <v>5</v>
      </c>
      <c r="L437" s="3" t="s">
        <v>13</v>
      </c>
      <c r="M437" s="3">
        <v>292</v>
      </c>
      <c r="N437" s="3">
        <v>5004137</v>
      </c>
      <c r="O437" s="3" t="s">
        <v>12</v>
      </c>
      <c r="P437" s="3">
        <v>6</v>
      </c>
      <c r="Q437" s="3">
        <v>6</v>
      </c>
      <c r="R437" s="3" t="s">
        <v>295</v>
      </c>
      <c r="S437" s="3">
        <v>1</v>
      </c>
    </row>
    <row r="438" spans="1:19" x14ac:dyDescent="0.25">
      <c r="A438" s="3" t="s">
        <v>9</v>
      </c>
      <c r="B438" s="3">
        <v>10014</v>
      </c>
      <c r="C438" s="3">
        <v>5002353</v>
      </c>
      <c r="D438" s="3" t="s">
        <v>12</v>
      </c>
      <c r="E438" s="3">
        <v>26</v>
      </c>
      <c r="F438" s="3" t="s">
        <v>230</v>
      </c>
      <c r="G438" s="21" t="str">
        <f>_xlfn.XLOOKUP($A438&amp;"_"&amp;$B438,Productos!$E:$E,Productos!$C:$C)</f>
        <v>10014 - ACCIDENTES PERSONALES COLECTIVO</v>
      </c>
      <c r="H438" s="21" t="str">
        <f>_xlfn.XLOOKUP($A438&amp;"_"&amp;$B438,Productos!$E:$E,Productos!$D:$D)</f>
        <v>AFFINITY</v>
      </c>
      <c r="I438" s="6">
        <v>8</v>
      </c>
      <c r="L438" s="3" t="s">
        <v>13</v>
      </c>
      <c r="M438" s="3">
        <v>292</v>
      </c>
      <c r="N438" s="3">
        <v>5004137</v>
      </c>
      <c r="O438" s="3" t="s">
        <v>12</v>
      </c>
      <c r="P438" s="3">
        <v>12</v>
      </c>
      <c r="Q438" s="3">
        <v>12</v>
      </c>
      <c r="R438" s="3" t="s">
        <v>308</v>
      </c>
      <c r="S438" s="3">
        <v>1</v>
      </c>
    </row>
    <row r="439" spans="1:19" x14ac:dyDescent="0.25">
      <c r="A439" s="3" t="s">
        <v>9</v>
      </c>
      <c r="B439" s="3">
        <v>10014</v>
      </c>
      <c r="C439" s="3">
        <v>5002388</v>
      </c>
      <c r="D439" s="3" t="s">
        <v>12</v>
      </c>
      <c r="E439" s="3">
        <v>26</v>
      </c>
      <c r="F439" s="3" t="s">
        <v>230</v>
      </c>
      <c r="G439" s="21" t="str">
        <f>_xlfn.XLOOKUP($A439&amp;"_"&amp;$B439,Productos!$E:$E,Productos!$C:$C)</f>
        <v>10014 - ACCIDENTES PERSONALES COLECTIVO</v>
      </c>
      <c r="H439" s="21" t="str">
        <f>_xlfn.XLOOKUP($A439&amp;"_"&amp;$B439,Productos!$E:$E,Productos!$D:$D)</f>
        <v>AFFINITY</v>
      </c>
      <c r="I439" s="6">
        <v>10</v>
      </c>
      <c r="L439" s="3" t="s">
        <v>13</v>
      </c>
      <c r="M439" s="3">
        <v>292</v>
      </c>
      <c r="N439" s="3">
        <v>5004138</v>
      </c>
      <c r="O439" s="3" t="s">
        <v>12</v>
      </c>
      <c r="P439" s="3">
        <v>6</v>
      </c>
      <c r="Q439" s="3">
        <v>6</v>
      </c>
      <c r="R439" s="3" t="s">
        <v>295</v>
      </c>
      <c r="S439" s="3">
        <v>1</v>
      </c>
    </row>
    <row r="440" spans="1:19" x14ac:dyDescent="0.25">
      <c r="A440" s="3" t="s">
        <v>9</v>
      </c>
      <c r="B440" s="3">
        <v>10014</v>
      </c>
      <c r="C440" s="3">
        <v>5002406</v>
      </c>
      <c r="D440" s="3" t="s">
        <v>12</v>
      </c>
      <c r="E440" s="3">
        <v>26</v>
      </c>
      <c r="F440" s="3" t="s">
        <v>230</v>
      </c>
      <c r="G440" s="21" t="str">
        <f>_xlfn.XLOOKUP($A440&amp;"_"&amp;$B440,Productos!$E:$E,Productos!$C:$C)</f>
        <v>10014 - ACCIDENTES PERSONALES COLECTIVO</v>
      </c>
      <c r="H440" s="21" t="str">
        <f>_xlfn.XLOOKUP($A440&amp;"_"&amp;$B440,Productos!$E:$E,Productos!$D:$D)</f>
        <v>AFFINITY</v>
      </c>
      <c r="I440" s="6">
        <v>3</v>
      </c>
      <c r="L440" s="3" t="s">
        <v>13</v>
      </c>
      <c r="M440" s="3">
        <v>292</v>
      </c>
      <c r="N440" s="3">
        <v>5004138</v>
      </c>
      <c r="O440" s="3" t="s">
        <v>12</v>
      </c>
      <c r="P440" s="3">
        <v>12</v>
      </c>
      <c r="Q440" s="3">
        <v>12</v>
      </c>
      <c r="R440" s="3" t="s">
        <v>308</v>
      </c>
      <c r="S440" s="3">
        <v>1</v>
      </c>
    </row>
    <row r="441" spans="1:19" x14ac:dyDescent="0.25">
      <c r="A441" s="3" t="s">
        <v>9</v>
      </c>
      <c r="B441" s="3">
        <v>10014</v>
      </c>
      <c r="C441" s="3">
        <v>5002407</v>
      </c>
      <c r="D441" s="3" t="s">
        <v>12</v>
      </c>
      <c r="E441" s="3">
        <v>26</v>
      </c>
      <c r="F441" s="3" t="s">
        <v>230</v>
      </c>
      <c r="G441" s="21" t="str">
        <f>_xlfn.XLOOKUP($A441&amp;"_"&amp;$B441,Productos!$E:$E,Productos!$C:$C)</f>
        <v>10014 - ACCIDENTES PERSONALES COLECTIVO</v>
      </c>
      <c r="H441" s="21" t="str">
        <f>_xlfn.XLOOKUP($A441&amp;"_"&amp;$B441,Productos!$E:$E,Productos!$D:$D)</f>
        <v>AFFINITY</v>
      </c>
      <c r="I441" s="6">
        <v>1</v>
      </c>
      <c r="L441" s="3" t="s">
        <v>13</v>
      </c>
      <c r="M441" s="3">
        <v>292</v>
      </c>
      <c r="N441" s="3">
        <v>5004146</v>
      </c>
      <c r="O441" s="3" t="s">
        <v>12</v>
      </c>
      <c r="P441" s="3">
        <v>6</v>
      </c>
      <c r="Q441" s="3">
        <v>6</v>
      </c>
      <c r="R441" s="3" t="s">
        <v>295</v>
      </c>
      <c r="S441" s="3">
        <v>1</v>
      </c>
    </row>
    <row r="442" spans="1:19" x14ac:dyDescent="0.25">
      <c r="A442" s="3" t="s">
        <v>9</v>
      </c>
      <c r="B442" s="3">
        <v>10014</v>
      </c>
      <c r="C442" s="3">
        <v>5002409</v>
      </c>
      <c r="D442" s="3" t="s">
        <v>12</v>
      </c>
      <c r="E442" s="3">
        <v>26</v>
      </c>
      <c r="F442" s="3" t="s">
        <v>230</v>
      </c>
      <c r="G442" s="21" t="str">
        <f>_xlfn.XLOOKUP($A442&amp;"_"&amp;$B442,Productos!$E:$E,Productos!$C:$C)</f>
        <v>10014 - ACCIDENTES PERSONALES COLECTIVO</v>
      </c>
      <c r="H442" s="21" t="str">
        <f>_xlfn.XLOOKUP($A442&amp;"_"&amp;$B442,Productos!$E:$E,Productos!$D:$D)</f>
        <v>AFFINITY</v>
      </c>
      <c r="I442" s="6">
        <v>5</v>
      </c>
      <c r="L442" s="3" t="s">
        <v>13</v>
      </c>
      <c r="M442" s="3">
        <v>292</v>
      </c>
      <c r="N442" s="3">
        <v>5004146</v>
      </c>
      <c r="O442" s="3" t="s">
        <v>12</v>
      </c>
      <c r="P442" s="3">
        <v>12</v>
      </c>
      <c r="Q442" s="3">
        <v>12</v>
      </c>
      <c r="R442" s="3" t="s">
        <v>308</v>
      </c>
      <c r="S442" s="3">
        <v>1</v>
      </c>
    </row>
    <row r="443" spans="1:19" x14ac:dyDescent="0.25">
      <c r="A443" s="3" t="s">
        <v>9</v>
      </c>
      <c r="B443" s="3">
        <v>10014</v>
      </c>
      <c r="C443" s="3">
        <v>5002641</v>
      </c>
      <c r="D443" s="3" t="s">
        <v>12</v>
      </c>
      <c r="E443" s="3">
        <v>26</v>
      </c>
      <c r="F443" s="3" t="s">
        <v>230</v>
      </c>
      <c r="G443" s="21" t="str">
        <f>_xlfn.XLOOKUP($A443&amp;"_"&amp;$B443,Productos!$E:$E,Productos!$C:$C)</f>
        <v>10014 - ACCIDENTES PERSONALES COLECTIVO</v>
      </c>
      <c r="H443" s="21" t="str">
        <f>_xlfn.XLOOKUP($A443&amp;"_"&amp;$B443,Productos!$E:$E,Productos!$D:$D)</f>
        <v>AFFINITY</v>
      </c>
      <c r="I443" s="6">
        <v>6</v>
      </c>
      <c r="L443" s="3" t="s">
        <v>13</v>
      </c>
      <c r="M443" s="3">
        <v>292</v>
      </c>
      <c r="N443" s="3">
        <v>5004148</v>
      </c>
      <c r="O443" s="3" t="s">
        <v>12</v>
      </c>
      <c r="P443" s="3">
        <v>6</v>
      </c>
      <c r="Q443" s="3">
        <v>6</v>
      </c>
      <c r="R443" s="3" t="s">
        <v>295</v>
      </c>
      <c r="S443" s="3">
        <v>1</v>
      </c>
    </row>
    <row r="444" spans="1:19" x14ac:dyDescent="0.25">
      <c r="A444" s="3" t="s">
        <v>9</v>
      </c>
      <c r="B444" s="3">
        <v>10014</v>
      </c>
      <c r="C444" s="3">
        <v>5002303</v>
      </c>
      <c r="D444" s="3" t="s">
        <v>12</v>
      </c>
      <c r="E444" s="3">
        <v>42</v>
      </c>
      <c r="F444" s="3" t="s">
        <v>230</v>
      </c>
      <c r="G444" s="21" t="str">
        <f>_xlfn.XLOOKUP($A444&amp;"_"&amp;$B444,Productos!$E:$E,Productos!$C:$C)</f>
        <v>10014 - ACCIDENTES PERSONALES COLECTIVO</v>
      </c>
      <c r="H444" s="21" t="str">
        <f>_xlfn.XLOOKUP($A444&amp;"_"&amp;$B444,Productos!$E:$E,Productos!$D:$D)</f>
        <v>AFFINITY</v>
      </c>
      <c r="I444" s="6">
        <v>44</v>
      </c>
      <c r="L444" s="3" t="s">
        <v>13</v>
      </c>
      <c r="M444" s="3">
        <v>292</v>
      </c>
      <c r="N444" s="3">
        <v>5004148</v>
      </c>
      <c r="O444" s="3" t="s">
        <v>12</v>
      </c>
      <c r="P444" s="3">
        <v>12</v>
      </c>
      <c r="Q444" s="3">
        <v>12</v>
      </c>
      <c r="R444" s="3" t="s">
        <v>308</v>
      </c>
      <c r="S444" s="3">
        <v>1</v>
      </c>
    </row>
    <row r="445" spans="1:19" x14ac:dyDescent="0.25">
      <c r="A445" s="3" t="s">
        <v>9</v>
      </c>
      <c r="B445" s="3">
        <v>10014</v>
      </c>
      <c r="C445" s="3">
        <v>5002360</v>
      </c>
      <c r="D445" s="3" t="s">
        <v>12</v>
      </c>
      <c r="E445" s="3">
        <v>42</v>
      </c>
      <c r="F445" s="3" t="s">
        <v>230</v>
      </c>
      <c r="G445" s="21" t="str">
        <f>_xlfn.XLOOKUP($A445&amp;"_"&amp;$B445,Productos!$E:$E,Productos!$C:$C)</f>
        <v>10014 - ACCIDENTES PERSONALES COLECTIVO</v>
      </c>
      <c r="H445" s="21" t="str">
        <f>_xlfn.XLOOKUP($A445&amp;"_"&amp;$B445,Productos!$E:$E,Productos!$D:$D)</f>
        <v>AFFINITY</v>
      </c>
      <c r="I445" s="6">
        <v>4</v>
      </c>
      <c r="L445" s="3" t="s">
        <v>13</v>
      </c>
      <c r="M445" s="3">
        <v>292</v>
      </c>
      <c r="N445" s="3">
        <v>5004151</v>
      </c>
      <c r="O445" s="3" t="s">
        <v>12</v>
      </c>
      <c r="P445" s="3">
        <v>6</v>
      </c>
      <c r="Q445" s="3">
        <v>6</v>
      </c>
      <c r="R445" s="3" t="s">
        <v>295</v>
      </c>
      <c r="S445" s="3">
        <v>1</v>
      </c>
    </row>
    <row r="446" spans="1:19" x14ac:dyDescent="0.25">
      <c r="A446" s="3" t="s">
        <v>13</v>
      </c>
      <c r="B446" s="3">
        <v>1</v>
      </c>
      <c r="C446" s="3">
        <v>34</v>
      </c>
      <c r="D446" s="3" t="s">
        <v>10</v>
      </c>
      <c r="E446" s="3">
        <v>1</v>
      </c>
      <c r="F446" s="3" t="s">
        <v>219</v>
      </c>
      <c r="G446" s="21" t="str">
        <f>_xlfn.XLOOKUP($A446&amp;"_"&amp;$B446,Productos!$E:$E,Productos!$C:$C)</f>
        <v xml:space="preserve">DESGRAVAMEN HIPOTECARIO                           </v>
      </c>
      <c r="H446" s="21" t="str">
        <f>_xlfn.XLOOKUP($A446&amp;"_"&amp;$B446,Productos!$E:$E,Productos!$D:$D)</f>
        <v>Sin Informacion</v>
      </c>
      <c r="I446" s="6">
        <v>1</v>
      </c>
      <c r="L446" s="3" t="s">
        <v>13</v>
      </c>
      <c r="M446" s="3">
        <v>292</v>
      </c>
      <c r="N446" s="3">
        <v>5004151</v>
      </c>
      <c r="O446" s="3" t="s">
        <v>12</v>
      </c>
      <c r="P446" s="3">
        <v>12</v>
      </c>
      <c r="Q446" s="3">
        <v>12</v>
      </c>
      <c r="R446" s="3" t="s">
        <v>308</v>
      </c>
      <c r="S446" s="3">
        <v>1</v>
      </c>
    </row>
    <row r="447" spans="1:19" x14ac:dyDescent="0.25">
      <c r="A447" s="3" t="s">
        <v>13</v>
      </c>
      <c r="B447" s="3">
        <v>1</v>
      </c>
      <c r="C447" s="3">
        <v>36</v>
      </c>
      <c r="D447" s="3" t="s">
        <v>10</v>
      </c>
      <c r="E447" s="3">
        <v>1</v>
      </c>
      <c r="F447" s="3" t="s">
        <v>219</v>
      </c>
      <c r="G447" s="21" t="str">
        <f>_xlfn.XLOOKUP($A447&amp;"_"&amp;$B447,Productos!$E:$E,Productos!$C:$C)</f>
        <v xml:space="preserve">DESGRAVAMEN HIPOTECARIO                           </v>
      </c>
      <c r="H447" s="21" t="str">
        <f>_xlfn.XLOOKUP($A447&amp;"_"&amp;$B447,Productos!$E:$E,Productos!$D:$D)</f>
        <v>Sin Informacion</v>
      </c>
      <c r="I447" s="6">
        <v>1</v>
      </c>
      <c r="L447" s="3" t="s">
        <v>13</v>
      </c>
      <c r="M447" s="3">
        <v>292</v>
      </c>
      <c r="N447" s="3">
        <v>5004153</v>
      </c>
      <c r="O447" s="3" t="s">
        <v>12</v>
      </c>
      <c r="P447" s="3">
        <v>6</v>
      </c>
      <c r="Q447" s="3">
        <v>6</v>
      </c>
      <c r="R447" s="3" t="s">
        <v>295</v>
      </c>
      <c r="S447" s="3">
        <v>1</v>
      </c>
    </row>
    <row r="448" spans="1:19" x14ac:dyDescent="0.25">
      <c r="A448" s="3" t="s">
        <v>13</v>
      </c>
      <c r="B448" s="3">
        <v>1</v>
      </c>
      <c r="C448" s="3">
        <v>63</v>
      </c>
      <c r="D448" s="3" t="s">
        <v>10</v>
      </c>
      <c r="E448" s="3">
        <v>1</v>
      </c>
      <c r="F448" s="3" t="s">
        <v>219</v>
      </c>
      <c r="G448" s="21" t="str">
        <f>_xlfn.XLOOKUP($A448&amp;"_"&amp;$B448,Productos!$E:$E,Productos!$C:$C)</f>
        <v xml:space="preserve">DESGRAVAMEN HIPOTECARIO                           </v>
      </c>
      <c r="H448" s="21" t="str">
        <f>_xlfn.XLOOKUP($A448&amp;"_"&amp;$B448,Productos!$E:$E,Productos!$D:$D)</f>
        <v>Sin Informacion</v>
      </c>
      <c r="I448" s="6">
        <v>25</v>
      </c>
      <c r="L448" s="3" t="s">
        <v>13</v>
      </c>
      <c r="M448" s="3">
        <v>292</v>
      </c>
      <c r="N448" s="3">
        <v>5004153</v>
      </c>
      <c r="O448" s="3" t="s">
        <v>12</v>
      </c>
      <c r="P448" s="3">
        <v>12</v>
      </c>
      <c r="Q448" s="3">
        <v>12</v>
      </c>
      <c r="R448" s="3" t="s">
        <v>308</v>
      </c>
      <c r="S448" s="3">
        <v>1</v>
      </c>
    </row>
    <row r="449" spans="1:19" x14ac:dyDescent="0.25">
      <c r="A449" s="3" t="s">
        <v>13</v>
      </c>
      <c r="B449" s="3">
        <v>1</v>
      </c>
      <c r="C449" s="3">
        <v>72</v>
      </c>
      <c r="D449" s="3" t="s">
        <v>10</v>
      </c>
      <c r="E449" s="3">
        <v>1</v>
      </c>
      <c r="F449" s="3" t="s">
        <v>219</v>
      </c>
      <c r="G449" s="21" t="str">
        <f>_xlfn.XLOOKUP($A449&amp;"_"&amp;$B449,Productos!$E:$E,Productos!$C:$C)</f>
        <v xml:space="preserve">DESGRAVAMEN HIPOTECARIO                           </v>
      </c>
      <c r="H449" s="21" t="str">
        <f>_xlfn.XLOOKUP($A449&amp;"_"&amp;$B449,Productos!$E:$E,Productos!$D:$D)</f>
        <v>Sin Informacion</v>
      </c>
      <c r="I449" s="6">
        <v>31</v>
      </c>
      <c r="L449" s="3" t="s">
        <v>13</v>
      </c>
      <c r="M449" s="3">
        <v>292</v>
      </c>
      <c r="N449" s="3">
        <v>5004155</v>
      </c>
      <c r="O449" s="3" t="s">
        <v>12</v>
      </c>
      <c r="P449" s="3">
        <v>6</v>
      </c>
      <c r="Q449" s="3">
        <v>6</v>
      </c>
      <c r="R449" s="3" t="s">
        <v>295</v>
      </c>
      <c r="S449" s="3">
        <v>1</v>
      </c>
    </row>
    <row r="450" spans="1:19" x14ac:dyDescent="0.25">
      <c r="A450" s="3" t="s">
        <v>13</v>
      </c>
      <c r="B450" s="3">
        <v>1</v>
      </c>
      <c r="C450" s="3">
        <v>109</v>
      </c>
      <c r="D450" s="3" t="s">
        <v>10</v>
      </c>
      <c r="E450" s="3">
        <v>1</v>
      </c>
      <c r="F450" s="3" t="s">
        <v>219</v>
      </c>
      <c r="G450" s="21" t="str">
        <f>_xlfn.XLOOKUP($A450&amp;"_"&amp;$B450,Productos!$E:$E,Productos!$C:$C)</f>
        <v xml:space="preserve">DESGRAVAMEN HIPOTECARIO                           </v>
      </c>
      <c r="H450" s="21" t="str">
        <f>_xlfn.XLOOKUP($A450&amp;"_"&amp;$B450,Productos!$E:$E,Productos!$D:$D)</f>
        <v>Sin Informacion</v>
      </c>
      <c r="I450" s="6">
        <v>7</v>
      </c>
      <c r="L450" s="3" t="s">
        <v>13</v>
      </c>
      <c r="M450" s="3">
        <v>292</v>
      </c>
      <c r="N450" s="3">
        <v>5004155</v>
      </c>
      <c r="O450" s="3" t="s">
        <v>12</v>
      </c>
      <c r="P450" s="3">
        <v>12</v>
      </c>
      <c r="Q450" s="3">
        <v>12</v>
      </c>
      <c r="R450" s="3" t="s">
        <v>308</v>
      </c>
      <c r="S450" s="3">
        <v>1</v>
      </c>
    </row>
    <row r="451" spans="1:19" x14ac:dyDescent="0.25">
      <c r="A451" s="3" t="s">
        <v>13</v>
      </c>
      <c r="B451" s="3">
        <v>1</v>
      </c>
      <c r="C451" s="3">
        <v>111</v>
      </c>
      <c r="D451" s="3" t="s">
        <v>10</v>
      </c>
      <c r="E451" s="3">
        <v>1</v>
      </c>
      <c r="F451" s="3" t="s">
        <v>219</v>
      </c>
      <c r="G451" s="21" t="str">
        <f>_xlfn.XLOOKUP($A451&amp;"_"&amp;$B451,Productos!$E:$E,Productos!$C:$C)</f>
        <v xml:space="preserve">DESGRAVAMEN HIPOTECARIO                           </v>
      </c>
      <c r="H451" s="21" t="str">
        <f>_xlfn.XLOOKUP($A451&amp;"_"&amp;$B451,Productos!$E:$E,Productos!$D:$D)</f>
        <v>Sin Informacion</v>
      </c>
      <c r="I451" s="6">
        <v>15</v>
      </c>
      <c r="L451" s="3" t="s">
        <v>13</v>
      </c>
      <c r="M451" s="3">
        <v>292</v>
      </c>
      <c r="N451" s="3">
        <v>5004159</v>
      </c>
      <c r="O451" s="3" t="s">
        <v>12</v>
      </c>
      <c r="P451" s="3">
        <v>6</v>
      </c>
      <c r="Q451" s="3">
        <v>6</v>
      </c>
      <c r="R451" s="3" t="s">
        <v>295</v>
      </c>
      <c r="S451" s="3">
        <v>1</v>
      </c>
    </row>
    <row r="452" spans="1:19" x14ac:dyDescent="0.25">
      <c r="A452" s="3" t="s">
        <v>13</v>
      </c>
      <c r="B452" s="3">
        <v>1</v>
      </c>
      <c r="C452" s="3">
        <v>142</v>
      </c>
      <c r="D452" s="3" t="s">
        <v>10</v>
      </c>
      <c r="E452" s="3">
        <v>1</v>
      </c>
      <c r="F452" s="3" t="s">
        <v>219</v>
      </c>
      <c r="G452" s="21" t="str">
        <f>_xlfn.XLOOKUP($A452&amp;"_"&amp;$B452,Productos!$E:$E,Productos!$C:$C)</f>
        <v xml:space="preserve">DESGRAVAMEN HIPOTECARIO                           </v>
      </c>
      <c r="H452" s="21" t="str">
        <f>_xlfn.XLOOKUP($A452&amp;"_"&amp;$B452,Productos!$E:$E,Productos!$D:$D)</f>
        <v>Sin Informacion</v>
      </c>
      <c r="I452" s="6">
        <v>127</v>
      </c>
      <c r="L452" s="3" t="s">
        <v>13</v>
      </c>
      <c r="M452" s="3">
        <v>292</v>
      </c>
      <c r="N452" s="3">
        <v>5004159</v>
      </c>
      <c r="O452" s="3" t="s">
        <v>12</v>
      </c>
      <c r="P452" s="3">
        <v>12</v>
      </c>
      <c r="Q452" s="3">
        <v>12</v>
      </c>
      <c r="R452" s="3" t="s">
        <v>308</v>
      </c>
      <c r="S452" s="3">
        <v>1</v>
      </c>
    </row>
    <row r="453" spans="1:19" x14ac:dyDescent="0.25">
      <c r="A453" s="3" t="s">
        <v>13</v>
      </c>
      <c r="B453" s="3">
        <v>1</v>
      </c>
      <c r="C453" s="3">
        <v>143</v>
      </c>
      <c r="D453" s="3" t="s">
        <v>10</v>
      </c>
      <c r="E453" s="3">
        <v>1</v>
      </c>
      <c r="F453" s="3" t="s">
        <v>219</v>
      </c>
      <c r="G453" s="21" t="str">
        <f>_xlfn.XLOOKUP($A453&amp;"_"&amp;$B453,Productos!$E:$E,Productos!$C:$C)</f>
        <v xml:space="preserve">DESGRAVAMEN HIPOTECARIO                           </v>
      </c>
      <c r="H453" s="21" t="str">
        <f>_xlfn.XLOOKUP($A453&amp;"_"&amp;$B453,Productos!$E:$E,Productos!$D:$D)</f>
        <v>Sin Informacion</v>
      </c>
      <c r="I453" s="6">
        <v>19</v>
      </c>
      <c r="L453" s="3" t="s">
        <v>13</v>
      </c>
      <c r="M453" s="3">
        <v>292</v>
      </c>
      <c r="N453" s="3">
        <v>5004161</v>
      </c>
      <c r="O453" s="3" t="s">
        <v>12</v>
      </c>
      <c r="P453" s="3">
        <v>6</v>
      </c>
      <c r="Q453" s="3">
        <v>6</v>
      </c>
      <c r="R453" s="3" t="s">
        <v>295</v>
      </c>
      <c r="S453" s="3">
        <v>1</v>
      </c>
    </row>
    <row r="454" spans="1:19" x14ac:dyDescent="0.25">
      <c r="A454" s="3" t="s">
        <v>13</v>
      </c>
      <c r="B454" s="3">
        <v>1</v>
      </c>
      <c r="C454" s="3">
        <v>144</v>
      </c>
      <c r="D454" s="3" t="s">
        <v>10</v>
      </c>
      <c r="E454" s="3">
        <v>1</v>
      </c>
      <c r="F454" s="3" t="s">
        <v>219</v>
      </c>
      <c r="G454" s="21" t="str">
        <f>_xlfn.XLOOKUP($A454&amp;"_"&amp;$B454,Productos!$E:$E,Productos!$C:$C)</f>
        <v xml:space="preserve">DESGRAVAMEN HIPOTECARIO                           </v>
      </c>
      <c r="H454" s="21" t="str">
        <f>_xlfn.XLOOKUP($A454&amp;"_"&amp;$B454,Productos!$E:$E,Productos!$D:$D)</f>
        <v>Sin Informacion</v>
      </c>
      <c r="I454" s="6">
        <v>316</v>
      </c>
      <c r="L454" s="3" t="s">
        <v>13</v>
      </c>
      <c r="M454" s="3">
        <v>292</v>
      </c>
      <c r="N454" s="3">
        <v>5004161</v>
      </c>
      <c r="O454" s="3" t="s">
        <v>12</v>
      </c>
      <c r="P454" s="3">
        <v>12</v>
      </c>
      <c r="Q454" s="3">
        <v>12</v>
      </c>
      <c r="R454" s="3" t="s">
        <v>308</v>
      </c>
      <c r="S454" s="3">
        <v>1</v>
      </c>
    </row>
    <row r="455" spans="1:19" x14ac:dyDescent="0.25">
      <c r="A455" s="3" t="s">
        <v>13</v>
      </c>
      <c r="B455" s="3">
        <v>1</v>
      </c>
      <c r="C455" s="3">
        <v>213</v>
      </c>
      <c r="D455" s="3" t="s">
        <v>10</v>
      </c>
      <c r="E455" s="3">
        <v>1</v>
      </c>
      <c r="F455" s="3" t="s">
        <v>219</v>
      </c>
      <c r="G455" s="21" t="str">
        <f>_xlfn.XLOOKUP($A455&amp;"_"&amp;$B455,Productos!$E:$E,Productos!$C:$C)</f>
        <v xml:space="preserve">DESGRAVAMEN HIPOTECARIO                           </v>
      </c>
      <c r="H455" s="21" t="str">
        <f>_xlfn.XLOOKUP($A455&amp;"_"&amp;$B455,Productos!$E:$E,Productos!$D:$D)</f>
        <v>Sin Informacion</v>
      </c>
      <c r="I455" s="6">
        <v>99</v>
      </c>
      <c r="L455" s="3" t="s">
        <v>13</v>
      </c>
      <c r="M455" s="3">
        <v>292</v>
      </c>
      <c r="N455" s="3">
        <v>5004163</v>
      </c>
      <c r="O455" s="3" t="s">
        <v>12</v>
      </c>
      <c r="P455" s="3">
        <v>6</v>
      </c>
      <c r="Q455" s="3">
        <v>6</v>
      </c>
      <c r="R455" s="3" t="s">
        <v>295</v>
      </c>
      <c r="S455" s="3">
        <v>1</v>
      </c>
    </row>
    <row r="456" spans="1:19" x14ac:dyDescent="0.25">
      <c r="A456" s="3" t="s">
        <v>13</v>
      </c>
      <c r="B456" s="3">
        <v>1</v>
      </c>
      <c r="C456" s="3">
        <v>344</v>
      </c>
      <c r="D456" s="3" t="s">
        <v>10</v>
      </c>
      <c r="E456" s="3">
        <v>1</v>
      </c>
      <c r="F456" s="3" t="s">
        <v>219</v>
      </c>
      <c r="G456" s="21" t="str">
        <f>_xlfn.XLOOKUP($A456&amp;"_"&amp;$B456,Productos!$E:$E,Productos!$C:$C)</f>
        <v xml:space="preserve">DESGRAVAMEN HIPOTECARIO                           </v>
      </c>
      <c r="H456" s="21" t="str">
        <f>_xlfn.XLOOKUP($A456&amp;"_"&amp;$B456,Productos!$E:$E,Productos!$D:$D)</f>
        <v>Sin Informacion</v>
      </c>
      <c r="I456" s="6">
        <v>4</v>
      </c>
      <c r="L456" s="3" t="s">
        <v>13</v>
      </c>
      <c r="M456" s="3">
        <v>292</v>
      </c>
      <c r="N456" s="3">
        <v>5004163</v>
      </c>
      <c r="O456" s="3" t="s">
        <v>12</v>
      </c>
      <c r="P456" s="3">
        <v>12</v>
      </c>
      <c r="Q456" s="3">
        <v>12</v>
      </c>
      <c r="R456" s="3" t="s">
        <v>308</v>
      </c>
      <c r="S456" s="3">
        <v>1</v>
      </c>
    </row>
    <row r="457" spans="1:19" x14ac:dyDescent="0.25">
      <c r="A457" s="3" t="s">
        <v>13</v>
      </c>
      <c r="B457" s="3">
        <v>1</v>
      </c>
      <c r="C457" s="3">
        <v>345</v>
      </c>
      <c r="D457" s="3" t="s">
        <v>10</v>
      </c>
      <c r="E457" s="3">
        <v>1</v>
      </c>
      <c r="F457" s="3" t="s">
        <v>219</v>
      </c>
      <c r="G457" s="21" t="str">
        <f>_xlfn.XLOOKUP($A457&amp;"_"&amp;$B457,Productos!$E:$E,Productos!$C:$C)</f>
        <v xml:space="preserve">DESGRAVAMEN HIPOTECARIO                           </v>
      </c>
      <c r="H457" s="21" t="str">
        <f>_xlfn.XLOOKUP($A457&amp;"_"&amp;$B457,Productos!$E:$E,Productos!$D:$D)</f>
        <v>Sin Informacion</v>
      </c>
      <c r="I457" s="6">
        <v>1</v>
      </c>
      <c r="L457" s="3" t="s">
        <v>13</v>
      </c>
      <c r="M457" s="3">
        <v>292</v>
      </c>
      <c r="N457" s="3">
        <v>5004170</v>
      </c>
      <c r="O457" s="3" t="s">
        <v>12</v>
      </c>
      <c r="P457" s="3">
        <v>6</v>
      </c>
      <c r="Q457" s="3">
        <v>6</v>
      </c>
      <c r="R457" s="3" t="s">
        <v>295</v>
      </c>
      <c r="S457" s="3">
        <v>1</v>
      </c>
    </row>
    <row r="458" spans="1:19" x14ac:dyDescent="0.25">
      <c r="A458" s="3" t="s">
        <v>13</v>
      </c>
      <c r="B458" s="3">
        <v>1</v>
      </c>
      <c r="C458" s="3">
        <v>395</v>
      </c>
      <c r="D458" s="3" t="s">
        <v>10</v>
      </c>
      <c r="E458" s="3">
        <v>1</v>
      </c>
      <c r="F458" s="3" t="s">
        <v>219</v>
      </c>
      <c r="G458" s="21" t="str">
        <f>_xlfn.XLOOKUP($A458&amp;"_"&amp;$B458,Productos!$E:$E,Productos!$C:$C)</f>
        <v xml:space="preserve">DESGRAVAMEN HIPOTECARIO                           </v>
      </c>
      <c r="H458" s="21" t="str">
        <f>_xlfn.XLOOKUP($A458&amp;"_"&amp;$B458,Productos!$E:$E,Productos!$D:$D)</f>
        <v>Sin Informacion</v>
      </c>
      <c r="I458" s="6">
        <v>161</v>
      </c>
      <c r="L458" s="3" t="s">
        <v>13</v>
      </c>
      <c r="M458" s="3">
        <v>292</v>
      </c>
      <c r="N458" s="3">
        <v>5004170</v>
      </c>
      <c r="O458" s="3" t="s">
        <v>12</v>
      </c>
      <c r="P458" s="3">
        <v>12</v>
      </c>
      <c r="Q458" s="3">
        <v>12</v>
      </c>
      <c r="R458" s="3" t="s">
        <v>308</v>
      </c>
      <c r="S458" s="3">
        <v>1</v>
      </c>
    </row>
    <row r="459" spans="1:19" x14ac:dyDescent="0.25">
      <c r="A459" s="3" t="s">
        <v>13</v>
      </c>
      <c r="B459" s="3">
        <v>1</v>
      </c>
      <c r="C459" s="3">
        <v>397</v>
      </c>
      <c r="D459" s="3" t="s">
        <v>10</v>
      </c>
      <c r="E459" s="3">
        <v>1</v>
      </c>
      <c r="F459" s="3" t="s">
        <v>219</v>
      </c>
      <c r="G459" s="21" t="str">
        <f>_xlfn.XLOOKUP($A459&amp;"_"&amp;$B459,Productos!$E:$E,Productos!$C:$C)</f>
        <v xml:space="preserve">DESGRAVAMEN HIPOTECARIO                           </v>
      </c>
      <c r="H459" s="21" t="str">
        <f>_xlfn.XLOOKUP($A459&amp;"_"&amp;$B459,Productos!$E:$E,Productos!$D:$D)</f>
        <v>Sin Informacion</v>
      </c>
      <c r="I459" s="6">
        <v>181</v>
      </c>
      <c r="L459" s="3" t="s">
        <v>13</v>
      </c>
      <c r="M459" s="3">
        <v>292</v>
      </c>
      <c r="N459" s="3">
        <v>5004173</v>
      </c>
      <c r="O459" s="3" t="s">
        <v>12</v>
      </c>
      <c r="P459" s="3">
        <v>6</v>
      </c>
      <c r="Q459" s="3">
        <v>6</v>
      </c>
      <c r="R459" s="3" t="s">
        <v>295</v>
      </c>
      <c r="S459" s="3">
        <v>1</v>
      </c>
    </row>
    <row r="460" spans="1:19" x14ac:dyDescent="0.25">
      <c r="A460" s="3" t="s">
        <v>13</v>
      </c>
      <c r="B460" s="3">
        <v>1</v>
      </c>
      <c r="C460" s="3">
        <v>398</v>
      </c>
      <c r="D460" s="3" t="s">
        <v>10</v>
      </c>
      <c r="E460" s="3">
        <v>1</v>
      </c>
      <c r="F460" s="3" t="s">
        <v>219</v>
      </c>
      <c r="G460" s="21" t="str">
        <f>_xlfn.XLOOKUP($A460&amp;"_"&amp;$B460,Productos!$E:$E,Productos!$C:$C)</f>
        <v xml:space="preserve">DESGRAVAMEN HIPOTECARIO                           </v>
      </c>
      <c r="H460" s="21" t="str">
        <f>_xlfn.XLOOKUP($A460&amp;"_"&amp;$B460,Productos!$E:$E,Productos!$D:$D)</f>
        <v>Sin Informacion</v>
      </c>
      <c r="I460" s="6">
        <v>1</v>
      </c>
      <c r="L460" s="3" t="s">
        <v>13</v>
      </c>
      <c r="M460" s="3">
        <v>292</v>
      </c>
      <c r="N460" s="3">
        <v>5004173</v>
      </c>
      <c r="O460" s="3" t="s">
        <v>12</v>
      </c>
      <c r="P460" s="3">
        <v>12</v>
      </c>
      <c r="Q460" s="3">
        <v>12</v>
      </c>
      <c r="R460" s="3" t="s">
        <v>308</v>
      </c>
      <c r="S460" s="3">
        <v>1</v>
      </c>
    </row>
    <row r="461" spans="1:19" x14ac:dyDescent="0.25">
      <c r="A461" s="3" t="s">
        <v>13</v>
      </c>
      <c r="B461" s="3">
        <v>1</v>
      </c>
      <c r="C461" s="3">
        <v>400</v>
      </c>
      <c r="D461" s="3" t="s">
        <v>10</v>
      </c>
      <c r="E461" s="3">
        <v>1</v>
      </c>
      <c r="F461" s="3" t="s">
        <v>219</v>
      </c>
      <c r="G461" s="21" t="str">
        <f>_xlfn.XLOOKUP($A461&amp;"_"&amp;$B461,Productos!$E:$E,Productos!$C:$C)</f>
        <v xml:space="preserve">DESGRAVAMEN HIPOTECARIO                           </v>
      </c>
      <c r="H461" s="21" t="str">
        <f>_xlfn.XLOOKUP($A461&amp;"_"&amp;$B461,Productos!$E:$E,Productos!$D:$D)</f>
        <v>Sin Informacion</v>
      </c>
      <c r="I461" s="6">
        <v>2</v>
      </c>
      <c r="L461" s="3" t="s">
        <v>13</v>
      </c>
      <c r="M461" s="3">
        <v>292</v>
      </c>
      <c r="N461" s="3">
        <v>5004178</v>
      </c>
      <c r="O461" s="3" t="s">
        <v>12</v>
      </c>
      <c r="P461" s="3">
        <v>6</v>
      </c>
      <c r="Q461" s="3">
        <v>6</v>
      </c>
      <c r="R461" s="3" t="s">
        <v>295</v>
      </c>
      <c r="S461" s="3">
        <v>1</v>
      </c>
    </row>
    <row r="462" spans="1:19" x14ac:dyDescent="0.25">
      <c r="A462" s="3" t="s">
        <v>13</v>
      </c>
      <c r="B462" s="3">
        <v>1</v>
      </c>
      <c r="C462" s="3">
        <v>401</v>
      </c>
      <c r="D462" s="3" t="s">
        <v>10</v>
      </c>
      <c r="E462" s="3">
        <v>1</v>
      </c>
      <c r="F462" s="3" t="s">
        <v>219</v>
      </c>
      <c r="G462" s="21" t="str">
        <f>_xlfn.XLOOKUP($A462&amp;"_"&amp;$B462,Productos!$E:$E,Productos!$C:$C)</f>
        <v xml:space="preserve">DESGRAVAMEN HIPOTECARIO                           </v>
      </c>
      <c r="H462" s="21" t="str">
        <f>_xlfn.XLOOKUP($A462&amp;"_"&amp;$B462,Productos!$E:$E,Productos!$D:$D)</f>
        <v>Sin Informacion</v>
      </c>
      <c r="I462" s="6">
        <v>61</v>
      </c>
      <c r="L462" s="3" t="s">
        <v>13</v>
      </c>
      <c r="M462" s="3">
        <v>292</v>
      </c>
      <c r="N462" s="3">
        <v>5004178</v>
      </c>
      <c r="O462" s="3" t="s">
        <v>12</v>
      </c>
      <c r="P462" s="3">
        <v>12</v>
      </c>
      <c r="Q462" s="3">
        <v>12</v>
      </c>
      <c r="R462" s="3" t="s">
        <v>308</v>
      </c>
      <c r="S462" s="3">
        <v>1</v>
      </c>
    </row>
    <row r="463" spans="1:19" x14ac:dyDescent="0.25">
      <c r="A463" s="3" t="s">
        <v>13</v>
      </c>
      <c r="B463" s="3">
        <v>1</v>
      </c>
      <c r="C463" s="3">
        <v>404</v>
      </c>
      <c r="D463" s="3" t="s">
        <v>10</v>
      </c>
      <c r="E463" s="3">
        <v>1</v>
      </c>
      <c r="F463" s="3" t="s">
        <v>219</v>
      </c>
      <c r="G463" s="21" t="str">
        <f>_xlfn.XLOOKUP($A463&amp;"_"&amp;$B463,Productos!$E:$E,Productos!$C:$C)</f>
        <v xml:space="preserve">DESGRAVAMEN HIPOTECARIO                           </v>
      </c>
      <c r="H463" s="21" t="str">
        <f>_xlfn.XLOOKUP($A463&amp;"_"&amp;$B463,Productos!$E:$E,Productos!$D:$D)</f>
        <v>Sin Informacion</v>
      </c>
      <c r="I463" s="6">
        <v>46</v>
      </c>
      <c r="L463" s="3" t="s">
        <v>13</v>
      </c>
      <c r="M463" s="3">
        <v>292</v>
      </c>
      <c r="N463" s="3">
        <v>5004179</v>
      </c>
      <c r="O463" s="3" t="s">
        <v>12</v>
      </c>
      <c r="P463" s="3">
        <v>6</v>
      </c>
      <c r="Q463" s="3">
        <v>6</v>
      </c>
      <c r="R463" s="3" t="s">
        <v>295</v>
      </c>
      <c r="S463" s="3">
        <v>1</v>
      </c>
    </row>
    <row r="464" spans="1:19" x14ac:dyDescent="0.25">
      <c r="A464" s="3" t="s">
        <v>13</v>
      </c>
      <c r="B464" s="3">
        <v>1</v>
      </c>
      <c r="C464" s="3">
        <v>405</v>
      </c>
      <c r="D464" s="3" t="s">
        <v>10</v>
      </c>
      <c r="E464" s="3">
        <v>1</v>
      </c>
      <c r="F464" s="3" t="s">
        <v>219</v>
      </c>
      <c r="G464" s="21" t="str">
        <f>_xlfn.XLOOKUP($A464&amp;"_"&amp;$B464,Productos!$E:$E,Productos!$C:$C)</f>
        <v xml:space="preserve">DESGRAVAMEN HIPOTECARIO                           </v>
      </c>
      <c r="H464" s="21" t="str">
        <f>_xlfn.XLOOKUP($A464&amp;"_"&amp;$B464,Productos!$E:$E,Productos!$D:$D)</f>
        <v>Sin Informacion</v>
      </c>
      <c r="I464" s="6">
        <v>187</v>
      </c>
      <c r="L464" s="3" t="s">
        <v>13</v>
      </c>
      <c r="M464" s="3">
        <v>292</v>
      </c>
      <c r="N464" s="3">
        <v>5004179</v>
      </c>
      <c r="O464" s="3" t="s">
        <v>12</v>
      </c>
      <c r="P464" s="3">
        <v>12</v>
      </c>
      <c r="Q464" s="3">
        <v>12</v>
      </c>
      <c r="R464" s="3" t="s">
        <v>308</v>
      </c>
      <c r="S464" s="3">
        <v>1</v>
      </c>
    </row>
    <row r="465" spans="1:19" x14ac:dyDescent="0.25">
      <c r="A465" s="3" t="s">
        <v>13</v>
      </c>
      <c r="B465" s="3">
        <v>1</v>
      </c>
      <c r="C465" s="3">
        <v>410</v>
      </c>
      <c r="D465" s="3" t="s">
        <v>10</v>
      </c>
      <c r="E465" s="3">
        <v>1</v>
      </c>
      <c r="F465" s="3" t="s">
        <v>219</v>
      </c>
      <c r="G465" s="21" t="str">
        <f>_xlfn.XLOOKUP($A465&amp;"_"&amp;$B465,Productos!$E:$E,Productos!$C:$C)</f>
        <v xml:space="preserve">DESGRAVAMEN HIPOTECARIO                           </v>
      </c>
      <c r="H465" s="21" t="str">
        <f>_xlfn.XLOOKUP($A465&amp;"_"&amp;$B465,Productos!$E:$E,Productos!$D:$D)</f>
        <v>Sin Informacion</v>
      </c>
      <c r="I465" s="6">
        <v>1</v>
      </c>
      <c r="L465" s="3" t="s">
        <v>13</v>
      </c>
      <c r="M465" s="3">
        <v>292</v>
      </c>
      <c r="N465" s="3">
        <v>5004181</v>
      </c>
      <c r="O465" s="3" t="s">
        <v>12</v>
      </c>
      <c r="P465" s="3">
        <v>6</v>
      </c>
      <c r="Q465" s="3">
        <v>6</v>
      </c>
      <c r="R465" s="3" t="s">
        <v>295</v>
      </c>
      <c r="S465" s="3">
        <v>1</v>
      </c>
    </row>
    <row r="466" spans="1:19" x14ac:dyDescent="0.25">
      <c r="A466" s="3" t="s">
        <v>13</v>
      </c>
      <c r="B466" s="3">
        <v>1</v>
      </c>
      <c r="C466" s="3">
        <v>411</v>
      </c>
      <c r="D466" s="3" t="s">
        <v>10</v>
      </c>
      <c r="E466" s="3">
        <v>1</v>
      </c>
      <c r="F466" s="3" t="s">
        <v>219</v>
      </c>
      <c r="G466" s="21" t="str">
        <f>_xlfn.XLOOKUP($A466&amp;"_"&amp;$B466,Productos!$E:$E,Productos!$C:$C)</f>
        <v xml:space="preserve">DESGRAVAMEN HIPOTECARIO                           </v>
      </c>
      <c r="H466" s="21" t="str">
        <f>_xlfn.XLOOKUP($A466&amp;"_"&amp;$B466,Productos!$E:$E,Productos!$D:$D)</f>
        <v>Sin Informacion</v>
      </c>
      <c r="I466" s="6">
        <v>22</v>
      </c>
      <c r="L466" s="3" t="s">
        <v>13</v>
      </c>
      <c r="M466" s="3">
        <v>292</v>
      </c>
      <c r="N466" s="3">
        <v>5004181</v>
      </c>
      <c r="O466" s="3" t="s">
        <v>12</v>
      </c>
      <c r="P466" s="3">
        <v>12</v>
      </c>
      <c r="Q466" s="3">
        <v>12</v>
      </c>
      <c r="R466" s="3" t="s">
        <v>308</v>
      </c>
      <c r="S466" s="3">
        <v>1</v>
      </c>
    </row>
    <row r="467" spans="1:19" x14ac:dyDescent="0.25">
      <c r="A467" s="3" t="s">
        <v>13</v>
      </c>
      <c r="B467" s="3">
        <v>1</v>
      </c>
      <c r="C467" s="3">
        <v>483</v>
      </c>
      <c r="D467" s="3" t="s">
        <v>10</v>
      </c>
      <c r="E467" s="3">
        <v>1</v>
      </c>
      <c r="F467" s="3" t="s">
        <v>219</v>
      </c>
      <c r="G467" s="21" t="str">
        <f>_xlfn.XLOOKUP($A467&amp;"_"&amp;$B467,Productos!$E:$E,Productos!$C:$C)</f>
        <v xml:space="preserve">DESGRAVAMEN HIPOTECARIO                           </v>
      </c>
      <c r="H467" s="21" t="str">
        <f>_xlfn.XLOOKUP($A467&amp;"_"&amp;$B467,Productos!$E:$E,Productos!$D:$D)</f>
        <v>Sin Informacion</v>
      </c>
      <c r="I467" s="6">
        <v>8</v>
      </c>
      <c r="L467" s="3" t="s">
        <v>13</v>
      </c>
      <c r="M467" s="3">
        <v>292</v>
      </c>
      <c r="N467" s="3">
        <v>5004183</v>
      </c>
      <c r="O467" s="3" t="s">
        <v>12</v>
      </c>
      <c r="P467" s="3">
        <v>6</v>
      </c>
      <c r="Q467" s="3">
        <v>6</v>
      </c>
      <c r="R467" s="3" t="s">
        <v>295</v>
      </c>
      <c r="S467" s="3">
        <v>1</v>
      </c>
    </row>
    <row r="468" spans="1:19" x14ac:dyDescent="0.25">
      <c r="A468" s="3" t="s">
        <v>13</v>
      </c>
      <c r="B468" s="3">
        <v>1</v>
      </c>
      <c r="C468" s="3">
        <v>514</v>
      </c>
      <c r="D468" s="3" t="s">
        <v>10</v>
      </c>
      <c r="E468" s="3">
        <v>1</v>
      </c>
      <c r="F468" s="3" t="s">
        <v>219</v>
      </c>
      <c r="G468" s="21" t="str">
        <f>_xlfn.XLOOKUP($A468&amp;"_"&amp;$B468,Productos!$E:$E,Productos!$C:$C)</f>
        <v xml:space="preserve">DESGRAVAMEN HIPOTECARIO                           </v>
      </c>
      <c r="H468" s="21" t="str">
        <f>_xlfn.XLOOKUP($A468&amp;"_"&amp;$B468,Productos!$E:$E,Productos!$D:$D)</f>
        <v>Sin Informacion</v>
      </c>
      <c r="I468" s="6">
        <v>659</v>
      </c>
      <c r="L468" s="3" t="s">
        <v>13</v>
      </c>
      <c r="M468" s="3">
        <v>292</v>
      </c>
      <c r="N468" s="3">
        <v>5004183</v>
      </c>
      <c r="O468" s="3" t="s">
        <v>12</v>
      </c>
      <c r="P468" s="3">
        <v>12</v>
      </c>
      <c r="Q468" s="3">
        <v>12</v>
      </c>
      <c r="R468" s="3" t="s">
        <v>308</v>
      </c>
      <c r="S468" s="3">
        <v>1</v>
      </c>
    </row>
    <row r="469" spans="1:19" x14ac:dyDescent="0.25">
      <c r="A469" s="3" t="s">
        <v>13</v>
      </c>
      <c r="B469" s="3">
        <v>1</v>
      </c>
      <c r="C469" s="3">
        <v>515</v>
      </c>
      <c r="D469" s="3" t="s">
        <v>10</v>
      </c>
      <c r="E469" s="3">
        <v>1</v>
      </c>
      <c r="F469" s="3" t="s">
        <v>219</v>
      </c>
      <c r="G469" s="21" t="str">
        <f>_xlfn.XLOOKUP($A469&amp;"_"&amp;$B469,Productos!$E:$E,Productos!$C:$C)</f>
        <v xml:space="preserve">DESGRAVAMEN HIPOTECARIO                           </v>
      </c>
      <c r="H469" s="21" t="str">
        <f>_xlfn.XLOOKUP($A469&amp;"_"&amp;$B469,Productos!$E:$E,Productos!$D:$D)</f>
        <v>Sin Informacion</v>
      </c>
      <c r="I469" s="6">
        <v>768</v>
      </c>
      <c r="L469" s="3" t="s">
        <v>13</v>
      </c>
      <c r="M469" s="3">
        <v>292</v>
      </c>
      <c r="N469" s="3">
        <v>5004184</v>
      </c>
      <c r="O469" s="3" t="s">
        <v>12</v>
      </c>
      <c r="P469" s="3">
        <v>6</v>
      </c>
      <c r="Q469" s="3">
        <v>6</v>
      </c>
      <c r="R469" s="3" t="s">
        <v>295</v>
      </c>
      <c r="S469" s="3">
        <v>1</v>
      </c>
    </row>
    <row r="470" spans="1:19" x14ac:dyDescent="0.25">
      <c r="A470" s="3" t="s">
        <v>13</v>
      </c>
      <c r="B470" s="3">
        <v>1</v>
      </c>
      <c r="C470" s="3">
        <v>516</v>
      </c>
      <c r="D470" s="3" t="s">
        <v>10</v>
      </c>
      <c r="E470" s="3">
        <v>1</v>
      </c>
      <c r="F470" s="3" t="s">
        <v>219</v>
      </c>
      <c r="G470" s="21" t="str">
        <f>_xlfn.XLOOKUP($A470&amp;"_"&amp;$B470,Productos!$E:$E,Productos!$C:$C)</f>
        <v xml:space="preserve">DESGRAVAMEN HIPOTECARIO                           </v>
      </c>
      <c r="H470" s="21" t="str">
        <f>_xlfn.XLOOKUP($A470&amp;"_"&amp;$B470,Productos!$E:$E,Productos!$D:$D)</f>
        <v>Sin Informacion</v>
      </c>
      <c r="I470" s="6">
        <v>3</v>
      </c>
      <c r="L470" s="3" t="s">
        <v>13</v>
      </c>
      <c r="M470" s="3">
        <v>292</v>
      </c>
      <c r="N470" s="3">
        <v>5004184</v>
      </c>
      <c r="O470" s="3" t="s">
        <v>12</v>
      </c>
      <c r="P470" s="3">
        <v>12</v>
      </c>
      <c r="Q470" s="3">
        <v>12</v>
      </c>
      <c r="R470" s="3" t="s">
        <v>308</v>
      </c>
      <c r="S470" s="3">
        <v>1</v>
      </c>
    </row>
    <row r="471" spans="1:19" x14ac:dyDescent="0.25">
      <c r="A471" s="3" t="s">
        <v>13</v>
      </c>
      <c r="B471" s="3">
        <v>1</v>
      </c>
      <c r="C471" s="3">
        <v>517</v>
      </c>
      <c r="D471" s="3" t="s">
        <v>10</v>
      </c>
      <c r="E471" s="3">
        <v>1</v>
      </c>
      <c r="F471" s="3" t="s">
        <v>219</v>
      </c>
      <c r="G471" s="21" t="str">
        <f>_xlfn.XLOOKUP($A471&amp;"_"&amp;$B471,Productos!$E:$E,Productos!$C:$C)</f>
        <v xml:space="preserve">DESGRAVAMEN HIPOTECARIO                           </v>
      </c>
      <c r="H471" s="21" t="str">
        <f>_xlfn.XLOOKUP($A471&amp;"_"&amp;$B471,Productos!$E:$E,Productos!$D:$D)</f>
        <v>Sin Informacion</v>
      </c>
      <c r="I471" s="6">
        <v>5</v>
      </c>
      <c r="L471" s="3" t="s">
        <v>13</v>
      </c>
      <c r="M471" s="3">
        <v>292</v>
      </c>
      <c r="N471" s="3">
        <v>5004191</v>
      </c>
      <c r="O471" s="3" t="s">
        <v>12</v>
      </c>
      <c r="P471" s="3">
        <v>6</v>
      </c>
      <c r="Q471" s="3">
        <v>6</v>
      </c>
      <c r="R471" s="3" t="s">
        <v>295</v>
      </c>
      <c r="S471" s="3">
        <v>1</v>
      </c>
    </row>
    <row r="472" spans="1:19" x14ac:dyDescent="0.25">
      <c r="A472" s="3" t="s">
        <v>13</v>
      </c>
      <c r="B472" s="3">
        <v>4</v>
      </c>
      <c r="C472" s="3">
        <v>527</v>
      </c>
      <c r="D472" s="3" t="s">
        <v>10</v>
      </c>
      <c r="E472" s="3">
        <v>1</v>
      </c>
      <c r="F472" s="3" t="s">
        <v>219</v>
      </c>
      <c r="G472" s="21" t="str">
        <f>_xlfn.XLOOKUP($A472&amp;"_"&amp;$B472,Productos!$E:$E,Productos!$C:$C)</f>
        <v xml:space="preserve">TE COLECTIVO VIDA                                 </v>
      </c>
      <c r="H472" s="21" t="str">
        <f>_xlfn.XLOOKUP($A472&amp;"_"&amp;$B472,Productos!$E:$E,Productos!$D:$D)</f>
        <v>Sin Informacion</v>
      </c>
      <c r="I472" s="6">
        <v>3</v>
      </c>
      <c r="L472" s="3" t="s">
        <v>13</v>
      </c>
      <c r="M472" s="3">
        <v>292</v>
      </c>
      <c r="N472" s="3">
        <v>5004191</v>
      </c>
      <c r="O472" s="3" t="s">
        <v>12</v>
      </c>
      <c r="P472" s="3">
        <v>12</v>
      </c>
      <c r="Q472" s="3">
        <v>12</v>
      </c>
      <c r="R472" s="3" t="s">
        <v>308</v>
      </c>
      <c r="S472" s="3">
        <v>1</v>
      </c>
    </row>
    <row r="473" spans="1:19" x14ac:dyDescent="0.25">
      <c r="A473" s="3" t="s">
        <v>13</v>
      </c>
      <c r="B473" s="3">
        <v>8</v>
      </c>
      <c r="C473" s="3">
        <v>48</v>
      </c>
      <c r="D473" s="3" t="s">
        <v>10</v>
      </c>
      <c r="E473" s="3">
        <v>1</v>
      </c>
      <c r="F473" s="3" t="s">
        <v>219</v>
      </c>
      <c r="G473" s="21" t="str">
        <f>_xlfn.XLOOKUP($A473&amp;"_"&amp;$B473,Productos!$E:$E,Productos!$C:$C)</f>
        <v xml:space="preserve">DESGRAVAMEN CONSUMO                               </v>
      </c>
      <c r="H473" s="21" t="str">
        <f>_xlfn.XLOOKUP($A473&amp;"_"&amp;$B473,Productos!$E:$E,Productos!$D:$D)</f>
        <v>Sin Informacion</v>
      </c>
      <c r="I473" s="6">
        <v>1</v>
      </c>
      <c r="L473" s="3" t="s">
        <v>13</v>
      </c>
      <c r="M473" s="3">
        <v>292</v>
      </c>
      <c r="N473" s="3">
        <v>5004200</v>
      </c>
      <c r="O473" s="3" t="s">
        <v>12</v>
      </c>
      <c r="P473" s="3">
        <v>6</v>
      </c>
      <c r="Q473" s="3">
        <v>6</v>
      </c>
      <c r="R473" s="3" t="s">
        <v>295</v>
      </c>
      <c r="S473" s="3">
        <v>1</v>
      </c>
    </row>
    <row r="474" spans="1:19" x14ac:dyDescent="0.25">
      <c r="A474" s="3" t="s">
        <v>13</v>
      </c>
      <c r="B474" s="3">
        <v>8</v>
      </c>
      <c r="C474" s="3">
        <v>300</v>
      </c>
      <c r="D474" s="3" t="s">
        <v>10</v>
      </c>
      <c r="E474" s="3">
        <v>1</v>
      </c>
      <c r="F474" s="3" t="s">
        <v>219</v>
      </c>
      <c r="G474" s="21" t="str">
        <f>_xlfn.XLOOKUP($A474&amp;"_"&amp;$B474,Productos!$E:$E,Productos!$C:$C)</f>
        <v xml:space="preserve">DESGRAVAMEN CONSUMO                               </v>
      </c>
      <c r="H474" s="21" t="str">
        <f>_xlfn.XLOOKUP($A474&amp;"_"&amp;$B474,Productos!$E:$E,Productos!$D:$D)</f>
        <v>Sin Informacion</v>
      </c>
      <c r="I474" s="6">
        <v>1</v>
      </c>
      <c r="L474" s="3" t="s">
        <v>13</v>
      </c>
      <c r="M474" s="3">
        <v>292</v>
      </c>
      <c r="N474" s="3">
        <v>5004200</v>
      </c>
      <c r="O474" s="3" t="s">
        <v>12</v>
      </c>
      <c r="P474" s="3">
        <v>12</v>
      </c>
      <c r="Q474" s="3">
        <v>12</v>
      </c>
      <c r="R474" s="3" t="s">
        <v>308</v>
      </c>
      <c r="S474" s="3">
        <v>1</v>
      </c>
    </row>
    <row r="475" spans="1:19" x14ac:dyDescent="0.25">
      <c r="A475" s="3" t="s">
        <v>13</v>
      </c>
      <c r="B475" s="3">
        <v>8</v>
      </c>
      <c r="C475" s="3">
        <v>308</v>
      </c>
      <c r="D475" s="3" t="s">
        <v>10</v>
      </c>
      <c r="E475" s="3">
        <v>1</v>
      </c>
      <c r="F475" s="3" t="s">
        <v>219</v>
      </c>
      <c r="G475" s="21" t="str">
        <f>_xlfn.XLOOKUP($A475&amp;"_"&amp;$B475,Productos!$E:$E,Productos!$C:$C)</f>
        <v xml:space="preserve">DESGRAVAMEN CONSUMO                               </v>
      </c>
      <c r="H475" s="21" t="str">
        <f>_xlfn.XLOOKUP($A475&amp;"_"&amp;$B475,Productos!$E:$E,Productos!$D:$D)</f>
        <v>Sin Informacion</v>
      </c>
      <c r="I475" s="6">
        <v>2</v>
      </c>
      <c r="L475" s="3" t="s">
        <v>13</v>
      </c>
      <c r="M475" s="3">
        <v>292</v>
      </c>
      <c r="N475" s="3">
        <v>5004204</v>
      </c>
      <c r="O475" s="3" t="s">
        <v>12</v>
      </c>
      <c r="P475" s="3">
        <v>6</v>
      </c>
      <c r="Q475" s="3">
        <v>6</v>
      </c>
      <c r="R475" s="3" t="s">
        <v>295</v>
      </c>
      <c r="S475" s="3">
        <v>1</v>
      </c>
    </row>
    <row r="476" spans="1:19" x14ac:dyDescent="0.25">
      <c r="A476" s="3" t="s">
        <v>13</v>
      </c>
      <c r="B476" s="3">
        <v>8</v>
      </c>
      <c r="C476" s="3">
        <v>310</v>
      </c>
      <c r="D476" s="3" t="s">
        <v>10</v>
      </c>
      <c r="E476" s="3">
        <v>1</v>
      </c>
      <c r="F476" s="3" t="s">
        <v>219</v>
      </c>
      <c r="G476" s="21" t="str">
        <f>_xlfn.XLOOKUP($A476&amp;"_"&amp;$B476,Productos!$E:$E,Productos!$C:$C)</f>
        <v xml:space="preserve">DESGRAVAMEN CONSUMO                               </v>
      </c>
      <c r="H476" s="21" t="str">
        <f>_xlfn.XLOOKUP($A476&amp;"_"&amp;$B476,Productos!$E:$E,Productos!$D:$D)</f>
        <v>Sin Informacion</v>
      </c>
      <c r="I476" s="6">
        <v>2</v>
      </c>
      <c r="L476" s="3" t="s">
        <v>13</v>
      </c>
      <c r="M476" s="3">
        <v>292</v>
      </c>
      <c r="N476" s="3">
        <v>5004204</v>
      </c>
      <c r="O476" s="3" t="s">
        <v>12</v>
      </c>
      <c r="P476" s="3">
        <v>12</v>
      </c>
      <c r="Q476" s="3">
        <v>12</v>
      </c>
      <c r="R476" s="3" t="s">
        <v>308</v>
      </c>
      <c r="S476" s="3">
        <v>1</v>
      </c>
    </row>
    <row r="477" spans="1:19" x14ac:dyDescent="0.25">
      <c r="A477" s="3" t="s">
        <v>13</v>
      </c>
      <c r="B477" s="3">
        <v>8</v>
      </c>
      <c r="C477" s="3">
        <v>327</v>
      </c>
      <c r="D477" s="3" t="s">
        <v>10</v>
      </c>
      <c r="E477" s="3">
        <v>1</v>
      </c>
      <c r="F477" s="3" t="s">
        <v>219</v>
      </c>
      <c r="G477" s="21" t="str">
        <f>_xlfn.XLOOKUP($A477&amp;"_"&amp;$B477,Productos!$E:$E,Productos!$C:$C)</f>
        <v xml:space="preserve">DESGRAVAMEN CONSUMO                               </v>
      </c>
      <c r="H477" s="21" t="str">
        <f>_xlfn.XLOOKUP($A477&amp;"_"&amp;$B477,Productos!$E:$E,Productos!$D:$D)</f>
        <v>Sin Informacion</v>
      </c>
      <c r="I477" s="6">
        <v>12</v>
      </c>
      <c r="L477" s="3" t="s">
        <v>13</v>
      </c>
      <c r="M477" s="3">
        <v>292</v>
      </c>
      <c r="N477" s="3">
        <v>5004205</v>
      </c>
      <c r="O477" s="3" t="s">
        <v>12</v>
      </c>
      <c r="P477" s="3">
        <v>6</v>
      </c>
      <c r="Q477" s="3">
        <v>6</v>
      </c>
      <c r="R477" s="3" t="s">
        <v>295</v>
      </c>
      <c r="S477" s="3">
        <v>1</v>
      </c>
    </row>
    <row r="478" spans="1:19" x14ac:dyDescent="0.25">
      <c r="A478" s="3" t="s">
        <v>13</v>
      </c>
      <c r="B478" s="3">
        <v>8</v>
      </c>
      <c r="C478" s="3">
        <v>330</v>
      </c>
      <c r="D478" s="3" t="s">
        <v>10</v>
      </c>
      <c r="E478" s="3">
        <v>1</v>
      </c>
      <c r="F478" s="3" t="s">
        <v>219</v>
      </c>
      <c r="G478" s="21" t="str">
        <f>_xlfn.XLOOKUP($A478&amp;"_"&amp;$B478,Productos!$E:$E,Productos!$C:$C)</f>
        <v xml:space="preserve">DESGRAVAMEN CONSUMO                               </v>
      </c>
      <c r="H478" s="21" t="str">
        <f>_xlfn.XLOOKUP($A478&amp;"_"&amp;$B478,Productos!$E:$E,Productos!$D:$D)</f>
        <v>Sin Informacion</v>
      </c>
      <c r="I478" s="6">
        <v>1619</v>
      </c>
      <c r="L478" s="3" t="s">
        <v>13</v>
      </c>
      <c r="M478" s="3">
        <v>292</v>
      </c>
      <c r="N478" s="3">
        <v>5004205</v>
      </c>
      <c r="O478" s="3" t="s">
        <v>12</v>
      </c>
      <c r="P478" s="3">
        <v>12</v>
      </c>
      <c r="Q478" s="3">
        <v>12</v>
      </c>
      <c r="R478" s="3" t="s">
        <v>308</v>
      </c>
      <c r="S478" s="3">
        <v>1</v>
      </c>
    </row>
    <row r="479" spans="1:19" x14ac:dyDescent="0.25">
      <c r="A479" s="3" t="s">
        <v>13</v>
      </c>
      <c r="B479" s="3">
        <v>8</v>
      </c>
      <c r="C479" s="3">
        <v>348</v>
      </c>
      <c r="D479" s="3" t="s">
        <v>10</v>
      </c>
      <c r="E479" s="3">
        <v>1</v>
      </c>
      <c r="F479" s="3" t="s">
        <v>219</v>
      </c>
      <c r="G479" s="21" t="str">
        <f>_xlfn.XLOOKUP($A479&amp;"_"&amp;$B479,Productos!$E:$E,Productos!$C:$C)</f>
        <v xml:space="preserve">DESGRAVAMEN CONSUMO                               </v>
      </c>
      <c r="H479" s="21" t="str">
        <f>_xlfn.XLOOKUP($A479&amp;"_"&amp;$B479,Productos!$E:$E,Productos!$D:$D)</f>
        <v>Sin Informacion</v>
      </c>
      <c r="I479" s="6">
        <v>1</v>
      </c>
      <c r="L479" s="3" t="s">
        <v>13</v>
      </c>
      <c r="M479" s="3">
        <v>292</v>
      </c>
      <c r="N479" s="3">
        <v>5004206</v>
      </c>
      <c r="O479" s="3" t="s">
        <v>12</v>
      </c>
      <c r="P479" s="3">
        <v>6</v>
      </c>
      <c r="Q479" s="3">
        <v>6</v>
      </c>
      <c r="R479" s="3" t="s">
        <v>295</v>
      </c>
      <c r="S479" s="3">
        <v>1</v>
      </c>
    </row>
    <row r="480" spans="1:19" x14ac:dyDescent="0.25">
      <c r="A480" s="3" t="s">
        <v>13</v>
      </c>
      <c r="B480" s="3">
        <v>8</v>
      </c>
      <c r="C480" s="3">
        <v>349</v>
      </c>
      <c r="D480" s="3" t="s">
        <v>10</v>
      </c>
      <c r="E480" s="3">
        <v>1</v>
      </c>
      <c r="F480" s="3" t="s">
        <v>219</v>
      </c>
      <c r="G480" s="21" t="str">
        <f>_xlfn.XLOOKUP($A480&amp;"_"&amp;$B480,Productos!$E:$E,Productos!$C:$C)</f>
        <v xml:space="preserve">DESGRAVAMEN CONSUMO                               </v>
      </c>
      <c r="H480" s="21" t="str">
        <f>_xlfn.XLOOKUP($A480&amp;"_"&amp;$B480,Productos!$E:$E,Productos!$D:$D)</f>
        <v>Sin Informacion</v>
      </c>
      <c r="I480" s="6">
        <v>11</v>
      </c>
      <c r="L480" s="3" t="s">
        <v>13</v>
      </c>
      <c r="M480" s="3">
        <v>292</v>
      </c>
      <c r="N480" s="3">
        <v>5004206</v>
      </c>
      <c r="O480" s="3" t="s">
        <v>12</v>
      </c>
      <c r="P480" s="3">
        <v>12</v>
      </c>
      <c r="Q480" s="3">
        <v>12</v>
      </c>
      <c r="R480" s="3" t="s">
        <v>308</v>
      </c>
      <c r="S480" s="3">
        <v>1</v>
      </c>
    </row>
    <row r="481" spans="1:19" x14ac:dyDescent="0.25">
      <c r="A481" s="3" t="s">
        <v>13</v>
      </c>
      <c r="B481" s="3">
        <v>8</v>
      </c>
      <c r="C481" s="3">
        <v>359</v>
      </c>
      <c r="D481" s="3" t="s">
        <v>10</v>
      </c>
      <c r="E481" s="3">
        <v>1</v>
      </c>
      <c r="F481" s="3" t="s">
        <v>219</v>
      </c>
      <c r="G481" s="21" t="str">
        <f>_xlfn.XLOOKUP($A481&amp;"_"&amp;$B481,Productos!$E:$E,Productos!$C:$C)</f>
        <v xml:space="preserve">DESGRAVAMEN CONSUMO                               </v>
      </c>
      <c r="H481" s="21" t="str">
        <f>_xlfn.XLOOKUP($A481&amp;"_"&amp;$B481,Productos!$E:$E,Productos!$D:$D)</f>
        <v>Sin Informacion</v>
      </c>
      <c r="I481" s="6">
        <v>1</v>
      </c>
      <c r="L481" s="3" t="s">
        <v>13</v>
      </c>
      <c r="M481" s="3">
        <v>292</v>
      </c>
      <c r="N481" s="3">
        <v>5004207</v>
      </c>
      <c r="O481" s="3" t="s">
        <v>12</v>
      </c>
      <c r="P481" s="3">
        <v>6</v>
      </c>
      <c r="Q481" s="3">
        <v>6</v>
      </c>
      <c r="R481" s="3" t="s">
        <v>295</v>
      </c>
      <c r="S481" s="3">
        <v>1</v>
      </c>
    </row>
    <row r="482" spans="1:19" x14ac:dyDescent="0.25">
      <c r="A482" s="3" t="s">
        <v>13</v>
      </c>
      <c r="B482" s="3">
        <v>8</v>
      </c>
      <c r="C482" s="3">
        <v>377</v>
      </c>
      <c r="D482" s="3" t="s">
        <v>10</v>
      </c>
      <c r="E482" s="3">
        <v>1</v>
      </c>
      <c r="F482" s="3" t="s">
        <v>219</v>
      </c>
      <c r="G482" s="21" t="str">
        <f>_xlfn.XLOOKUP($A482&amp;"_"&amp;$B482,Productos!$E:$E,Productos!$C:$C)</f>
        <v xml:space="preserve">DESGRAVAMEN CONSUMO                               </v>
      </c>
      <c r="H482" s="21" t="str">
        <f>_xlfn.XLOOKUP($A482&amp;"_"&amp;$B482,Productos!$E:$E,Productos!$D:$D)</f>
        <v>Sin Informacion</v>
      </c>
      <c r="I482" s="6">
        <v>1</v>
      </c>
      <c r="L482" s="3" t="s">
        <v>13</v>
      </c>
      <c r="M482" s="3">
        <v>292</v>
      </c>
      <c r="N482" s="3">
        <v>5004207</v>
      </c>
      <c r="O482" s="3" t="s">
        <v>12</v>
      </c>
      <c r="P482" s="3">
        <v>12</v>
      </c>
      <c r="Q482" s="3">
        <v>12</v>
      </c>
      <c r="R482" s="3" t="s">
        <v>308</v>
      </c>
      <c r="S482" s="3">
        <v>1</v>
      </c>
    </row>
    <row r="483" spans="1:19" x14ac:dyDescent="0.25">
      <c r="A483" s="3" t="s">
        <v>13</v>
      </c>
      <c r="B483" s="3">
        <v>8</v>
      </c>
      <c r="C483" s="3">
        <v>384</v>
      </c>
      <c r="D483" s="3" t="s">
        <v>10</v>
      </c>
      <c r="E483" s="3">
        <v>1</v>
      </c>
      <c r="F483" s="3" t="s">
        <v>219</v>
      </c>
      <c r="G483" s="21" t="str">
        <f>_xlfn.XLOOKUP($A483&amp;"_"&amp;$B483,Productos!$E:$E,Productos!$C:$C)</f>
        <v xml:space="preserve">DESGRAVAMEN CONSUMO                               </v>
      </c>
      <c r="H483" s="21" t="str">
        <f>_xlfn.XLOOKUP($A483&amp;"_"&amp;$B483,Productos!$E:$E,Productos!$D:$D)</f>
        <v>Sin Informacion</v>
      </c>
      <c r="I483" s="6">
        <v>139</v>
      </c>
      <c r="L483" s="3" t="s">
        <v>13</v>
      </c>
      <c r="M483" s="3">
        <v>292</v>
      </c>
      <c r="N483" s="3">
        <v>5004208</v>
      </c>
      <c r="O483" s="3" t="s">
        <v>12</v>
      </c>
      <c r="P483" s="3">
        <v>6</v>
      </c>
      <c r="Q483" s="3">
        <v>6</v>
      </c>
      <c r="R483" s="3" t="s">
        <v>295</v>
      </c>
      <c r="S483" s="3">
        <v>1</v>
      </c>
    </row>
    <row r="484" spans="1:19" x14ac:dyDescent="0.25">
      <c r="A484" s="3" t="s">
        <v>13</v>
      </c>
      <c r="B484" s="3">
        <v>8</v>
      </c>
      <c r="C484" s="3">
        <v>386</v>
      </c>
      <c r="D484" s="3" t="s">
        <v>10</v>
      </c>
      <c r="E484" s="3">
        <v>1</v>
      </c>
      <c r="F484" s="3" t="s">
        <v>219</v>
      </c>
      <c r="G484" s="21" t="str">
        <f>_xlfn.XLOOKUP($A484&amp;"_"&amp;$B484,Productos!$E:$E,Productos!$C:$C)</f>
        <v xml:space="preserve">DESGRAVAMEN CONSUMO                               </v>
      </c>
      <c r="H484" s="21" t="str">
        <f>_xlfn.XLOOKUP($A484&amp;"_"&amp;$B484,Productos!$E:$E,Productos!$D:$D)</f>
        <v>Sin Informacion</v>
      </c>
      <c r="I484" s="6">
        <v>7279</v>
      </c>
      <c r="L484" s="3" t="s">
        <v>13</v>
      </c>
      <c r="M484" s="3">
        <v>292</v>
      </c>
      <c r="N484" s="3">
        <v>5004208</v>
      </c>
      <c r="O484" s="3" t="s">
        <v>12</v>
      </c>
      <c r="P484" s="3">
        <v>12</v>
      </c>
      <c r="Q484" s="3">
        <v>12</v>
      </c>
      <c r="R484" s="3" t="s">
        <v>308</v>
      </c>
      <c r="S484" s="3">
        <v>1</v>
      </c>
    </row>
    <row r="485" spans="1:19" x14ac:dyDescent="0.25">
      <c r="A485" s="3" t="s">
        <v>13</v>
      </c>
      <c r="B485" s="3">
        <v>8</v>
      </c>
      <c r="C485" s="3">
        <v>392</v>
      </c>
      <c r="D485" s="3" t="s">
        <v>10</v>
      </c>
      <c r="E485" s="3">
        <v>1</v>
      </c>
      <c r="F485" s="3" t="s">
        <v>219</v>
      </c>
      <c r="G485" s="21" t="str">
        <f>_xlfn.XLOOKUP($A485&amp;"_"&amp;$B485,Productos!$E:$E,Productos!$C:$C)</f>
        <v xml:space="preserve">DESGRAVAMEN CONSUMO                               </v>
      </c>
      <c r="H485" s="21" t="str">
        <f>_xlfn.XLOOKUP($A485&amp;"_"&amp;$B485,Productos!$E:$E,Productos!$D:$D)</f>
        <v>Sin Informacion</v>
      </c>
      <c r="I485" s="6">
        <v>1</v>
      </c>
      <c r="L485" s="3" t="s">
        <v>13</v>
      </c>
      <c r="M485" s="3">
        <v>292</v>
      </c>
      <c r="N485" s="3">
        <v>5005546</v>
      </c>
      <c r="O485" s="3" t="s">
        <v>12</v>
      </c>
      <c r="P485" s="3">
        <v>6</v>
      </c>
      <c r="Q485" s="3">
        <v>6</v>
      </c>
      <c r="R485" s="3" t="s">
        <v>295</v>
      </c>
      <c r="S485" s="3">
        <v>1</v>
      </c>
    </row>
    <row r="486" spans="1:19" x14ac:dyDescent="0.25">
      <c r="A486" s="3" t="s">
        <v>13</v>
      </c>
      <c r="B486" s="3">
        <v>8</v>
      </c>
      <c r="C486" s="3">
        <v>393</v>
      </c>
      <c r="D486" s="3" t="s">
        <v>10</v>
      </c>
      <c r="E486" s="3">
        <v>1</v>
      </c>
      <c r="F486" s="3" t="s">
        <v>219</v>
      </c>
      <c r="G486" s="21" t="str">
        <f>_xlfn.XLOOKUP($A486&amp;"_"&amp;$B486,Productos!$E:$E,Productos!$C:$C)</f>
        <v xml:space="preserve">DESGRAVAMEN CONSUMO                               </v>
      </c>
      <c r="H486" s="21" t="str">
        <f>_xlfn.XLOOKUP($A486&amp;"_"&amp;$B486,Productos!$E:$E,Productos!$D:$D)</f>
        <v>Sin Informacion</v>
      </c>
      <c r="I486" s="6">
        <v>6</v>
      </c>
      <c r="L486" s="3" t="s">
        <v>13</v>
      </c>
      <c r="M486" s="3">
        <v>292</v>
      </c>
      <c r="N486" s="3">
        <v>5005546</v>
      </c>
      <c r="O486" s="3" t="s">
        <v>12</v>
      </c>
      <c r="P486" s="3">
        <v>12</v>
      </c>
      <c r="Q486" s="3">
        <v>12</v>
      </c>
      <c r="R486" s="3" t="s">
        <v>308</v>
      </c>
      <c r="S486" s="3">
        <v>1</v>
      </c>
    </row>
    <row r="487" spans="1:19" x14ac:dyDescent="0.25">
      <c r="A487" s="3" t="s">
        <v>13</v>
      </c>
      <c r="B487" s="3">
        <v>8</v>
      </c>
      <c r="C487" s="3">
        <v>434</v>
      </c>
      <c r="D487" s="3" t="s">
        <v>10</v>
      </c>
      <c r="E487" s="3">
        <v>1</v>
      </c>
      <c r="F487" s="3" t="s">
        <v>219</v>
      </c>
      <c r="G487" s="21" t="str">
        <f>_xlfn.XLOOKUP($A487&amp;"_"&amp;$B487,Productos!$E:$E,Productos!$C:$C)</f>
        <v xml:space="preserve">DESGRAVAMEN CONSUMO                               </v>
      </c>
      <c r="H487" s="21" t="str">
        <f>_xlfn.XLOOKUP($A487&amp;"_"&amp;$B487,Productos!$E:$E,Productos!$D:$D)</f>
        <v>Sin Informacion</v>
      </c>
      <c r="I487" s="6">
        <v>8555</v>
      </c>
      <c r="L487" s="3" t="s">
        <v>13</v>
      </c>
      <c r="M487" s="3">
        <v>292</v>
      </c>
      <c r="N487" s="3">
        <v>5005550</v>
      </c>
      <c r="O487" s="3" t="s">
        <v>12</v>
      </c>
      <c r="P487" s="3">
        <v>6</v>
      </c>
      <c r="Q487" s="3">
        <v>6</v>
      </c>
      <c r="R487" s="3" t="s">
        <v>295</v>
      </c>
      <c r="S487" s="3">
        <v>1</v>
      </c>
    </row>
    <row r="488" spans="1:19" x14ac:dyDescent="0.25">
      <c r="A488" s="3" t="s">
        <v>13</v>
      </c>
      <c r="B488" s="3">
        <v>8</v>
      </c>
      <c r="C488" s="3">
        <v>443</v>
      </c>
      <c r="D488" s="3" t="s">
        <v>10</v>
      </c>
      <c r="E488" s="3">
        <v>1</v>
      </c>
      <c r="F488" s="3" t="s">
        <v>219</v>
      </c>
      <c r="G488" s="21" t="str">
        <f>_xlfn.XLOOKUP($A488&amp;"_"&amp;$B488,Productos!$E:$E,Productos!$C:$C)</f>
        <v xml:space="preserve">DESGRAVAMEN CONSUMO                               </v>
      </c>
      <c r="H488" s="21" t="str">
        <f>_xlfn.XLOOKUP($A488&amp;"_"&amp;$B488,Productos!$E:$E,Productos!$D:$D)</f>
        <v>Sin Informacion</v>
      </c>
      <c r="I488" s="6">
        <v>2</v>
      </c>
      <c r="L488" s="3" t="s">
        <v>13</v>
      </c>
      <c r="M488" s="3">
        <v>292</v>
      </c>
      <c r="N488" s="3">
        <v>5005550</v>
      </c>
      <c r="O488" s="3" t="s">
        <v>12</v>
      </c>
      <c r="P488" s="3">
        <v>12</v>
      </c>
      <c r="Q488" s="3">
        <v>12</v>
      </c>
      <c r="R488" s="3" t="s">
        <v>308</v>
      </c>
      <c r="S488" s="3">
        <v>1</v>
      </c>
    </row>
    <row r="489" spans="1:19" x14ac:dyDescent="0.25">
      <c r="A489" s="3" t="s">
        <v>13</v>
      </c>
      <c r="B489" s="3">
        <v>8</v>
      </c>
      <c r="C489" s="3">
        <v>484</v>
      </c>
      <c r="D489" s="3" t="s">
        <v>10</v>
      </c>
      <c r="E489" s="3">
        <v>1</v>
      </c>
      <c r="F489" s="3" t="s">
        <v>219</v>
      </c>
      <c r="G489" s="21" t="str">
        <f>_xlfn.XLOOKUP($A489&amp;"_"&amp;$B489,Productos!$E:$E,Productos!$C:$C)</f>
        <v xml:space="preserve">DESGRAVAMEN CONSUMO                               </v>
      </c>
      <c r="H489" s="21" t="str">
        <f>_xlfn.XLOOKUP($A489&amp;"_"&amp;$B489,Productos!$E:$E,Productos!$D:$D)</f>
        <v>Sin Informacion</v>
      </c>
      <c r="I489" s="6">
        <v>211855</v>
      </c>
      <c r="L489" s="3" t="s">
        <v>13</v>
      </c>
      <c r="M489" s="3">
        <v>292</v>
      </c>
      <c r="N489" s="3">
        <v>5005557</v>
      </c>
      <c r="O489" s="3" t="s">
        <v>12</v>
      </c>
      <c r="P489" s="3">
        <v>6</v>
      </c>
      <c r="Q489" s="3">
        <v>6</v>
      </c>
      <c r="R489" s="3" t="s">
        <v>295</v>
      </c>
      <c r="S489" s="3">
        <v>1</v>
      </c>
    </row>
    <row r="490" spans="1:19" x14ac:dyDescent="0.25">
      <c r="A490" s="3" t="s">
        <v>13</v>
      </c>
      <c r="B490" s="3">
        <v>8</v>
      </c>
      <c r="C490" s="3">
        <v>485</v>
      </c>
      <c r="D490" s="3" t="s">
        <v>10</v>
      </c>
      <c r="E490" s="3">
        <v>1</v>
      </c>
      <c r="F490" s="3" t="s">
        <v>219</v>
      </c>
      <c r="G490" s="21" t="str">
        <f>_xlfn.XLOOKUP($A490&amp;"_"&amp;$B490,Productos!$E:$E,Productos!$C:$C)</f>
        <v xml:space="preserve">DESGRAVAMEN CONSUMO                               </v>
      </c>
      <c r="H490" s="21" t="str">
        <f>_xlfn.XLOOKUP($A490&amp;"_"&amp;$B490,Productos!$E:$E,Productos!$D:$D)</f>
        <v>Sin Informacion</v>
      </c>
      <c r="I490" s="6">
        <v>1243</v>
      </c>
      <c r="L490" s="3" t="s">
        <v>13</v>
      </c>
      <c r="M490" s="3">
        <v>292</v>
      </c>
      <c r="N490" s="3">
        <v>5005557</v>
      </c>
      <c r="O490" s="3" t="s">
        <v>12</v>
      </c>
      <c r="P490" s="3">
        <v>12</v>
      </c>
      <c r="Q490" s="3">
        <v>12</v>
      </c>
      <c r="R490" s="3" t="s">
        <v>308</v>
      </c>
      <c r="S490" s="3">
        <v>1</v>
      </c>
    </row>
    <row r="491" spans="1:19" x14ac:dyDescent="0.25">
      <c r="A491" s="3" t="s">
        <v>13</v>
      </c>
      <c r="B491" s="3">
        <v>8</v>
      </c>
      <c r="C491" s="3">
        <v>487</v>
      </c>
      <c r="D491" s="3" t="s">
        <v>10</v>
      </c>
      <c r="E491" s="3">
        <v>1</v>
      </c>
      <c r="F491" s="3" t="s">
        <v>219</v>
      </c>
      <c r="G491" s="21" t="str">
        <f>_xlfn.XLOOKUP($A491&amp;"_"&amp;$B491,Productos!$E:$E,Productos!$C:$C)</f>
        <v xml:space="preserve">DESGRAVAMEN CONSUMO                               </v>
      </c>
      <c r="H491" s="21" t="str">
        <f>_xlfn.XLOOKUP($A491&amp;"_"&amp;$B491,Productos!$E:$E,Productos!$D:$D)</f>
        <v>Sin Informacion</v>
      </c>
      <c r="I491" s="6">
        <v>5</v>
      </c>
      <c r="L491" s="3" t="s">
        <v>13</v>
      </c>
      <c r="M491" s="3">
        <v>292</v>
      </c>
      <c r="N491" s="3">
        <v>5005564</v>
      </c>
      <c r="O491" s="3" t="s">
        <v>12</v>
      </c>
      <c r="P491" s="3">
        <v>6</v>
      </c>
      <c r="Q491" s="3">
        <v>6</v>
      </c>
      <c r="R491" s="3" t="s">
        <v>295</v>
      </c>
      <c r="S491" s="3">
        <v>1</v>
      </c>
    </row>
    <row r="492" spans="1:19" x14ac:dyDescent="0.25">
      <c r="A492" s="3" t="s">
        <v>13</v>
      </c>
      <c r="B492" s="3">
        <v>8</v>
      </c>
      <c r="C492" s="3">
        <v>488</v>
      </c>
      <c r="D492" s="3" t="s">
        <v>10</v>
      </c>
      <c r="E492" s="3">
        <v>1</v>
      </c>
      <c r="F492" s="3" t="s">
        <v>219</v>
      </c>
      <c r="G492" s="21" t="str">
        <f>_xlfn.XLOOKUP($A492&amp;"_"&amp;$B492,Productos!$E:$E,Productos!$C:$C)</f>
        <v xml:space="preserve">DESGRAVAMEN CONSUMO                               </v>
      </c>
      <c r="H492" s="21" t="str">
        <f>_xlfn.XLOOKUP($A492&amp;"_"&amp;$B492,Productos!$E:$E,Productos!$D:$D)</f>
        <v>Sin Informacion</v>
      </c>
      <c r="I492" s="6">
        <v>465</v>
      </c>
      <c r="L492" s="3" t="s">
        <v>13</v>
      </c>
      <c r="M492" s="3">
        <v>292</v>
      </c>
      <c r="N492" s="3">
        <v>5005564</v>
      </c>
      <c r="O492" s="3" t="s">
        <v>12</v>
      </c>
      <c r="P492" s="3">
        <v>12</v>
      </c>
      <c r="Q492" s="3">
        <v>12</v>
      </c>
      <c r="R492" s="3" t="s">
        <v>308</v>
      </c>
      <c r="S492" s="3">
        <v>1</v>
      </c>
    </row>
    <row r="493" spans="1:19" x14ac:dyDescent="0.25">
      <c r="A493" s="3" t="s">
        <v>13</v>
      </c>
      <c r="B493" s="3">
        <v>8</v>
      </c>
      <c r="C493" s="3">
        <v>491</v>
      </c>
      <c r="D493" s="3" t="s">
        <v>10</v>
      </c>
      <c r="E493" s="3">
        <v>1</v>
      </c>
      <c r="F493" s="3" t="s">
        <v>219</v>
      </c>
      <c r="G493" s="21" t="str">
        <f>_xlfn.XLOOKUP($A493&amp;"_"&amp;$B493,Productos!$E:$E,Productos!$C:$C)</f>
        <v xml:space="preserve">DESGRAVAMEN CONSUMO                               </v>
      </c>
      <c r="H493" s="21" t="str">
        <f>_xlfn.XLOOKUP($A493&amp;"_"&amp;$B493,Productos!$E:$E,Productos!$D:$D)</f>
        <v>Sin Informacion</v>
      </c>
      <c r="I493" s="6">
        <v>15</v>
      </c>
      <c r="L493" s="3" t="s">
        <v>13</v>
      </c>
      <c r="M493" s="3">
        <v>292</v>
      </c>
      <c r="N493" s="3">
        <v>5005567</v>
      </c>
      <c r="O493" s="3" t="s">
        <v>12</v>
      </c>
      <c r="P493" s="3">
        <v>6</v>
      </c>
      <c r="Q493" s="3">
        <v>6</v>
      </c>
      <c r="R493" s="3" t="s">
        <v>295</v>
      </c>
      <c r="S493" s="3">
        <v>1</v>
      </c>
    </row>
    <row r="494" spans="1:19" x14ac:dyDescent="0.25">
      <c r="A494" s="3" t="s">
        <v>13</v>
      </c>
      <c r="B494" s="3">
        <v>8</v>
      </c>
      <c r="C494" s="3">
        <v>501</v>
      </c>
      <c r="D494" s="3" t="s">
        <v>10</v>
      </c>
      <c r="E494" s="3">
        <v>1</v>
      </c>
      <c r="F494" s="3" t="s">
        <v>219</v>
      </c>
      <c r="G494" s="21" t="str">
        <f>_xlfn.XLOOKUP($A494&amp;"_"&amp;$B494,Productos!$E:$E,Productos!$C:$C)</f>
        <v xml:space="preserve">DESGRAVAMEN CONSUMO                               </v>
      </c>
      <c r="H494" s="21" t="str">
        <f>_xlfn.XLOOKUP($A494&amp;"_"&amp;$B494,Productos!$E:$E,Productos!$D:$D)</f>
        <v>Sin Informacion</v>
      </c>
      <c r="I494" s="6">
        <v>2</v>
      </c>
      <c r="L494" s="3" t="s">
        <v>13</v>
      </c>
      <c r="M494" s="3">
        <v>292</v>
      </c>
      <c r="N494" s="3">
        <v>5005567</v>
      </c>
      <c r="O494" s="3" t="s">
        <v>12</v>
      </c>
      <c r="P494" s="3">
        <v>12</v>
      </c>
      <c r="Q494" s="3">
        <v>12</v>
      </c>
      <c r="R494" s="3" t="s">
        <v>308</v>
      </c>
      <c r="S494" s="3">
        <v>1</v>
      </c>
    </row>
    <row r="495" spans="1:19" x14ac:dyDescent="0.25">
      <c r="A495" s="3" t="s">
        <v>13</v>
      </c>
      <c r="B495" s="3">
        <v>8</v>
      </c>
      <c r="C495" s="3">
        <v>502</v>
      </c>
      <c r="D495" s="3" t="s">
        <v>10</v>
      </c>
      <c r="E495" s="3">
        <v>1</v>
      </c>
      <c r="F495" s="3" t="s">
        <v>219</v>
      </c>
      <c r="G495" s="21" t="str">
        <f>_xlfn.XLOOKUP($A495&amp;"_"&amp;$B495,Productos!$E:$E,Productos!$C:$C)</f>
        <v xml:space="preserve">DESGRAVAMEN CONSUMO                               </v>
      </c>
      <c r="H495" s="21" t="str">
        <f>_xlfn.XLOOKUP($A495&amp;"_"&amp;$B495,Productos!$E:$E,Productos!$D:$D)</f>
        <v>Sin Informacion</v>
      </c>
      <c r="I495" s="6">
        <v>995</v>
      </c>
      <c r="L495" s="3" t="s">
        <v>13</v>
      </c>
      <c r="M495" s="3">
        <v>292</v>
      </c>
      <c r="N495" s="3">
        <v>5005568</v>
      </c>
      <c r="O495" s="3" t="s">
        <v>12</v>
      </c>
      <c r="P495" s="3">
        <v>6</v>
      </c>
      <c r="Q495" s="3">
        <v>6</v>
      </c>
      <c r="R495" s="3" t="s">
        <v>295</v>
      </c>
      <c r="S495" s="3">
        <v>1</v>
      </c>
    </row>
    <row r="496" spans="1:19" x14ac:dyDescent="0.25">
      <c r="A496" s="3" t="s">
        <v>13</v>
      </c>
      <c r="B496" s="3">
        <v>8</v>
      </c>
      <c r="C496" s="3">
        <v>503</v>
      </c>
      <c r="D496" s="3" t="s">
        <v>10</v>
      </c>
      <c r="E496" s="3">
        <v>1</v>
      </c>
      <c r="F496" s="3" t="s">
        <v>219</v>
      </c>
      <c r="G496" s="21" t="str">
        <f>_xlfn.XLOOKUP($A496&amp;"_"&amp;$B496,Productos!$E:$E,Productos!$C:$C)</f>
        <v xml:space="preserve">DESGRAVAMEN CONSUMO                               </v>
      </c>
      <c r="H496" s="21" t="str">
        <f>_xlfn.XLOOKUP($A496&amp;"_"&amp;$B496,Productos!$E:$E,Productos!$D:$D)</f>
        <v>Sin Informacion</v>
      </c>
      <c r="I496" s="6">
        <v>398</v>
      </c>
      <c r="L496" s="3" t="s">
        <v>13</v>
      </c>
      <c r="M496" s="3">
        <v>292</v>
      </c>
      <c r="N496" s="3">
        <v>5005568</v>
      </c>
      <c r="O496" s="3" t="s">
        <v>12</v>
      </c>
      <c r="P496" s="3">
        <v>12</v>
      </c>
      <c r="Q496" s="3">
        <v>12</v>
      </c>
      <c r="R496" s="3" t="s">
        <v>308</v>
      </c>
      <c r="S496" s="3">
        <v>1</v>
      </c>
    </row>
    <row r="497" spans="1:19" x14ac:dyDescent="0.25">
      <c r="A497" s="3" t="s">
        <v>13</v>
      </c>
      <c r="B497" s="3">
        <v>8</v>
      </c>
      <c r="C497" s="3">
        <v>505</v>
      </c>
      <c r="D497" s="3" t="s">
        <v>10</v>
      </c>
      <c r="E497" s="3">
        <v>1</v>
      </c>
      <c r="F497" s="3" t="s">
        <v>219</v>
      </c>
      <c r="G497" s="21" t="str">
        <f>_xlfn.XLOOKUP($A497&amp;"_"&amp;$B497,Productos!$E:$E,Productos!$C:$C)</f>
        <v xml:space="preserve">DESGRAVAMEN CONSUMO                               </v>
      </c>
      <c r="H497" s="21" t="str">
        <f>_xlfn.XLOOKUP($A497&amp;"_"&amp;$B497,Productos!$E:$E,Productos!$D:$D)</f>
        <v>Sin Informacion</v>
      </c>
      <c r="I497" s="6">
        <v>766299</v>
      </c>
      <c r="L497" s="3" t="s">
        <v>13</v>
      </c>
      <c r="M497" s="3">
        <v>292</v>
      </c>
      <c r="N497" s="3">
        <v>5005572</v>
      </c>
      <c r="O497" s="3" t="s">
        <v>12</v>
      </c>
      <c r="P497" s="3">
        <v>6</v>
      </c>
      <c r="Q497" s="3">
        <v>6</v>
      </c>
      <c r="R497" s="3" t="s">
        <v>295</v>
      </c>
      <c r="S497" s="3">
        <v>1</v>
      </c>
    </row>
    <row r="498" spans="1:19" x14ac:dyDescent="0.25">
      <c r="A498" s="3" t="s">
        <v>13</v>
      </c>
      <c r="B498" s="3">
        <v>8</v>
      </c>
      <c r="C498" s="3">
        <v>510</v>
      </c>
      <c r="D498" s="3" t="s">
        <v>10</v>
      </c>
      <c r="E498" s="3">
        <v>1</v>
      </c>
      <c r="F498" s="3" t="s">
        <v>219</v>
      </c>
      <c r="G498" s="21" t="str">
        <f>_xlfn.XLOOKUP($A498&amp;"_"&amp;$B498,Productos!$E:$E,Productos!$C:$C)</f>
        <v xml:space="preserve">DESGRAVAMEN CONSUMO                               </v>
      </c>
      <c r="H498" s="21" t="str">
        <f>_xlfn.XLOOKUP($A498&amp;"_"&amp;$B498,Productos!$E:$E,Productos!$D:$D)</f>
        <v>Sin Informacion</v>
      </c>
      <c r="I498" s="6">
        <v>537</v>
      </c>
      <c r="L498" s="3" t="s">
        <v>13</v>
      </c>
      <c r="M498" s="3">
        <v>292</v>
      </c>
      <c r="N498" s="3">
        <v>5005572</v>
      </c>
      <c r="O498" s="3" t="s">
        <v>12</v>
      </c>
      <c r="P498" s="3">
        <v>12</v>
      </c>
      <c r="Q498" s="3">
        <v>12</v>
      </c>
      <c r="R498" s="3" t="s">
        <v>308</v>
      </c>
      <c r="S498" s="3">
        <v>1</v>
      </c>
    </row>
    <row r="499" spans="1:19" x14ac:dyDescent="0.25">
      <c r="A499" s="3" t="s">
        <v>13</v>
      </c>
      <c r="B499" s="3">
        <v>8</v>
      </c>
      <c r="C499" s="3">
        <v>511</v>
      </c>
      <c r="D499" s="3" t="s">
        <v>10</v>
      </c>
      <c r="E499" s="3">
        <v>1</v>
      </c>
      <c r="F499" s="3" t="s">
        <v>219</v>
      </c>
      <c r="G499" s="21" t="str">
        <f>_xlfn.XLOOKUP($A499&amp;"_"&amp;$B499,Productos!$E:$E,Productos!$C:$C)</f>
        <v xml:space="preserve">DESGRAVAMEN CONSUMO                               </v>
      </c>
      <c r="H499" s="21" t="str">
        <f>_xlfn.XLOOKUP($A499&amp;"_"&amp;$B499,Productos!$E:$E,Productos!$D:$D)</f>
        <v>Sin Informacion</v>
      </c>
      <c r="I499" s="6">
        <v>10</v>
      </c>
      <c r="L499" s="3" t="s">
        <v>13</v>
      </c>
      <c r="M499" s="3">
        <v>292</v>
      </c>
      <c r="N499" s="3">
        <v>5005579</v>
      </c>
      <c r="O499" s="3" t="s">
        <v>12</v>
      </c>
      <c r="P499" s="3">
        <v>6</v>
      </c>
      <c r="Q499" s="3">
        <v>6</v>
      </c>
      <c r="R499" s="3" t="s">
        <v>295</v>
      </c>
      <c r="S499" s="3">
        <v>1</v>
      </c>
    </row>
    <row r="500" spans="1:19" x14ac:dyDescent="0.25">
      <c r="A500" s="3" t="s">
        <v>13</v>
      </c>
      <c r="B500" s="3">
        <v>8</v>
      </c>
      <c r="C500" s="3">
        <v>538</v>
      </c>
      <c r="D500" s="3" t="s">
        <v>10</v>
      </c>
      <c r="E500" s="3">
        <v>1</v>
      </c>
      <c r="F500" s="3" t="s">
        <v>219</v>
      </c>
      <c r="G500" s="21" t="str">
        <f>_xlfn.XLOOKUP($A500&amp;"_"&amp;$B500,Productos!$E:$E,Productos!$C:$C)</f>
        <v xml:space="preserve">DESGRAVAMEN CONSUMO                               </v>
      </c>
      <c r="H500" s="21" t="str">
        <f>_xlfn.XLOOKUP($A500&amp;"_"&amp;$B500,Productos!$E:$E,Productos!$D:$D)</f>
        <v>Sin Informacion</v>
      </c>
      <c r="I500" s="6">
        <v>3</v>
      </c>
      <c r="L500" s="3" t="s">
        <v>13</v>
      </c>
      <c r="M500" s="3">
        <v>292</v>
      </c>
      <c r="N500" s="3">
        <v>5005579</v>
      </c>
      <c r="O500" s="3" t="s">
        <v>12</v>
      </c>
      <c r="P500" s="3">
        <v>12</v>
      </c>
      <c r="Q500" s="3">
        <v>12</v>
      </c>
      <c r="R500" s="3" t="s">
        <v>308</v>
      </c>
      <c r="S500" s="3">
        <v>1</v>
      </c>
    </row>
    <row r="501" spans="1:19" x14ac:dyDescent="0.25">
      <c r="A501" s="3" t="s">
        <v>13</v>
      </c>
      <c r="B501" s="3">
        <v>8</v>
      </c>
      <c r="C501" s="3">
        <v>539</v>
      </c>
      <c r="D501" s="3" t="s">
        <v>10</v>
      </c>
      <c r="E501" s="3">
        <v>1</v>
      </c>
      <c r="F501" s="3" t="s">
        <v>219</v>
      </c>
      <c r="G501" s="21" t="str">
        <f>_xlfn.XLOOKUP($A501&amp;"_"&amp;$B501,Productos!$E:$E,Productos!$C:$C)</f>
        <v xml:space="preserve">DESGRAVAMEN CONSUMO                               </v>
      </c>
      <c r="H501" s="21" t="str">
        <f>_xlfn.XLOOKUP($A501&amp;"_"&amp;$B501,Productos!$E:$E,Productos!$D:$D)</f>
        <v>Sin Informacion</v>
      </c>
      <c r="I501" s="6">
        <v>1</v>
      </c>
      <c r="L501" s="3" t="s">
        <v>13</v>
      </c>
      <c r="M501" s="3">
        <v>292</v>
      </c>
      <c r="N501" s="3">
        <v>5005595</v>
      </c>
      <c r="O501" s="3" t="s">
        <v>12</v>
      </c>
      <c r="P501" s="3">
        <v>6</v>
      </c>
      <c r="Q501" s="3">
        <v>6</v>
      </c>
      <c r="R501" s="3" t="s">
        <v>295</v>
      </c>
      <c r="S501" s="3">
        <v>1</v>
      </c>
    </row>
    <row r="502" spans="1:19" x14ac:dyDescent="0.25">
      <c r="A502" s="3" t="s">
        <v>13</v>
      </c>
      <c r="B502" s="3">
        <v>8</v>
      </c>
      <c r="C502" s="3">
        <v>570</v>
      </c>
      <c r="D502" s="3" t="s">
        <v>10</v>
      </c>
      <c r="E502" s="3">
        <v>1</v>
      </c>
      <c r="F502" s="3" t="s">
        <v>219</v>
      </c>
      <c r="G502" s="21" t="str">
        <f>_xlfn.XLOOKUP($A502&amp;"_"&amp;$B502,Productos!$E:$E,Productos!$C:$C)</f>
        <v xml:space="preserve">DESGRAVAMEN CONSUMO                               </v>
      </c>
      <c r="H502" s="21" t="str">
        <f>_xlfn.XLOOKUP($A502&amp;"_"&amp;$B502,Productos!$E:$E,Productos!$D:$D)</f>
        <v>Sin Informacion</v>
      </c>
      <c r="I502" s="6">
        <v>55</v>
      </c>
      <c r="L502" s="3" t="s">
        <v>13</v>
      </c>
      <c r="M502" s="3">
        <v>292</v>
      </c>
      <c r="N502" s="3">
        <v>5005595</v>
      </c>
      <c r="O502" s="3" t="s">
        <v>12</v>
      </c>
      <c r="P502" s="3">
        <v>12</v>
      </c>
      <c r="Q502" s="3">
        <v>12</v>
      </c>
      <c r="R502" s="3" t="s">
        <v>308</v>
      </c>
      <c r="S502" s="3">
        <v>1</v>
      </c>
    </row>
    <row r="503" spans="1:19" x14ac:dyDescent="0.25">
      <c r="A503" s="3" t="s">
        <v>13</v>
      </c>
      <c r="B503" s="3">
        <v>8</v>
      </c>
      <c r="C503" s="3">
        <v>571</v>
      </c>
      <c r="D503" s="3" t="s">
        <v>10</v>
      </c>
      <c r="E503" s="3">
        <v>1</v>
      </c>
      <c r="F503" s="3" t="s">
        <v>219</v>
      </c>
      <c r="G503" s="21" t="str">
        <f>_xlfn.XLOOKUP($A503&amp;"_"&amp;$B503,Productos!$E:$E,Productos!$C:$C)</f>
        <v xml:space="preserve">DESGRAVAMEN CONSUMO                               </v>
      </c>
      <c r="H503" s="21" t="str">
        <f>_xlfn.XLOOKUP($A503&amp;"_"&amp;$B503,Productos!$E:$E,Productos!$D:$D)</f>
        <v>Sin Informacion</v>
      </c>
      <c r="I503" s="6">
        <v>21864</v>
      </c>
      <c r="L503" s="3" t="s">
        <v>13</v>
      </c>
      <c r="M503" s="3">
        <v>292</v>
      </c>
      <c r="N503" s="3">
        <v>5005596</v>
      </c>
      <c r="O503" s="3" t="s">
        <v>12</v>
      </c>
      <c r="P503" s="3">
        <v>6</v>
      </c>
      <c r="Q503" s="3">
        <v>6</v>
      </c>
      <c r="R503" s="3" t="s">
        <v>295</v>
      </c>
      <c r="S503" s="3">
        <v>1</v>
      </c>
    </row>
    <row r="504" spans="1:19" x14ac:dyDescent="0.25">
      <c r="A504" s="3" t="s">
        <v>13</v>
      </c>
      <c r="B504" s="3">
        <v>8</v>
      </c>
      <c r="C504" s="3">
        <v>573</v>
      </c>
      <c r="D504" s="3" t="s">
        <v>10</v>
      </c>
      <c r="E504" s="3">
        <v>1</v>
      </c>
      <c r="F504" s="3" t="s">
        <v>219</v>
      </c>
      <c r="G504" s="21" t="str">
        <f>_xlfn.XLOOKUP($A504&amp;"_"&amp;$B504,Productos!$E:$E,Productos!$C:$C)</f>
        <v xml:space="preserve">DESGRAVAMEN CONSUMO                               </v>
      </c>
      <c r="H504" s="21" t="str">
        <f>_xlfn.XLOOKUP($A504&amp;"_"&amp;$B504,Productos!$E:$E,Productos!$D:$D)</f>
        <v>Sin Informacion</v>
      </c>
      <c r="I504" s="6">
        <v>117954</v>
      </c>
      <c r="L504" s="3" t="s">
        <v>13</v>
      </c>
      <c r="M504" s="3">
        <v>292</v>
      </c>
      <c r="N504" s="3">
        <v>5005596</v>
      </c>
      <c r="O504" s="3" t="s">
        <v>12</v>
      </c>
      <c r="P504" s="3">
        <v>12</v>
      </c>
      <c r="Q504" s="3">
        <v>12</v>
      </c>
      <c r="R504" s="3" t="s">
        <v>308</v>
      </c>
      <c r="S504" s="3">
        <v>1</v>
      </c>
    </row>
    <row r="505" spans="1:19" x14ac:dyDescent="0.25">
      <c r="A505" s="3" t="s">
        <v>13</v>
      </c>
      <c r="B505" s="3">
        <v>8</v>
      </c>
      <c r="C505" s="3">
        <v>575</v>
      </c>
      <c r="D505" s="3" t="s">
        <v>10</v>
      </c>
      <c r="E505" s="3">
        <v>1</v>
      </c>
      <c r="F505" s="3" t="s">
        <v>219</v>
      </c>
      <c r="G505" s="21" t="str">
        <f>_xlfn.XLOOKUP($A505&amp;"_"&amp;$B505,Productos!$E:$E,Productos!$C:$C)</f>
        <v xml:space="preserve">DESGRAVAMEN CONSUMO                               </v>
      </c>
      <c r="H505" s="21" t="str">
        <f>_xlfn.XLOOKUP($A505&amp;"_"&amp;$B505,Productos!$E:$E,Productos!$D:$D)</f>
        <v>Sin Informacion</v>
      </c>
      <c r="I505" s="6">
        <v>3</v>
      </c>
      <c r="L505" s="3" t="s">
        <v>13</v>
      </c>
      <c r="M505" s="3">
        <v>292</v>
      </c>
      <c r="N505" s="3">
        <v>5005599</v>
      </c>
      <c r="O505" s="3" t="s">
        <v>12</v>
      </c>
      <c r="P505" s="3">
        <v>6</v>
      </c>
      <c r="Q505" s="3">
        <v>6</v>
      </c>
      <c r="R505" s="3" t="s">
        <v>295</v>
      </c>
      <c r="S505" s="3">
        <v>1</v>
      </c>
    </row>
    <row r="506" spans="1:19" x14ac:dyDescent="0.25">
      <c r="A506" s="3" t="s">
        <v>13</v>
      </c>
      <c r="B506" s="3">
        <v>8</v>
      </c>
      <c r="C506" s="3">
        <v>5000955</v>
      </c>
      <c r="D506" s="3" t="s">
        <v>12</v>
      </c>
      <c r="E506" s="3">
        <v>1</v>
      </c>
      <c r="F506" s="3" t="s">
        <v>219</v>
      </c>
      <c r="G506" s="21" t="str">
        <f>_xlfn.XLOOKUP($A506&amp;"_"&amp;$B506,Productos!$E:$E,Productos!$C:$C)</f>
        <v xml:space="preserve">DESGRAVAMEN CONSUMO                               </v>
      </c>
      <c r="H506" s="21" t="str">
        <f>_xlfn.XLOOKUP($A506&amp;"_"&amp;$B506,Productos!$E:$E,Productos!$D:$D)</f>
        <v>Sin Informacion</v>
      </c>
      <c r="I506" s="6">
        <v>98</v>
      </c>
      <c r="L506" s="3" t="s">
        <v>13</v>
      </c>
      <c r="M506" s="3">
        <v>292</v>
      </c>
      <c r="N506" s="3">
        <v>5005599</v>
      </c>
      <c r="O506" s="3" t="s">
        <v>12</v>
      </c>
      <c r="P506" s="3">
        <v>12</v>
      </c>
      <c r="Q506" s="3">
        <v>12</v>
      </c>
      <c r="R506" s="3" t="s">
        <v>308</v>
      </c>
      <c r="S506" s="3">
        <v>1</v>
      </c>
    </row>
    <row r="507" spans="1:19" x14ac:dyDescent="0.25">
      <c r="A507" s="3" t="s">
        <v>13</v>
      </c>
      <c r="B507" s="3">
        <v>8</v>
      </c>
      <c r="C507" s="3">
        <v>5002397</v>
      </c>
      <c r="D507" s="3" t="s">
        <v>12</v>
      </c>
      <c r="E507" s="3">
        <v>1</v>
      </c>
      <c r="F507" s="3" t="s">
        <v>219</v>
      </c>
      <c r="G507" s="21" t="str">
        <f>_xlfn.XLOOKUP($A507&amp;"_"&amp;$B507,Productos!$E:$E,Productos!$C:$C)</f>
        <v xml:space="preserve">DESGRAVAMEN CONSUMO                               </v>
      </c>
      <c r="H507" s="21" t="str">
        <f>_xlfn.XLOOKUP($A507&amp;"_"&amp;$B507,Productos!$E:$E,Productos!$D:$D)</f>
        <v>Sin Informacion</v>
      </c>
      <c r="I507" s="6">
        <v>115</v>
      </c>
      <c r="L507" s="3" t="s">
        <v>13</v>
      </c>
      <c r="M507" s="3">
        <v>292</v>
      </c>
      <c r="N507" s="3">
        <v>5006107</v>
      </c>
      <c r="O507" s="3" t="s">
        <v>12</v>
      </c>
      <c r="P507" s="3">
        <v>6</v>
      </c>
      <c r="Q507" s="3">
        <v>6</v>
      </c>
      <c r="R507" s="3" t="s">
        <v>295</v>
      </c>
      <c r="S507" s="3">
        <v>1</v>
      </c>
    </row>
    <row r="508" spans="1:19" x14ac:dyDescent="0.25">
      <c r="A508" s="4" t="s">
        <v>9</v>
      </c>
      <c r="B508" s="4">
        <v>28</v>
      </c>
      <c r="C508" s="4">
        <v>28</v>
      </c>
      <c r="D508" s="4" t="s">
        <v>11</v>
      </c>
      <c r="E508" s="4">
        <v>1</v>
      </c>
      <c r="F508" s="4" t="s">
        <v>219</v>
      </c>
      <c r="G508" s="22" t="str">
        <f>_xlfn.XLOOKUP($A508&amp;"_"&amp;$B508,Productos!$E:$E,Productos!$C:$C)</f>
        <v>28 - TSS SANTIAGO TARJETA SEGURA SUPERIOR</v>
      </c>
      <c r="H508" s="22" t="str">
        <f>_xlfn.XLOOKUP($A508&amp;"_"&amp;$B508,Productos!$E:$E,Productos!$D:$D)</f>
        <v>OPEN MARKET</v>
      </c>
      <c r="I508" s="8">
        <v>16</v>
      </c>
      <c r="L508" s="3" t="s">
        <v>13</v>
      </c>
      <c r="M508" s="3">
        <v>292</v>
      </c>
      <c r="N508" s="3">
        <v>5006107</v>
      </c>
      <c r="O508" s="3" t="s">
        <v>12</v>
      </c>
      <c r="P508" s="3">
        <v>12</v>
      </c>
      <c r="Q508" s="3">
        <v>12</v>
      </c>
      <c r="R508" s="3" t="s">
        <v>308</v>
      </c>
      <c r="S508" s="3">
        <v>1</v>
      </c>
    </row>
    <row r="509" spans="1:19" x14ac:dyDescent="0.25">
      <c r="A509" s="3" t="s">
        <v>13</v>
      </c>
      <c r="B509" s="3">
        <v>244</v>
      </c>
      <c r="C509" s="3">
        <v>244</v>
      </c>
      <c r="D509" s="3" t="s">
        <v>11</v>
      </c>
      <c r="E509" s="3">
        <v>1</v>
      </c>
      <c r="F509" s="3" t="s">
        <v>219</v>
      </c>
      <c r="G509" s="21" t="str">
        <f>_xlfn.XLOOKUP($A509&amp;"_"&amp;$B509,Productos!$E:$E,Productos!$C:$C)</f>
        <v>SEGURO INDIVIDUAL DESGRAVAMEN PR PARA CRÉDITOS HIP</v>
      </c>
      <c r="H509" s="21" t="str">
        <f>_xlfn.XLOOKUP($A509&amp;"_"&amp;$B509,Productos!$E:$E,Productos!$D:$D)</f>
        <v>Sin Informacion</v>
      </c>
      <c r="I509" s="6">
        <v>2383</v>
      </c>
      <c r="L509" s="3" t="s">
        <v>13</v>
      </c>
      <c r="M509" s="3">
        <v>292</v>
      </c>
      <c r="N509" s="3">
        <v>5006109</v>
      </c>
      <c r="O509" s="3" t="s">
        <v>12</v>
      </c>
      <c r="P509" s="3">
        <v>6</v>
      </c>
      <c r="Q509" s="3">
        <v>6</v>
      </c>
      <c r="R509" s="3" t="s">
        <v>295</v>
      </c>
      <c r="S509" s="3">
        <v>1</v>
      </c>
    </row>
    <row r="510" spans="1:19" x14ac:dyDescent="0.25">
      <c r="A510" s="3" t="s">
        <v>13</v>
      </c>
      <c r="B510" s="3">
        <v>245</v>
      </c>
      <c r="C510" s="3">
        <v>245</v>
      </c>
      <c r="D510" s="3" t="s">
        <v>11</v>
      </c>
      <c r="E510" s="3">
        <v>1</v>
      </c>
      <c r="F510" s="3" t="s">
        <v>219</v>
      </c>
      <c r="G510" s="21" t="str">
        <f>_xlfn.XLOOKUP($A510&amp;"_"&amp;$B510,Productos!$E:$E,Productos!$C:$C)</f>
        <v xml:space="preserve">SEGURO INDIVIDUAL DESGRAVAMEN + IP2/3  PR  C.H.   </v>
      </c>
      <c r="H510" s="21" t="str">
        <f>_xlfn.XLOOKUP($A510&amp;"_"&amp;$B510,Productos!$E:$E,Productos!$D:$D)</f>
        <v>Sin Informacion</v>
      </c>
      <c r="I510" s="6">
        <v>1163</v>
      </c>
      <c r="L510" s="3" t="s">
        <v>13</v>
      </c>
      <c r="M510" s="3">
        <v>292</v>
      </c>
      <c r="N510" s="3">
        <v>5006109</v>
      </c>
      <c r="O510" s="3" t="s">
        <v>12</v>
      </c>
      <c r="P510" s="3">
        <v>12</v>
      </c>
      <c r="Q510" s="3">
        <v>12</v>
      </c>
      <c r="R510" s="3" t="s">
        <v>308</v>
      </c>
      <c r="S510" s="3">
        <v>1</v>
      </c>
    </row>
    <row r="511" spans="1:19" x14ac:dyDescent="0.25">
      <c r="A511" s="3" t="s">
        <v>13</v>
      </c>
      <c r="B511" s="3">
        <v>250</v>
      </c>
      <c r="C511" s="3">
        <v>250</v>
      </c>
      <c r="D511" s="3" t="s">
        <v>11</v>
      </c>
      <c r="E511" s="3">
        <v>1</v>
      </c>
      <c r="F511" s="3" t="s">
        <v>219</v>
      </c>
      <c r="G511" s="21" t="str">
        <f>_xlfn.XLOOKUP($A511&amp;"_"&amp;$B511,Productos!$E:$E,Productos!$C:$C)</f>
        <v>SEGURO INDIVIDUAL DESGRAVAMEN PR PARA CRÉDITOS HIP</v>
      </c>
      <c r="H511" s="21" t="str">
        <f>_xlfn.XLOOKUP($A511&amp;"_"&amp;$B511,Productos!$E:$E,Productos!$D:$D)</f>
        <v>Sin Informacion</v>
      </c>
      <c r="I511" s="6">
        <v>18</v>
      </c>
      <c r="L511" s="3" t="s">
        <v>13</v>
      </c>
      <c r="M511" s="3">
        <v>292</v>
      </c>
      <c r="N511" s="3">
        <v>5006110</v>
      </c>
      <c r="O511" s="3" t="s">
        <v>12</v>
      </c>
      <c r="P511" s="3">
        <v>6</v>
      </c>
      <c r="Q511" s="3">
        <v>6</v>
      </c>
      <c r="R511" s="3" t="s">
        <v>295</v>
      </c>
      <c r="S511" s="3">
        <v>1</v>
      </c>
    </row>
    <row r="512" spans="1:19" x14ac:dyDescent="0.25">
      <c r="A512" s="3" t="s">
        <v>13</v>
      </c>
      <c r="B512" s="3">
        <v>251</v>
      </c>
      <c r="C512" s="3">
        <v>251</v>
      </c>
      <c r="D512" s="3" t="s">
        <v>11</v>
      </c>
      <c r="E512" s="3">
        <v>1</v>
      </c>
      <c r="F512" s="3" t="s">
        <v>219</v>
      </c>
      <c r="G512" s="21" t="str">
        <f>_xlfn.XLOOKUP($A512&amp;"_"&amp;$B512,Productos!$E:$E,Productos!$C:$C)</f>
        <v xml:space="preserve">SEGURO INDIVIDUAL DESGRAVAMEN + IP2/3  PR  C.H.   </v>
      </c>
      <c r="H512" s="21" t="str">
        <f>_xlfn.XLOOKUP($A512&amp;"_"&amp;$B512,Productos!$E:$E,Productos!$D:$D)</f>
        <v>Sin Informacion</v>
      </c>
      <c r="I512" s="6">
        <v>9</v>
      </c>
      <c r="L512" s="3" t="s">
        <v>13</v>
      </c>
      <c r="M512" s="3">
        <v>292</v>
      </c>
      <c r="N512" s="3">
        <v>5006110</v>
      </c>
      <c r="O512" s="3" t="s">
        <v>12</v>
      </c>
      <c r="P512" s="3">
        <v>12</v>
      </c>
      <c r="Q512" s="3">
        <v>12</v>
      </c>
      <c r="R512" s="3" t="s">
        <v>308</v>
      </c>
      <c r="S512" s="3">
        <v>1</v>
      </c>
    </row>
    <row r="513" spans="1:19" x14ac:dyDescent="0.25">
      <c r="A513" s="3" t="s">
        <v>13</v>
      </c>
      <c r="B513" s="3">
        <v>255</v>
      </c>
      <c r="C513" s="3">
        <v>255</v>
      </c>
      <c r="D513" s="3" t="s">
        <v>11</v>
      </c>
      <c r="E513" s="3">
        <v>1</v>
      </c>
      <c r="F513" s="3" t="s">
        <v>219</v>
      </c>
      <c r="G513" s="21" t="str">
        <f>_xlfn.XLOOKUP($A513&amp;"_"&amp;$B513,Productos!$E:$E,Productos!$C:$C)</f>
        <v xml:space="preserve">SEGURO INDIVIDUAL DESGRAVAMEN + IP2/3  PR  C.H.   </v>
      </c>
      <c r="H513" s="21" t="str">
        <f>_xlfn.XLOOKUP($A513&amp;"_"&amp;$B513,Productos!$E:$E,Productos!$D:$D)</f>
        <v>Sin Informacion</v>
      </c>
      <c r="I513" s="6">
        <v>26304</v>
      </c>
      <c r="L513" s="3" t="s">
        <v>13</v>
      </c>
      <c r="M513" s="3">
        <v>292</v>
      </c>
      <c r="N513" s="3">
        <v>5006111</v>
      </c>
      <c r="O513" s="3" t="s">
        <v>12</v>
      </c>
      <c r="P513" s="3">
        <v>6</v>
      </c>
      <c r="Q513" s="3">
        <v>6</v>
      </c>
      <c r="R513" s="3" t="s">
        <v>295</v>
      </c>
      <c r="S513" s="3">
        <v>1</v>
      </c>
    </row>
    <row r="514" spans="1:19" x14ac:dyDescent="0.25">
      <c r="A514" s="3" t="s">
        <v>13</v>
      </c>
      <c r="B514" s="3">
        <v>256</v>
      </c>
      <c r="C514" s="3">
        <v>256</v>
      </c>
      <c r="D514" s="3" t="s">
        <v>11</v>
      </c>
      <c r="E514" s="3">
        <v>1</v>
      </c>
      <c r="F514" s="3" t="s">
        <v>219</v>
      </c>
      <c r="G514" s="21" t="str">
        <f>_xlfn.XLOOKUP($A514&amp;"_"&amp;$B514,Productos!$E:$E,Productos!$C:$C)</f>
        <v>SEGURO IND DESGRAVAMEN + IP 2/3 PR BANEFE CRÉD HIP</v>
      </c>
      <c r="H514" s="21" t="str">
        <f>_xlfn.XLOOKUP($A514&amp;"_"&amp;$B514,Productos!$E:$E,Productos!$D:$D)</f>
        <v>Sin Informacion</v>
      </c>
      <c r="I514" s="6">
        <v>3120</v>
      </c>
      <c r="L514" s="3" t="s">
        <v>13</v>
      </c>
      <c r="M514" s="3">
        <v>292</v>
      </c>
      <c r="N514" s="3">
        <v>5006111</v>
      </c>
      <c r="O514" s="3" t="s">
        <v>12</v>
      </c>
      <c r="P514" s="3">
        <v>12</v>
      </c>
      <c r="Q514" s="3">
        <v>12</v>
      </c>
      <c r="R514" s="3" t="s">
        <v>308</v>
      </c>
      <c r="S514" s="3">
        <v>1</v>
      </c>
    </row>
    <row r="515" spans="1:19" x14ac:dyDescent="0.25">
      <c r="A515" s="3" t="s">
        <v>13</v>
      </c>
      <c r="B515" s="3">
        <v>275</v>
      </c>
      <c r="C515" s="3">
        <v>275</v>
      </c>
      <c r="D515" s="3" t="s">
        <v>11</v>
      </c>
      <c r="E515" s="3">
        <v>1</v>
      </c>
      <c r="F515" s="3" t="s">
        <v>219</v>
      </c>
      <c r="G515" s="21" t="str">
        <f>_xlfn.XLOOKUP($A515&amp;"_"&amp;$B515,Productos!$E:$E,Productos!$C:$C)</f>
        <v xml:space="preserve">SEGURO INDIVIDUAL DESGRAVAMEN + IP2/3  PA  C.H.E. </v>
      </c>
      <c r="H515" s="21" t="str">
        <f>_xlfn.XLOOKUP($A515&amp;"_"&amp;$B515,Productos!$E:$E,Productos!$D:$D)</f>
        <v>Sin Informacion</v>
      </c>
      <c r="I515" s="6">
        <v>3</v>
      </c>
      <c r="L515" s="3" t="s">
        <v>13</v>
      </c>
      <c r="M515" s="3">
        <v>292</v>
      </c>
      <c r="N515" s="3">
        <v>5006113</v>
      </c>
      <c r="O515" s="3" t="s">
        <v>12</v>
      </c>
      <c r="P515" s="3">
        <v>6</v>
      </c>
      <c r="Q515" s="3">
        <v>6</v>
      </c>
      <c r="R515" s="3" t="s">
        <v>295</v>
      </c>
      <c r="S515" s="3">
        <v>1</v>
      </c>
    </row>
    <row r="516" spans="1:19" x14ac:dyDescent="0.25">
      <c r="A516" s="3" t="s">
        <v>13</v>
      </c>
      <c r="B516" s="3">
        <v>279</v>
      </c>
      <c r="C516" s="3">
        <v>279</v>
      </c>
      <c r="D516" s="3" t="s">
        <v>11</v>
      </c>
      <c r="E516" s="3">
        <v>1</v>
      </c>
      <c r="F516" s="3" t="s">
        <v>219</v>
      </c>
      <c r="G516" s="21" t="str">
        <f>_xlfn.XLOOKUP($A516&amp;"_"&amp;$B516,Productos!$E:$E,Productos!$C:$C)</f>
        <v xml:space="preserve">SEGURO INDIVIDUAL DESGRAVAMEN + ITP 2/3 HI PR     </v>
      </c>
      <c r="H516" s="21" t="str">
        <f>_xlfn.XLOOKUP($A516&amp;"_"&amp;$B516,Productos!$E:$E,Productos!$D:$D)</f>
        <v>Sin Informacion</v>
      </c>
      <c r="I516" s="6">
        <v>28987</v>
      </c>
      <c r="L516" s="3" t="s">
        <v>13</v>
      </c>
      <c r="M516" s="3">
        <v>292</v>
      </c>
      <c r="N516" s="3">
        <v>5006113</v>
      </c>
      <c r="O516" s="3" t="s">
        <v>12</v>
      </c>
      <c r="P516" s="3">
        <v>12</v>
      </c>
      <c r="Q516" s="3">
        <v>12</v>
      </c>
      <c r="R516" s="3" t="s">
        <v>308</v>
      </c>
      <c r="S516" s="3">
        <v>1</v>
      </c>
    </row>
    <row r="517" spans="1:19" x14ac:dyDescent="0.25">
      <c r="A517" s="3" t="s">
        <v>9</v>
      </c>
      <c r="B517" s="3">
        <v>279</v>
      </c>
      <c r="C517" s="3">
        <v>279</v>
      </c>
      <c r="D517" s="3" t="s">
        <v>10</v>
      </c>
      <c r="E517" s="3">
        <v>1</v>
      </c>
      <c r="F517" s="3" t="s">
        <v>219</v>
      </c>
      <c r="G517" s="21" t="str">
        <f>_xlfn.XLOOKUP($A517&amp;"_"&amp;$B517,Productos!$E:$E,Productos!$C:$C)</f>
        <v>279 - SEGURO INDIVIDUAL DESGRAVAMEN + ITP 2/3 HI</v>
      </c>
      <c r="H517" s="21" t="str">
        <f>_xlfn.XLOOKUP($A517&amp;"_"&amp;$B517,Productos!$E:$E,Productos!$D:$D)</f>
        <v>HIPOTECARIO</v>
      </c>
      <c r="I517" s="6">
        <v>5269</v>
      </c>
      <c r="L517" s="3" t="s">
        <v>13</v>
      </c>
      <c r="M517" s="3">
        <v>292</v>
      </c>
      <c r="N517" s="3">
        <v>5006116</v>
      </c>
      <c r="O517" s="3" t="s">
        <v>12</v>
      </c>
      <c r="P517" s="3">
        <v>6</v>
      </c>
      <c r="Q517" s="3">
        <v>6</v>
      </c>
      <c r="R517" s="3" t="s">
        <v>295</v>
      </c>
      <c r="S517" s="3">
        <v>1</v>
      </c>
    </row>
    <row r="518" spans="1:19" x14ac:dyDescent="0.25">
      <c r="A518" s="3" t="s">
        <v>13</v>
      </c>
      <c r="B518" s="3">
        <v>280</v>
      </c>
      <c r="C518" s="3">
        <v>280</v>
      </c>
      <c r="D518" s="3" t="s">
        <v>11</v>
      </c>
      <c r="E518" s="3">
        <v>1</v>
      </c>
      <c r="F518" s="3" t="s">
        <v>219</v>
      </c>
      <c r="G518" s="21" t="str">
        <f>_xlfn.XLOOKUP($A518&amp;"_"&amp;$B518,Productos!$E:$E,Productos!$C:$C)</f>
        <v xml:space="preserve">SEGURO INDIVIDUAL DESGRAVAMEN + IP2/3  PR         </v>
      </c>
      <c r="H518" s="21" t="str">
        <f>_xlfn.XLOOKUP($A518&amp;"_"&amp;$B518,Productos!$E:$E,Productos!$D:$D)</f>
        <v>Sin Informacion</v>
      </c>
      <c r="I518" s="6">
        <v>1532</v>
      </c>
      <c r="L518" s="3" t="s">
        <v>13</v>
      </c>
      <c r="M518" s="3">
        <v>292</v>
      </c>
      <c r="N518" s="3">
        <v>5006116</v>
      </c>
      <c r="O518" s="3" t="s">
        <v>12</v>
      </c>
      <c r="P518" s="3">
        <v>12</v>
      </c>
      <c r="Q518" s="3">
        <v>12</v>
      </c>
      <c r="R518" s="3" t="s">
        <v>308</v>
      </c>
      <c r="S518" s="3">
        <v>1</v>
      </c>
    </row>
    <row r="519" spans="1:19" x14ac:dyDescent="0.25">
      <c r="A519" s="3" t="s">
        <v>9</v>
      </c>
      <c r="B519" s="3">
        <v>280</v>
      </c>
      <c r="C519" s="3">
        <v>280</v>
      </c>
      <c r="D519" s="3" t="s">
        <v>10</v>
      </c>
      <c r="E519" s="3">
        <v>1</v>
      </c>
      <c r="F519" s="3" t="s">
        <v>219</v>
      </c>
      <c r="G519" s="21" t="str">
        <f>_xlfn.XLOOKUP($A519&amp;"_"&amp;$B519,Productos!$E:$E,Productos!$C:$C)</f>
        <v xml:space="preserve">280 - SEGURO INDIVIDUAL DESGRAVAMEN + IP2/3 </v>
      </c>
      <c r="H519" s="21" t="str">
        <f>_xlfn.XLOOKUP($A519&amp;"_"&amp;$B519,Productos!$E:$E,Productos!$D:$D)</f>
        <v>HIPOTECARIO</v>
      </c>
      <c r="I519" s="6">
        <v>221</v>
      </c>
      <c r="L519" s="3" t="s">
        <v>13</v>
      </c>
      <c r="M519" s="3">
        <v>292</v>
      </c>
      <c r="N519" s="3">
        <v>5006120</v>
      </c>
      <c r="O519" s="3" t="s">
        <v>12</v>
      </c>
      <c r="P519" s="3">
        <v>6</v>
      </c>
      <c r="Q519" s="3">
        <v>6</v>
      </c>
      <c r="R519" s="3" t="s">
        <v>295</v>
      </c>
      <c r="S519" s="3">
        <v>1</v>
      </c>
    </row>
    <row r="520" spans="1:19" x14ac:dyDescent="0.25">
      <c r="A520" s="3" t="s">
        <v>13</v>
      </c>
      <c r="B520" s="3">
        <v>281</v>
      </c>
      <c r="C520" s="3">
        <v>281</v>
      </c>
      <c r="D520" s="3" t="s">
        <v>11</v>
      </c>
      <c r="E520" s="3">
        <v>1</v>
      </c>
      <c r="F520" s="3" t="s">
        <v>219</v>
      </c>
      <c r="G520" s="21" t="str">
        <f>_xlfn.XLOOKUP($A520&amp;"_"&amp;$B520,Productos!$E:$E,Productos!$C:$C)</f>
        <v xml:space="preserve">SEGURO INDIVIDUAL DESGRAVAMEN + IP2/3  PR         </v>
      </c>
      <c r="H520" s="21" t="str">
        <f>_xlfn.XLOOKUP($A520&amp;"_"&amp;$B520,Productos!$E:$E,Productos!$D:$D)</f>
        <v>Sin Informacion</v>
      </c>
      <c r="I520" s="6">
        <v>1183</v>
      </c>
      <c r="L520" s="3" t="s">
        <v>13</v>
      </c>
      <c r="M520" s="3">
        <v>292</v>
      </c>
      <c r="N520" s="3">
        <v>5006120</v>
      </c>
      <c r="O520" s="3" t="s">
        <v>12</v>
      </c>
      <c r="P520" s="3">
        <v>12</v>
      </c>
      <c r="Q520" s="3">
        <v>12</v>
      </c>
      <c r="R520" s="3" t="s">
        <v>308</v>
      </c>
      <c r="S520" s="3">
        <v>1</v>
      </c>
    </row>
    <row r="521" spans="1:19" x14ac:dyDescent="0.25">
      <c r="A521" s="3" t="s">
        <v>9</v>
      </c>
      <c r="B521" s="3">
        <v>281</v>
      </c>
      <c r="C521" s="3">
        <v>281</v>
      </c>
      <c r="D521" s="3" t="s">
        <v>10</v>
      </c>
      <c r="E521" s="3">
        <v>1</v>
      </c>
      <c r="F521" s="3" t="s">
        <v>219</v>
      </c>
      <c r="G521" s="21" t="str">
        <f>_xlfn.XLOOKUP($A521&amp;"_"&amp;$B521,Productos!$E:$E,Productos!$C:$C)</f>
        <v xml:space="preserve">281 - SEGURO INDIVIDUAL DESGRAVAMEN + IP2/3 </v>
      </c>
      <c r="H521" s="21" t="str">
        <f>_xlfn.XLOOKUP($A521&amp;"_"&amp;$B521,Productos!$E:$E,Productos!$D:$D)</f>
        <v>HIPOTECARIO</v>
      </c>
      <c r="I521" s="6">
        <v>197</v>
      </c>
      <c r="L521" s="3" t="s">
        <v>13</v>
      </c>
      <c r="M521" s="3">
        <v>292</v>
      </c>
      <c r="N521" s="3">
        <v>5006121</v>
      </c>
      <c r="O521" s="3" t="s">
        <v>12</v>
      </c>
      <c r="P521" s="3">
        <v>6</v>
      </c>
      <c r="Q521" s="3">
        <v>6</v>
      </c>
      <c r="R521" s="3" t="s">
        <v>295</v>
      </c>
      <c r="S521" s="3">
        <v>1</v>
      </c>
    </row>
    <row r="522" spans="1:19" x14ac:dyDescent="0.25">
      <c r="A522" s="3" t="s">
        <v>13</v>
      </c>
      <c r="B522" s="3">
        <v>282</v>
      </c>
      <c r="C522" s="3">
        <v>282</v>
      </c>
      <c r="D522" s="3" t="s">
        <v>11</v>
      </c>
      <c r="E522" s="3">
        <v>1</v>
      </c>
      <c r="F522" s="3" t="s">
        <v>219</v>
      </c>
      <c r="G522" s="21" t="str">
        <f>_xlfn.XLOOKUP($A522&amp;"_"&amp;$B522,Productos!$E:$E,Productos!$C:$C)</f>
        <v xml:space="preserve">SEGURO INDIVIDUAL DESGRAVAMEN PR                  </v>
      </c>
      <c r="H522" s="21" t="str">
        <f>_xlfn.XLOOKUP($A522&amp;"_"&amp;$B522,Productos!$E:$E,Productos!$D:$D)</f>
        <v>Sin Informacion</v>
      </c>
      <c r="I522" s="6">
        <v>326</v>
      </c>
      <c r="L522" s="3" t="s">
        <v>13</v>
      </c>
      <c r="M522" s="3">
        <v>292</v>
      </c>
      <c r="N522" s="3">
        <v>5006121</v>
      </c>
      <c r="O522" s="3" t="s">
        <v>12</v>
      </c>
      <c r="P522" s="3">
        <v>12</v>
      </c>
      <c r="Q522" s="3">
        <v>12</v>
      </c>
      <c r="R522" s="3" t="s">
        <v>308</v>
      </c>
      <c r="S522" s="3">
        <v>1</v>
      </c>
    </row>
    <row r="523" spans="1:19" x14ac:dyDescent="0.25">
      <c r="A523" s="3" t="s">
        <v>9</v>
      </c>
      <c r="B523" s="3">
        <v>282</v>
      </c>
      <c r="C523" s="3">
        <v>282</v>
      </c>
      <c r="D523" s="3" t="s">
        <v>10</v>
      </c>
      <c r="E523" s="3">
        <v>1</v>
      </c>
      <c r="F523" s="3" t="s">
        <v>219</v>
      </c>
      <c r="G523" s="21" t="str">
        <f>_xlfn.XLOOKUP($A523&amp;"_"&amp;$B523,Productos!$E:$E,Productos!$C:$C)</f>
        <v>282 - SEGURO INDIVIDUAL DESGRAVAMEN</v>
      </c>
      <c r="H523" s="21" t="str">
        <f>_xlfn.XLOOKUP($A523&amp;"_"&amp;$B523,Productos!$E:$E,Productos!$D:$D)</f>
        <v>HIPOTECARIO</v>
      </c>
      <c r="I523" s="6">
        <v>57</v>
      </c>
      <c r="L523" s="3" t="s">
        <v>13</v>
      </c>
      <c r="M523" s="3">
        <v>292</v>
      </c>
      <c r="N523" s="3">
        <v>5006123</v>
      </c>
      <c r="O523" s="3" t="s">
        <v>12</v>
      </c>
      <c r="P523" s="3">
        <v>6</v>
      </c>
      <c r="Q523" s="3">
        <v>6</v>
      </c>
      <c r="R523" s="3" t="s">
        <v>295</v>
      </c>
      <c r="S523" s="3">
        <v>1</v>
      </c>
    </row>
    <row r="524" spans="1:19" x14ac:dyDescent="0.25">
      <c r="A524" s="3" t="s">
        <v>13</v>
      </c>
      <c r="B524" s="3">
        <v>283</v>
      </c>
      <c r="C524" s="3">
        <v>283</v>
      </c>
      <c r="D524" s="3" t="s">
        <v>11</v>
      </c>
      <c r="E524" s="3">
        <v>1</v>
      </c>
      <c r="F524" s="3" t="s">
        <v>219</v>
      </c>
      <c r="G524" s="21" t="str">
        <f>_xlfn.XLOOKUP($A524&amp;"_"&amp;$B524,Productos!$E:$E,Productos!$C:$C)</f>
        <v>SEGURO IND DESGRAVAMEN + IP 2/3 PR BANEFE CRÉD HIP</v>
      </c>
      <c r="H524" s="21" t="str">
        <f>_xlfn.XLOOKUP($A524&amp;"_"&amp;$B524,Productos!$E:$E,Productos!$D:$D)</f>
        <v>Sin Informacion</v>
      </c>
      <c r="I524" s="6">
        <v>113</v>
      </c>
      <c r="L524" s="3" t="s">
        <v>13</v>
      </c>
      <c r="M524" s="3">
        <v>292</v>
      </c>
      <c r="N524" s="3">
        <v>5006123</v>
      </c>
      <c r="O524" s="3" t="s">
        <v>12</v>
      </c>
      <c r="P524" s="3">
        <v>12</v>
      </c>
      <c r="Q524" s="3">
        <v>12</v>
      </c>
      <c r="R524" s="3" t="s">
        <v>308</v>
      </c>
      <c r="S524" s="3">
        <v>1</v>
      </c>
    </row>
    <row r="525" spans="1:19" x14ac:dyDescent="0.25">
      <c r="A525" s="3" t="s">
        <v>13</v>
      </c>
      <c r="B525" s="3">
        <v>284</v>
      </c>
      <c r="C525" s="3">
        <v>284</v>
      </c>
      <c r="D525" s="3" t="s">
        <v>11</v>
      </c>
      <c r="E525" s="3">
        <v>1</v>
      </c>
      <c r="F525" s="3" t="s">
        <v>219</v>
      </c>
      <c r="G525" s="21" t="str">
        <f>_xlfn.XLOOKUP($A525&amp;"_"&amp;$B525,Productos!$E:$E,Productos!$C:$C)</f>
        <v>SEGURO IND DESGRAVAMEN + IP 2/3 PR BANEFE CRÉD HIP</v>
      </c>
      <c r="H525" s="21" t="str">
        <f>_xlfn.XLOOKUP($A525&amp;"_"&amp;$B525,Productos!$E:$E,Productos!$D:$D)</f>
        <v>Sin Informacion</v>
      </c>
      <c r="I525" s="6">
        <v>8</v>
      </c>
      <c r="L525" s="3" t="s">
        <v>13</v>
      </c>
      <c r="M525" s="3">
        <v>292</v>
      </c>
      <c r="N525" s="3">
        <v>5006124</v>
      </c>
      <c r="O525" s="3" t="s">
        <v>12</v>
      </c>
      <c r="P525" s="3">
        <v>6</v>
      </c>
      <c r="Q525" s="3">
        <v>6</v>
      </c>
      <c r="R525" s="3" t="s">
        <v>295</v>
      </c>
      <c r="S525" s="3">
        <v>1</v>
      </c>
    </row>
    <row r="526" spans="1:19" x14ac:dyDescent="0.25">
      <c r="A526" s="3" t="s">
        <v>13</v>
      </c>
      <c r="B526" s="3">
        <v>285</v>
      </c>
      <c r="C526" s="3">
        <v>285</v>
      </c>
      <c r="D526" s="3" t="s">
        <v>11</v>
      </c>
      <c r="E526" s="3">
        <v>1</v>
      </c>
      <c r="F526" s="3" t="s">
        <v>219</v>
      </c>
      <c r="G526" s="21" t="str">
        <f>_xlfn.XLOOKUP($A526&amp;"_"&amp;$B526,Productos!$E:$E,Productos!$C:$C)</f>
        <v>SEGURO IND DESGRAVAMEN + IP 2/3 PR BANEFE CRÉD HIP</v>
      </c>
      <c r="H526" s="21" t="str">
        <f>_xlfn.XLOOKUP($A526&amp;"_"&amp;$B526,Productos!$E:$E,Productos!$D:$D)</f>
        <v>Sin Informacion</v>
      </c>
      <c r="I526" s="6">
        <v>7</v>
      </c>
      <c r="L526" s="3" t="s">
        <v>13</v>
      </c>
      <c r="M526" s="3">
        <v>292</v>
      </c>
      <c r="N526" s="3">
        <v>5006124</v>
      </c>
      <c r="O526" s="3" t="s">
        <v>12</v>
      </c>
      <c r="P526" s="3">
        <v>12</v>
      </c>
      <c r="Q526" s="3">
        <v>12</v>
      </c>
      <c r="R526" s="3" t="s">
        <v>308</v>
      </c>
      <c r="S526" s="3">
        <v>1</v>
      </c>
    </row>
    <row r="527" spans="1:19" x14ac:dyDescent="0.25">
      <c r="A527" s="3" t="s">
        <v>13</v>
      </c>
      <c r="B527" s="3">
        <v>375</v>
      </c>
      <c r="C527" s="3">
        <v>375</v>
      </c>
      <c r="D527" s="3" t="s">
        <v>11</v>
      </c>
      <c r="E527" s="3">
        <v>1</v>
      </c>
      <c r="F527" s="3" t="s">
        <v>219</v>
      </c>
      <c r="G527" s="21" t="str">
        <f>_xlfn.XLOOKUP($A527&amp;"_"&amp;$B527,Productos!$E:$E,Productos!$C:$C)</f>
        <v xml:space="preserve">DESGRAVAMEN HIPOTECARIO INDIVIDUAL                </v>
      </c>
      <c r="H527" s="21" t="str">
        <f>_xlfn.XLOOKUP($A527&amp;"_"&amp;$B527,Productos!$E:$E,Productos!$D:$D)</f>
        <v>Sin Informacion</v>
      </c>
      <c r="I527" s="6">
        <v>2</v>
      </c>
      <c r="L527" s="3" t="s">
        <v>13</v>
      </c>
      <c r="M527" s="3">
        <v>292</v>
      </c>
      <c r="N527" s="3">
        <v>5006125</v>
      </c>
      <c r="O527" s="3" t="s">
        <v>12</v>
      </c>
      <c r="P527" s="3">
        <v>6</v>
      </c>
      <c r="Q527" s="3">
        <v>6</v>
      </c>
      <c r="R527" s="3" t="s">
        <v>295</v>
      </c>
      <c r="S527" s="3">
        <v>1</v>
      </c>
    </row>
    <row r="528" spans="1:19" x14ac:dyDescent="0.25">
      <c r="A528" s="3" t="s">
        <v>9</v>
      </c>
      <c r="B528" s="3">
        <v>375</v>
      </c>
      <c r="C528" s="3">
        <v>375</v>
      </c>
      <c r="D528" s="3" t="s">
        <v>10</v>
      </c>
      <c r="E528" s="3">
        <v>1</v>
      </c>
      <c r="F528" s="3" t="s">
        <v>219</v>
      </c>
      <c r="G528" s="21" t="str">
        <f>_xlfn.XLOOKUP($A528&amp;"_"&amp;$B528,Productos!$E:$E,Productos!$C:$C)</f>
        <v>375 - SEGURO DE DESGRAVAMEN E ITP 2/3 HIPOTECARIO INDIVIDUAL</v>
      </c>
      <c r="H528" s="21" t="str">
        <f>_xlfn.XLOOKUP($A528&amp;"_"&amp;$B528,Productos!$E:$E,Productos!$D:$D)</f>
        <v>HIPOTECARIO</v>
      </c>
      <c r="I528" s="6">
        <v>12049</v>
      </c>
      <c r="L528" s="3" t="s">
        <v>13</v>
      </c>
      <c r="M528" s="3">
        <v>292</v>
      </c>
      <c r="N528" s="3">
        <v>5006125</v>
      </c>
      <c r="O528" s="3" t="s">
        <v>12</v>
      </c>
      <c r="P528" s="3">
        <v>12</v>
      </c>
      <c r="Q528" s="3">
        <v>12</v>
      </c>
      <c r="R528" s="3" t="s">
        <v>308</v>
      </c>
      <c r="S528" s="3">
        <v>1</v>
      </c>
    </row>
    <row r="529" spans="1:19" x14ac:dyDescent="0.25">
      <c r="A529" s="3" t="s">
        <v>9</v>
      </c>
      <c r="B529" s="3">
        <v>10000</v>
      </c>
      <c r="C529" s="3">
        <v>44</v>
      </c>
      <c r="D529" s="3" t="s">
        <v>10</v>
      </c>
      <c r="E529" s="3">
        <v>1</v>
      </c>
      <c r="F529" s="3" t="s">
        <v>219</v>
      </c>
      <c r="G529" s="21" t="str">
        <f>_xlfn.XLOOKUP($A529&amp;"_"&amp;$B529,Productos!$E:$E,Productos!$C:$C)</f>
        <v>10000 - CONSUMO DESGRAVAMEN</v>
      </c>
      <c r="H529" s="21" t="str">
        <f>_xlfn.XLOOKUP($A529&amp;"_"&amp;$B529,Productos!$E:$E,Productos!$D:$D)</f>
        <v>CREDIT RELATED</v>
      </c>
      <c r="I529" s="6">
        <v>1</v>
      </c>
      <c r="L529" s="3" t="s">
        <v>13</v>
      </c>
      <c r="M529" s="3">
        <v>292</v>
      </c>
      <c r="N529" s="3">
        <v>5006127</v>
      </c>
      <c r="O529" s="3" t="s">
        <v>12</v>
      </c>
      <c r="P529" s="3">
        <v>6</v>
      </c>
      <c r="Q529" s="3">
        <v>6</v>
      </c>
      <c r="R529" s="3" t="s">
        <v>295</v>
      </c>
      <c r="S529" s="3">
        <v>1</v>
      </c>
    </row>
    <row r="530" spans="1:19" x14ac:dyDescent="0.25">
      <c r="A530" s="3" t="s">
        <v>9</v>
      </c>
      <c r="B530" s="3">
        <v>10000</v>
      </c>
      <c r="C530" s="3">
        <v>300</v>
      </c>
      <c r="D530" s="3" t="s">
        <v>10</v>
      </c>
      <c r="E530" s="3">
        <v>1</v>
      </c>
      <c r="F530" s="3" t="s">
        <v>219</v>
      </c>
      <c r="G530" s="21" t="str">
        <f>_xlfn.XLOOKUP($A530&amp;"_"&amp;$B530,Productos!$E:$E,Productos!$C:$C)</f>
        <v>10000 - CONSUMO DESGRAVAMEN</v>
      </c>
      <c r="H530" s="21" t="str">
        <f>_xlfn.XLOOKUP($A530&amp;"_"&amp;$B530,Productos!$E:$E,Productos!$D:$D)</f>
        <v>CREDIT RELATED</v>
      </c>
      <c r="I530" s="6">
        <v>56</v>
      </c>
      <c r="L530" s="3" t="s">
        <v>13</v>
      </c>
      <c r="M530" s="3">
        <v>292</v>
      </c>
      <c r="N530" s="3">
        <v>5006127</v>
      </c>
      <c r="O530" s="3" t="s">
        <v>12</v>
      </c>
      <c r="P530" s="3">
        <v>12</v>
      </c>
      <c r="Q530" s="3">
        <v>12</v>
      </c>
      <c r="R530" s="3" t="s">
        <v>308</v>
      </c>
      <c r="S530" s="3">
        <v>1</v>
      </c>
    </row>
    <row r="531" spans="1:19" x14ac:dyDescent="0.25">
      <c r="A531" s="3" t="s">
        <v>9</v>
      </c>
      <c r="B531" s="3">
        <v>10000</v>
      </c>
      <c r="C531" s="3">
        <v>302</v>
      </c>
      <c r="D531" s="3" t="s">
        <v>10</v>
      </c>
      <c r="E531" s="3">
        <v>1</v>
      </c>
      <c r="F531" s="3" t="s">
        <v>219</v>
      </c>
      <c r="G531" s="21" t="str">
        <f>_xlfn.XLOOKUP($A531&amp;"_"&amp;$B531,Productos!$E:$E,Productos!$C:$C)</f>
        <v>10000 - CONSUMO DESGRAVAMEN</v>
      </c>
      <c r="H531" s="21" t="str">
        <f>_xlfn.XLOOKUP($A531&amp;"_"&amp;$B531,Productos!$E:$E,Productos!$D:$D)</f>
        <v>CREDIT RELATED</v>
      </c>
      <c r="I531" s="6">
        <v>16</v>
      </c>
      <c r="L531" s="3" t="s">
        <v>13</v>
      </c>
      <c r="M531" s="3">
        <v>292</v>
      </c>
      <c r="N531" s="3">
        <v>5006133</v>
      </c>
      <c r="O531" s="3" t="s">
        <v>12</v>
      </c>
      <c r="P531" s="3">
        <v>6</v>
      </c>
      <c r="Q531" s="3">
        <v>6</v>
      </c>
      <c r="R531" s="3" t="s">
        <v>295</v>
      </c>
      <c r="S531" s="3">
        <v>1</v>
      </c>
    </row>
    <row r="532" spans="1:19" x14ac:dyDescent="0.25">
      <c r="A532" s="3" t="s">
        <v>9</v>
      </c>
      <c r="B532" s="3">
        <v>10000</v>
      </c>
      <c r="C532" s="3">
        <v>327</v>
      </c>
      <c r="D532" s="3" t="s">
        <v>10</v>
      </c>
      <c r="E532" s="3">
        <v>1</v>
      </c>
      <c r="F532" s="3" t="s">
        <v>219</v>
      </c>
      <c r="G532" s="21" t="str">
        <f>_xlfn.XLOOKUP($A532&amp;"_"&amp;$B532,Productos!$E:$E,Productos!$C:$C)</f>
        <v>10000 - CONSUMO DESGRAVAMEN</v>
      </c>
      <c r="H532" s="21" t="str">
        <f>_xlfn.XLOOKUP($A532&amp;"_"&amp;$B532,Productos!$E:$E,Productos!$D:$D)</f>
        <v>CREDIT RELATED</v>
      </c>
      <c r="I532" s="6">
        <v>105</v>
      </c>
      <c r="L532" s="3" t="s">
        <v>13</v>
      </c>
      <c r="M532" s="3">
        <v>292</v>
      </c>
      <c r="N532" s="3">
        <v>5006133</v>
      </c>
      <c r="O532" s="3" t="s">
        <v>12</v>
      </c>
      <c r="P532" s="3">
        <v>12</v>
      </c>
      <c r="Q532" s="3">
        <v>12</v>
      </c>
      <c r="R532" s="3" t="s">
        <v>308</v>
      </c>
      <c r="S532" s="3">
        <v>1</v>
      </c>
    </row>
    <row r="533" spans="1:19" x14ac:dyDescent="0.25">
      <c r="A533" s="3" t="s">
        <v>9</v>
      </c>
      <c r="B533" s="3">
        <v>10000</v>
      </c>
      <c r="C533" s="3">
        <v>348</v>
      </c>
      <c r="D533" s="3" t="s">
        <v>10</v>
      </c>
      <c r="E533" s="3">
        <v>1</v>
      </c>
      <c r="F533" s="3" t="s">
        <v>219</v>
      </c>
      <c r="G533" s="21" t="str">
        <f>_xlfn.XLOOKUP($A533&amp;"_"&amp;$B533,Productos!$E:$E,Productos!$C:$C)</f>
        <v>10000 - CONSUMO DESGRAVAMEN</v>
      </c>
      <c r="H533" s="21" t="str">
        <f>_xlfn.XLOOKUP($A533&amp;"_"&amp;$B533,Productos!$E:$E,Productos!$D:$D)</f>
        <v>CREDIT RELATED</v>
      </c>
      <c r="I533" s="6">
        <v>2427</v>
      </c>
      <c r="L533" s="3" t="s">
        <v>13</v>
      </c>
      <c r="M533" s="3">
        <v>292</v>
      </c>
      <c r="N533" s="3">
        <v>5006144</v>
      </c>
      <c r="O533" s="3" t="s">
        <v>12</v>
      </c>
      <c r="P533" s="3">
        <v>6</v>
      </c>
      <c r="Q533" s="3">
        <v>6</v>
      </c>
      <c r="R533" s="3" t="s">
        <v>295</v>
      </c>
      <c r="S533" s="3">
        <v>1</v>
      </c>
    </row>
    <row r="534" spans="1:19" x14ac:dyDescent="0.25">
      <c r="A534" s="3" t="s">
        <v>9</v>
      </c>
      <c r="B534" s="3">
        <v>10000</v>
      </c>
      <c r="C534" s="3">
        <v>349</v>
      </c>
      <c r="D534" s="3" t="s">
        <v>10</v>
      </c>
      <c r="E534" s="3">
        <v>1</v>
      </c>
      <c r="F534" s="3" t="s">
        <v>219</v>
      </c>
      <c r="G534" s="21" t="str">
        <f>_xlfn.XLOOKUP($A534&amp;"_"&amp;$B534,Productos!$E:$E,Productos!$C:$C)</f>
        <v>10000 - CONSUMO DESGRAVAMEN</v>
      </c>
      <c r="H534" s="21" t="str">
        <f>_xlfn.XLOOKUP($A534&amp;"_"&amp;$B534,Productos!$E:$E,Productos!$D:$D)</f>
        <v>CREDIT RELATED</v>
      </c>
      <c r="I534" s="6">
        <v>8378</v>
      </c>
      <c r="L534" s="3" t="s">
        <v>13</v>
      </c>
      <c r="M534" s="3">
        <v>292</v>
      </c>
      <c r="N534" s="3">
        <v>5006144</v>
      </c>
      <c r="O534" s="3" t="s">
        <v>12</v>
      </c>
      <c r="P534" s="3">
        <v>12</v>
      </c>
      <c r="Q534" s="3">
        <v>12</v>
      </c>
      <c r="R534" s="3" t="s">
        <v>308</v>
      </c>
      <c r="S534" s="3">
        <v>1</v>
      </c>
    </row>
    <row r="535" spans="1:19" x14ac:dyDescent="0.25">
      <c r="A535" s="3" t="s">
        <v>9</v>
      </c>
      <c r="B535" s="3">
        <v>10000</v>
      </c>
      <c r="C535" s="3">
        <v>351</v>
      </c>
      <c r="D535" s="3" t="s">
        <v>10</v>
      </c>
      <c r="E535" s="3">
        <v>1</v>
      </c>
      <c r="F535" s="3" t="s">
        <v>219</v>
      </c>
      <c r="G535" s="21" t="str">
        <f>_xlfn.XLOOKUP($A535&amp;"_"&amp;$B535,Productos!$E:$E,Productos!$C:$C)</f>
        <v>10000 - CONSUMO DESGRAVAMEN</v>
      </c>
      <c r="H535" s="21" t="str">
        <f>_xlfn.XLOOKUP($A535&amp;"_"&amp;$B535,Productos!$E:$E,Productos!$D:$D)</f>
        <v>CREDIT RELATED</v>
      </c>
      <c r="I535" s="6">
        <v>2</v>
      </c>
      <c r="L535" s="3" t="s">
        <v>13</v>
      </c>
      <c r="M535" s="3">
        <v>292</v>
      </c>
      <c r="N535" s="3">
        <v>5006145</v>
      </c>
      <c r="O535" s="3" t="s">
        <v>12</v>
      </c>
      <c r="P535" s="3">
        <v>6</v>
      </c>
      <c r="Q535" s="3">
        <v>6</v>
      </c>
      <c r="R535" s="3" t="s">
        <v>295</v>
      </c>
      <c r="S535" s="3">
        <v>1</v>
      </c>
    </row>
    <row r="536" spans="1:19" x14ac:dyDescent="0.25">
      <c r="A536" s="3" t="s">
        <v>9</v>
      </c>
      <c r="B536" s="3">
        <v>10000</v>
      </c>
      <c r="C536" s="3">
        <v>359</v>
      </c>
      <c r="D536" s="3" t="s">
        <v>10</v>
      </c>
      <c r="E536" s="3">
        <v>1</v>
      </c>
      <c r="F536" s="3" t="s">
        <v>219</v>
      </c>
      <c r="G536" s="21" t="str">
        <f>_xlfn.XLOOKUP($A536&amp;"_"&amp;$B536,Productos!$E:$E,Productos!$C:$C)</f>
        <v>10000 - CONSUMO DESGRAVAMEN</v>
      </c>
      <c r="H536" s="21" t="str">
        <f>_xlfn.XLOOKUP($A536&amp;"_"&amp;$B536,Productos!$E:$E,Productos!$D:$D)</f>
        <v>CREDIT RELATED</v>
      </c>
      <c r="I536" s="6">
        <v>23</v>
      </c>
      <c r="L536" s="3" t="s">
        <v>13</v>
      </c>
      <c r="M536" s="3">
        <v>292</v>
      </c>
      <c r="N536" s="3">
        <v>5006145</v>
      </c>
      <c r="O536" s="3" t="s">
        <v>12</v>
      </c>
      <c r="P536" s="3">
        <v>12</v>
      </c>
      <c r="Q536" s="3">
        <v>12</v>
      </c>
      <c r="R536" s="3" t="s">
        <v>308</v>
      </c>
      <c r="S536" s="3">
        <v>1</v>
      </c>
    </row>
    <row r="537" spans="1:19" x14ac:dyDescent="0.25">
      <c r="A537" s="3" t="s">
        <v>9</v>
      </c>
      <c r="B537" s="3">
        <v>10000</v>
      </c>
      <c r="C537" s="3">
        <v>377</v>
      </c>
      <c r="D537" s="3" t="s">
        <v>10</v>
      </c>
      <c r="E537" s="3">
        <v>1</v>
      </c>
      <c r="F537" s="3" t="s">
        <v>219</v>
      </c>
      <c r="G537" s="21" t="str">
        <f>_xlfn.XLOOKUP($A537&amp;"_"&amp;$B537,Productos!$E:$E,Productos!$C:$C)</f>
        <v>10000 - CONSUMO DESGRAVAMEN</v>
      </c>
      <c r="H537" s="21" t="str">
        <f>_xlfn.XLOOKUP($A537&amp;"_"&amp;$B537,Productos!$E:$E,Productos!$D:$D)</f>
        <v>CREDIT RELATED</v>
      </c>
      <c r="I537" s="6">
        <v>7</v>
      </c>
      <c r="L537" s="3" t="s">
        <v>13</v>
      </c>
      <c r="M537" s="3">
        <v>292</v>
      </c>
      <c r="N537" s="3">
        <v>5006146</v>
      </c>
      <c r="O537" s="3" t="s">
        <v>12</v>
      </c>
      <c r="P537" s="3">
        <v>6</v>
      </c>
      <c r="Q537" s="3">
        <v>6</v>
      </c>
      <c r="R537" s="3" t="s">
        <v>295</v>
      </c>
      <c r="S537" s="3">
        <v>1</v>
      </c>
    </row>
    <row r="538" spans="1:19" x14ac:dyDescent="0.25">
      <c r="A538" s="3" t="s">
        <v>9</v>
      </c>
      <c r="B538" s="3">
        <v>10000</v>
      </c>
      <c r="C538" s="3">
        <v>380</v>
      </c>
      <c r="D538" s="3" t="s">
        <v>10</v>
      </c>
      <c r="E538" s="3">
        <v>1</v>
      </c>
      <c r="F538" s="3" t="s">
        <v>219</v>
      </c>
      <c r="G538" s="21" t="str">
        <f>_xlfn.XLOOKUP($A538&amp;"_"&amp;$B538,Productos!$E:$E,Productos!$C:$C)</f>
        <v>10000 - CONSUMO DESGRAVAMEN</v>
      </c>
      <c r="H538" s="21" t="str">
        <f>_xlfn.XLOOKUP($A538&amp;"_"&amp;$B538,Productos!$E:$E,Productos!$D:$D)</f>
        <v>CREDIT RELATED</v>
      </c>
      <c r="I538" s="6">
        <v>1</v>
      </c>
      <c r="L538" s="3" t="s">
        <v>13</v>
      </c>
      <c r="M538" s="3">
        <v>292</v>
      </c>
      <c r="N538" s="3">
        <v>5006146</v>
      </c>
      <c r="O538" s="3" t="s">
        <v>12</v>
      </c>
      <c r="P538" s="3">
        <v>12</v>
      </c>
      <c r="Q538" s="3">
        <v>12</v>
      </c>
      <c r="R538" s="3" t="s">
        <v>308</v>
      </c>
      <c r="S538" s="3">
        <v>1</v>
      </c>
    </row>
    <row r="539" spans="1:19" x14ac:dyDescent="0.25">
      <c r="A539" s="3" t="s">
        <v>9</v>
      </c>
      <c r="B539" s="3">
        <v>10000</v>
      </c>
      <c r="C539" s="3">
        <v>381</v>
      </c>
      <c r="D539" s="3" t="s">
        <v>10</v>
      </c>
      <c r="E539" s="3">
        <v>1</v>
      </c>
      <c r="F539" s="3" t="s">
        <v>219</v>
      </c>
      <c r="G539" s="21" t="str">
        <f>_xlfn.XLOOKUP($A539&amp;"_"&amp;$B539,Productos!$E:$E,Productos!$C:$C)</f>
        <v>10000 - CONSUMO DESGRAVAMEN</v>
      </c>
      <c r="H539" s="21" t="str">
        <f>_xlfn.XLOOKUP($A539&amp;"_"&amp;$B539,Productos!$E:$E,Productos!$D:$D)</f>
        <v>CREDIT RELATED</v>
      </c>
      <c r="I539" s="6">
        <v>1</v>
      </c>
      <c r="L539" s="3" t="s">
        <v>13</v>
      </c>
      <c r="M539" s="3">
        <v>292</v>
      </c>
      <c r="N539" s="3">
        <v>5006510</v>
      </c>
      <c r="O539" s="3" t="s">
        <v>12</v>
      </c>
      <c r="P539" s="3">
        <v>6</v>
      </c>
      <c r="Q539" s="3">
        <v>6</v>
      </c>
      <c r="R539" s="3" t="s">
        <v>295</v>
      </c>
      <c r="S539" s="3">
        <v>1</v>
      </c>
    </row>
    <row r="540" spans="1:19" x14ac:dyDescent="0.25">
      <c r="A540" s="3" t="s">
        <v>9</v>
      </c>
      <c r="B540" s="3">
        <v>10000</v>
      </c>
      <c r="C540" s="3">
        <v>442</v>
      </c>
      <c r="D540" s="3" t="s">
        <v>10</v>
      </c>
      <c r="E540" s="3">
        <v>1</v>
      </c>
      <c r="F540" s="3" t="s">
        <v>219</v>
      </c>
      <c r="G540" s="21" t="str">
        <f>_xlfn.XLOOKUP($A540&amp;"_"&amp;$B540,Productos!$E:$E,Productos!$C:$C)</f>
        <v>10000 - CONSUMO DESGRAVAMEN</v>
      </c>
      <c r="H540" s="21" t="str">
        <f>_xlfn.XLOOKUP($A540&amp;"_"&amp;$B540,Productos!$E:$E,Productos!$D:$D)</f>
        <v>CREDIT RELATED</v>
      </c>
      <c r="I540" s="6">
        <v>438</v>
      </c>
      <c r="L540" s="3" t="s">
        <v>13</v>
      </c>
      <c r="M540" s="3">
        <v>292</v>
      </c>
      <c r="N540" s="3">
        <v>5006510</v>
      </c>
      <c r="O540" s="3" t="s">
        <v>12</v>
      </c>
      <c r="P540" s="3">
        <v>12</v>
      </c>
      <c r="Q540" s="3">
        <v>12</v>
      </c>
      <c r="R540" s="3" t="s">
        <v>308</v>
      </c>
      <c r="S540" s="3">
        <v>1</v>
      </c>
    </row>
    <row r="541" spans="1:19" x14ac:dyDescent="0.25">
      <c r="A541" s="3" t="s">
        <v>9</v>
      </c>
      <c r="B541" s="3">
        <v>10000</v>
      </c>
      <c r="C541" s="3">
        <v>443</v>
      </c>
      <c r="D541" s="3" t="s">
        <v>10</v>
      </c>
      <c r="E541" s="3">
        <v>1</v>
      </c>
      <c r="F541" s="3" t="s">
        <v>219</v>
      </c>
      <c r="G541" s="21" t="str">
        <f>_xlfn.XLOOKUP($A541&amp;"_"&amp;$B541,Productos!$E:$E,Productos!$C:$C)</f>
        <v>10000 - CONSUMO DESGRAVAMEN</v>
      </c>
      <c r="H541" s="21" t="str">
        <f>_xlfn.XLOOKUP($A541&amp;"_"&amp;$B541,Productos!$E:$E,Productos!$D:$D)</f>
        <v>CREDIT RELATED</v>
      </c>
      <c r="I541" s="6">
        <v>61</v>
      </c>
      <c r="L541" s="3" t="s">
        <v>13</v>
      </c>
      <c r="M541" s="3">
        <v>292</v>
      </c>
      <c r="N541" s="3">
        <v>5006520</v>
      </c>
      <c r="O541" s="3" t="s">
        <v>12</v>
      </c>
      <c r="P541" s="3">
        <v>6</v>
      </c>
      <c r="Q541" s="3">
        <v>6</v>
      </c>
      <c r="R541" s="3" t="s">
        <v>295</v>
      </c>
      <c r="S541" s="3">
        <v>1</v>
      </c>
    </row>
    <row r="542" spans="1:19" x14ac:dyDescent="0.25">
      <c r="A542" s="3" t="s">
        <v>9</v>
      </c>
      <c r="B542" s="3">
        <v>10000</v>
      </c>
      <c r="C542" s="3">
        <v>453</v>
      </c>
      <c r="D542" s="3" t="s">
        <v>10</v>
      </c>
      <c r="E542" s="3">
        <v>1</v>
      </c>
      <c r="F542" s="3" t="s">
        <v>219</v>
      </c>
      <c r="G542" s="21" t="str">
        <f>_xlfn.XLOOKUP($A542&amp;"_"&amp;$B542,Productos!$E:$E,Productos!$C:$C)</f>
        <v>10000 - CONSUMO DESGRAVAMEN</v>
      </c>
      <c r="H542" s="21" t="str">
        <f>_xlfn.XLOOKUP($A542&amp;"_"&amp;$B542,Productos!$E:$E,Productos!$D:$D)</f>
        <v>CREDIT RELATED</v>
      </c>
      <c r="I542" s="6">
        <v>1</v>
      </c>
      <c r="L542" s="3" t="s">
        <v>13</v>
      </c>
      <c r="M542" s="3">
        <v>292</v>
      </c>
      <c r="N542" s="3">
        <v>5006520</v>
      </c>
      <c r="O542" s="3" t="s">
        <v>12</v>
      </c>
      <c r="P542" s="3">
        <v>12</v>
      </c>
      <c r="Q542" s="3">
        <v>12</v>
      </c>
      <c r="R542" s="3" t="s">
        <v>308</v>
      </c>
      <c r="S542" s="3">
        <v>1</v>
      </c>
    </row>
    <row r="543" spans="1:19" x14ac:dyDescent="0.25">
      <c r="A543" s="3" t="s">
        <v>9</v>
      </c>
      <c r="B543" s="3">
        <v>10000</v>
      </c>
      <c r="C543" s="3">
        <v>455</v>
      </c>
      <c r="D543" s="3" t="s">
        <v>10</v>
      </c>
      <c r="E543" s="3">
        <v>1</v>
      </c>
      <c r="F543" s="3" t="s">
        <v>219</v>
      </c>
      <c r="G543" s="21" t="str">
        <f>_xlfn.XLOOKUP($A543&amp;"_"&amp;$B543,Productos!$E:$E,Productos!$C:$C)</f>
        <v>10000 - CONSUMO DESGRAVAMEN</v>
      </c>
      <c r="H543" s="21" t="str">
        <f>_xlfn.XLOOKUP($A543&amp;"_"&amp;$B543,Productos!$E:$E,Productos!$D:$D)</f>
        <v>CREDIT RELATED</v>
      </c>
      <c r="I543" s="6">
        <v>9</v>
      </c>
      <c r="L543" s="3" t="s">
        <v>13</v>
      </c>
      <c r="M543" s="3">
        <v>292</v>
      </c>
      <c r="N543" s="3">
        <v>5006522</v>
      </c>
      <c r="O543" s="3" t="s">
        <v>12</v>
      </c>
      <c r="P543" s="3">
        <v>6</v>
      </c>
      <c r="Q543" s="3">
        <v>6</v>
      </c>
      <c r="R543" s="3" t="s">
        <v>295</v>
      </c>
      <c r="S543" s="3">
        <v>1</v>
      </c>
    </row>
    <row r="544" spans="1:19" x14ac:dyDescent="0.25">
      <c r="A544" s="3" t="s">
        <v>9</v>
      </c>
      <c r="B544" s="3">
        <v>10000</v>
      </c>
      <c r="C544" s="3">
        <v>485</v>
      </c>
      <c r="D544" s="3" t="s">
        <v>10</v>
      </c>
      <c r="E544" s="3">
        <v>1</v>
      </c>
      <c r="F544" s="3" t="s">
        <v>219</v>
      </c>
      <c r="G544" s="21" t="str">
        <f>_xlfn.XLOOKUP($A544&amp;"_"&amp;$B544,Productos!$E:$E,Productos!$C:$C)</f>
        <v>10000 - CONSUMO DESGRAVAMEN</v>
      </c>
      <c r="H544" s="21" t="str">
        <f>_xlfn.XLOOKUP($A544&amp;"_"&amp;$B544,Productos!$E:$E,Productos!$D:$D)</f>
        <v>CREDIT RELATED</v>
      </c>
      <c r="I544" s="6">
        <v>115843</v>
      </c>
      <c r="L544" s="3" t="s">
        <v>13</v>
      </c>
      <c r="M544" s="3">
        <v>292</v>
      </c>
      <c r="N544" s="3">
        <v>5006522</v>
      </c>
      <c r="O544" s="3" t="s">
        <v>12</v>
      </c>
      <c r="P544" s="3">
        <v>12</v>
      </c>
      <c r="Q544" s="3">
        <v>12</v>
      </c>
      <c r="R544" s="3" t="s">
        <v>308</v>
      </c>
      <c r="S544" s="3">
        <v>1</v>
      </c>
    </row>
    <row r="545" spans="1:19" x14ac:dyDescent="0.25">
      <c r="A545" s="3" t="s">
        <v>9</v>
      </c>
      <c r="B545" s="3">
        <v>10000</v>
      </c>
      <c r="C545" s="3">
        <v>487</v>
      </c>
      <c r="D545" s="3" t="s">
        <v>10</v>
      </c>
      <c r="E545" s="3">
        <v>1</v>
      </c>
      <c r="F545" s="3" t="s">
        <v>219</v>
      </c>
      <c r="G545" s="21" t="str">
        <f>_xlfn.XLOOKUP($A545&amp;"_"&amp;$B545,Productos!$E:$E,Productos!$C:$C)</f>
        <v>10000 - CONSUMO DESGRAVAMEN</v>
      </c>
      <c r="H545" s="21" t="str">
        <f>_xlfn.XLOOKUP($A545&amp;"_"&amp;$B545,Productos!$E:$E,Productos!$D:$D)</f>
        <v>CREDIT RELATED</v>
      </c>
      <c r="I545" s="6">
        <v>6512</v>
      </c>
      <c r="L545" s="3" t="s">
        <v>13</v>
      </c>
      <c r="M545" s="3">
        <v>292</v>
      </c>
      <c r="N545" s="3">
        <v>5006528</v>
      </c>
      <c r="O545" s="3" t="s">
        <v>12</v>
      </c>
      <c r="P545" s="3">
        <v>6</v>
      </c>
      <c r="Q545" s="3">
        <v>6</v>
      </c>
      <c r="R545" s="3" t="s">
        <v>295</v>
      </c>
      <c r="S545" s="3">
        <v>1</v>
      </c>
    </row>
    <row r="546" spans="1:19" x14ac:dyDescent="0.25">
      <c r="A546" s="3" t="s">
        <v>9</v>
      </c>
      <c r="B546" s="3">
        <v>10000</v>
      </c>
      <c r="C546" s="3">
        <v>488</v>
      </c>
      <c r="D546" s="3" t="s">
        <v>10</v>
      </c>
      <c r="E546" s="3">
        <v>1</v>
      </c>
      <c r="F546" s="3" t="s">
        <v>219</v>
      </c>
      <c r="G546" s="21" t="str">
        <f>_xlfn.XLOOKUP($A546&amp;"_"&amp;$B546,Productos!$E:$E,Productos!$C:$C)</f>
        <v>10000 - CONSUMO DESGRAVAMEN</v>
      </c>
      <c r="H546" s="21" t="str">
        <f>_xlfn.XLOOKUP($A546&amp;"_"&amp;$B546,Productos!$E:$E,Productos!$D:$D)</f>
        <v>CREDIT RELATED</v>
      </c>
      <c r="I546" s="6">
        <v>811</v>
      </c>
      <c r="L546" s="3" t="s">
        <v>13</v>
      </c>
      <c r="M546" s="3">
        <v>292</v>
      </c>
      <c r="N546" s="3">
        <v>5006528</v>
      </c>
      <c r="O546" s="3" t="s">
        <v>12</v>
      </c>
      <c r="P546" s="3">
        <v>12</v>
      </c>
      <c r="Q546" s="3">
        <v>12</v>
      </c>
      <c r="R546" s="3" t="s">
        <v>308</v>
      </c>
      <c r="S546" s="3">
        <v>1</v>
      </c>
    </row>
    <row r="547" spans="1:19" x14ac:dyDescent="0.25">
      <c r="A547" s="3" t="s">
        <v>9</v>
      </c>
      <c r="B547" s="3">
        <v>10000</v>
      </c>
      <c r="C547" s="3">
        <v>491</v>
      </c>
      <c r="D547" s="3" t="s">
        <v>10</v>
      </c>
      <c r="E547" s="3">
        <v>1</v>
      </c>
      <c r="F547" s="3" t="s">
        <v>219</v>
      </c>
      <c r="G547" s="21" t="str">
        <f>_xlfn.XLOOKUP($A547&amp;"_"&amp;$B547,Productos!$E:$E,Productos!$C:$C)</f>
        <v>10000 - CONSUMO DESGRAVAMEN</v>
      </c>
      <c r="H547" s="21" t="str">
        <f>_xlfn.XLOOKUP($A547&amp;"_"&amp;$B547,Productos!$E:$E,Productos!$D:$D)</f>
        <v>CREDIT RELATED</v>
      </c>
      <c r="I547" s="6">
        <v>5</v>
      </c>
      <c r="L547" s="3" t="s">
        <v>13</v>
      </c>
      <c r="M547" s="3">
        <v>292</v>
      </c>
      <c r="N547" s="3">
        <v>5006530</v>
      </c>
      <c r="O547" s="3" t="s">
        <v>12</v>
      </c>
      <c r="P547" s="3">
        <v>6</v>
      </c>
      <c r="Q547" s="3">
        <v>6</v>
      </c>
      <c r="R547" s="3" t="s">
        <v>295</v>
      </c>
      <c r="S547" s="3">
        <v>1</v>
      </c>
    </row>
    <row r="548" spans="1:19" x14ac:dyDescent="0.25">
      <c r="A548" s="3" t="s">
        <v>9</v>
      </c>
      <c r="B548" s="3">
        <v>10000</v>
      </c>
      <c r="C548" s="3">
        <v>492</v>
      </c>
      <c r="D548" s="3" t="s">
        <v>10</v>
      </c>
      <c r="E548" s="3">
        <v>1</v>
      </c>
      <c r="F548" s="3" t="s">
        <v>219</v>
      </c>
      <c r="G548" s="21" t="str">
        <f>_xlfn.XLOOKUP($A548&amp;"_"&amp;$B548,Productos!$E:$E,Productos!$C:$C)</f>
        <v>10000 - CONSUMO DESGRAVAMEN</v>
      </c>
      <c r="H548" s="21" t="str">
        <f>_xlfn.XLOOKUP($A548&amp;"_"&amp;$B548,Productos!$E:$E,Productos!$D:$D)</f>
        <v>CREDIT RELATED</v>
      </c>
      <c r="I548" s="6">
        <v>2</v>
      </c>
      <c r="L548" s="3" t="s">
        <v>13</v>
      </c>
      <c r="M548" s="3">
        <v>292</v>
      </c>
      <c r="N548" s="3">
        <v>5006530</v>
      </c>
      <c r="O548" s="3" t="s">
        <v>12</v>
      </c>
      <c r="P548" s="3">
        <v>12</v>
      </c>
      <c r="Q548" s="3">
        <v>12</v>
      </c>
      <c r="R548" s="3" t="s">
        <v>308</v>
      </c>
      <c r="S548" s="3">
        <v>1</v>
      </c>
    </row>
    <row r="549" spans="1:19" x14ac:dyDescent="0.25">
      <c r="A549" s="3" t="s">
        <v>9</v>
      </c>
      <c r="B549" s="3">
        <v>10000</v>
      </c>
      <c r="C549" s="3">
        <v>496</v>
      </c>
      <c r="D549" s="3" t="s">
        <v>10</v>
      </c>
      <c r="E549" s="3">
        <v>1</v>
      </c>
      <c r="F549" s="3" t="s">
        <v>219</v>
      </c>
      <c r="G549" s="21" t="str">
        <f>_xlfn.XLOOKUP($A549&amp;"_"&amp;$B549,Productos!$E:$E,Productos!$C:$C)</f>
        <v>10000 - CONSUMO DESGRAVAMEN</v>
      </c>
      <c r="H549" s="21" t="str">
        <f>_xlfn.XLOOKUP($A549&amp;"_"&amp;$B549,Productos!$E:$E,Productos!$D:$D)</f>
        <v>CREDIT RELATED</v>
      </c>
      <c r="I549" s="6">
        <v>1</v>
      </c>
      <c r="L549" s="3" t="s">
        <v>13</v>
      </c>
      <c r="M549" s="3">
        <v>292</v>
      </c>
      <c r="N549" s="3">
        <v>5006540</v>
      </c>
      <c r="O549" s="3" t="s">
        <v>12</v>
      </c>
      <c r="P549" s="3">
        <v>6</v>
      </c>
      <c r="Q549" s="3">
        <v>6</v>
      </c>
      <c r="R549" s="3" t="s">
        <v>295</v>
      </c>
      <c r="S549" s="3">
        <v>1</v>
      </c>
    </row>
    <row r="550" spans="1:19" x14ac:dyDescent="0.25">
      <c r="A550" s="3" t="s">
        <v>9</v>
      </c>
      <c r="B550" s="3">
        <v>10000</v>
      </c>
      <c r="C550" s="3">
        <v>497</v>
      </c>
      <c r="D550" s="3" t="s">
        <v>10</v>
      </c>
      <c r="E550" s="3">
        <v>1</v>
      </c>
      <c r="F550" s="3" t="s">
        <v>219</v>
      </c>
      <c r="G550" s="21" t="str">
        <f>_xlfn.XLOOKUP($A550&amp;"_"&amp;$B550,Productos!$E:$E,Productos!$C:$C)</f>
        <v>10000 - CONSUMO DESGRAVAMEN</v>
      </c>
      <c r="H550" s="21" t="str">
        <f>_xlfn.XLOOKUP($A550&amp;"_"&amp;$B550,Productos!$E:$E,Productos!$D:$D)</f>
        <v>CREDIT RELATED</v>
      </c>
      <c r="I550" s="6">
        <v>1</v>
      </c>
      <c r="L550" s="3" t="s">
        <v>13</v>
      </c>
      <c r="M550" s="3">
        <v>292</v>
      </c>
      <c r="N550" s="3">
        <v>5006540</v>
      </c>
      <c r="O550" s="3" t="s">
        <v>12</v>
      </c>
      <c r="P550" s="3">
        <v>12</v>
      </c>
      <c r="Q550" s="3">
        <v>12</v>
      </c>
      <c r="R550" s="3" t="s">
        <v>308</v>
      </c>
      <c r="S550" s="3">
        <v>1</v>
      </c>
    </row>
    <row r="551" spans="1:19" x14ac:dyDescent="0.25">
      <c r="A551" s="3" t="s">
        <v>9</v>
      </c>
      <c r="B551" s="3">
        <v>10000</v>
      </c>
      <c r="C551" s="3">
        <v>527</v>
      </c>
      <c r="D551" s="3" t="s">
        <v>10</v>
      </c>
      <c r="E551" s="3">
        <v>1</v>
      </c>
      <c r="F551" s="3" t="s">
        <v>219</v>
      </c>
      <c r="G551" s="21" t="str">
        <f>_xlfn.XLOOKUP($A551&amp;"_"&amp;$B551,Productos!$E:$E,Productos!$C:$C)</f>
        <v>10000 - CONSUMO DESGRAVAMEN</v>
      </c>
      <c r="H551" s="21" t="str">
        <f>_xlfn.XLOOKUP($A551&amp;"_"&amp;$B551,Productos!$E:$E,Productos!$D:$D)</f>
        <v>CREDIT RELATED</v>
      </c>
      <c r="I551" s="6">
        <v>13</v>
      </c>
      <c r="L551" s="3" t="s">
        <v>13</v>
      </c>
      <c r="M551" s="3">
        <v>292</v>
      </c>
      <c r="N551" s="3">
        <v>5006988</v>
      </c>
      <c r="O551" s="3" t="s">
        <v>12</v>
      </c>
      <c r="P551" s="3">
        <v>6</v>
      </c>
      <c r="Q551" s="3">
        <v>6</v>
      </c>
      <c r="R551" s="3" t="s">
        <v>295</v>
      </c>
      <c r="S551" s="3">
        <v>1</v>
      </c>
    </row>
    <row r="552" spans="1:19" x14ac:dyDescent="0.25">
      <c r="A552" s="3" t="s">
        <v>9</v>
      </c>
      <c r="B552" s="3">
        <v>10000</v>
      </c>
      <c r="C552" s="3">
        <v>536</v>
      </c>
      <c r="D552" s="3" t="s">
        <v>10</v>
      </c>
      <c r="E552" s="3">
        <v>1</v>
      </c>
      <c r="F552" s="3" t="s">
        <v>219</v>
      </c>
      <c r="G552" s="21" t="str">
        <f>_xlfn.XLOOKUP($A552&amp;"_"&amp;$B552,Productos!$E:$E,Productos!$C:$C)</f>
        <v>10000 - CONSUMO DESGRAVAMEN</v>
      </c>
      <c r="H552" s="21" t="str">
        <f>_xlfn.XLOOKUP($A552&amp;"_"&amp;$B552,Productos!$E:$E,Productos!$D:$D)</f>
        <v>CREDIT RELATED</v>
      </c>
      <c r="I552" s="6">
        <v>776</v>
      </c>
      <c r="L552" s="3" t="s">
        <v>13</v>
      </c>
      <c r="M552" s="3">
        <v>292</v>
      </c>
      <c r="N552" s="3">
        <v>5006988</v>
      </c>
      <c r="O552" s="3" t="s">
        <v>12</v>
      </c>
      <c r="P552" s="3">
        <v>12</v>
      </c>
      <c r="Q552" s="3">
        <v>12</v>
      </c>
      <c r="R552" s="3" t="s">
        <v>308</v>
      </c>
      <c r="S552" s="3">
        <v>1</v>
      </c>
    </row>
    <row r="553" spans="1:19" x14ac:dyDescent="0.25">
      <c r="A553" s="3" t="s">
        <v>9</v>
      </c>
      <c r="B553" s="3">
        <v>10000</v>
      </c>
      <c r="C553" s="3">
        <v>539</v>
      </c>
      <c r="D553" s="3" t="s">
        <v>10</v>
      </c>
      <c r="E553" s="3">
        <v>1</v>
      </c>
      <c r="F553" s="3" t="s">
        <v>219</v>
      </c>
      <c r="G553" s="21" t="str">
        <f>_xlfn.XLOOKUP($A553&amp;"_"&amp;$B553,Productos!$E:$E,Productos!$C:$C)</f>
        <v>10000 - CONSUMO DESGRAVAMEN</v>
      </c>
      <c r="H553" s="21" t="str">
        <f>_xlfn.XLOOKUP($A553&amp;"_"&amp;$B553,Productos!$E:$E,Productos!$D:$D)</f>
        <v>CREDIT RELATED</v>
      </c>
      <c r="I553" s="6">
        <v>1741</v>
      </c>
      <c r="L553" s="3" t="s">
        <v>13</v>
      </c>
      <c r="M553" s="3">
        <v>292</v>
      </c>
      <c r="N553" s="3">
        <v>5006990</v>
      </c>
      <c r="O553" s="3" t="s">
        <v>12</v>
      </c>
      <c r="P553" s="3">
        <v>6</v>
      </c>
      <c r="Q553" s="3">
        <v>6</v>
      </c>
      <c r="R553" s="3" t="s">
        <v>295</v>
      </c>
      <c r="S553" s="3">
        <v>1</v>
      </c>
    </row>
    <row r="554" spans="1:19" x14ac:dyDescent="0.25">
      <c r="A554" s="3" t="s">
        <v>9</v>
      </c>
      <c r="B554" s="3">
        <v>10000</v>
      </c>
      <c r="C554" s="3">
        <v>570</v>
      </c>
      <c r="D554" s="3" t="s">
        <v>10</v>
      </c>
      <c r="E554" s="3">
        <v>1</v>
      </c>
      <c r="F554" s="3" t="s">
        <v>219</v>
      </c>
      <c r="G554" s="21" t="str">
        <f>_xlfn.XLOOKUP($A554&amp;"_"&amp;$B554,Productos!$E:$E,Productos!$C:$C)</f>
        <v>10000 - CONSUMO DESGRAVAMEN</v>
      </c>
      <c r="H554" s="21" t="str">
        <f>_xlfn.XLOOKUP($A554&amp;"_"&amp;$B554,Productos!$E:$E,Productos!$D:$D)</f>
        <v>CREDIT RELATED</v>
      </c>
      <c r="I554" s="6">
        <v>2659</v>
      </c>
      <c r="L554" s="3" t="s">
        <v>13</v>
      </c>
      <c r="M554" s="3">
        <v>292</v>
      </c>
      <c r="N554" s="3">
        <v>5006990</v>
      </c>
      <c r="O554" s="3" t="s">
        <v>12</v>
      </c>
      <c r="P554" s="3">
        <v>12</v>
      </c>
      <c r="Q554" s="3">
        <v>12</v>
      </c>
      <c r="R554" s="3" t="s">
        <v>308</v>
      </c>
      <c r="S554" s="3">
        <v>1</v>
      </c>
    </row>
    <row r="555" spans="1:19" x14ac:dyDescent="0.25">
      <c r="A555" s="3" t="s">
        <v>9</v>
      </c>
      <c r="B555" s="3">
        <v>10000</v>
      </c>
      <c r="C555" s="3">
        <v>571</v>
      </c>
      <c r="D555" s="3" t="s">
        <v>10</v>
      </c>
      <c r="E555" s="3">
        <v>1</v>
      </c>
      <c r="F555" s="3" t="s">
        <v>219</v>
      </c>
      <c r="G555" s="21" t="str">
        <f>_xlfn.XLOOKUP($A555&amp;"_"&amp;$B555,Productos!$E:$E,Productos!$C:$C)</f>
        <v>10000 - CONSUMO DESGRAVAMEN</v>
      </c>
      <c r="H555" s="21" t="str">
        <f>_xlfn.XLOOKUP($A555&amp;"_"&amp;$B555,Productos!$E:$E,Productos!$D:$D)</f>
        <v>CREDIT RELATED</v>
      </c>
      <c r="I555" s="6">
        <v>7389</v>
      </c>
      <c r="L555" s="3" t="s">
        <v>13</v>
      </c>
      <c r="M555" s="3">
        <v>292</v>
      </c>
      <c r="N555" s="3">
        <v>5006995</v>
      </c>
      <c r="O555" s="3" t="s">
        <v>12</v>
      </c>
      <c r="P555" s="3">
        <v>6</v>
      </c>
      <c r="Q555" s="3">
        <v>6</v>
      </c>
      <c r="R555" s="3" t="s">
        <v>295</v>
      </c>
      <c r="S555" s="3">
        <v>1</v>
      </c>
    </row>
    <row r="556" spans="1:19" x14ac:dyDescent="0.25">
      <c r="A556" s="3" t="s">
        <v>9</v>
      </c>
      <c r="B556" s="3">
        <v>10000</v>
      </c>
      <c r="C556" s="3">
        <v>573</v>
      </c>
      <c r="D556" s="3" t="s">
        <v>10</v>
      </c>
      <c r="E556" s="3">
        <v>1</v>
      </c>
      <c r="F556" s="3" t="s">
        <v>219</v>
      </c>
      <c r="G556" s="21" t="str">
        <f>_xlfn.XLOOKUP($A556&amp;"_"&amp;$B556,Productos!$E:$E,Productos!$C:$C)</f>
        <v>10000 - CONSUMO DESGRAVAMEN</v>
      </c>
      <c r="H556" s="21" t="str">
        <f>_xlfn.XLOOKUP($A556&amp;"_"&amp;$B556,Productos!$E:$E,Productos!$D:$D)</f>
        <v>CREDIT RELATED</v>
      </c>
      <c r="I556" s="6">
        <v>17462</v>
      </c>
      <c r="L556" s="3" t="s">
        <v>13</v>
      </c>
      <c r="M556" s="3">
        <v>292</v>
      </c>
      <c r="N556" s="3">
        <v>5006995</v>
      </c>
      <c r="O556" s="3" t="s">
        <v>12</v>
      </c>
      <c r="P556" s="3">
        <v>12</v>
      </c>
      <c r="Q556" s="3">
        <v>12</v>
      </c>
      <c r="R556" s="3" t="s">
        <v>308</v>
      </c>
      <c r="S556" s="3">
        <v>1</v>
      </c>
    </row>
    <row r="557" spans="1:19" x14ac:dyDescent="0.25">
      <c r="A557" s="3" t="s">
        <v>9</v>
      </c>
      <c r="B557" s="3">
        <v>10002</v>
      </c>
      <c r="C557" s="3">
        <v>363</v>
      </c>
      <c r="D557" s="3" t="s">
        <v>10</v>
      </c>
      <c r="E557" s="3">
        <v>1</v>
      </c>
      <c r="F557" s="3" t="s">
        <v>219</v>
      </c>
      <c r="G557" s="21" t="str">
        <f>_xlfn.XLOOKUP($A557&amp;"_"&amp;$B557,Productos!$E:$E,Productos!$C:$C)</f>
        <v>10002 - HIPOTECARIO DESGRAVAMEN</v>
      </c>
      <c r="H557" s="21" t="str">
        <f>_xlfn.XLOOKUP($A557&amp;"_"&amp;$B557,Productos!$E:$E,Productos!$D:$D)</f>
        <v>CREDIT RELATED</v>
      </c>
      <c r="I557" s="6">
        <v>39</v>
      </c>
      <c r="L557" s="3" t="s">
        <v>13</v>
      </c>
      <c r="M557" s="3">
        <v>292</v>
      </c>
      <c r="N557" s="3">
        <v>5006999</v>
      </c>
      <c r="O557" s="3" t="s">
        <v>12</v>
      </c>
      <c r="P557" s="3">
        <v>6</v>
      </c>
      <c r="Q557" s="3">
        <v>6</v>
      </c>
      <c r="R557" s="3" t="s">
        <v>295</v>
      </c>
      <c r="S557" s="3">
        <v>1</v>
      </c>
    </row>
    <row r="558" spans="1:19" x14ac:dyDescent="0.25">
      <c r="A558" s="3" t="s">
        <v>9</v>
      </c>
      <c r="B558" s="3">
        <v>10002</v>
      </c>
      <c r="C558" s="3">
        <v>364</v>
      </c>
      <c r="D558" s="3" t="s">
        <v>10</v>
      </c>
      <c r="E558" s="3">
        <v>1</v>
      </c>
      <c r="F558" s="3" t="s">
        <v>219</v>
      </c>
      <c r="G558" s="21" t="str">
        <f>_xlfn.XLOOKUP($A558&amp;"_"&amp;$B558,Productos!$E:$E,Productos!$C:$C)</f>
        <v>10002 - HIPOTECARIO DESGRAVAMEN</v>
      </c>
      <c r="H558" s="21" t="str">
        <f>_xlfn.XLOOKUP($A558&amp;"_"&amp;$B558,Productos!$E:$E,Productos!$D:$D)</f>
        <v>CREDIT RELATED</v>
      </c>
      <c r="I558" s="6">
        <v>570</v>
      </c>
      <c r="L558" s="3" t="s">
        <v>13</v>
      </c>
      <c r="M558" s="3">
        <v>292</v>
      </c>
      <c r="N558" s="3">
        <v>5006999</v>
      </c>
      <c r="O558" s="3" t="s">
        <v>12</v>
      </c>
      <c r="P558" s="3">
        <v>12</v>
      </c>
      <c r="Q558" s="3">
        <v>12</v>
      </c>
      <c r="R558" s="3" t="s">
        <v>308</v>
      </c>
      <c r="S558" s="3">
        <v>1</v>
      </c>
    </row>
    <row r="559" spans="1:19" x14ac:dyDescent="0.25">
      <c r="A559" s="3" t="s">
        <v>9</v>
      </c>
      <c r="B559" s="3">
        <v>10002</v>
      </c>
      <c r="C559" s="3">
        <v>404</v>
      </c>
      <c r="D559" s="3" t="s">
        <v>10</v>
      </c>
      <c r="E559" s="3">
        <v>1</v>
      </c>
      <c r="F559" s="3" t="s">
        <v>219</v>
      </c>
      <c r="G559" s="21" t="str">
        <f>_xlfn.XLOOKUP($A559&amp;"_"&amp;$B559,Productos!$E:$E,Productos!$C:$C)</f>
        <v>10002 - HIPOTECARIO DESGRAVAMEN</v>
      </c>
      <c r="H559" s="21" t="str">
        <f>_xlfn.XLOOKUP($A559&amp;"_"&amp;$B559,Productos!$E:$E,Productos!$D:$D)</f>
        <v>CREDIT RELATED</v>
      </c>
      <c r="I559" s="6">
        <v>6902</v>
      </c>
      <c r="L559" s="3" t="s">
        <v>13</v>
      </c>
      <c r="M559" s="3">
        <v>292</v>
      </c>
      <c r="N559" s="3">
        <v>5007000</v>
      </c>
      <c r="O559" s="3" t="s">
        <v>12</v>
      </c>
      <c r="P559" s="3">
        <v>6</v>
      </c>
      <c r="Q559" s="3">
        <v>6</v>
      </c>
      <c r="R559" s="3" t="s">
        <v>295</v>
      </c>
      <c r="S559" s="3">
        <v>1</v>
      </c>
    </row>
    <row r="560" spans="1:19" x14ac:dyDescent="0.25">
      <c r="A560" s="3" t="s">
        <v>9</v>
      </c>
      <c r="B560" s="3">
        <v>10002</v>
      </c>
      <c r="C560" s="3">
        <v>405</v>
      </c>
      <c r="D560" s="3" t="s">
        <v>10</v>
      </c>
      <c r="E560" s="3">
        <v>1</v>
      </c>
      <c r="F560" s="3" t="s">
        <v>219</v>
      </c>
      <c r="G560" s="21" t="str">
        <f>_xlfn.XLOOKUP($A560&amp;"_"&amp;$B560,Productos!$E:$E,Productos!$C:$C)</f>
        <v>10002 - HIPOTECARIO DESGRAVAMEN</v>
      </c>
      <c r="H560" s="21" t="str">
        <f>_xlfn.XLOOKUP($A560&amp;"_"&amp;$B560,Productos!$E:$E,Productos!$D:$D)</f>
        <v>CREDIT RELATED</v>
      </c>
      <c r="I560" s="6">
        <v>19495</v>
      </c>
      <c r="L560" s="3" t="s">
        <v>13</v>
      </c>
      <c r="M560" s="3">
        <v>292</v>
      </c>
      <c r="N560" s="3">
        <v>5007000</v>
      </c>
      <c r="O560" s="3" t="s">
        <v>12</v>
      </c>
      <c r="P560" s="3">
        <v>12</v>
      </c>
      <c r="Q560" s="3">
        <v>12</v>
      </c>
      <c r="R560" s="3" t="s">
        <v>308</v>
      </c>
      <c r="S560" s="3">
        <v>1</v>
      </c>
    </row>
    <row r="561" spans="1:19" x14ac:dyDescent="0.25">
      <c r="A561" s="3" t="s">
        <v>9</v>
      </c>
      <c r="B561" s="3">
        <v>10002</v>
      </c>
      <c r="C561" s="3">
        <v>407</v>
      </c>
      <c r="D561" s="3" t="s">
        <v>10</v>
      </c>
      <c r="E561" s="3">
        <v>1</v>
      </c>
      <c r="F561" s="3" t="s">
        <v>219</v>
      </c>
      <c r="G561" s="21" t="str">
        <f>_xlfn.XLOOKUP($A561&amp;"_"&amp;$B561,Productos!$E:$E,Productos!$C:$C)</f>
        <v>10002 - HIPOTECARIO DESGRAVAMEN</v>
      </c>
      <c r="H561" s="21" t="str">
        <f>_xlfn.XLOOKUP($A561&amp;"_"&amp;$B561,Productos!$E:$E,Productos!$D:$D)</f>
        <v>CREDIT RELATED</v>
      </c>
      <c r="I561" s="6">
        <v>13</v>
      </c>
      <c r="L561" s="3" t="s">
        <v>13</v>
      </c>
      <c r="M561" s="3">
        <v>292</v>
      </c>
      <c r="N561" s="3">
        <v>5007002</v>
      </c>
      <c r="O561" s="3" t="s">
        <v>12</v>
      </c>
      <c r="P561" s="3">
        <v>6</v>
      </c>
      <c r="Q561" s="3">
        <v>6</v>
      </c>
      <c r="R561" s="3" t="s">
        <v>295</v>
      </c>
      <c r="S561" s="3">
        <v>1</v>
      </c>
    </row>
    <row r="562" spans="1:19" x14ac:dyDescent="0.25">
      <c r="A562" s="3" t="s">
        <v>9</v>
      </c>
      <c r="B562" s="3">
        <v>10002</v>
      </c>
      <c r="C562" s="3">
        <v>410</v>
      </c>
      <c r="D562" s="3" t="s">
        <v>10</v>
      </c>
      <c r="E562" s="3">
        <v>1</v>
      </c>
      <c r="F562" s="3" t="s">
        <v>219</v>
      </c>
      <c r="G562" s="21" t="str">
        <f>_xlfn.XLOOKUP($A562&amp;"_"&amp;$B562,Productos!$E:$E,Productos!$C:$C)</f>
        <v>10002 - HIPOTECARIO DESGRAVAMEN</v>
      </c>
      <c r="H562" s="21" t="str">
        <f>_xlfn.XLOOKUP($A562&amp;"_"&amp;$B562,Productos!$E:$E,Productos!$D:$D)</f>
        <v>CREDIT RELATED</v>
      </c>
      <c r="I562" s="6">
        <v>402</v>
      </c>
      <c r="L562" s="3" t="s">
        <v>13</v>
      </c>
      <c r="M562" s="3">
        <v>292</v>
      </c>
      <c r="N562" s="3">
        <v>5007002</v>
      </c>
      <c r="O562" s="3" t="s">
        <v>12</v>
      </c>
      <c r="P562" s="3">
        <v>12</v>
      </c>
      <c r="Q562" s="3">
        <v>12</v>
      </c>
      <c r="R562" s="3" t="s">
        <v>308</v>
      </c>
      <c r="S562" s="3">
        <v>1</v>
      </c>
    </row>
    <row r="563" spans="1:19" x14ac:dyDescent="0.25">
      <c r="A563" s="3" t="s">
        <v>9</v>
      </c>
      <c r="B563" s="3">
        <v>10002</v>
      </c>
      <c r="C563" s="3">
        <v>411</v>
      </c>
      <c r="D563" s="3" t="s">
        <v>10</v>
      </c>
      <c r="E563" s="3">
        <v>1</v>
      </c>
      <c r="F563" s="3" t="s">
        <v>219</v>
      </c>
      <c r="G563" s="21" t="str">
        <f>_xlfn.XLOOKUP($A563&amp;"_"&amp;$B563,Productos!$E:$E,Productos!$C:$C)</f>
        <v>10002 - HIPOTECARIO DESGRAVAMEN</v>
      </c>
      <c r="H563" s="21" t="str">
        <f>_xlfn.XLOOKUP($A563&amp;"_"&amp;$B563,Productos!$E:$E,Productos!$D:$D)</f>
        <v>CREDIT RELATED</v>
      </c>
      <c r="I563" s="6">
        <v>5842</v>
      </c>
      <c r="L563" s="3" t="s">
        <v>13</v>
      </c>
      <c r="M563" s="3">
        <v>292</v>
      </c>
      <c r="N563" s="3">
        <v>5007395</v>
      </c>
      <c r="O563" s="3" t="s">
        <v>12</v>
      </c>
      <c r="P563" s="3">
        <v>6</v>
      </c>
      <c r="Q563" s="3">
        <v>6</v>
      </c>
      <c r="R563" s="3" t="s">
        <v>295</v>
      </c>
      <c r="S563" s="3">
        <v>1</v>
      </c>
    </row>
    <row r="564" spans="1:19" x14ac:dyDescent="0.25">
      <c r="A564" s="3" t="s">
        <v>9</v>
      </c>
      <c r="B564" s="3">
        <v>10002</v>
      </c>
      <c r="C564" s="3">
        <v>431</v>
      </c>
      <c r="D564" s="3" t="s">
        <v>10</v>
      </c>
      <c r="E564" s="3">
        <v>1</v>
      </c>
      <c r="F564" s="3" t="s">
        <v>219</v>
      </c>
      <c r="G564" s="21" t="str">
        <f>_xlfn.XLOOKUP($A564&amp;"_"&amp;$B564,Productos!$E:$E,Productos!$C:$C)</f>
        <v>10002 - HIPOTECARIO DESGRAVAMEN</v>
      </c>
      <c r="H564" s="21" t="str">
        <f>_xlfn.XLOOKUP($A564&amp;"_"&amp;$B564,Productos!$E:$E,Productos!$D:$D)</f>
        <v>CREDIT RELATED</v>
      </c>
      <c r="I564" s="6">
        <v>5</v>
      </c>
      <c r="L564" s="3" t="s">
        <v>13</v>
      </c>
      <c r="M564" s="3">
        <v>292</v>
      </c>
      <c r="N564" s="3">
        <v>5007395</v>
      </c>
      <c r="O564" s="3" t="s">
        <v>12</v>
      </c>
      <c r="P564" s="3">
        <v>12</v>
      </c>
      <c r="Q564" s="3">
        <v>12</v>
      </c>
      <c r="R564" s="3" t="s">
        <v>308</v>
      </c>
      <c r="S564" s="3">
        <v>1</v>
      </c>
    </row>
    <row r="565" spans="1:19" x14ac:dyDescent="0.25">
      <c r="A565" s="3" t="s">
        <v>9</v>
      </c>
      <c r="B565" s="3">
        <v>10002</v>
      </c>
      <c r="C565" s="3">
        <v>514</v>
      </c>
      <c r="D565" s="3" t="s">
        <v>10</v>
      </c>
      <c r="E565" s="3">
        <v>1</v>
      </c>
      <c r="F565" s="3" t="s">
        <v>219</v>
      </c>
      <c r="G565" s="21" t="str">
        <f>_xlfn.XLOOKUP($A565&amp;"_"&amp;$B565,Productos!$E:$E,Productos!$C:$C)</f>
        <v>10002 - HIPOTECARIO DESGRAVAMEN</v>
      </c>
      <c r="H565" s="21" t="str">
        <f>_xlfn.XLOOKUP($A565&amp;"_"&amp;$B565,Productos!$E:$E,Productos!$D:$D)</f>
        <v>CREDIT RELATED</v>
      </c>
      <c r="I565" s="6">
        <v>6954</v>
      </c>
      <c r="L565" s="3" t="s">
        <v>13</v>
      </c>
      <c r="M565" s="3">
        <v>292</v>
      </c>
      <c r="N565" s="3">
        <v>5007401</v>
      </c>
      <c r="O565" s="3" t="s">
        <v>12</v>
      </c>
      <c r="P565" s="3">
        <v>6</v>
      </c>
      <c r="Q565" s="3">
        <v>6</v>
      </c>
      <c r="R565" s="3" t="s">
        <v>295</v>
      </c>
      <c r="S565" s="3">
        <v>1</v>
      </c>
    </row>
    <row r="566" spans="1:19" x14ac:dyDescent="0.25">
      <c r="A566" s="3" t="s">
        <v>9</v>
      </c>
      <c r="B566" s="3">
        <v>10002</v>
      </c>
      <c r="C566" s="3">
        <v>515</v>
      </c>
      <c r="D566" s="3" t="s">
        <v>10</v>
      </c>
      <c r="E566" s="3">
        <v>1</v>
      </c>
      <c r="F566" s="3" t="s">
        <v>219</v>
      </c>
      <c r="G566" s="21" t="str">
        <f>_xlfn.XLOOKUP($A566&amp;"_"&amp;$B566,Productos!$E:$E,Productos!$C:$C)</f>
        <v>10002 - HIPOTECARIO DESGRAVAMEN</v>
      </c>
      <c r="H566" s="21" t="str">
        <f>_xlfn.XLOOKUP($A566&amp;"_"&amp;$B566,Productos!$E:$E,Productos!$D:$D)</f>
        <v>CREDIT RELATED</v>
      </c>
      <c r="I566" s="6">
        <v>4638</v>
      </c>
      <c r="L566" s="3" t="s">
        <v>13</v>
      </c>
      <c r="M566" s="3">
        <v>292</v>
      </c>
      <c r="N566" s="3">
        <v>5007401</v>
      </c>
      <c r="O566" s="3" t="s">
        <v>12</v>
      </c>
      <c r="P566" s="3">
        <v>12</v>
      </c>
      <c r="Q566" s="3">
        <v>12</v>
      </c>
      <c r="R566" s="3" t="s">
        <v>308</v>
      </c>
      <c r="S566" s="3">
        <v>1</v>
      </c>
    </row>
    <row r="567" spans="1:19" x14ac:dyDescent="0.25">
      <c r="A567" s="3" t="s">
        <v>9</v>
      </c>
      <c r="B567" s="3">
        <v>10004</v>
      </c>
      <c r="C567" s="3">
        <v>384</v>
      </c>
      <c r="D567" s="3" t="s">
        <v>10</v>
      </c>
      <c r="E567" s="3">
        <v>1</v>
      </c>
      <c r="F567" s="3" t="s">
        <v>219</v>
      </c>
      <c r="G567" s="21" t="str">
        <f>_xlfn.XLOOKUP($A567&amp;"_"&amp;$B567,Productos!$E:$E,Productos!$C:$C)</f>
        <v>10004 - LINEA CREDITOS</v>
      </c>
      <c r="H567" s="21" t="str">
        <f>_xlfn.XLOOKUP($A567&amp;"_"&amp;$B567,Productos!$E:$E,Productos!$D:$D)</f>
        <v>CREDIT RELATED</v>
      </c>
      <c r="I567" s="6">
        <v>64350</v>
      </c>
      <c r="L567" s="3" t="s">
        <v>13</v>
      </c>
      <c r="M567" s="3">
        <v>292</v>
      </c>
      <c r="N567" s="3">
        <v>5007630</v>
      </c>
      <c r="O567" s="3" t="s">
        <v>12</v>
      </c>
      <c r="P567" s="3">
        <v>6</v>
      </c>
      <c r="Q567" s="3">
        <v>6</v>
      </c>
      <c r="R567" s="3" t="s">
        <v>295</v>
      </c>
      <c r="S567" s="3">
        <v>1</v>
      </c>
    </row>
    <row r="568" spans="1:19" x14ac:dyDescent="0.25">
      <c r="A568" s="3" t="s">
        <v>9</v>
      </c>
      <c r="B568" s="3">
        <v>10004</v>
      </c>
      <c r="C568" s="3">
        <v>385</v>
      </c>
      <c r="D568" s="3" t="s">
        <v>10</v>
      </c>
      <c r="E568" s="3">
        <v>1</v>
      </c>
      <c r="F568" s="3" t="s">
        <v>219</v>
      </c>
      <c r="G568" s="21" t="str">
        <f>_xlfn.XLOOKUP($A568&amp;"_"&amp;$B568,Productos!$E:$E,Productos!$C:$C)</f>
        <v>10004 - LINEA CREDITOS</v>
      </c>
      <c r="H568" s="21" t="str">
        <f>_xlfn.XLOOKUP($A568&amp;"_"&amp;$B568,Productos!$E:$E,Productos!$D:$D)</f>
        <v>CREDIT RELATED</v>
      </c>
      <c r="I568" s="6">
        <v>860</v>
      </c>
      <c r="L568" s="3" t="s">
        <v>13</v>
      </c>
      <c r="M568" s="3">
        <v>292</v>
      </c>
      <c r="N568" s="3">
        <v>5007630</v>
      </c>
      <c r="O568" s="3" t="s">
        <v>12</v>
      </c>
      <c r="P568" s="3">
        <v>12</v>
      </c>
      <c r="Q568" s="3">
        <v>12</v>
      </c>
      <c r="R568" s="3" t="s">
        <v>308</v>
      </c>
      <c r="S568" s="3">
        <v>1</v>
      </c>
    </row>
    <row r="569" spans="1:19" x14ac:dyDescent="0.25">
      <c r="A569" s="3" t="s">
        <v>9</v>
      </c>
      <c r="B569" s="3">
        <v>10004</v>
      </c>
      <c r="C569" s="3">
        <v>386</v>
      </c>
      <c r="D569" s="3" t="s">
        <v>10</v>
      </c>
      <c r="E569" s="3">
        <v>1</v>
      </c>
      <c r="F569" s="3" t="s">
        <v>219</v>
      </c>
      <c r="G569" s="21" t="str">
        <f>_xlfn.XLOOKUP($A569&amp;"_"&amp;$B569,Productos!$E:$E,Productos!$C:$C)</f>
        <v>10004 - LINEA CREDITOS</v>
      </c>
      <c r="H569" s="21" t="str">
        <f>_xlfn.XLOOKUP($A569&amp;"_"&amp;$B569,Productos!$E:$E,Productos!$D:$D)</f>
        <v>CREDIT RELATED</v>
      </c>
      <c r="I569" s="6">
        <v>122179</v>
      </c>
      <c r="L569" s="3" t="s">
        <v>13</v>
      </c>
      <c r="M569" s="3">
        <v>292</v>
      </c>
      <c r="N569" s="3">
        <v>5007633</v>
      </c>
      <c r="O569" s="3" t="s">
        <v>12</v>
      </c>
      <c r="P569" s="3">
        <v>6</v>
      </c>
      <c r="Q569" s="3">
        <v>6</v>
      </c>
      <c r="R569" s="3" t="s">
        <v>295</v>
      </c>
      <c r="S569" s="3">
        <v>1</v>
      </c>
    </row>
    <row r="570" spans="1:19" x14ac:dyDescent="0.25">
      <c r="A570" s="3" t="s">
        <v>9</v>
      </c>
      <c r="B570" s="3">
        <v>10004</v>
      </c>
      <c r="C570" s="3">
        <v>387</v>
      </c>
      <c r="D570" s="3" t="s">
        <v>10</v>
      </c>
      <c r="E570" s="3">
        <v>1</v>
      </c>
      <c r="F570" s="3" t="s">
        <v>219</v>
      </c>
      <c r="G570" s="21" t="str">
        <f>_xlfn.XLOOKUP($A570&amp;"_"&amp;$B570,Productos!$E:$E,Productos!$C:$C)</f>
        <v>10004 - LINEA CREDITOS</v>
      </c>
      <c r="H570" s="21" t="str">
        <f>_xlfn.XLOOKUP($A570&amp;"_"&amp;$B570,Productos!$E:$E,Productos!$D:$D)</f>
        <v>CREDIT RELATED</v>
      </c>
      <c r="I570" s="6">
        <v>202</v>
      </c>
      <c r="L570" s="3" t="s">
        <v>13</v>
      </c>
      <c r="M570" s="3">
        <v>292</v>
      </c>
      <c r="N570" s="3">
        <v>5007633</v>
      </c>
      <c r="O570" s="3" t="s">
        <v>12</v>
      </c>
      <c r="P570" s="3">
        <v>12</v>
      </c>
      <c r="Q570" s="3">
        <v>12</v>
      </c>
      <c r="R570" s="3" t="s">
        <v>308</v>
      </c>
      <c r="S570" s="3">
        <v>1</v>
      </c>
    </row>
    <row r="571" spans="1:19" x14ac:dyDescent="0.25">
      <c r="A571" s="3" t="s">
        <v>9</v>
      </c>
      <c r="B571" s="3">
        <v>10004</v>
      </c>
      <c r="C571" s="3">
        <v>501</v>
      </c>
      <c r="D571" s="3" t="s">
        <v>10</v>
      </c>
      <c r="E571" s="3">
        <v>1</v>
      </c>
      <c r="F571" s="3" t="s">
        <v>219</v>
      </c>
      <c r="G571" s="21" t="str">
        <f>_xlfn.XLOOKUP($A571&amp;"_"&amp;$B571,Productos!$E:$E,Productos!$C:$C)</f>
        <v>10004 - LINEA CREDITOS</v>
      </c>
      <c r="H571" s="21" t="str">
        <f>_xlfn.XLOOKUP($A571&amp;"_"&amp;$B571,Productos!$E:$E,Productos!$D:$D)</f>
        <v>CREDIT RELATED</v>
      </c>
      <c r="I571" s="6">
        <v>51</v>
      </c>
      <c r="L571" s="3" t="s">
        <v>13</v>
      </c>
      <c r="M571" s="3">
        <v>292</v>
      </c>
      <c r="N571" s="3">
        <v>5007636</v>
      </c>
      <c r="O571" s="3" t="s">
        <v>12</v>
      </c>
      <c r="P571" s="3">
        <v>6</v>
      </c>
      <c r="Q571" s="3">
        <v>6</v>
      </c>
      <c r="R571" s="3" t="s">
        <v>295</v>
      </c>
      <c r="S571" s="3">
        <v>1</v>
      </c>
    </row>
    <row r="572" spans="1:19" x14ac:dyDescent="0.25">
      <c r="A572" s="3" t="s">
        <v>9</v>
      </c>
      <c r="B572" s="3">
        <v>10004</v>
      </c>
      <c r="C572" s="3">
        <v>502</v>
      </c>
      <c r="D572" s="3" t="s">
        <v>10</v>
      </c>
      <c r="E572" s="3">
        <v>1</v>
      </c>
      <c r="F572" s="3" t="s">
        <v>219</v>
      </c>
      <c r="G572" s="21" t="str">
        <f>_xlfn.XLOOKUP($A572&amp;"_"&amp;$B572,Productos!$E:$E,Productos!$C:$C)</f>
        <v>10004 - LINEA CREDITOS</v>
      </c>
      <c r="H572" s="21" t="str">
        <f>_xlfn.XLOOKUP($A572&amp;"_"&amp;$B572,Productos!$E:$E,Productos!$D:$D)</f>
        <v>CREDIT RELATED</v>
      </c>
      <c r="I572" s="6">
        <v>12125</v>
      </c>
      <c r="L572" s="3" t="s">
        <v>13</v>
      </c>
      <c r="M572" s="3">
        <v>292</v>
      </c>
      <c r="N572" s="3">
        <v>5007636</v>
      </c>
      <c r="O572" s="3" t="s">
        <v>12</v>
      </c>
      <c r="P572" s="3">
        <v>12</v>
      </c>
      <c r="Q572" s="3">
        <v>12</v>
      </c>
      <c r="R572" s="3" t="s">
        <v>308</v>
      </c>
      <c r="S572" s="3">
        <v>1</v>
      </c>
    </row>
    <row r="573" spans="1:19" x14ac:dyDescent="0.25">
      <c r="A573" s="3" t="s">
        <v>9</v>
      </c>
      <c r="B573" s="3">
        <v>10004</v>
      </c>
      <c r="C573" s="3">
        <v>503</v>
      </c>
      <c r="D573" s="3" t="s">
        <v>10</v>
      </c>
      <c r="E573" s="3">
        <v>1</v>
      </c>
      <c r="F573" s="3" t="s">
        <v>219</v>
      </c>
      <c r="G573" s="21" t="str">
        <f>_xlfn.XLOOKUP($A573&amp;"_"&amp;$B573,Productos!$E:$E,Productos!$C:$C)</f>
        <v>10004 - LINEA CREDITOS</v>
      </c>
      <c r="H573" s="21" t="str">
        <f>_xlfn.XLOOKUP($A573&amp;"_"&amp;$B573,Productos!$E:$E,Productos!$D:$D)</f>
        <v>CREDIT RELATED</v>
      </c>
      <c r="I573" s="6">
        <v>23566</v>
      </c>
      <c r="L573" s="3" t="s">
        <v>13</v>
      </c>
      <c r="M573" s="3">
        <v>292</v>
      </c>
      <c r="N573" s="3">
        <v>5007642</v>
      </c>
      <c r="O573" s="3" t="s">
        <v>12</v>
      </c>
      <c r="P573" s="3">
        <v>6</v>
      </c>
      <c r="Q573" s="3">
        <v>6</v>
      </c>
      <c r="R573" s="3" t="s">
        <v>295</v>
      </c>
      <c r="S573" s="3">
        <v>1</v>
      </c>
    </row>
    <row r="574" spans="1:19" x14ac:dyDescent="0.25">
      <c r="A574" s="3" t="s">
        <v>9</v>
      </c>
      <c r="B574" s="3">
        <v>10004</v>
      </c>
      <c r="C574" s="3">
        <v>508</v>
      </c>
      <c r="D574" s="3" t="s">
        <v>10</v>
      </c>
      <c r="E574" s="3">
        <v>1</v>
      </c>
      <c r="F574" s="3" t="s">
        <v>219</v>
      </c>
      <c r="G574" s="21" t="str">
        <f>_xlfn.XLOOKUP($A574&amp;"_"&amp;$B574,Productos!$E:$E,Productos!$C:$C)</f>
        <v>10004 - LINEA CREDITOS</v>
      </c>
      <c r="H574" s="21" t="str">
        <f>_xlfn.XLOOKUP($A574&amp;"_"&amp;$B574,Productos!$E:$E,Productos!$D:$D)</f>
        <v>CREDIT RELATED</v>
      </c>
      <c r="I574" s="6">
        <v>19</v>
      </c>
      <c r="L574" s="3" t="s">
        <v>13</v>
      </c>
      <c r="M574" s="3">
        <v>292</v>
      </c>
      <c r="N574" s="3">
        <v>5007642</v>
      </c>
      <c r="O574" s="3" t="s">
        <v>12</v>
      </c>
      <c r="P574" s="3">
        <v>12</v>
      </c>
      <c r="Q574" s="3">
        <v>12</v>
      </c>
      <c r="R574" s="3" t="s">
        <v>308</v>
      </c>
      <c r="S574" s="3">
        <v>1</v>
      </c>
    </row>
    <row r="575" spans="1:19" x14ac:dyDescent="0.25">
      <c r="A575" s="3" t="s">
        <v>9</v>
      </c>
      <c r="B575" s="3">
        <v>10004</v>
      </c>
      <c r="C575" s="3">
        <v>509</v>
      </c>
      <c r="D575" s="3" t="s">
        <v>10</v>
      </c>
      <c r="E575" s="3">
        <v>1</v>
      </c>
      <c r="F575" s="3" t="s">
        <v>219</v>
      </c>
      <c r="G575" s="21" t="str">
        <f>_xlfn.XLOOKUP($A575&amp;"_"&amp;$B575,Productos!$E:$E,Productos!$C:$C)</f>
        <v>10004 - LINEA CREDITOS</v>
      </c>
      <c r="H575" s="21" t="str">
        <f>_xlfn.XLOOKUP($A575&amp;"_"&amp;$B575,Productos!$E:$E,Productos!$D:$D)</f>
        <v>CREDIT RELATED</v>
      </c>
      <c r="I575" s="6">
        <v>47</v>
      </c>
      <c r="L575" s="3" t="s">
        <v>13</v>
      </c>
      <c r="M575" s="3">
        <v>292</v>
      </c>
      <c r="N575" s="3">
        <v>5007653</v>
      </c>
      <c r="O575" s="3" t="s">
        <v>12</v>
      </c>
      <c r="P575" s="3">
        <v>6</v>
      </c>
      <c r="Q575" s="3">
        <v>6</v>
      </c>
      <c r="R575" s="3" t="s">
        <v>295</v>
      </c>
      <c r="S575" s="3">
        <v>1</v>
      </c>
    </row>
    <row r="576" spans="1:19" x14ac:dyDescent="0.25">
      <c r="A576" s="3" t="s">
        <v>9</v>
      </c>
      <c r="B576" s="3">
        <v>10004</v>
      </c>
      <c r="C576" s="3">
        <v>537</v>
      </c>
      <c r="D576" s="3" t="s">
        <v>10</v>
      </c>
      <c r="E576" s="3">
        <v>1</v>
      </c>
      <c r="F576" s="3" t="s">
        <v>219</v>
      </c>
      <c r="G576" s="21" t="str">
        <f>_xlfn.XLOOKUP($A576&amp;"_"&amp;$B576,Productos!$E:$E,Productos!$C:$C)</f>
        <v>10004 - LINEA CREDITOS</v>
      </c>
      <c r="H576" s="21" t="str">
        <f>_xlfn.XLOOKUP($A576&amp;"_"&amp;$B576,Productos!$E:$E,Productos!$D:$D)</f>
        <v>CREDIT RELATED</v>
      </c>
      <c r="I576" s="6">
        <v>3143</v>
      </c>
      <c r="L576" s="3" t="s">
        <v>13</v>
      </c>
      <c r="M576" s="3">
        <v>292</v>
      </c>
      <c r="N576" s="3">
        <v>5007653</v>
      </c>
      <c r="O576" s="3" t="s">
        <v>12</v>
      </c>
      <c r="P576" s="3">
        <v>12</v>
      </c>
      <c r="Q576" s="3">
        <v>12</v>
      </c>
      <c r="R576" s="3" t="s">
        <v>308</v>
      </c>
      <c r="S576" s="3">
        <v>1</v>
      </c>
    </row>
    <row r="577" spans="1:19" x14ac:dyDescent="0.25">
      <c r="A577" s="3" t="s">
        <v>9</v>
      </c>
      <c r="B577" s="3">
        <v>10004</v>
      </c>
      <c r="C577" s="3">
        <v>538</v>
      </c>
      <c r="D577" s="3" t="s">
        <v>10</v>
      </c>
      <c r="E577" s="3">
        <v>1</v>
      </c>
      <c r="F577" s="3" t="s">
        <v>219</v>
      </c>
      <c r="G577" s="21" t="str">
        <f>_xlfn.XLOOKUP($A577&amp;"_"&amp;$B577,Productos!$E:$E,Productos!$C:$C)</f>
        <v>10004 - LINEA CREDITOS</v>
      </c>
      <c r="H577" s="21" t="str">
        <f>_xlfn.XLOOKUP($A577&amp;"_"&amp;$B577,Productos!$E:$E,Productos!$D:$D)</f>
        <v>CREDIT RELATED</v>
      </c>
      <c r="I577" s="6">
        <v>232326</v>
      </c>
      <c r="L577" s="3" t="s">
        <v>13</v>
      </c>
      <c r="M577" s="3">
        <v>292</v>
      </c>
      <c r="N577" s="3">
        <v>5007655</v>
      </c>
      <c r="O577" s="3" t="s">
        <v>12</v>
      </c>
      <c r="P577" s="3">
        <v>6</v>
      </c>
      <c r="Q577" s="3">
        <v>6</v>
      </c>
      <c r="R577" s="3" t="s">
        <v>295</v>
      </c>
      <c r="S577" s="3">
        <v>1</v>
      </c>
    </row>
    <row r="578" spans="1:19" x14ac:dyDescent="0.25">
      <c r="A578" s="3" t="s">
        <v>13</v>
      </c>
      <c r="B578" s="3">
        <v>1</v>
      </c>
      <c r="C578" s="3">
        <v>109</v>
      </c>
      <c r="D578" s="3" t="s">
        <v>10</v>
      </c>
      <c r="E578" s="3">
        <v>6</v>
      </c>
      <c r="F578" s="3" t="s">
        <v>220</v>
      </c>
      <c r="G578" s="21" t="str">
        <f>_xlfn.XLOOKUP($A578&amp;"_"&amp;$B578,Productos!$E:$E,Productos!$C:$C)</f>
        <v xml:space="preserve">DESGRAVAMEN HIPOTECARIO                           </v>
      </c>
      <c r="H578" s="21" t="str">
        <f>_xlfn.XLOOKUP($A578&amp;"_"&amp;$B578,Productos!$E:$E,Productos!$D:$D)</f>
        <v>Sin Informacion</v>
      </c>
      <c r="I578" s="6">
        <v>3</v>
      </c>
      <c r="L578" s="3" t="s">
        <v>13</v>
      </c>
      <c r="M578" s="3">
        <v>292</v>
      </c>
      <c r="N578" s="3">
        <v>5007655</v>
      </c>
      <c r="O578" s="3" t="s">
        <v>12</v>
      </c>
      <c r="P578" s="3">
        <v>12</v>
      </c>
      <c r="Q578" s="3">
        <v>12</v>
      </c>
      <c r="R578" s="3" t="s">
        <v>308</v>
      </c>
      <c r="S578" s="3">
        <v>1</v>
      </c>
    </row>
    <row r="579" spans="1:19" x14ac:dyDescent="0.25">
      <c r="A579" s="3" t="s">
        <v>13</v>
      </c>
      <c r="B579" s="3">
        <v>1</v>
      </c>
      <c r="C579" s="3">
        <v>111</v>
      </c>
      <c r="D579" s="3" t="s">
        <v>10</v>
      </c>
      <c r="E579" s="3">
        <v>6</v>
      </c>
      <c r="F579" s="3" t="s">
        <v>220</v>
      </c>
      <c r="G579" s="21" t="str">
        <f>_xlfn.XLOOKUP($A579&amp;"_"&amp;$B579,Productos!$E:$E,Productos!$C:$C)</f>
        <v xml:space="preserve">DESGRAVAMEN HIPOTECARIO                           </v>
      </c>
      <c r="H579" s="21" t="str">
        <f>_xlfn.XLOOKUP($A579&amp;"_"&amp;$B579,Productos!$E:$E,Productos!$D:$D)</f>
        <v>Sin Informacion</v>
      </c>
      <c r="I579" s="6">
        <v>11</v>
      </c>
      <c r="L579" s="3" t="s">
        <v>13</v>
      </c>
      <c r="M579" s="3">
        <v>292</v>
      </c>
      <c r="N579" s="3">
        <v>5007656</v>
      </c>
      <c r="O579" s="3" t="s">
        <v>12</v>
      </c>
      <c r="P579" s="3">
        <v>6</v>
      </c>
      <c r="Q579" s="3">
        <v>6</v>
      </c>
      <c r="R579" s="3" t="s">
        <v>295</v>
      </c>
      <c r="S579" s="3">
        <v>1</v>
      </c>
    </row>
    <row r="580" spans="1:19" x14ac:dyDescent="0.25">
      <c r="A580" s="3" t="s">
        <v>13</v>
      </c>
      <c r="B580" s="3">
        <v>1</v>
      </c>
      <c r="C580" s="3">
        <v>144</v>
      </c>
      <c r="D580" s="3" t="s">
        <v>10</v>
      </c>
      <c r="E580" s="3">
        <v>6</v>
      </c>
      <c r="F580" s="3" t="s">
        <v>220</v>
      </c>
      <c r="G580" s="21" t="str">
        <f>_xlfn.XLOOKUP($A580&amp;"_"&amp;$B580,Productos!$E:$E,Productos!$C:$C)</f>
        <v xml:space="preserve">DESGRAVAMEN HIPOTECARIO                           </v>
      </c>
      <c r="H580" s="21" t="str">
        <f>_xlfn.XLOOKUP($A580&amp;"_"&amp;$B580,Productos!$E:$E,Productos!$D:$D)</f>
        <v>Sin Informacion</v>
      </c>
      <c r="I580" s="6">
        <v>250</v>
      </c>
      <c r="L580" s="3" t="s">
        <v>13</v>
      </c>
      <c r="M580" s="3">
        <v>292</v>
      </c>
      <c r="N580" s="3">
        <v>5007656</v>
      </c>
      <c r="O580" s="3" t="s">
        <v>12</v>
      </c>
      <c r="P580" s="3">
        <v>12</v>
      </c>
      <c r="Q580" s="3">
        <v>12</v>
      </c>
      <c r="R580" s="3" t="s">
        <v>308</v>
      </c>
      <c r="S580" s="3">
        <v>1</v>
      </c>
    </row>
    <row r="581" spans="1:19" x14ac:dyDescent="0.25">
      <c r="A581" s="3" t="s">
        <v>13</v>
      </c>
      <c r="B581" s="3">
        <v>1</v>
      </c>
      <c r="C581" s="3">
        <v>345</v>
      </c>
      <c r="D581" s="3" t="s">
        <v>10</v>
      </c>
      <c r="E581" s="3">
        <v>6</v>
      </c>
      <c r="F581" s="3" t="s">
        <v>220</v>
      </c>
      <c r="G581" s="21" t="str">
        <f>_xlfn.XLOOKUP($A581&amp;"_"&amp;$B581,Productos!$E:$E,Productos!$C:$C)</f>
        <v xml:space="preserve">DESGRAVAMEN HIPOTECARIO                           </v>
      </c>
      <c r="H581" s="21" t="str">
        <f>_xlfn.XLOOKUP($A581&amp;"_"&amp;$B581,Productos!$E:$E,Productos!$D:$D)</f>
        <v>Sin Informacion</v>
      </c>
      <c r="I581" s="6">
        <v>1</v>
      </c>
      <c r="L581" s="3" t="s">
        <v>13</v>
      </c>
      <c r="M581" s="3">
        <v>292</v>
      </c>
      <c r="N581" s="3">
        <v>5007662</v>
      </c>
      <c r="O581" s="3" t="s">
        <v>12</v>
      </c>
      <c r="P581" s="3">
        <v>6</v>
      </c>
      <c r="Q581" s="3">
        <v>6</v>
      </c>
      <c r="R581" s="3" t="s">
        <v>295</v>
      </c>
      <c r="S581" s="3">
        <v>1</v>
      </c>
    </row>
    <row r="582" spans="1:19" x14ac:dyDescent="0.25">
      <c r="A582" s="3" t="s">
        <v>13</v>
      </c>
      <c r="B582" s="3">
        <v>1</v>
      </c>
      <c r="C582" s="3">
        <v>397</v>
      </c>
      <c r="D582" s="3" t="s">
        <v>10</v>
      </c>
      <c r="E582" s="3">
        <v>6</v>
      </c>
      <c r="F582" s="3" t="s">
        <v>220</v>
      </c>
      <c r="G582" s="21" t="str">
        <f>_xlfn.XLOOKUP($A582&amp;"_"&amp;$B582,Productos!$E:$E,Productos!$C:$C)</f>
        <v xml:space="preserve">DESGRAVAMEN HIPOTECARIO                           </v>
      </c>
      <c r="H582" s="21" t="str">
        <f>_xlfn.XLOOKUP($A582&amp;"_"&amp;$B582,Productos!$E:$E,Productos!$D:$D)</f>
        <v>Sin Informacion</v>
      </c>
      <c r="I582" s="6">
        <v>160</v>
      </c>
      <c r="L582" s="3" t="s">
        <v>13</v>
      </c>
      <c r="M582" s="3">
        <v>292</v>
      </c>
      <c r="N582" s="3">
        <v>5007662</v>
      </c>
      <c r="O582" s="3" t="s">
        <v>12</v>
      </c>
      <c r="P582" s="3">
        <v>12</v>
      </c>
      <c r="Q582" s="3">
        <v>12</v>
      </c>
      <c r="R582" s="3" t="s">
        <v>308</v>
      </c>
      <c r="S582" s="3">
        <v>1</v>
      </c>
    </row>
    <row r="583" spans="1:19" x14ac:dyDescent="0.25">
      <c r="A583" s="3" t="s">
        <v>13</v>
      </c>
      <c r="B583" s="3">
        <v>1</v>
      </c>
      <c r="C583" s="3">
        <v>401</v>
      </c>
      <c r="D583" s="3" t="s">
        <v>10</v>
      </c>
      <c r="E583" s="3">
        <v>6</v>
      </c>
      <c r="F583" s="3" t="s">
        <v>220</v>
      </c>
      <c r="G583" s="21" t="str">
        <f>_xlfn.XLOOKUP($A583&amp;"_"&amp;$B583,Productos!$E:$E,Productos!$C:$C)</f>
        <v xml:space="preserve">DESGRAVAMEN HIPOTECARIO                           </v>
      </c>
      <c r="H583" s="21" t="str">
        <f>_xlfn.XLOOKUP($A583&amp;"_"&amp;$B583,Productos!$E:$E,Productos!$D:$D)</f>
        <v>Sin Informacion</v>
      </c>
      <c r="I583" s="6">
        <v>58</v>
      </c>
      <c r="L583" s="3" t="s">
        <v>13</v>
      </c>
      <c r="M583" s="3">
        <v>292</v>
      </c>
      <c r="N583" s="3">
        <v>5007670</v>
      </c>
      <c r="O583" s="3" t="s">
        <v>12</v>
      </c>
      <c r="P583" s="3">
        <v>6</v>
      </c>
      <c r="Q583" s="3">
        <v>6</v>
      </c>
      <c r="R583" s="3" t="s">
        <v>295</v>
      </c>
      <c r="S583" s="3">
        <v>1</v>
      </c>
    </row>
    <row r="584" spans="1:19" x14ac:dyDescent="0.25">
      <c r="A584" s="3" t="s">
        <v>13</v>
      </c>
      <c r="B584" s="3">
        <v>1</v>
      </c>
      <c r="C584" s="3">
        <v>405</v>
      </c>
      <c r="D584" s="3" t="s">
        <v>10</v>
      </c>
      <c r="E584" s="3">
        <v>6</v>
      </c>
      <c r="F584" s="3" t="s">
        <v>220</v>
      </c>
      <c r="G584" s="21" t="str">
        <f>_xlfn.XLOOKUP($A584&amp;"_"&amp;$B584,Productos!$E:$E,Productos!$C:$C)</f>
        <v xml:space="preserve">DESGRAVAMEN HIPOTECARIO                           </v>
      </c>
      <c r="H584" s="21" t="str">
        <f>_xlfn.XLOOKUP($A584&amp;"_"&amp;$B584,Productos!$E:$E,Productos!$D:$D)</f>
        <v>Sin Informacion</v>
      </c>
      <c r="I584" s="6">
        <v>158</v>
      </c>
      <c r="L584" s="3" t="s">
        <v>13</v>
      </c>
      <c r="M584" s="3">
        <v>292</v>
      </c>
      <c r="N584" s="3">
        <v>5007670</v>
      </c>
      <c r="O584" s="3" t="s">
        <v>12</v>
      </c>
      <c r="P584" s="3">
        <v>12</v>
      </c>
      <c r="Q584" s="3">
        <v>12</v>
      </c>
      <c r="R584" s="3" t="s">
        <v>308</v>
      </c>
      <c r="S584" s="3">
        <v>1</v>
      </c>
    </row>
    <row r="585" spans="1:19" x14ac:dyDescent="0.25">
      <c r="A585" s="3" t="s">
        <v>13</v>
      </c>
      <c r="B585" s="3">
        <v>1</v>
      </c>
      <c r="C585" s="3">
        <v>411</v>
      </c>
      <c r="D585" s="3" t="s">
        <v>10</v>
      </c>
      <c r="E585" s="3">
        <v>6</v>
      </c>
      <c r="F585" s="3" t="s">
        <v>220</v>
      </c>
      <c r="G585" s="21" t="str">
        <f>_xlfn.XLOOKUP($A585&amp;"_"&amp;$B585,Productos!$E:$E,Productos!$C:$C)</f>
        <v xml:space="preserve">DESGRAVAMEN HIPOTECARIO                           </v>
      </c>
      <c r="H585" s="21" t="str">
        <f>_xlfn.XLOOKUP($A585&amp;"_"&amp;$B585,Productos!$E:$E,Productos!$D:$D)</f>
        <v>Sin Informacion</v>
      </c>
      <c r="I585" s="6">
        <v>20</v>
      </c>
      <c r="L585" s="3" t="s">
        <v>13</v>
      </c>
      <c r="M585" s="3">
        <v>292</v>
      </c>
      <c r="N585" s="3">
        <v>5007671</v>
      </c>
      <c r="O585" s="3" t="s">
        <v>12</v>
      </c>
      <c r="P585" s="3">
        <v>6</v>
      </c>
      <c r="Q585" s="3">
        <v>6</v>
      </c>
      <c r="R585" s="3" t="s">
        <v>295</v>
      </c>
      <c r="S585" s="3">
        <v>1</v>
      </c>
    </row>
    <row r="586" spans="1:19" x14ac:dyDescent="0.25">
      <c r="A586" s="3" t="s">
        <v>13</v>
      </c>
      <c r="B586" s="3">
        <v>1</v>
      </c>
      <c r="C586" s="3">
        <v>515</v>
      </c>
      <c r="D586" s="3" t="s">
        <v>10</v>
      </c>
      <c r="E586" s="3">
        <v>6</v>
      </c>
      <c r="F586" s="3" t="s">
        <v>220</v>
      </c>
      <c r="G586" s="21" t="str">
        <f>_xlfn.XLOOKUP($A586&amp;"_"&amp;$B586,Productos!$E:$E,Productos!$C:$C)</f>
        <v xml:space="preserve">DESGRAVAMEN HIPOTECARIO                           </v>
      </c>
      <c r="H586" s="21" t="str">
        <f>_xlfn.XLOOKUP($A586&amp;"_"&amp;$B586,Productos!$E:$E,Productos!$D:$D)</f>
        <v>Sin Informacion</v>
      </c>
      <c r="I586" s="6">
        <v>705</v>
      </c>
      <c r="L586" s="3" t="s">
        <v>13</v>
      </c>
      <c r="M586" s="3">
        <v>292</v>
      </c>
      <c r="N586" s="3">
        <v>5007671</v>
      </c>
      <c r="O586" s="3" t="s">
        <v>12</v>
      </c>
      <c r="P586" s="3">
        <v>12</v>
      </c>
      <c r="Q586" s="3">
        <v>12</v>
      </c>
      <c r="R586" s="3" t="s">
        <v>308</v>
      </c>
      <c r="S586" s="3">
        <v>1</v>
      </c>
    </row>
    <row r="587" spans="1:19" x14ac:dyDescent="0.25">
      <c r="A587" s="3" t="s">
        <v>13</v>
      </c>
      <c r="B587" s="3">
        <v>1</v>
      </c>
      <c r="C587" s="3">
        <v>517</v>
      </c>
      <c r="D587" s="3" t="s">
        <v>10</v>
      </c>
      <c r="E587" s="3">
        <v>6</v>
      </c>
      <c r="F587" s="3" t="s">
        <v>220</v>
      </c>
      <c r="G587" s="21" t="str">
        <f>_xlfn.XLOOKUP($A587&amp;"_"&amp;$B587,Productos!$E:$E,Productos!$C:$C)</f>
        <v xml:space="preserve">DESGRAVAMEN HIPOTECARIO                           </v>
      </c>
      <c r="H587" s="21" t="str">
        <f>_xlfn.XLOOKUP($A587&amp;"_"&amp;$B587,Productos!$E:$E,Productos!$D:$D)</f>
        <v>Sin Informacion</v>
      </c>
      <c r="I587" s="6">
        <v>5</v>
      </c>
      <c r="L587" s="3" t="s">
        <v>13</v>
      </c>
      <c r="M587" s="3">
        <v>292</v>
      </c>
      <c r="N587" s="3">
        <v>5007688</v>
      </c>
      <c r="O587" s="3" t="s">
        <v>12</v>
      </c>
      <c r="P587" s="3">
        <v>6</v>
      </c>
      <c r="Q587" s="3">
        <v>6</v>
      </c>
      <c r="R587" s="3" t="s">
        <v>295</v>
      </c>
      <c r="S587" s="3">
        <v>1</v>
      </c>
    </row>
    <row r="588" spans="1:19" x14ac:dyDescent="0.25">
      <c r="A588" s="3" t="s">
        <v>13</v>
      </c>
      <c r="B588" s="3">
        <v>8</v>
      </c>
      <c r="C588" s="3">
        <v>310</v>
      </c>
      <c r="D588" s="3" t="s">
        <v>10</v>
      </c>
      <c r="E588" s="3">
        <v>6</v>
      </c>
      <c r="F588" s="3" t="s">
        <v>220</v>
      </c>
      <c r="G588" s="21" t="str">
        <f>_xlfn.XLOOKUP($A588&amp;"_"&amp;$B588,Productos!$E:$E,Productos!$C:$C)</f>
        <v xml:space="preserve">DESGRAVAMEN CONSUMO                               </v>
      </c>
      <c r="H588" s="21" t="str">
        <f>_xlfn.XLOOKUP($A588&amp;"_"&amp;$B588,Productos!$E:$E,Productos!$D:$D)</f>
        <v>Sin Informacion</v>
      </c>
      <c r="I588" s="6">
        <v>2</v>
      </c>
      <c r="L588" s="3" t="s">
        <v>13</v>
      </c>
      <c r="M588" s="3">
        <v>292</v>
      </c>
      <c r="N588" s="3">
        <v>5007688</v>
      </c>
      <c r="O588" s="3" t="s">
        <v>12</v>
      </c>
      <c r="P588" s="3">
        <v>12</v>
      </c>
      <c r="Q588" s="3">
        <v>12</v>
      </c>
      <c r="R588" s="3" t="s">
        <v>308</v>
      </c>
      <c r="S588" s="3">
        <v>1</v>
      </c>
    </row>
    <row r="589" spans="1:19" x14ac:dyDescent="0.25">
      <c r="A589" s="3" t="s">
        <v>13</v>
      </c>
      <c r="B589" s="3">
        <v>8</v>
      </c>
      <c r="C589" s="3">
        <v>349</v>
      </c>
      <c r="D589" s="3" t="s">
        <v>10</v>
      </c>
      <c r="E589" s="3">
        <v>6</v>
      </c>
      <c r="F589" s="3" t="s">
        <v>220</v>
      </c>
      <c r="G589" s="21" t="str">
        <f>_xlfn.XLOOKUP($A589&amp;"_"&amp;$B589,Productos!$E:$E,Productos!$C:$C)</f>
        <v xml:space="preserve">DESGRAVAMEN CONSUMO                               </v>
      </c>
      <c r="H589" s="21" t="str">
        <f>_xlfn.XLOOKUP($A589&amp;"_"&amp;$B589,Productos!$E:$E,Productos!$D:$D)</f>
        <v>Sin Informacion</v>
      </c>
      <c r="I589" s="6">
        <v>10</v>
      </c>
      <c r="L589" s="3" t="s">
        <v>13</v>
      </c>
      <c r="M589" s="3">
        <v>292</v>
      </c>
      <c r="N589" s="3">
        <v>5007696</v>
      </c>
      <c r="O589" s="3" t="s">
        <v>12</v>
      </c>
      <c r="P589" s="3">
        <v>6</v>
      </c>
      <c r="Q589" s="3">
        <v>6</v>
      </c>
      <c r="R589" s="3" t="s">
        <v>295</v>
      </c>
      <c r="S589" s="3">
        <v>1</v>
      </c>
    </row>
    <row r="590" spans="1:19" x14ac:dyDescent="0.25">
      <c r="A590" s="3" t="s">
        <v>13</v>
      </c>
      <c r="B590" s="3">
        <v>8</v>
      </c>
      <c r="C590" s="3">
        <v>386</v>
      </c>
      <c r="D590" s="3" t="s">
        <v>10</v>
      </c>
      <c r="E590" s="3">
        <v>6</v>
      </c>
      <c r="F590" s="3" t="s">
        <v>220</v>
      </c>
      <c r="G590" s="21" t="str">
        <f>_xlfn.XLOOKUP($A590&amp;"_"&amp;$B590,Productos!$E:$E,Productos!$C:$C)</f>
        <v xml:space="preserve">DESGRAVAMEN CONSUMO                               </v>
      </c>
      <c r="H590" s="21" t="str">
        <f>_xlfn.XLOOKUP($A590&amp;"_"&amp;$B590,Productos!$E:$E,Productos!$D:$D)</f>
        <v>Sin Informacion</v>
      </c>
      <c r="I590" s="6">
        <v>255</v>
      </c>
      <c r="L590" s="3" t="s">
        <v>13</v>
      </c>
      <c r="M590" s="3">
        <v>292</v>
      </c>
      <c r="N590" s="3">
        <v>5007696</v>
      </c>
      <c r="O590" s="3" t="s">
        <v>12</v>
      </c>
      <c r="P590" s="3">
        <v>12</v>
      </c>
      <c r="Q590" s="3">
        <v>12</v>
      </c>
      <c r="R590" s="3" t="s">
        <v>308</v>
      </c>
      <c r="S590" s="3">
        <v>1</v>
      </c>
    </row>
    <row r="591" spans="1:19" x14ac:dyDescent="0.25">
      <c r="A591" s="3" t="s">
        <v>13</v>
      </c>
      <c r="B591" s="3">
        <v>8</v>
      </c>
      <c r="C591" s="3">
        <v>393</v>
      </c>
      <c r="D591" s="3" t="s">
        <v>10</v>
      </c>
      <c r="E591" s="3">
        <v>6</v>
      </c>
      <c r="F591" s="3" t="s">
        <v>220</v>
      </c>
      <c r="G591" s="21" t="str">
        <f>_xlfn.XLOOKUP($A591&amp;"_"&amp;$B591,Productos!$E:$E,Productos!$C:$C)</f>
        <v xml:space="preserve">DESGRAVAMEN CONSUMO                               </v>
      </c>
      <c r="H591" s="21" t="str">
        <f>_xlfn.XLOOKUP($A591&amp;"_"&amp;$B591,Productos!$E:$E,Productos!$D:$D)</f>
        <v>Sin Informacion</v>
      </c>
      <c r="I591" s="6">
        <v>6</v>
      </c>
      <c r="L591" s="3" t="s">
        <v>13</v>
      </c>
      <c r="M591" s="3">
        <v>292</v>
      </c>
      <c r="N591" s="3">
        <v>5007700</v>
      </c>
      <c r="O591" s="3" t="s">
        <v>12</v>
      </c>
      <c r="P591" s="3">
        <v>6</v>
      </c>
      <c r="Q591" s="3">
        <v>6</v>
      </c>
      <c r="R591" s="3" t="s">
        <v>295</v>
      </c>
      <c r="S591" s="3">
        <v>1</v>
      </c>
    </row>
    <row r="592" spans="1:19" x14ac:dyDescent="0.25">
      <c r="A592" s="3" t="s">
        <v>13</v>
      </c>
      <c r="B592" s="3">
        <v>8</v>
      </c>
      <c r="C592" s="3">
        <v>434</v>
      </c>
      <c r="D592" s="3" t="s">
        <v>10</v>
      </c>
      <c r="E592" s="3">
        <v>6</v>
      </c>
      <c r="F592" s="3" t="s">
        <v>220</v>
      </c>
      <c r="G592" s="21" t="str">
        <f>_xlfn.XLOOKUP($A592&amp;"_"&amp;$B592,Productos!$E:$E,Productos!$C:$C)</f>
        <v xml:space="preserve">DESGRAVAMEN CONSUMO                               </v>
      </c>
      <c r="H592" s="21" t="str">
        <f>_xlfn.XLOOKUP($A592&amp;"_"&amp;$B592,Productos!$E:$E,Productos!$D:$D)</f>
        <v>Sin Informacion</v>
      </c>
      <c r="I592" s="6">
        <v>8552</v>
      </c>
      <c r="L592" s="3" t="s">
        <v>13</v>
      </c>
      <c r="M592" s="3">
        <v>292</v>
      </c>
      <c r="N592" s="3">
        <v>5007700</v>
      </c>
      <c r="O592" s="3" t="s">
        <v>12</v>
      </c>
      <c r="P592" s="3">
        <v>12</v>
      </c>
      <c r="Q592" s="3">
        <v>12</v>
      </c>
      <c r="R592" s="3" t="s">
        <v>308</v>
      </c>
      <c r="S592" s="3">
        <v>1</v>
      </c>
    </row>
    <row r="593" spans="1:19" x14ac:dyDescent="0.25">
      <c r="A593" s="3" t="s">
        <v>13</v>
      </c>
      <c r="B593" s="3">
        <v>8</v>
      </c>
      <c r="C593" s="3">
        <v>443</v>
      </c>
      <c r="D593" s="3" t="s">
        <v>10</v>
      </c>
      <c r="E593" s="3">
        <v>6</v>
      </c>
      <c r="F593" s="3" t="s">
        <v>220</v>
      </c>
      <c r="G593" s="21" t="str">
        <f>_xlfn.XLOOKUP($A593&amp;"_"&amp;$B593,Productos!$E:$E,Productos!$C:$C)</f>
        <v xml:space="preserve">DESGRAVAMEN CONSUMO                               </v>
      </c>
      <c r="H593" s="21" t="str">
        <f>_xlfn.XLOOKUP($A593&amp;"_"&amp;$B593,Productos!$E:$E,Productos!$D:$D)</f>
        <v>Sin Informacion</v>
      </c>
      <c r="I593" s="6">
        <v>1</v>
      </c>
      <c r="L593" s="3" t="s">
        <v>13</v>
      </c>
      <c r="M593" s="3">
        <v>292</v>
      </c>
      <c r="N593" s="3">
        <v>5007706</v>
      </c>
      <c r="O593" s="3" t="s">
        <v>12</v>
      </c>
      <c r="P593" s="3">
        <v>6</v>
      </c>
      <c r="Q593" s="3">
        <v>6</v>
      </c>
      <c r="R593" s="3" t="s">
        <v>295</v>
      </c>
      <c r="S593" s="3">
        <v>1</v>
      </c>
    </row>
    <row r="594" spans="1:19" x14ac:dyDescent="0.25">
      <c r="A594" s="3" t="s">
        <v>13</v>
      </c>
      <c r="B594" s="3">
        <v>8</v>
      </c>
      <c r="C594" s="3">
        <v>487</v>
      </c>
      <c r="D594" s="3" t="s">
        <v>10</v>
      </c>
      <c r="E594" s="3">
        <v>6</v>
      </c>
      <c r="F594" s="3" t="s">
        <v>220</v>
      </c>
      <c r="G594" s="21" t="str">
        <f>_xlfn.XLOOKUP($A594&amp;"_"&amp;$B594,Productos!$E:$E,Productos!$C:$C)</f>
        <v xml:space="preserve">DESGRAVAMEN CONSUMO                               </v>
      </c>
      <c r="H594" s="21" t="str">
        <f>_xlfn.XLOOKUP($A594&amp;"_"&amp;$B594,Productos!$E:$E,Productos!$D:$D)</f>
        <v>Sin Informacion</v>
      </c>
      <c r="I594" s="6">
        <v>7</v>
      </c>
      <c r="L594" s="3" t="s">
        <v>13</v>
      </c>
      <c r="M594" s="3">
        <v>292</v>
      </c>
      <c r="N594" s="3">
        <v>5007706</v>
      </c>
      <c r="O594" s="3" t="s">
        <v>12</v>
      </c>
      <c r="P594" s="3">
        <v>12</v>
      </c>
      <c r="Q594" s="3">
        <v>12</v>
      </c>
      <c r="R594" s="3" t="s">
        <v>308</v>
      </c>
      <c r="S594" s="3">
        <v>1</v>
      </c>
    </row>
    <row r="595" spans="1:19" x14ac:dyDescent="0.25">
      <c r="A595" s="3" t="s">
        <v>13</v>
      </c>
      <c r="B595" s="3">
        <v>8</v>
      </c>
      <c r="C595" s="3">
        <v>488</v>
      </c>
      <c r="D595" s="3" t="s">
        <v>10</v>
      </c>
      <c r="E595" s="3">
        <v>6</v>
      </c>
      <c r="F595" s="3" t="s">
        <v>220</v>
      </c>
      <c r="G595" s="21" t="str">
        <f>_xlfn.XLOOKUP($A595&amp;"_"&amp;$B595,Productos!$E:$E,Productos!$C:$C)</f>
        <v xml:space="preserve">DESGRAVAMEN CONSUMO                               </v>
      </c>
      <c r="H595" s="21" t="str">
        <f>_xlfn.XLOOKUP($A595&amp;"_"&amp;$B595,Productos!$E:$E,Productos!$D:$D)</f>
        <v>Sin Informacion</v>
      </c>
      <c r="I595" s="6">
        <v>368</v>
      </c>
      <c r="L595" s="3" t="s">
        <v>13</v>
      </c>
      <c r="M595" s="3">
        <v>292</v>
      </c>
      <c r="N595" s="3">
        <v>5007709</v>
      </c>
      <c r="O595" s="3" t="s">
        <v>12</v>
      </c>
      <c r="P595" s="3">
        <v>6</v>
      </c>
      <c r="Q595" s="3">
        <v>6</v>
      </c>
      <c r="R595" s="3" t="s">
        <v>295</v>
      </c>
      <c r="S595" s="3">
        <v>1</v>
      </c>
    </row>
    <row r="596" spans="1:19" x14ac:dyDescent="0.25">
      <c r="A596" s="3" t="s">
        <v>13</v>
      </c>
      <c r="B596" s="3">
        <v>8</v>
      </c>
      <c r="C596" s="3">
        <v>503</v>
      </c>
      <c r="D596" s="3" t="s">
        <v>10</v>
      </c>
      <c r="E596" s="3">
        <v>6</v>
      </c>
      <c r="F596" s="3" t="s">
        <v>220</v>
      </c>
      <c r="G596" s="21" t="str">
        <f>_xlfn.XLOOKUP($A596&amp;"_"&amp;$B596,Productos!$E:$E,Productos!$C:$C)</f>
        <v xml:space="preserve">DESGRAVAMEN CONSUMO                               </v>
      </c>
      <c r="H596" s="21" t="str">
        <f>_xlfn.XLOOKUP($A596&amp;"_"&amp;$B596,Productos!$E:$E,Productos!$D:$D)</f>
        <v>Sin Informacion</v>
      </c>
      <c r="I596" s="6">
        <v>184</v>
      </c>
      <c r="L596" s="3" t="s">
        <v>13</v>
      </c>
      <c r="M596" s="3">
        <v>292</v>
      </c>
      <c r="N596" s="3">
        <v>5007709</v>
      </c>
      <c r="O596" s="3" t="s">
        <v>12</v>
      </c>
      <c r="P596" s="3">
        <v>12</v>
      </c>
      <c r="Q596" s="3">
        <v>12</v>
      </c>
      <c r="R596" s="3" t="s">
        <v>308</v>
      </c>
      <c r="S596" s="3">
        <v>1</v>
      </c>
    </row>
    <row r="597" spans="1:19" x14ac:dyDescent="0.25">
      <c r="A597" s="3" t="s">
        <v>13</v>
      </c>
      <c r="B597" s="3">
        <v>8</v>
      </c>
      <c r="C597" s="3">
        <v>538</v>
      </c>
      <c r="D597" s="3" t="s">
        <v>10</v>
      </c>
      <c r="E597" s="3">
        <v>6</v>
      </c>
      <c r="F597" s="3" t="s">
        <v>220</v>
      </c>
      <c r="G597" s="21" t="str">
        <f>_xlfn.XLOOKUP($A597&amp;"_"&amp;$B597,Productos!$E:$E,Productos!$C:$C)</f>
        <v xml:space="preserve">DESGRAVAMEN CONSUMO                               </v>
      </c>
      <c r="H597" s="21" t="str">
        <f>_xlfn.XLOOKUP($A597&amp;"_"&amp;$B597,Productos!$E:$E,Productos!$D:$D)</f>
        <v>Sin Informacion</v>
      </c>
      <c r="I597" s="6">
        <v>1</v>
      </c>
      <c r="L597" s="3" t="s">
        <v>13</v>
      </c>
      <c r="M597" s="3">
        <v>292</v>
      </c>
      <c r="N597" s="3">
        <v>5007710</v>
      </c>
      <c r="O597" s="3" t="s">
        <v>12</v>
      </c>
      <c r="P597" s="3">
        <v>6</v>
      </c>
      <c r="Q597" s="3">
        <v>6</v>
      </c>
      <c r="R597" s="3" t="s">
        <v>295</v>
      </c>
      <c r="S597" s="3">
        <v>1</v>
      </c>
    </row>
    <row r="598" spans="1:19" x14ac:dyDescent="0.25">
      <c r="A598" s="3" t="s">
        <v>13</v>
      </c>
      <c r="B598" s="3">
        <v>8</v>
      </c>
      <c r="C598" s="3">
        <v>539</v>
      </c>
      <c r="D598" s="3" t="s">
        <v>10</v>
      </c>
      <c r="E598" s="3">
        <v>6</v>
      </c>
      <c r="F598" s="3" t="s">
        <v>220</v>
      </c>
      <c r="G598" s="21" t="str">
        <f>_xlfn.XLOOKUP($A598&amp;"_"&amp;$B598,Productos!$E:$E,Productos!$C:$C)</f>
        <v xml:space="preserve">DESGRAVAMEN CONSUMO                               </v>
      </c>
      <c r="H598" s="21" t="str">
        <f>_xlfn.XLOOKUP($A598&amp;"_"&amp;$B598,Productos!$E:$E,Productos!$D:$D)</f>
        <v>Sin Informacion</v>
      </c>
      <c r="I598" s="6">
        <v>1</v>
      </c>
      <c r="L598" s="3" t="s">
        <v>13</v>
      </c>
      <c r="M598" s="3">
        <v>292</v>
      </c>
      <c r="N598" s="3">
        <v>5007710</v>
      </c>
      <c r="O598" s="3" t="s">
        <v>12</v>
      </c>
      <c r="P598" s="3">
        <v>12</v>
      </c>
      <c r="Q598" s="3">
        <v>12</v>
      </c>
      <c r="R598" s="3" t="s">
        <v>308</v>
      </c>
      <c r="S598" s="3">
        <v>1</v>
      </c>
    </row>
    <row r="599" spans="1:19" x14ac:dyDescent="0.25">
      <c r="A599" s="3" t="s">
        <v>13</v>
      </c>
      <c r="B599" s="3">
        <v>8</v>
      </c>
      <c r="C599" s="3">
        <v>570</v>
      </c>
      <c r="D599" s="3" t="s">
        <v>10</v>
      </c>
      <c r="E599" s="3">
        <v>6</v>
      </c>
      <c r="F599" s="3" t="s">
        <v>220</v>
      </c>
      <c r="G599" s="21" t="str">
        <f>_xlfn.XLOOKUP($A599&amp;"_"&amp;$B599,Productos!$E:$E,Productos!$C:$C)</f>
        <v xml:space="preserve">DESGRAVAMEN CONSUMO                               </v>
      </c>
      <c r="H599" s="21" t="str">
        <f>_xlfn.XLOOKUP($A599&amp;"_"&amp;$B599,Productos!$E:$E,Productos!$D:$D)</f>
        <v>Sin Informacion</v>
      </c>
      <c r="I599" s="6">
        <v>52</v>
      </c>
      <c r="L599" s="3" t="s">
        <v>13</v>
      </c>
      <c r="M599" s="3">
        <v>292</v>
      </c>
      <c r="N599" s="3">
        <v>5007711</v>
      </c>
      <c r="O599" s="3" t="s">
        <v>12</v>
      </c>
      <c r="P599" s="3">
        <v>6</v>
      </c>
      <c r="Q599" s="3">
        <v>6</v>
      </c>
      <c r="R599" s="3" t="s">
        <v>295</v>
      </c>
      <c r="S599" s="3">
        <v>1</v>
      </c>
    </row>
    <row r="600" spans="1:19" x14ac:dyDescent="0.25">
      <c r="A600" s="3" t="s">
        <v>13</v>
      </c>
      <c r="B600" s="3">
        <v>8</v>
      </c>
      <c r="C600" s="3">
        <v>571</v>
      </c>
      <c r="D600" s="3" t="s">
        <v>10</v>
      </c>
      <c r="E600" s="3">
        <v>6</v>
      </c>
      <c r="F600" s="3" t="s">
        <v>220</v>
      </c>
      <c r="G600" s="21" t="str">
        <f>_xlfn.XLOOKUP($A600&amp;"_"&amp;$B600,Productos!$E:$E,Productos!$C:$C)</f>
        <v xml:space="preserve">DESGRAVAMEN CONSUMO                               </v>
      </c>
      <c r="H600" s="21" t="str">
        <f>_xlfn.XLOOKUP($A600&amp;"_"&amp;$B600,Productos!$E:$E,Productos!$D:$D)</f>
        <v>Sin Informacion</v>
      </c>
      <c r="I600" s="6">
        <v>20029</v>
      </c>
      <c r="L600" s="3" t="s">
        <v>13</v>
      </c>
      <c r="M600" s="3">
        <v>292</v>
      </c>
      <c r="N600" s="3">
        <v>5007711</v>
      </c>
      <c r="O600" s="3" t="s">
        <v>12</v>
      </c>
      <c r="P600" s="3">
        <v>12</v>
      </c>
      <c r="Q600" s="3">
        <v>12</v>
      </c>
      <c r="R600" s="3" t="s">
        <v>308</v>
      </c>
      <c r="S600" s="3">
        <v>1</v>
      </c>
    </row>
    <row r="601" spans="1:19" x14ac:dyDescent="0.25">
      <c r="A601" s="3" t="s">
        <v>13</v>
      </c>
      <c r="B601" s="3">
        <v>8</v>
      </c>
      <c r="C601" s="3">
        <v>573</v>
      </c>
      <c r="D601" s="3" t="s">
        <v>10</v>
      </c>
      <c r="E601" s="3">
        <v>6</v>
      </c>
      <c r="F601" s="3" t="s">
        <v>220</v>
      </c>
      <c r="G601" s="21" t="str">
        <f>_xlfn.XLOOKUP($A601&amp;"_"&amp;$B601,Productos!$E:$E,Productos!$C:$C)</f>
        <v xml:space="preserve">DESGRAVAMEN CONSUMO                               </v>
      </c>
      <c r="H601" s="21" t="str">
        <f>_xlfn.XLOOKUP($A601&amp;"_"&amp;$B601,Productos!$E:$E,Productos!$D:$D)</f>
        <v>Sin Informacion</v>
      </c>
      <c r="I601" s="6">
        <v>109490</v>
      </c>
      <c r="L601" s="3" t="s">
        <v>13</v>
      </c>
      <c r="M601" s="3">
        <v>292</v>
      </c>
      <c r="N601" s="3">
        <v>5007712</v>
      </c>
      <c r="O601" s="3" t="s">
        <v>12</v>
      </c>
      <c r="P601" s="3">
        <v>6</v>
      </c>
      <c r="Q601" s="3">
        <v>6</v>
      </c>
      <c r="R601" s="3" t="s">
        <v>295</v>
      </c>
      <c r="S601" s="3">
        <v>1</v>
      </c>
    </row>
    <row r="602" spans="1:19" x14ac:dyDescent="0.25">
      <c r="A602" s="3" t="s">
        <v>13</v>
      </c>
      <c r="B602" s="3">
        <v>8</v>
      </c>
      <c r="C602" s="3">
        <v>575</v>
      </c>
      <c r="D602" s="3" t="s">
        <v>10</v>
      </c>
      <c r="E602" s="3">
        <v>6</v>
      </c>
      <c r="F602" s="3" t="s">
        <v>220</v>
      </c>
      <c r="G602" s="21" t="str">
        <f>_xlfn.XLOOKUP($A602&amp;"_"&amp;$B602,Productos!$E:$E,Productos!$C:$C)</f>
        <v xml:space="preserve">DESGRAVAMEN CONSUMO                               </v>
      </c>
      <c r="H602" s="21" t="str">
        <f>_xlfn.XLOOKUP($A602&amp;"_"&amp;$B602,Productos!$E:$E,Productos!$D:$D)</f>
        <v>Sin Informacion</v>
      </c>
      <c r="I602" s="6">
        <v>3</v>
      </c>
      <c r="L602" s="3" t="s">
        <v>13</v>
      </c>
      <c r="M602" s="3">
        <v>292</v>
      </c>
      <c r="N602" s="3">
        <v>5007712</v>
      </c>
      <c r="O602" s="3" t="s">
        <v>12</v>
      </c>
      <c r="P602" s="3">
        <v>12</v>
      </c>
      <c r="Q602" s="3">
        <v>12</v>
      </c>
      <c r="R602" s="3" t="s">
        <v>308</v>
      </c>
      <c r="S602" s="3">
        <v>1</v>
      </c>
    </row>
    <row r="603" spans="1:19" x14ac:dyDescent="0.25">
      <c r="A603" s="3" t="s">
        <v>13</v>
      </c>
      <c r="B603" s="3">
        <v>8</v>
      </c>
      <c r="C603" s="3">
        <v>5000955</v>
      </c>
      <c r="D603" s="3" t="s">
        <v>12</v>
      </c>
      <c r="E603" s="3">
        <v>6</v>
      </c>
      <c r="F603" s="3" t="s">
        <v>220</v>
      </c>
      <c r="G603" s="21" t="str">
        <f>_xlfn.XLOOKUP($A603&amp;"_"&amp;$B603,Productos!$E:$E,Productos!$C:$C)</f>
        <v xml:space="preserve">DESGRAVAMEN CONSUMO                               </v>
      </c>
      <c r="H603" s="21" t="str">
        <f>_xlfn.XLOOKUP($A603&amp;"_"&amp;$B603,Productos!$E:$E,Productos!$D:$D)</f>
        <v>Sin Informacion</v>
      </c>
      <c r="I603" s="6">
        <v>18</v>
      </c>
      <c r="L603" s="3" t="s">
        <v>13</v>
      </c>
      <c r="M603" s="3">
        <v>292</v>
      </c>
      <c r="N603" s="3">
        <v>5007724</v>
      </c>
      <c r="O603" s="3" t="s">
        <v>12</v>
      </c>
      <c r="P603" s="3">
        <v>6</v>
      </c>
      <c r="Q603" s="3">
        <v>6</v>
      </c>
      <c r="R603" s="3" t="s">
        <v>295</v>
      </c>
      <c r="S603" s="3">
        <v>1</v>
      </c>
    </row>
    <row r="604" spans="1:19" x14ac:dyDescent="0.25">
      <c r="A604" s="3" t="s">
        <v>13</v>
      </c>
      <c r="B604" s="3">
        <v>8</v>
      </c>
      <c r="C604" s="3">
        <v>5002397</v>
      </c>
      <c r="D604" s="3" t="s">
        <v>12</v>
      </c>
      <c r="E604" s="3">
        <v>6</v>
      </c>
      <c r="F604" s="3" t="s">
        <v>220</v>
      </c>
      <c r="G604" s="21" t="str">
        <f>_xlfn.XLOOKUP($A604&amp;"_"&amp;$B604,Productos!$E:$E,Productos!$C:$C)</f>
        <v xml:space="preserve">DESGRAVAMEN CONSUMO                               </v>
      </c>
      <c r="H604" s="21" t="str">
        <f>_xlfn.XLOOKUP($A604&amp;"_"&amp;$B604,Productos!$E:$E,Productos!$D:$D)</f>
        <v>Sin Informacion</v>
      </c>
      <c r="I604" s="6">
        <v>75</v>
      </c>
      <c r="L604" s="3" t="s">
        <v>13</v>
      </c>
      <c r="M604" s="3">
        <v>292</v>
      </c>
      <c r="N604" s="3">
        <v>5007724</v>
      </c>
      <c r="O604" s="3" t="s">
        <v>12</v>
      </c>
      <c r="P604" s="3">
        <v>12</v>
      </c>
      <c r="Q604" s="3">
        <v>12</v>
      </c>
      <c r="R604" s="3" t="s">
        <v>308</v>
      </c>
      <c r="S604" s="3">
        <v>1</v>
      </c>
    </row>
    <row r="605" spans="1:19" x14ac:dyDescent="0.25">
      <c r="A605" s="3" t="s">
        <v>9</v>
      </c>
      <c r="B605" s="3">
        <v>93</v>
      </c>
      <c r="C605" s="3">
        <v>93</v>
      </c>
      <c r="D605" s="3" t="s">
        <v>11</v>
      </c>
      <c r="E605" s="3">
        <v>6</v>
      </c>
      <c r="F605" s="3" t="s">
        <v>220</v>
      </c>
      <c r="G605" s="21" t="str">
        <f>_xlfn.XLOOKUP($A605&amp;"_"&amp;$B605,Productos!$E:$E,Productos!$C:$C)</f>
        <v>93 - VIDA SEGURO</v>
      </c>
      <c r="H605" s="21" t="str">
        <f>_xlfn.XLOOKUP($A605&amp;"_"&amp;$B605,Productos!$E:$E,Productos!$D:$D)</f>
        <v>OPEN MARKET</v>
      </c>
      <c r="I605" s="6">
        <v>3</v>
      </c>
      <c r="L605" s="3" t="s">
        <v>13</v>
      </c>
      <c r="M605" s="3">
        <v>292</v>
      </c>
      <c r="N605" s="3">
        <v>5007734</v>
      </c>
      <c r="O605" s="3" t="s">
        <v>12</v>
      </c>
      <c r="P605" s="3">
        <v>6</v>
      </c>
      <c r="Q605" s="3">
        <v>6</v>
      </c>
      <c r="R605" s="3" t="s">
        <v>295</v>
      </c>
      <c r="S605" s="3">
        <v>1</v>
      </c>
    </row>
    <row r="606" spans="1:19" x14ac:dyDescent="0.25">
      <c r="A606" s="3" t="s">
        <v>13</v>
      </c>
      <c r="B606" s="3">
        <v>245</v>
      </c>
      <c r="C606" s="3">
        <v>245</v>
      </c>
      <c r="D606" s="3" t="s">
        <v>11</v>
      </c>
      <c r="E606" s="3">
        <v>6</v>
      </c>
      <c r="F606" s="3" t="s">
        <v>220</v>
      </c>
      <c r="G606" s="21" t="str">
        <f>_xlfn.XLOOKUP($A606&amp;"_"&amp;$B606,Productos!$E:$E,Productos!$C:$C)</f>
        <v xml:space="preserve">SEGURO INDIVIDUAL DESGRAVAMEN + IP2/3  PR  C.H.   </v>
      </c>
      <c r="H606" s="21" t="str">
        <f>_xlfn.XLOOKUP($A606&amp;"_"&amp;$B606,Productos!$E:$E,Productos!$D:$D)</f>
        <v>Sin Informacion</v>
      </c>
      <c r="I606" s="6">
        <v>1100</v>
      </c>
      <c r="L606" s="3" t="s">
        <v>13</v>
      </c>
      <c r="M606" s="3">
        <v>292</v>
      </c>
      <c r="N606" s="3">
        <v>5007734</v>
      </c>
      <c r="O606" s="3" t="s">
        <v>12</v>
      </c>
      <c r="P606" s="3">
        <v>12</v>
      </c>
      <c r="Q606" s="3">
        <v>12</v>
      </c>
      <c r="R606" s="3" t="s">
        <v>308</v>
      </c>
      <c r="S606" s="3">
        <v>1</v>
      </c>
    </row>
    <row r="607" spans="1:19" x14ac:dyDescent="0.25">
      <c r="A607" s="3" t="s">
        <v>13</v>
      </c>
      <c r="B607" s="3">
        <v>251</v>
      </c>
      <c r="C607" s="3">
        <v>251</v>
      </c>
      <c r="D607" s="3" t="s">
        <v>11</v>
      </c>
      <c r="E607" s="3">
        <v>6</v>
      </c>
      <c r="F607" s="3" t="s">
        <v>220</v>
      </c>
      <c r="G607" s="21" t="str">
        <f>_xlfn.XLOOKUP($A607&amp;"_"&amp;$B607,Productos!$E:$E,Productos!$C:$C)</f>
        <v xml:space="preserve">SEGURO INDIVIDUAL DESGRAVAMEN + IP2/3  PR  C.H.   </v>
      </c>
      <c r="H607" s="21" t="str">
        <f>_xlfn.XLOOKUP($A607&amp;"_"&amp;$B607,Productos!$E:$E,Productos!$D:$D)</f>
        <v>Sin Informacion</v>
      </c>
      <c r="I607" s="6">
        <v>9</v>
      </c>
      <c r="L607" s="3" t="s">
        <v>13</v>
      </c>
      <c r="M607" s="3">
        <v>292</v>
      </c>
      <c r="N607" s="3">
        <v>5007751</v>
      </c>
      <c r="O607" s="3" t="s">
        <v>12</v>
      </c>
      <c r="P607" s="3">
        <v>6</v>
      </c>
      <c r="Q607" s="3">
        <v>6</v>
      </c>
      <c r="R607" s="3" t="s">
        <v>295</v>
      </c>
      <c r="S607" s="3">
        <v>1</v>
      </c>
    </row>
    <row r="608" spans="1:19" x14ac:dyDescent="0.25">
      <c r="A608" s="3" t="s">
        <v>13</v>
      </c>
      <c r="B608" s="3">
        <v>255</v>
      </c>
      <c r="C608" s="3">
        <v>255</v>
      </c>
      <c r="D608" s="3" t="s">
        <v>11</v>
      </c>
      <c r="E608" s="3">
        <v>6</v>
      </c>
      <c r="F608" s="3" t="s">
        <v>220</v>
      </c>
      <c r="G608" s="21" t="str">
        <f>_xlfn.XLOOKUP($A608&amp;"_"&amp;$B608,Productos!$E:$E,Productos!$C:$C)</f>
        <v xml:space="preserve">SEGURO INDIVIDUAL DESGRAVAMEN + IP2/3  PR  C.H.   </v>
      </c>
      <c r="H608" s="21" t="str">
        <f>_xlfn.XLOOKUP($A608&amp;"_"&amp;$B608,Productos!$E:$E,Productos!$D:$D)</f>
        <v>Sin Informacion</v>
      </c>
      <c r="I608" s="6">
        <v>26312</v>
      </c>
      <c r="L608" s="3" t="s">
        <v>13</v>
      </c>
      <c r="M608" s="3">
        <v>292</v>
      </c>
      <c r="N608" s="3">
        <v>5007751</v>
      </c>
      <c r="O608" s="3" t="s">
        <v>12</v>
      </c>
      <c r="P608" s="3">
        <v>12</v>
      </c>
      <c r="Q608" s="3">
        <v>12</v>
      </c>
      <c r="R608" s="3" t="s">
        <v>308</v>
      </c>
      <c r="S608" s="3">
        <v>1</v>
      </c>
    </row>
    <row r="609" spans="1:19" x14ac:dyDescent="0.25">
      <c r="A609" s="3" t="s">
        <v>13</v>
      </c>
      <c r="B609" s="3">
        <v>256</v>
      </c>
      <c r="C609" s="3">
        <v>256</v>
      </c>
      <c r="D609" s="3" t="s">
        <v>11</v>
      </c>
      <c r="E609" s="3">
        <v>6</v>
      </c>
      <c r="F609" s="3" t="s">
        <v>220</v>
      </c>
      <c r="G609" s="21" t="str">
        <f>_xlfn.XLOOKUP($A609&amp;"_"&amp;$B609,Productos!$E:$E,Productos!$C:$C)</f>
        <v>SEGURO IND DESGRAVAMEN + IP 2/3 PR BANEFE CRÉD HIP</v>
      </c>
      <c r="H609" s="21" t="str">
        <f>_xlfn.XLOOKUP($A609&amp;"_"&amp;$B609,Productos!$E:$E,Productos!$D:$D)</f>
        <v>Sin Informacion</v>
      </c>
      <c r="I609" s="6">
        <v>3125</v>
      </c>
      <c r="L609" s="3" t="s">
        <v>13</v>
      </c>
      <c r="M609" s="3">
        <v>292</v>
      </c>
      <c r="N609" s="3">
        <v>5007754</v>
      </c>
      <c r="O609" s="3" t="s">
        <v>12</v>
      </c>
      <c r="P609" s="3">
        <v>6</v>
      </c>
      <c r="Q609" s="3">
        <v>6</v>
      </c>
      <c r="R609" s="3" t="s">
        <v>295</v>
      </c>
      <c r="S609" s="3">
        <v>1</v>
      </c>
    </row>
    <row r="610" spans="1:19" x14ac:dyDescent="0.25">
      <c r="A610" s="3" t="s">
        <v>13</v>
      </c>
      <c r="B610" s="3">
        <v>275</v>
      </c>
      <c r="C610" s="3">
        <v>275</v>
      </c>
      <c r="D610" s="3" t="s">
        <v>11</v>
      </c>
      <c r="E610" s="3">
        <v>6</v>
      </c>
      <c r="F610" s="3" t="s">
        <v>220</v>
      </c>
      <c r="G610" s="21" t="str">
        <f>_xlfn.XLOOKUP($A610&amp;"_"&amp;$B610,Productos!$E:$E,Productos!$C:$C)</f>
        <v xml:space="preserve">SEGURO INDIVIDUAL DESGRAVAMEN + IP2/3  PA  C.H.E. </v>
      </c>
      <c r="H610" s="21" t="str">
        <f>_xlfn.XLOOKUP($A610&amp;"_"&amp;$B610,Productos!$E:$E,Productos!$D:$D)</f>
        <v>Sin Informacion</v>
      </c>
      <c r="I610" s="6">
        <v>3</v>
      </c>
      <c r="L610" s="3" t="s">
        <v>13</v>
      </c>
      <c r="M610" s="3">
        <v>292</v>
      </c>
      <c r="N610" s="3">
        <v>5007754</v>
      </c>
      <c r="O610" s="3" t="s">
        <v>12</v>
      </c>
      <c r="P610" s="3">
        <v>12</v>
      </c>
      <c r="Q610" s="3">
        <v>12</v>
      </c>
      <c r="R610" s="3" t="s">
        <v>308</v>
      </c>
      <c r="S610" s="3">
        <v>1</v>
      </c>
    </row>
    <row r="611" spans="1:19" x14ac:dyDescent="0.25">
      <c r="A611" s="3" t="s">
        <v>13</v>
      </c>
      <c r="B611" s="3">
        <v>279</v>
      </c>
      <c r="C611" s="3">
        <v>279</v>
      </c>
      <c r="D611" s="3" t="s">
        <v>11</v>
      </c>
      <c r="E611" s="3">
        <v>6</v>
      </c>
      <c r="F611" s="3" t="s">
        <v>220</v>
      </c>
      <c r="G611" s="21" t="str">
        <f>_xlfn.XLOOKUP($A611&amp;"_"&amp;$B611,Productos!$E:$E,Productos!$C:$C)</f>
        <v xml:space="preserve">SEGURO INDIVIDUAL DESGRAVAMEN + ITP 2/3 HI PR     </v>
      </c>
      <c r="H611" s="21" t="str">
        <f>_xlfn.XLOOKUP($A611&amp;"_"&amp;$B611,Productos!$E:$E,Productos!$D:$D)</f>
        <v>Sin Informacion</v>
      </c>
      <c r="I611" s="6">
        <v>28611</v>
      </c>
      <c r="L611" s="3" t="s">
        <v>13</v>
      </c>
      <c r="M611" s="3">
        <v>292</v>
      </c>
      <c r="N611" s="3">
        <v>5007759</v>
      </c>
      <c r="O611" s="3" t="s">
        <v>12</v>
      </c>
      <c r="P611" s="3">
        <v>6</v>
      </c>
      <c r="Q611" s="3">
        <v>6</v>
      </c>
      <c r="R611" s="3" t="s">
        <v>295</v>
      </c>
      <c r="S611" s="3">
        <v>1</v>
      </c>
    </row>
    <row r="612" spans="1:19" x14ac:dyDescent="0.25">
      <c r="A612" s="3" t="s">
        <v>9</v>
      </c>
      <c r="B612" s="3">
        <v>279</v>
      </c>
      <c r="C612" s="3">
        <v>279</v>
      </c>
      <c r="D612" s="3" t="s">
        <v>10</v>
      </c>
      <c r="E612" s="3">
        <v>6</v>
      </c>
      <c r="F612" s="3" t="s">
        <v>220</v>
      </c>
      <c r="G612" s="21" t="str">
        <f>_xlfn.XLOOKUP($A612&amp;"_"&amp;$B612,Productos!$E:$E,Productos!$C:$C)</f>
        <v>279 - SEGURO INDIVIDUAL DESGRAVAMEN + ITP 2/3 HI</v>
      </c>
      <c r="H612" s="21" t="str">
        <f>_xlfn.XLOOKUP($A612&amp;"_"&amp;$B612,Productos!$E:$E,Productos!$D:$D)</f>
        <v>HIPOTECARIO</v>
      </c>
      <c r="I612" s="6">
        <v>5268</v>
      </c>
      <c r="L612" s="3" t="s">
        <v>13</v>
      </c>
      <c r="M612" s="3">
        <v>292</v>
      </c>
      <c r="N612" s="3">
        <v>5007759</v>
      </c>
      <c r="O612" s="3" t="s">
        <v>12</v>
      </c>
      <c r="P612" s="3">
        <v>12</v>
      </c>
      <c r="Q612" s="3">
        <v>12</v>
      </c>
      <c r="R612" s="3" t="s">
        <v>308</v>
      </c>
      <c r="S612" s="3">
        <v>1</v>
      </c>
    </row>
    <row r="613" spans="1:19" x14ac:dyDescent="0.25">
      <c r="A613" s="3" t="s">
        <v>13</v>
      </c>
      <c r="B613" s="3">
        <v>280</v>
      </c>
      <c r="C613" s="3">
        <v>280</v>
      </c>
      <c r="D613" s="3" t="s">
        <v>11</v>
      </c>
      <c r="E613" s="3">
        <v>6</v>
      </c>
      <c r="F613" s="3" t="s">
        <v>220</v>
      </c>
      <c r="G613" s="21" t="str">
        <f>_xlfn.XLOOKUP($A613&amp;"_"&amp;$B613,Productos!$E:$E,Productos!$C:$C)</f>
        <v xml:space="preserve">SEGURO INDIVIDUAL DESGRAVAMEN + IP2/3  PR         </v>
      </c>
      <c r="H613" s="21" t="str">
        <f>_xlfn.XLOOKUP($A613&amp;"_"&amp;$B613,Productos!$E:$E,Productos!$D:$D)</f>
        <v>Sin Informacion</v>
      </c>
      <c r="I613" s="6">
        <v>1487</v>
      </c>
      <c r="L613" s="3" t="s">
        <v>13</v>
      </c>
      <c r="M613" s="3">
        <v>292</v>
      </c>
      <c r="N613" s="3">
        <v>5007763</v>
      </c>
      <c r="O613" s="3" t="s">
        <v>12</v>
      </c>
      <c r="P613" s="3">
        <v>6</v>
      </c>
      <c r="Q613" s="3">
        <v>6</v>
      </c>
      <c r="R613" s="3" t="s">
        <v>295</v>
      </c>
      <c r="S613" s="3">
        <v>1</v>
      </c>
    </row>
    <row r="614" spans="1:19" x14ac:dyDescent="0.25">
      <c r="A614" s="3" t="s">
        <v>9</v>
      </c>
      <c r="B614" s="3">
        <v>280</v>
      </c>
      <c r="C614" s="3">
        <v>280</v>
      </c>
      <c r="D614" s="3" t="s">
        <v>10</v>
      </c>
      <c r="E614" s="3">
        <v>6</v>
      </c>
      <c r="F614" s="3" t="s">
        <v>220</v>
      </c>
      <c r="G614" s="21" t="str">
        <f>_xlfn.XLOOKUP($A614&amp;"_"&amp;$B614,Productos!$E:$E,Productos!$C:$C)</f>
        <v xml:space="preserve">280 - SEGURO INDIVIDUAL DESGRAVAMEN + IP2/3 </v>
      </c>
      <c r="H614" s="21" t="str">
        <f>_xlfn.XLOOKUP($A614&amp;"_"&amp;$B614,Productos!$E:$E,Productos!$D:$D)</f>
        <v>HIPOTECARIO</v>
      </c>
      <c r="I614" s="6">
        <v>221</v>
      </c>
      <c r="L614" s="3" t="s">
        <v>13</v>
      </c>
      <c r="M614" s="3">
        <v>292</v>
      </c>
      <c r="N614" s="3">
        <v>5007763</v>
      </c>
      <c r="O614" s="3" t="s">
        <v>12</v>
      </c>
      <c r="P614" s="3">
        <v>12</v>
      </c>
      <c r="Q614" s="3">
        <v>12</v>
      </c>
      <c r="R614" s="3" t="s">
        <v>308</v>
      </c>
      <c r="S614" s="3">
        <v>1</v>
      </c>
    </row>
    <row r="615" spans="1:19" x14ac:dyDescent="0.25">
      <c r="A615" s="3" t="s">
        <v>13</v>
      </c>
      <c r="B615" s="3">
        <v>281</v>
      </c>
      <c r="C615" s="3">
        <v>281</v>
      </c>
      <c r="D615" s="3" t="s">
        <v>11</v>
      </c>
      <c r="E615" s="3">
        <v>6</v>
      </c>
      <c r="F615" s="3" t="s">
        <v>220</v>
      </c>
      <c r="G615" s="21" t="str">
        <f>_xlfn.XLOOKUP($A615&amp;"_"&amp;$B615,Productos!$E:$E,Productos!$C:$C)</f>
        <v xml:space="preserve">SEGURO INDIVIDUAL DESGRAVAMEN + IP2/3  PR         </v>
      </c>
      <c r="H615" s="21" t="str">
        <f>_xlfn.XLOOKUP($A615&amp;"_"&amp;$B615,Productos!$E:$E,Productos!$D:$D)</f>
        <v>Sin Informacion</v>
      </c>
      <c r="I615" s="6">
        <v>958</v>
      </c>
      <c r="L615" s="3" t="s">
        <v>13</v>
      </c>
      <c r="M615" s="3">
        <v>292</v>
      </c>
      <c r="N615" s="3">
        <v>5007767</v>
      </c>
      <c r="O615" s="3" t="s">
        <v>12</v>
      </c>
      <c r="P615" s="3">
        <v>6</v>
      </c>
      <c r="Q615" s="3">
        <v>6</v>
      </c>
      <c r="R615" s="3" t="s">
        <v>295</v>
      </c>
      <c r="S615" s="3">
        <v>1</v>
      </c>
    </row>
    <row r="616" spans="1:19" x14ac:dyDescent="0.25">
      <c r="A616" s="3" t="s">
        <v>9</v>
      </c>
      <c r="B616" s="3">
        <v>281</v>
      </c>
      <c r="C616" s="3">
        <v>281</v>
      </c>
      <c r="D616" s="3" t="s">
        <v>10</v>
      </c>
      <c r="E616" s="3">
        <v>6</v>
      </c>
      <c r="F616" s="3" t="s">
        <v>220</v>
      </c>
      <c r="G616" s="21" t="str">
        <f>_xlfn.XLOOKUP($A616&amp;"_"&amp;$B616,Productos!$E:$E,Productos!$C:$C)</f>
        <v xml:space="preserve">281 - SEGURO INDIVIDUAL DESGRAVAMEN + IP2/3 </v>
      </c>
      <c r="H616" s="21" t="str">
        <f>_xlfn.XLOOKUP($A616&amp;"_"&amp;$B616,Productos!$E:$E,Productos!$D:$D)</f>
        <v>HIPOTECARIO</v>
      </c>
      <c r="I616" s="6">
        <v>197</v>
      </c>
      <c r="L616" s="3" t="s">
        <v>13</v>
      </c>
      <c r="M616" s="3">
        <v>292</v>
      </c>
      <c r="N616" s="3">
        <v>5007767</v>
      </c>
      <c r="O616" s="3" t="s">
        <v>12</v>
      </c>
      <c r="P616" s="3">
        <v>12</v>
      </c>
      <c r="Q616" s="3">
        <v>12</v>
      </c>
      <c r="R616" s="3" t="s">
        <v>308</v>
      </c>
      <c r="S616" s="3">
        <v>1</v>
      </c>
    </row>
    <row r="617" spans="1:19" x14ac:dyDescent="0.25">
      <c r="A617" s="3" t="s">
        <v>13</v>
      </c>
      <c r="B617" s="3">
        <v>282</v>
      </c>
      <c r="C617" s="3">
        <v>282</v>
      </c>
      <c r="D617" s="3" t="s">
        <v>11</v>
      </c>
      <c r="E617" s="3">
        <v>6</v>
      </c>
      <c r="F617" s="3" t="s">
        <v>220</v>
      </c>
      <c r="G617" s="21" t="str">
        <f>_xlfn.XLOOKUP($A617&amp;"_"&amp;$B617,Productos!$E:$E,Productos!$C:$C)</f>
        <v xml:space="preserve">SEGURO INDIVIDUAL DESGRAVAMEN PR                  </v>
      </c>
      <c r="H617" s="21" t="str">
        <f>_xlfn.XLOOKUP($A617&amp;"_"&amp;$B617,Productos!$E:$E,Productos!$D:$D)</f>
        <v>Sin Informacion</v>
      </c>
      <c r="I617" s="6">
        <v>1</v>
      </c>
      <c r="L617" s="3" t="s">
        <v>13</v>
      </c>
      <c r="M617" s="3">
        <v>292</v>
      </c>
      <c r="N617" s="3">
        <v>5007775</v>
      </c>
      <c r="O617" s="3" t="s">
        <v>12</v>
      </c>
      <c r="P617" s="3">
        <v>6</v>
      </c>
      <c r="Q617" s="3">
        <v>6</v>
      </c>
      <c r="R617" s="3" t="s">
        <v>295</v>
      </c>
      <c r="S617" s="3">
        <v>1</v>
      </c>
    </row>
    <row r="618" spans="1:19" x14ac:dyDescent="0.25">
      <c r="A618" s="3" t="s">
        <v>13</v>
      </c>
      <c r="B618" s="3">
        <v>283</v>
      </c>
      <c r="C618" s="3">
        <v>283</v>
      </c>
      <c r="D618" s="3" t="s">
        <v>11</v>
      </c>
      <c r="E618" s="3">
        <v>6</v>
      </c>
      <c r="F618" s="3" t="s">
        <v>220</v>
      </c>
      <c r="G618" s="21" t="str">
        <f>_xlfn.XLOOKUP($A618&amp;"_"&amp;$B618,Productos!$E:$E,Productos!$C:$C)</f>
        <v>SEGURO IND DESGRAVAMEN + IP 2/3 PR BANEFE CRÉD HIP</v>
      </c>
      <c r="H618" s="21" t="str">
        <f>_xlfn.XLOOKUP($A618&amp;"_"&amp;$B618,Productos!$E:$E,Productos!$D:$D)</f>
        <v>Sin Informacion</v>
      </c>
      <c r="I618" s="6">
        <v>113</v>
      </c>
      <c r="L618" s="3" t="s">
        <v>13</v>
      </c>
      <c r="M618" s="3">
        <v>292</v>
      </c>
      <c r="N618" s="3">
        <v>5007775</v>
      </c>
      <c r="O618" s="3" t="s">
        <v>12</v>
      </c>
      <c r="P618" s="3">
        <v>12</v>
      </c>
      <c r="Q618" s="3">
        <v>12</v>
      </c>
      <c r="R618" s="3" t="s">
        <v>308</v>
      </c>
      <c r="S618" s="3">
        <v>1</v>
      </c>
    </row>
    <row r="619" spans="1:19" x14ac:dyDescent="0.25">
      <c r="A619" s="3" t="s">
        <v>13</v>
      </c>
      <c r="B619" s="3">
        <v>284</v>
      </c>
      <c r="C619" s="3">
        <v>284</v>
      </c>
      <c r="D619" s="3" t="s">
        <v>11</v>
      </c>
      <c r="E619" s="3">
        <v>6</v>
      </c>
      <c r="F619" s="3" t="s">
        <v>220</v>
      </c>
      <c r="G619" s="21" t="str">
        <f>_xlfn.XLOOKUP($A619&amp;"_"&amp;$B619,Productos!$E:$E,Productos!$C:$C)</f>
        <v>SEGURO IND DESGRAVAMEN + IP 2/3 PR BANEFE CRÉD HIP</v>
      </c>
      <c r="H619" s="21" t="str">
        <f>_xlfn.XLOOKUP($A619&amp;"_"&amp;$B619,Productos!$E:$E,Productos!$D:$D)</f>
        <v>Sin Informacion</v>
      </c>
      <c r="I619" s="6">
        <v>8</v>
      </c>
      <c r="L619" s="3" t="s">
        <v>13</v>
      </c>
      <c r="M619" s="3">
        <v>292</v>
      </c>
      <c r="N619" s="3">
        <v>5007776</v>
      </c>
      <c r="O619" s="3" t="s">
        <v>12</v>
      </c>
      <c r="P619" s="3">
        <v>6</v>
      </c>
      <c r="Q619" s="3">
        <v>6</v>
      </c>
      <c r="R619" s="3" t="s">
        <v>295</v>
      </c>
      <c r="S619" s="3">
        <v>1</v>
      </c>
    </row>
    <row r="620" spans="1:19" x14ac:dyDescent="0.25">
      <c r="A620" s="3" t="s">
        <v>13</v>
      </c>
      <c r="B620" s="3">
        <v>285</v>
      </c>
      <c r="C620" s="3">
        <v>285</v>
      </c>
      <c r="D620" s="3" t="s">
        <v>11</v>
      </c>
      <c r="E620" s="3">
        <v>6</v>
      </c>
      <c r="F620" s="3" t="s">
        <v>220</v>
      </c>
      <c r="G620" s="21" t="str">
        <f>_xlfn.XLOOKUP($A620&amp;"_"&amp;$B620,Productos!$E:$E,Productos!$C:$C)</f>
        <v>SEGURO IND DESGRAVAMEN + IP 2/3 PR BANEFE CRÉD HIP</v>
      </c>
      <c r="H620" s="21" t="str">
        <f>_xlfn.XLOOKUP($A620&amp;"_"&amp;$B620,Productos!$E:$E,Productos!$D:$D)</f>
        <v>Sin Informacion</v>
      </c>
      <c r="I620" s="6">
        <v>3</v>
      </c>
      <c r="L620" s="3" t="s">
        <v>13</v>
      </c>
      <c r="M620" s="3">
        <v>292</v>
      </c>
      <c r="N620" s="3">
        <v>5007776</v>
      </c>
      <c r="O620" s="3" t="s">
        <v>12</v>
      </c>
      <c r="P620" s="3">
        <v>12</v>
      </c>
      <c r="Q620" s="3">
        <v>12</v>
      </c>
      <c r="R620" s="3" t="s">
        <v>308</v>
      </c>
      <c r="S620" s="3">
        <v>1</v>
      </c>
    </row>
    <row r="621" spans="1:19" x14ac:dyDescent="0.25">
      <c r="A621" s="3" t="s">
        <v>13</v>
      </c>
      <c r="B621" s="3">
        <v>375</v>
      </c>
      <c r="C621" s="3">
        <v>375</v>
      </c>
      <c r="D621" s="3" t="s">
        <v>11</v>
      </c>
      <c r="E621" s="3">
        <v>6</v>
      </c>
      <c r="F621" s="3" t="s">
        <v>220</v>
      </c>
      <c r="G621" s="21" t="str">
        <f>_xlfn.XLOOKUP($A621&amp;"_"&amp;$B621,Productos!$E:$E,Productos!$C:$C)</f>
        <v xml:space="preserve">DESGRAVAMEN HIPOTECARIO INDIVIDUAL                </v>
      </c>
      <c r="H621" s="21" t="str">
        <f>_xlfn.XLOOKUP($A621&amp;"_"&amp;$B621,Productos!$E:$E,Productos!$D:$D)</f>
        <v>Sin Informacion</v>
      </c>
      <c r="I621" s="6">
        <v>2</v>
      </c>
      <c r="L621" s="3" t="s">
        <v>13</v>
      </c>
      <c r="M621" s="3">
        <v>292</v>
      </c>
      <c r="N621" s="3">
        <v>5007802</v>
      </c>
      <c r="O621" s="3" t="s">
        <v>12</v>
      </c>
      <c r="P621" s="3">
        <v>6</v>
      </c>
      <c r="Q621" s="3">
        <v>6</v>
      </c>
      <c r="R621" s="3" t="s">
        <v>295</v>
      </c>
      <c r="S621" s="3">
        <v>1</v>
      </c>
    </row>
    <row r="622" spans="1:19" x14ac:dyDescent="0.25">
      <c r="A622" s="3" t="s">
        <v>9</v>
      </c>
      <c r="B622" s="3">
        <v>375</v>
      </c>
      <c r="C622" s="3">
        <v>375</v>
      </c>
      <c r="D622" s="3" t="s">
        <v>10</v>
      </c>
      <c r="E622" s="3">
        <v>6</v>
      </c>
      <c r="F622" s="3" t="s">
        <v>220</v>
      </c>
      <c r="G622" s="21" t="str">
        <f>_xlfn.XLOOKUP($A622&amp;"_"&amp;$B622,Productos!$E:$E,Productos!$C:$C)</f>
        <v>375 - SEGURO DE DESGRAVAMEN E ITP 2/3 HIPOTECARIO INDIVIDUAL</v>
      </c>
      <c r="H622" s="21" t="str">
        <f>_xlfn.XLOOKUP($A622&amp;"_"&amp;$B622,Productos!$E:$E,Productos!$D:$D)</f>
        <v>HIPOTECARIO</v>
      </c>
      <c r="I622" s="6">
        <v>11870</v>
      </c>
      <c r="L622" s="3" t="s">
        <v>13</v>
      </c>
      <c r="M622" s="3">
        <v>292</v>
      </c>
      <c r="N622" s="3">
        <v>5007802</v>
      </c>
      <c r="O622" s="3" t="s">
        <v>12</v>
      </c>
      <c r="P622" s="3">
        <v>12</v>
      </c>
      <c r="Q622" s="3">
        <v>12</v>
      </c>
      <c r="R622" s="3" t="s">
        <v>308</v>
      </c>
      <c r="S622" s="3">
        <v>1</v>
      </c>
    </row>
    <row r="623" spans="1:19" x14ac:dyDescent="0.25">
      <c r="A623" s="3" t="s">
        <v>9</v>
      </c>
      <c r="B623" s="3">
        <v>10000</v>
      </c>
      <c r="C623" s="3">
        <v>349</v>
      </c>
      <c r="D623" s="3" t="s">
        <v>10</v>
      </c>
      <c r="E623" s="3">
        <v>6</v>
      </c>
      <c r="F623" s="3" t="s">
        <v>220</v>
      </c>
      <c r="G623" s="21" t="str">
        <f>_xlfn.XLOOKUP($A623&amp;"_"&amp;$B623,Productos!$E:$E,Productos!$C:$C)</f>
        <v>10000 - CONSUMO DESGRAVAMEN</v>
      </c>
      <c r="H623" s="21" t="str">
        <f>_xlfn.XLOOKUP($A623&amp;"_"&amp;$B623,Productos!$E:$E,Productos!$D:$D)</f>
        <v>CREDIT RELATED</v>
      </c>
      <c r="I623" s="6">
        <v>8378</v>
      </c>
      <c r="L623" s="3" t="s">
        <v>13</v>
      </c>
      <c r="M623" s="3">
        <v>292</v>
      </c>
      <c r="N623" s="3">
        <v>5007812</v>
      </c>
      <c r="O623" s="3" t="s">
        <v>12</v>
      </c>
      <c r="P623" s="3">
        <v>6</v>
      </c>
      <c r="Q623" s="3">
        <v>6</v>
      </c>
      <c r="R623" s="3" t="s">
        <v>295</v>
      </c>
      <c r="S623" s="3">
        <v>1</v>
      </c>
    </row>
    <row r="624" spans="1:19" x14ac:dyDescent="0.25">
      <c r="A624" s="3" t="s">
        <v>9</v>
      </c>
      <c r="B624" s="3">
        <v>10000</v>
      </c>
      <c r="C624" s="3">
        <v>380</v>
      </c>
      <c r="D624" s="3" t="s">
        <v>10</v>
      </c>
      <c r="E624" s="3">
        <v>6</v>
      </c>
      <c r="F624" s="3" t="s">
        <v>220</v>
      </c>
      <c r="G624" s="21" t="str">
        <f>_xlfn.XLOOKUP($A624&amp;"_"&amp;$B624,Productos!$E:$E,Productos!$C:$C)</f>
        <v>10000 - CONSUMO DESGRAVAMEN</v>
      </c>
      <c r="H624" s="21" t="str">
        <f>_xlfn.XLOOKUP($A624&amp;"_"&amp;$B624,Productos!$E:$E,Productos!$D:$D)</f>
        <v>CREDIT RELATED</v>
      </c>
      <c r="I624" s="6">
        <v>1</v>
      </c>
      <c r="L624" s="3" t="s">
        <v>13</v>
      </c>
      <c r="M624" s="3">
        <v>292</v>
      </c>
      <c r="N624" s="3">
        <v>5007812</v>
      </c>
      <c r="O624" s="3" t="s">
        <v>12</v>
      </c>
      <c r="P624" s="3">
        <v>12</v>
      </c>
      <c r="Q624" s="3">
        <v>12</v>
      </c>
      <c r="R624" s="3" t="s">
        <v>308</v>
      </c>
      <c r="S624" s="3">
        <v>1</v>
      </c>
    </row>
    <row r="625" spans="1:19" x14ac:dyDescent="0.25">
      <c r="A625" s="3" t="s">
        <v>9</v>
      </c>
      <c r="B625" s="3">
        <v>10000</v>
      </c>
      <c r="C625" s="3">
        <v>381</v>
      </c>
      <c r="D625" s="3" t="s">
        <v>10</v>
      </c>
      <c r="E625" s="3">
        <v>6</v>
      </c>
      <c r="F625" s="3" t="s">
        <v>220</v>
      </c>
      <c r="G625" s="21" t="str">
        <f>_xlfn.XLOOKUP($A625&amp;"_"&amp;$B625,Productos!$E:$E,Productos!$C:$C)</f>
        <v>10000 - CONSUMO DESGRAVAMEN</v>
      </c>
      <c r="H625" s="21" t="str">
        <f>_xlfn.XLOOKUP($A625&amp;"_"&amp;$B625,Productos!$E:$E,Productos!$D:$D)</f>
        <v>CREDIT RELATED</v>
      </c>
      <c r="I625" s="6">
        <v>1</v>
      </c>
      <c r="L625" s="3" t="s">
        <v>13</v>
      </c>
      <c r="M625" s="3">
        <v>293</v>
      </c>
      <c r="N625" s="3">
        <v>293</v>
      </c>
      <c r="O625" s="3" t="s">
        <v>11</v>
      </c>
      <c r="P625" s="3">
        <v>1</v>
      </c>
      <c r="Q625" s="3">
        <v>1</v>
      </c>
      <c r="R625" s="3" t="s">
        <v>304</v>
      </c>
      <c r="S625" s="3">
        <v>3</v>
      </c>
    </row>
    <row r="626" spans="1:19" x14ac:dyDescent="0.25">
      <c r="A626" s="3" t="s">
        <v>9</v>
      </c>
      <c r="B626" s="3">
        <v>10000</v>
      </c>
      <c r="C626" s="3">
        <v>442</v>
      </c>
      <c r="D626" s="3" t="s">
        <v>10</v>
      </c>
      <c r="E626" s="3">
        <v>6</v>
      </c>
      <c r="F626" s="3" t="s">
        <v>220</v>
      </c>
      <c r="G626" s="21" t="str">
        <f>_xlfn.XLOOKUP($A626&amp;"_"&amp;$B626,Productos!$E:$E,Productos!$C:$C)</f>
        <v>10000 - CONSUMO DESGRAVAMEN</v>
      </c>
      <c r="H626" s="21" t="str">
        <f>_xlfn.XLOOKUP($A626&amp;"_"&amp;$B626,Productos!$E:$E,Productos!$D:$D)</f>
        <v>CREDIT RELATED</v>
      </c>
      <c r="I626" s="6">
        <v>431</v>
      </c>
      <c r="L626" s="3" t="s">
        <v>13</v>
      </c>
      <c r="M626" s="3">
        <v>293</v>
      </c>
      <c r="N626" s="3">
        <v>293</v>
      </c>
      <c r="O626" s="3" t="s">
        <v>11</v>
      </c>
      <c r="P626" s="3">
        <v>4</v>
      </c>
      <c r="Q626" s="3">
        <v>4</v>
      </c>
      <c r="R626" s="3" t="s">
        <v>301</v>
      </c>
      <c r="S626" s="3">
        <v>3</v>
      </c>
    </row>
    <row r="627" spans="1:19" x14ac:dyDescent="0.25">
      <c r="A627" s="3" t="s">
        <v>9</v>
      </c>
      <c r="B627" s="3">
        <v>10000</v>
      </c>
      <c r="C627" s="3">
        <v>443</v>
      </c>
      <c r="D627" s="3" t="s">
        <v>10</v>
      </c>
      <c r="E627" s="3">
        <v>6</v>
      </c>
      <c r="F627" s="3" t="s">
        <v>220</v>
      </c>
      <c r="G627" s="21" t="str">
        <f>_xlfn.XLOOKUP($A627&amp;"_"&amp;$B627,Productos!$E:$E,Productos!$C:$C)</f>
        <v>10000 - CONSUMO DESGRAVAMEN</v>
      </c>
      <c r="H627" s="21" t="str">
        <f>_xlfn.XLOOKUP($A627&amp;"_"&amp;$B627,Productos!$E:$E,Productos!$D:$D)</f>
        <v>CREDIT RELATED</v>
      </c>
      <c r="I627" s="6">
        <v>60</v>
      </c>
      <c r="L627" s="3" t="s">
        <v>13</v>
      </c>
      <c r="M627" s="3">
        <v>315</v>
      </c>
      <c r="N627" s="3">
        <v>315</v>
      </c>
      <c r="O627" s="3" t="s">
        <v>11</v>
      </c>
      <c r="P627" s="3">
        <v>1</v>
      </c>
      <c r="Q627" s="3">
        <v>1</v>
      </c>
      <c r="R627" s="3" t="s">
        <v>304</v>
      </c>
      <c r="S627" s="3">
        <v>52</v>
      </c>
    </row>
    <row r="628" spans="1:19" x14ac:dyDescent="0.25">
      <c r="A628" s="3" t="s">
        <v>9</v>
      </c>
      <c r="B628" s="3">
        <v>10000</v>
      </c>
      <c r="C628" s="3">
        <v>455</v>
      </c>
      <c r="D628" s="3" t="s">
        <v>10</v>
      </c>
      <c r="E628" s="3">
        <v>6</v>
      </c>
      <c r="F628" s="3" t="s">
        <v>220</v>
      </c>
      <c r="G628" s="21" t="str">
        <f>_xlfn.XLOOKUP($A628&amp;"_"&amp;$B628,Productos!$E:$E,Productos!$C:$C)</f>
        <v>10000 - CONSUMO DESGRAVAMEN</v>
      </c>
      <c r="H628" s="21" t="str">
        <f>_xlfn.XLOOKUP($A628&amp;"_"&amp;$B628,Productos!$E:$E,Productos!$D:$D)</f>
        <v>CREDIT RELATED</v>
      </c>
      <c r="I628" s="6">
        <v>9</v>
      </c>
      <c r="L628" s="3" t="s">
        <v>13</v>
      </c>
      <c r="M628" s="3">
        <v>331</v>
      </c>
      <c r="N628" s="3">
        <v>331</v>
      </c>
      <c r="O628" s="3" t="s">
        <v>11</v>
      </c>
      <c r="P628" s="3">
        <v>1</v>
      </c>
      <c r="Q628" s="3">
        <v>1</v>
      </c>
      <c r="R628" s="3" t="s">
        <v>304</v>
      </c>
      <c r="S628" s="3">
        <v>6</v>
      </c>
    </row>
    <row r="629" spans="1:19" x14ac:dyDescent="0.25">
      <c r="A629" s="3" t="s">
        <v>9</v>
      </c>
      <c r="B629" s="3">
        <v>10000</v>
      </c>
      <c r="C629" s="3">
        <v>487</v>
      </c>
      <c r="D629" s="3" t="s">
        <v>10</v>
      </c>
      <c r="E629" s="3">
        <v>6</v>
      </c>
      <c r="F629" s="3" t="s">
        <v>220</v>
      </c>
      <c r="G629" s="21" t="str">
        <f>_xlfn.XLOOKUP($A629&amp;"_"&amp;$B629,Productos!$E:$E,Productos!$C:$C)</f>
        <v>10000 - CONSUMO DESGRAVAMEN</v>
      </c>
      <c r="H629" s="21" t="str">
        <f>_xlfn.XLOOKUP($A629&amp;"_"&amp;$B629,Productos!$E:$E,Productos!$D:$D)</f>
        <v>CREDIT RELATED</v>
      </c>
      <c r="I629" s="6">
        <v>6129</v>
      </c>
      <c r="L629" s="3" t="s">
        <v>13</v>
      </c>
      <c r="M629" s="3">
        <v>331</v>
      </c>
      <c r="N629" s="3">
        <v>331</v>
      </c>
      <c r="O629" s="3" t="s">
        <v>11</v>
      </c>
      <c r="P629" s="3">
        <v>6</v>
      </c>
      <c r="Q629" s="3">
        <v>6</v>
      </c>
      <c r="R629" s="3" t="s">
        <v>305</v>
      </c>
      <c r="S629" s="3">
        <v>1</v>
      </c>
    </row>
    <row r="630" spans="1:19" x14ac:dyDescent="0.25">
      <c r="A630" s="3" t="s">
        <v>9</v>
      </c>
      <c r="B630" s="3">
        <v>10000</v>
      </c>
      <c r="C630" s="3">
        <v>488</v>
      </c>
      <c r="D630" s="3" t="s">
        <v>10</v>
      </c>
      <c r="E630" s="3">
        <v>6</v>
      </c>
      <c r="F630" s="3" t="s">
        <v>220</v>
      </c>
      <c r="G630" s="21" t="str">
        <f>_xlfn.XLOOKUP($A630&amp;"_"&amp;$B630,Productos!$E:$E,Productos!$C:$C)</f>
        <v>10000 - CONSUMO DESGRAVAMEN</v>
      </c>
      <c r="H630" s="21" t="str">
        <f>_xlfn.XLOOKUP($A630&amp;"_"&amp;$B630,Productos!$E:$E,Productos!$D:$D)</f>
        <v>CREDIT RELATED</v>
      </c>
      <c r="I630" s="6">
        <v>706</v>
      </c>
      <c r="L630" s="3" t="s">
        <v>13</v>
      </c>
      <c r="M630" s="3">
        <v>331</v>
      </c>
      <c r="N630" s="3">
        <v>331</v>
      </c>
      <c r="O630" s="3" t="s">
        <v>11</v>
      </c>
      <c r="P630" s="3">
        <v>12</v>
      </c>
      <c r="Q630" s="3">
        <v>12</v>
      </c>
      <c r="R630" s="3" t="s">
        <v>298</v>
      </c>
      <c r="S630" s="3">
        <v>1</v>
      </c>
    </row>
    <row r="631" spans="1:19" x14ac:dyDescent="0.25">
      <c r="A631" s="3" t="s">
        <v>9</v>
      </c>
      <c r="B631" s="3">
        <v>10000</v>
      </c>
      <c r="C631" s="3">
        <v>492</v>
      </c>
      <c r="D631" s="3" t="s">
        <v>10</v>
      </c>
      <c r="E631" s="3">
        <v>6</v>
      </c>
      <c r="F631" s="3" t="s">
        <v>220</v>
      </c>
      <c r="G631" s="21" t="str">
        <f>_xlfn.XLOOKUP($A631&amp;"_"&amp;$B631,Productos!$E:$E,Productos!$C:$C)</f>
        <v>10000 - CONSUMO DESGRAVAMEN</v>
      </c>
      <c r="H631" s="21" t="str">
        <f>_xlfn.XLOOKUP($A631&amp;"_"&amp;$B631,Productos!$E:$E,Productos!$D:$D)</f>
        <v>CREDIT RELATED</v>
      </c>
      <c r="I631" s="6">
        <v>1</v>
      </c>
      <c r="L631" s="3" t="s">
        <v>13</v>
      </c>
      <c r="M631" s="3">
        <v>338</v>
      </c>
      <c r="N631" s="3">
        <v>5006501</v>
      </c>
      <c r="O631" s="3" t="s">
        <v>12</v>
      </c>
      <c r="P631" s="3">
        <v>1</v>
      </c>
      <c r="Q631" s="3">
        <v>1</v>
      </c>
      <c r="R631" s="3" t="s">
        <v>294</v>
      </c>
      <c r="S631" s="3">
        <v>1</v>
      </c>
    </row>
    <row r="632" spans="1:19" x14ac:dyDescent="0.25">
      <c r="A632" s="3" t="s">
        <v>9</v>
      </c>
      <c r="B632" s="3">
        <v>10000</v>
      </c>
      <c r="C632" s="3">
        <v>539</v>
      </c>
      <c r="D632" s="3" t="s">
        <v>10</v>
      </c>
      <c r="E632" s="3">
        <v>6</v>
      </c>
      <c r="F632" s="3" t="s">
        <v>220</v>
      </c>
      <c r="G632" s="21" t="str">
        <f>_xlfn.XLOOKUP($A632&amp;"_"&amp;$B632,Productos!$E:$E,Productos!$C:$C)</f>
        <v>10000 - CONSUMO DESGRAVAMEN</v>
      </c>
      <c r="H632" s="21" t="str">
        <f>_xlfn.XLOOKUP($A632&amp;"_"&amp;$B632,Productos!$E:$E,Productos!$D:$D)</f>
        <v>CREDIT RELATED</v>
      </c>
      <c r="I632" s="6">
        <v>1593</v>
      </c>
      <c r="L632" s="3" t="s">
        <v>13</v>
      </c>
      <c r="M632" s="3">
        <v>338</v>
      </c>
      <c r="N632" s="3">
        <v>5006503</v>
      </c>
      <c r="O632" s="3" t="s">
        <v>12</v>
      </c>
      <c r="P632" s="3">
        <v>1</v>
      </c>
      <c r="Q632" s="3">
        <v>1</v>
      </c>
      <c r="R632" s="3" t="s">
        <v>294</v>
      </c>
      <c r="S632" s="3">
        <v>1</v>
      </c>
    </row>
    <row r="633" spans="1:19" x14ac:dyDescent="0.25">
      <c r="A633" s="3" t="s">
        <v>9</v>
      </c>
      <c r="B633" s="3">
        <v>10000</v>
      </c>
      <c r="C633" s="3">
        <v>570</v>
      </c>
      <c r="D633" s="3" t="s">
        <v>10</v>
      </c>
      <c r="E633" s="3">
        <v>6</v>
      </c>
      <c r="F633" s="3" t="s">
        <v>220</v>
      </c>
      <c r="G633" s="21" t="str">
        <f>_xlfn.XLOOKUP($A633&amp;"_"&amp;$B633,Productos!$E:$E,Productos!$C:$C)</f>
        <v>10000 - CONSUMO DESGRAVAMEN</v>
      </c>
      <c r="H633" s="21" t="str">
        <f>_xlfn.XLOOKUP($A633&amp;"_"&amp;$B633,Productos!$E:$E,Productos!$D:$D)</f>
        <v>CREDIT RELATED</v>
      </c>
      <c r="I633" s="6">
        <v>2254</v>
      </c>
      <c r="L633" s="3" t="s">
        <v>13</v>
      </c>
      <c r="M633" s="3">
        <v>338</v>
      </c>
      <c r="N633" s="3">
        <v>5006504</v>
      </c>
      <c r="O633" s="3" t="s">
        <v>12</v>
      </c>
      <c r="P633" s="3">
        <v>1</v>
      </c>
      <c r="Q633" s="3">
        <v>1</v>
      </c>
      <c r="R633" s="3" t="s">
        <v>294</v>
      </c>
      <c r="S633" s="3">
        <v>1</v>
      </c>
    </row>
    <row r="634" spans="1:19" x14ac:dyDescent="0.25">
      <c r="A634" s="3" t="s">
        <v>9</v>
      </c>
      <c r="B634" s="3">
        <v>10000</v>
      </c>
      <c r="C634" s="3">
        <v>571</v>
      </c>
      <c r="D634" s="3" t="s">
        <v>10</v>
      </c>
      <c r="E634" s="3">
        <v>6</v>
      </c>
      <c r="F634" s="3" t="s">
        <v>220</v>
      </c>
      <c r="G634" s="21" t="str">
        <f>_xlfn.XLOOKUP($A634&amp;"_"&amp;$B634,Productos!$E:$E,Productos!$C:$C)</f>
        <v>10000 - CONSUMO DESGRAVAMEN</v>
      </c>
      <c r="H634" s="21" t="str">
        <f>_xlfn.XLOOKUP($A634&amp;"_"&amp;$B634,Productos!$E:$E,Productos!$D:$D)</f>
        <v>CREDIT RELATED</v>
      </c>
      <c r="I634" s="6">
        <v>6955</v>
      </c>
      <c r="L634" s="3" t="s">
        <v>13</v>
      </c>
      <c r="M634" s="3">
        <v>338</v>
      </c>
      <c r="N634" s="3">
        <v>5006514</v>
      </c>
      <c r="O634" s="3" t="s">
        <v>12</v>
      </c>
      <c r="P634" s="3">
        <v>1</v>
      </c>
      <c r="Q634" s="3">
        <v>1</v>
      </c>
      <c r="R634" s="3" t="s">
        <v>294</v>
      </c>
      <c r="S634" s="3">
        <v>1</v>
      </c>
    </row>
    <row r="635" spans="1:19" x14ac:dyDescent="0.25">
      <c r="A635" s="3" t="s">
        <v>9</v>
      </c>
      <c r="B635" s="3">
        <v>10000</v>
      </c>
      <c r="C635" s="3">
        <v>573</v>
      </c>
      <c r="D635" s="3" t="s">
        <v>10</v>
      </c>
      <c r="E635" s="3">
        <v>6</v>
      </c>
      <c r="F635" s="3" t="s">
        <v>220</v>
      </c>
      <c r="G635" s="21" t="str">
        <f>_xlfn.XLOOKUP($A635&amp;"_"&amp;$B635,Productos!$E:$E,Productos!$C:$C)</f>
        <v>10000 - CONSUMO DESGRAVAMEN</v>
      </c>
      <c r="H635" s="21" t="str">
        <f>_xlfn.XLOOKUP($A635&amp;"_"&amp;$B635,Productos!$E:$E,Productos!$D:$D)</f>
        <v>CREDIT RELATED</v>
      </c>
      <c r="I635" s="6">
        <v>16502</v>
      </c>
      <c r="L635" s="3" t="s">
        <v>13</v>
      </c>
      <c r="M635" s="3">
        <v>338</v>
      </c>
      <c r="N635" s="3">
        <v>5006515</v>
      </c>
      <c r="O635" s="3" t="s">
        <v>12</v>
      </c>
      <c r="P635" s="3">
        <v>1</v>
      </c>
      <c r="Q635" s="3">
        <v>1</v>
      </c>
      <c r="R635" s="3" t="s">
        <v>294</v>
      </c>
      <c r="S635" s="3">
        <v>1</v>
      </c>
    </row>
    <row r="636" spans="1:19" x14ac:dyDescent="0.25">
      <c r="A636" s="3" t="s">
        <v>9</v>
      </c>
      <c r="B636" s="3">
        <v>10002</v>
      </c>
      <c r="C636" s="3">
        <v>364</v>
      </c>
      <c r="D636" s="3" t="s">
        <v>10</v>
      </c>
      <c r="E636" s="3">
        <v>6</v>
      </c>
      <c r="F636" s="3" t="s">
        <v>220</v>
      </c>
      <c r="G636" s="21" t="str">
        <f>_xlfn.XLOOKUP($A636&amp;"_"&amp;$B636,Productos!$E:$E,Productos!$C:$C)</f>
        <v>10002 - HIPOTECARIO DESGRAVAMEN</v>
      </c>
      <c r="H636" s="21" t="str">
        <f>_xlfn.XLOOKUP($A636&amp;"_"&amp;$B636,Productos!$E:$E,Productos!$D:$D)</f>
        <v>CREDIT RELATED</v>
      </c>
      <c r="I636" s="6">
        <v>570</v>
      </c>
      <c r="L636" s="3" t="s">
        <v>13</v>
      </c>
      <c r="M636" s="3">
        <v>338</v>
      </c>
      <c r="N636" s="3">
        <v>5006517</v>
      </c>
      <c r="O636" s="3" t="s">
        <v>12</v>
      </c>
      <c r="P636" s="3">
        <v>1</v>
      </c>
      <c r="Q636" s="3">
        <v>1</v>
      </c>
      <c r="R636" s="3" t="s">
        <v>294</v>
      </c>
      <c r="S636" s="3">
        <v>1</v>
      </c>
    </row>
    <row r="637" spans="1:19" x14ac:dyDescent="0.25">
      <c r="A637" s="3" t="s">
        <v>9</v>
      </c>
      <c r="B637" s="3">
        <v>10002</v>
      </c>
      <c r="C637" s="3">
        <v>405</v>
      </c>
      <c r="D637" s="3" t="s">
        <v>10</v>
      </c>
      <c r="E637" s="3">
        <v>6</v>
      </c>
      <c r="F637" s="3" t="s">
        <v>220</v>
      </c>
      <c r="G637" s="21" t="str">
        <f>_xlfn.XLOOKUP($A637&amp;"_"&amp;$B637,Productos!$E:$E,Productos!$C:$C)</f>
        <v>10002 - HIPOTECARIO DESGRAVAMEN</v>
      </c>
      <c r="H637" s="21" t="str">
        <f>_xlfn.XLOOKUP($A637&amp;"_"&amp;$B637,Productos!$E:$E,Productos!$D:$D)</f>
        <v>CREDIT RELATED</v>
      </c>
      <c r="I637" s="6">
        <v>19495</v>
      </c>
      <c r="L637" s="3" t="s">
        <v>13</v>
      </c>
      <c r="M637" s="3">
        <v>338</v>
      </c>
      <c r="N637" s="3">
        <v>5006535</v>
      </c>
      <c r="O637" s="3" t="s">
        <v>12</v>
      </c>
      <c r="P637" s="3">
        <v>1</v>
      </c>
      <c r="Q637" s="3">
        <v>1</v>
      </c>
      <c r="R637" s="3" t="s">
        <v>294</v>
      </c>
      <c r="S637" s="3">
        <v>1</v>
      </c>
    </row>
    <row r="638" spans="1:19" x14ac:dyDescent="0.25">
      <c r="A638" s="3" t="s">
        <v>9</v>
      </c>
      <c r="B638" s="3">
        <v>10002</v>
      </c>
      <c r="C638" s="3">
        <v>411</v>
      </c>
      <c r="D638" s="3" t="s">
        <v>10</v>
      </c>
      <c r="E638" s="3">
        <v>6</v>
      </c>
      <c r="F638" s="3" t="s">
        <v>220</v>
      </c>
      <c r="G638" s="21" t="str">
        <f>_xlfn.XLOOKUP($A638&amp;"_"&amp;$B638,Productos!$E:$E,Productos!$C:$C)</f>
        <v>10002 - HIPOTECARIO DESGRAVAMEN</v>
      </c>
      <c r="H638" s="21" t="str">
        <f>_xlfn.XLOOKUP($A638&amp;"_"&amp;$B638,Productos!$E:$E,Productos!$D:$D)</f>
        <v>CREDIT RELATED</v>
      </c>
      <c r="I638" s="6">
        <v>5842</v>
      </c>
      <c r="L638" s="3" t="s">
        <v>13</v>
      </c>
      <c r="M638" s="3">
        <v>338</v>
      </c>
      <c r="N638" s="3">
        <v>5006537</v>
      </c>
      <c r="O638" s="3" t="s">
        <v>12</v>
      </c>
      <c r="P638" s="3">
        <v>1</v>
      </c>
      <c r="Q638" s="3">
        <v>1</v>
      </c>
      <c r="R638" s="3" t="s">
        <v>294</v>
      </c>
      <c r="S638" s="3">
        <v>1</v>
      </c>
    </row>
    <row r="639" spans="1:19" x14ac:dyDescent="0.25">
      <c r="A639" s="3" t="s">
        <v>9</v>
      </c>
      <c r="B639" s="3">
        <v>10002</v>
      </c>
      <c r="C639" s="3">
        <v>515</v>
      </c>
      <c r="D639" s="3" t="s">
        <v>10</v>
      </c>
      <c r="E639" s="3">
        <v>6</v>
      </c>
      <c r="F639" s="3" t="s">
        <v>220</v>
      </c>
      <c r="G639" s="21" t="str">
        <f>_xlfn.XLOOKUP($A639&amp;"_"&amp;$B639,Productos!$E:$E,Productos!$C:$C)</f>
        <v>10002 - HIPOTECARIO DESGRAVAMEN</v>
      </c>
      <c r="H639" s="21" t="str">
        <f>_xlfn.XLOOKUP($A639&amp;"_"&amp;$B639,Productos!$E:$E,Productos!$D:$D)</f>
        <v>CREDIT RELATED</v>
      </c>
      <c r="I639" s="6">
        <v>4614</v>
      </c>
      <c r="L639" s="3" t="s">
        <v>13</v>
      </c>
      <c r="M639" s="3">
        <v>338</v>
      </c>
      <c r="N639" s="3">
        <v>5006979</v>
      </c>
      <c r="O639" s="3" t="s">
        <v>12</v>
      </c>
      <c r="P639" s="3">
        <v>1</v>
      </c>
      <c r="Q639" s="3">
        <v>1</v>
      </c>
      <c r="R639" s="3" t="s">
        <v>294</v>
      </c>
      <c r="S639" s="3">
        <v>1</v>
      </c>
    </row>
    <row r="640" spans="1:19" x14ac:dyDescent="0.25">
      <c r="A640" s="3" t="s">
        <v>9</v>
      </c>
      <c r="B640" s="3">
        <v>10004</v>
      </c>
      <c r="C640" s="3">
        <v>386</v>
      </c>
      <c r="D640" s="3" t="s">
        <v>10</v>
      </c>
      <c r="E640" s="3">
        <v>6</v>
      </c>
      <c r="F640" s="3" t="s">
        <v>220</v>
      </c>
      <c r="G640" s="21" t="str">
        <f>_xlfn.XLOOKUP($A640&amp;"_"&amp;$B640,Productos!$E:$E,Productos!$C:$C)</f>
        <v>10004 - LINEA CREDITOS</v>
      </c>
      <c r="H640" s="21" t="str">
        <f>_xlfn.XLOOKUP($A640&amp;"_"&amp;$B640,Productos!$E:$E,Productos!$D:$D)</f>
        <v>CREDIT RELATED</v>
      </c>
      <c r="I640" s="6">
        <v>118689</v>
      </c>
      <c r="L640" s="3" t="s">
        <v>13</v>
      </c>
      <c r="M640" s="3">
        <v>338</v>
      </c>
      <c r="N640" s="3">
        <v>5006981</v>
      </c>
      <c r="O640" s="3" t="s">
        <v>12</v>
      </c>
      <c r="P640" s="3">
        <v>1</v>
      </c>
      <c r="Q640" s="3">
        <v>1</v>
      </c>
      <c r="R640" s="3" t="s">
        <v>294</v>
      </c>
      <c r="S640" s="3">
        <v>1</v>
      </c>
    </row>
    <row r="641" spans="1:19" x14ac:dyDescent="0.25">
      <c r="A641" s="3" t="s">
        <v>9</v>
      </c>
      <c r="B641" s="3">
        <v>10004</v>
      </c>
      <c r="C641" s="3">
        <v>387</v>
      </c>
      <c r="D641" s="3" t="s">
        <v>10</v>
      </c>
      <c r="E641" s="3">
        <v>6</v>
      </c>
      <c r="F641" s="3" t="s">
        <v>220</v>
      </c>
      <c r="G641" s="21" t="str">
        <f>_xlfn.XLOOKUP($A641&amp;"_"&amp;$B641,Productos!$E:$E,Productos!$C:$C)</f>
        <v>10004 - LINEA CREDITOS</v>
      </c>
      <c r="H641" s="21" t="str">
        <f>_xlfn.XLOOKUP($A641&amp;"_"&amp;$B641,Productos!$E:$E,Productos!$D:$D)</f>
        <v>CREDIT RELATED</v>
      </c>
      <c r="I641" s="6">
        <v>196</v>
      </c>
      <c r="L641" s="3" t="s">
        <v>13</v>
      </c>
      <c r="M641" s="3">
        <v>338</v>
      </c>
      <c r="N641" s="3">
        <v>5006983</v>
      </c>
      <c r="O641" s="3" t="s">
        <v>12</v>
      </c>
      <c r="P641" s="3">
        <v>1</v>
      </c>
      <c r="Q641" s="3">
        <v>1</v>
      </c>
      <c r="R641" s="3" t="s">
        <v>294</v>
      </c>
      <c r="S641" s="3">
        <v>1</v>
      </c>
    </row>
    <row r="642" spans="1:19" x14ac:dyDescent="0.25">
      <c r="A642" s="3" t="s">
        <v>9</v>
      </c>
      <c r="B642" s="3">
        <v>10004</v>
      </c>
      <c r="C642" s="3">
        <v>503</v>
      </c>
      <c r="D642" s="3" t="s">
        <v>10</v>
      </c>
      <c r="E642" s="3">
        <v>6</v>
      </c>
      <c r="F642" s="3" t="s">
        <v>220</v>
      </c>
      <c r="G642" s="21" t="str">
        <f>_xlfn.XLOOKUP($A642&amp;"_"&amp;$B642,Productos!$E:$E,Productos!$C:$C)</f>
        <v>10004 - LINEA CREDITOS</v>
      </c>
      <c r="H642" s="21" t="str">
        <f>_xlfn.XLOOKUP($A642&amp;"_"&amp;$B642,Productos!$E:$E,Productos!$D:$D)</f>
        <v>CREDIT RELATED</v>
      </c>
      <c r="I642" s="6">
        <v>23345</v>
      </c>
      <c r="L642" s="3" t="s">
        <v>13</v>
      </c>
      <c r="M642" s="3">
        <v>338</v>
      </c>
      <c r="N642" s="3">
        <v>5007397</v>
      </c>
      <c r="O642" s="3" t="s">
        <v>12</v>
      </c>
      <c r="P642" s="3">
        <v>1</v>
      </c>
      <c r="Q642" s="3">
        <v>1</v>
      </c>
      <c r="R642" s="3" t="s">
        <v>294</v>
      </c>
      <c r="S642" s="3">
        <v>1</v>
      </c>
    </row>
    <row r="643" spans="1:19" x14ac:dyDescent="0.25">
      <c r="A643" s="3" t="s">
        <v>9</v>
      </c>
      <c r="B643" s="3">
        <v>10004</v>
      </c>
      <c r="C643" s="3">
        <v>508</v>
      </c>
      <c r="D643" s="3" t="s">
        <v>10</v>
      </c>
      <c r="E643" s="3">
        <v>6</v>
      </c>
      <c r="F643" s="3" t="s">
        <v>220</v>
      </c>
      <c r="G643" s="21" t="str">
        <f>_xlfn.XLOOKUP($A643&amp;"_"&amp;$B643,Productos!$E:$E,Productos!$C:$C)</f>
        <v>10004 - LINEA CREDITOS</v>
      </c>
      <c r="H643" s="21" t="str">
        <f>_xlfn.XLOOKUP($A643&amp;"_"&amp;$B643,Productos!$E:$E,Productos!$D:$D)</f>
        <v>CREDIT RELATED</v>
      </c>
      <c r="I643" s="6">
        <v>19</v>
      </c>
      <c r="L643" s="3" t="s">
        <v>13</v>
      </c>
      <c r="M643" s="3">
        <v>338</v>
      </c>
      <c r="N643" s="3">
        <v>5007399</v>
      </c>
      <c r="O643" s="3" t="s">
        <v>12</v>
      </c>
      <c r="P643" s="3">
        <v>1</v>
      </c>
      <c r="Q643" s="3">
        <v>1</v>
      </c>
      <c r="R643" s="3" t="s">
        <v>294</v>
      </c>
      <c r="S643" s="3">
        <v>1</v>
      </c>
    </row>
    <row r="644" spans="1:19" x14ac:dyDescent="0.25">
      <c r="A644" s="3" t="s">
        <v>9</v>
      </c>
      <c r="B644" s="3">
        <v>10004</v>
      </c>
      <c r="C644" s="3">
        <v>538</v>
      </c>
      <c r="D644" s="3" t="s">
        <v>10</v>
      </c>
      <c r="E644" s="3">
        <v>6</v>
      </c>
      <c r="F644" s="3" t="s">
        <v>220</v>
      </c>
      <c r="G644" s="21" t="str">
        <f>_xlfn.XLOOKUP($A644&amp;"_"&amp;$B644,Productos!$E:$E,Productos!$C:$C)</f>
        <v>10004 - LINEA CREDITOS</v>
      </c>
      <c r="H644" s="21" t="str">
        <f>_xlfn.XLOOKUP($A644&amp;"_"&amp;$B644,Productos!$E:$E,Productos!$D:$D)</f>
        <v>CREDIT RELATED</v>
      </c>
      <c r="I644" s="6">
        <v>228337</v>
      </c>
      <c r="L644" s="3" t="s">
        <v>13</v>
      </c>
      <c r="M644" s="3">
        <v>338</v>
      </c>
      <c r="N644" s="3">
        <v>5007402</v>
      </c>
      <c r="O644" s="3" t="s">
        <v>12</v>
      </c>
      <c r="P644" s="3">
        <v>1</v>
      </c>
      <c r="Q644" s="3">
        <v>1</v>
      </c>
      <c r="R644" s="3" t="s">
        <v>294</v>
      </c>
      <c r="S644" s="3">
        <v>1</v>
      </c>
    </row>
    <row r="645" spans="1:19" x14ac:dyDescent="0.25">
      <c r="A645" s="3" t="s">
        <v>13</v>
      </c>
      <c r="B645" s="3">
        <v>4</v>
      </c>
      <c r="C645" s="3">
        <v>141</v>
      </c>
      <c r="D645" s="3" t="s">
        <v>10</v>
      </c>
      <c r="E645" s="3">
        <v>1</v>
      </c>
      <c r="F645" s="3" t="s">
        <v>221</v>
      </c>
      <c r="G645" s="21" t="str">
        <f>_xlfn.XLOOKUP($A645&amp;"_"&amp;$B645,Productos!$E:$E,Productos!$C:$C)</f>
        <v xml:space="preserve">TE COLECTIVO VIDA                                 </v>
      </c>
      <c r="H645" s="21" t="str">
        <f>_xlfn.XLOOKUP($A645&amp;"_"&amp;$B645,Productos!$E:$E,Productos!$D:$D)</f>
        <v>Sin Informacion</v>
      </c>
      <c r="I645" s="6">
        <v>73</v>
      </c>
      <c r="L645" s="3" t="s">
        <v>13</v>
      </c>
      <c r="M645" s="3">
        <v>338</v>
      </c>
      <c r="N645" s="3">
        <v>5007403</v>
      </c>
      <c r="O645" s="3" t="s">
        <v>12</v>
      </c>
      <c r="P645" s="3">
        <v>1</v>
      </c>
      <c r="Q645" s="3">
        <v>1</v>
      </c>
      <c r="R645" s="3" t="s">
        <v>294</v>
      </c>
      <c r="S645" s="3">
        <v>1</v>
      </c>
    </row>
    <row r="646" spans="1:19" x14ac:dyDescent="0.25">
      <c r="A646" s="3" t="s">
        <v>13</v>
      </c>
      <c r="B646" s="3">
        <v>4</v>
      </c>
      <c r="C646" s="3">
        <v>312</v>
      </c>
      <c r="D646" s="3" t="s">
        <v>10</v>
      </c>
      <c r="E646" s="3">
        <v>1</v>
      </c>
      <c r="F646" s="3" t="s">
        <v>221</v>
      </c>
      <c r="G646" s="21" t="str">
        <f>_xlfn.XLOOKUP($A646&amp;"_"&amp;$B646,Productos!$E:$E,Productos!$C:$C)</f>
        <v xml:space="preserve">TE COLECTIVO VIDA                                 </v>
      </c>
      <c r="H646" s="21" t="str">
        <f>_xlfn.XLOOKUP($A646&amp;"_"&amp;$B646,Productos!$E:$E,Productos!$D:$D)</f>
        <v>Sin Informacion</v>
      </c>
      <c r="I646" s="6">
        <v>1</v>
      </c>
      <c r="L646" s="3" t="s">
        <v>13</v>
      </c>
      <c r="M646" s="3">
        <v>338</v>
      </c>
      <c r="N646" s="3">
        <v>5007629</v>
      </c>
      <c r="O646" s="3" t="s">
        <v>12</v>
      </c>
      <c r="P646" s="3">
        <v>1</v>
      </c>
      <c r="Q646" s="3">
        <v>1</v>
      </c>
      <c r="R646" s="3" t="s">
        <v>294</v>
      </c>
      <c r="S646" s="3">
        <v>1</v>
      </c>
    </row>
    <row r="647" spans="1:19" x14ac:dyDescent="0.25">
      <c r="A647" s="3" t="s">
        <v>13</v>
      </c>
      <c r="B647" s="3">
        <v>4</v>
      </c>
      <c r="C647" s="3">
        <v>320</v>
      </c>
      <c r="D647" s="3" t="s">
        <v>10</v>
      </c>
      <c r="E647" s="3">
        <v>1</v>
      </c>
      <c r="F647" s="3" t="s">
        <v>221</v>
      </c>
      <c r="G647" s="21" t="str">
        <f>_xlfn.XLOOKUP($A647&amp;"_"&amp;$B647,Productos!$E:$E,Productos!$C:$C)</f>
        <v xml:space="preserve">TE COLECTIVO VIDA                                 </v>
      </c>
      <c r="H647" s="21" t="str">
        <f>_xlfn.XLOOKUP($A647&amp;"_"&amp;$B647,Productos!$E:$E,Productos!$D:$D)</f>
        <v>Sin Informacion</v>
      </c>
      <c r="I647" s="6">
        <v>29</v>
      </c>
      <c r="L647" s="3" t="s">
        <v>13</v>
      </c>
      <c r="M647" s="3">
        <v>338</v>
      </c>
      <c r="N647" s="3">
        <v>5007641</v>
      </c>
      <c r="O647" s="3" t="s">
        <v>12</v>
      </c>
      <c r="P647" s="3">
        <v>1</v>
      </c>
      <c r="Q647" s="3">
        <v>1</v>
      </c>
      <c r="R647" s="3" t="s">
        <v>294</v>
      </c>
      <c r="S647" s="3">
        <v>1</v>
      </c>
    </row>
    <row r="648" spans="1:19" x14ac:dyDescent="0.25">
      <c r="A648" s="3" t="s">
        <v>13</v>
      </c>
      <c r="B648" s="3">
        <v>4</v>
      </c>
      <c r="C648" s="3">
        <v>321</v>
      </c>
      <c r="D648" s="3" t="s">
        <v>10</v>
      </c>
      <c r="E648" s="3">
        <v>1</v>
      </c>
      <c r="F648" s="3" t="s">
        <v>221</v>
      </c>
      <c r="G648" s="21" t="str">
        <f>_xlfn.XLOOKUP($A648&amp;"_"&amp;$B648,Productos!$E:$E,Productos!$C:$C)</f>
        <v xml:space="preserve">TE COLECTIVO VIDA                                 </v>
      </c>
      <c r="H648" s="21" t="str">
        <f>_xlfn.XLOOKUP($A648&amp;"_"&amp;$B648,Productos!$E:$E,Productos!$D:$D)</f>
        <v>Sin Informacion</v>
      </c>
      <c r="I648" s="6">
        <v>10</v>
      </c>
      <c r="L648" s="3" t="s">
        <v>13</v>
      </c>
      <c r="M648" s="3">
        <v>338</v>
      </c>
      <c r="N648" s="3">
        <v>5007644</v>
      </c>
      <c r="O648" s="3" t="s">
        <v>12</v>
      </c>
      <c r="P648" s="3">
        <v>1</v>
      </c>
      <c r="Q648" s="3">
        <v>1</v>
      </c>
      <c r="R648" s="3" t="s">
        <v>294</v>
      </c>
      <c r="S648" s="3">
        <v>1</v>
      </c>
    </row>
    <row r="649" spans="1:19" x14ac:dyDescent="0.25">
      <c r="A649" s="3" t="s">
        <v>13</v>
      </c>
      <c r="B649" s="3">
        <v>4</v>
      </c>
      <c r="C649" s="3">
        <v>341</v>
      </c>
      <c r="D649" s="3" t="s">
        <v>10</v>
      </c>
      <c r="E649" s="3">
        <v>1</v>
      </c>
      <c r="F649" s="3" t="s">
        <v>221</v>
      </c>
      <c r="G649" s="21" t="str">
        <f>_xlfn.XLOOKUP($A649&amp;"_"&amp;$B649,Productos!$E:$E,Productos!$C:$C)</f>
        <v xml:space="preserve">TE COLECTIVO VIDA                                 </v>
      </c>
      <c r="H649" s="21" t="str">
        <f>_xlfn.XLOOKUP($A649&amp;"_"&amp;$B649,Productos!$E:$E,Productos!$D:$D)</f>
        <v>Sin Informacion</v>
      </c>
      <c r="I649" s="6">
        <v>1</v>
      </c>
      <c r="L649" s="3" t="s">
        <v>13</v>
      </c>
      <c r="M649" s="3">
        <v>338</v>
      </c>
      <c r="N649" s="3">
        <v>5007645</v>
      </c>
      <c r="O649" s="3" t="s">
        <v>12</v>
      </c>
      <c r="P649" s="3">
        <v>1</v>
      </c>
      <c r="Q649" s="3">
        <v>1</v>
      </c>
      <c r="R649" s="3" t="s">
        <v>294</v>
      </c>
      <c r="S649" s="3">
        <v>1</v>
      </c>
    </row>
    <row r="650" spans="1:19" x14ac:dyDescent="0.25">
      <c r="A650" s="3" t="s">
        <v>13</v>
      </c>
      <c r="B650" s="3">
        <v>4</v>
      </c>
      <c r="C650" s="3">
        <v>357</v>
      </c>
      <c r="D650" s="3" t="s">
        <v>10</v>
      </c>
      <c r="E650" s="3">
        <v>1</v>
      </c>
      <c r="F650" s="3" t="s">
        <v>221</v>
      </c>
      <c r="G650" s="21" t="str">
        <f>_xlfn.XLOOKUP($A650&amp;"_"&amp;$B650,Productos!$E:$E,Productos!$C:$C)</f>
        <v xml:space="preserve">TE COLECTIVO VIDA                                 </v>
      </c>
      <c r="H650" s="21" t="str">
        <f>_xlfn.XLOOKUP($A650&amp;"_"&amp;$B650,Productos!$E:$E,Productos!$D:$D)</f>
        <v>Sin Informacion</v>
      </c>
      <c r="I650" s="6">
        <v>1</v>
      </c>
      <c r="L650" s="3" t="s">
        <v>13</v>
      </c>
      <c r="M650" s="3">
        <v>338</v>
      </c>
      <c r="N650" s="3">
        <v>5007648</v>
      </c>
      <c r="O650" s="3" t="s">
        <v>12</v>
      </c>
      <c r="P650" s="3">
        <v>1</v>
      </c>
      <c r="Q650" s="3">
        <v>1</v>
      </c>
      <c r="R650" s="3" t="s">
        <v>294</v>
      </c>
      <c r="S650" s="3">
        <v>1</v>
      </c>
    </row>
    <row r="651" spans="1:19" x14ac:dyDescent="0.25">
      <c r="A651" s="3" t="s">
        <v>13</v>
      </c>
      <c r="B651" s="3">
        <v>4</v>
      </c>
      <c r="C651" s="3">
        <v>358</v>
      </c>
      <c r="D651" s="3" t="s">
        <v>10</v>
      </c>
      <c r="E651" s="3">
        <v>1</v>
      </c>
      <c r="F651" s="3" t="s">
        <v>221</v>
      </c>
      <c r="G651" s="21" t="str">
        <f>_xlfn.XLOOKUP($A651&amp;"_"&amp;$B651,Productos!$E:$E,Productos!$C:$C)</f>
        <v xml:space="preserve">TE COLECTIVO VIDA                                 </v>
      </c>
      <c r="H651" s="21" t="str">
        <f>_xlfn.XLOOKUP($A651&amp;"_"&amp;$B651,Productos!$E:$E,Productos!$D:$D)</f>
        <v>Sin Informacion</v>
      </c>
      <c r="I651" s="6">
        <v>19</v>
      </c>
      <c r="L651" s="3" t="s">
        <v>13</v>
      </c>
      <c r="M651" s="3">
        <v>338</v>
      </c>
      <c r="N651" s="3">
        <v>5007650</v>
      </c>
      <c r="O651" s="3" t="s">
        <v>12</v>
      </c>
      <c r="P651" s="3">
        <v>1</v>
      </c>
      <c r="Q651" s="3">
        <v>1</v>
      </c>
      <c r="R651" s="3" t="s">
        <v>294</v>
      </c>
      <c r="S651" s="3">
        <v>1</v>
      </c>
    </row>
    <row r="652" spans="1:19" x14ac:dyDescent="0.25">
      <c r="A652" s="3" t="s">
        <v>13</v>
      </c>
      <c r="B652" s="3">
        <v>4</v>
      </c>
      <c r="C652" s="3">
        <v>369</v>
      </c>
      <c r="D652" s="3" t="s">
        <v>10</v>
      </c>
      <c r="E652" s="3">
        <v>1</v>
      </c>
      <c r="F652" s="3" t="s">
        <v>221</v>
      </c>
      <c r="G652" s="21" t="str">
        <f>_xlfn.XLOOKUP($A652&amp;"_"&amp;$B652,Productos!$E:$E,Productos!$C:$C)</f>
        <v xml:space="preserve">TE COLECTIVO VIDA                                 </v>
      </c>
      <c r="H652" s="21" t="str">
        <f>_xlfn.XLOOKUP($A652&amp;"_"&amp;$B652,Productos!$E:$E,Productos!$D:$D)</f>
        <v>Sin Informacion</v>
      </c>
      <c r="I652" s="6">
        <v>4</v>
      </c>
      <c r="L652" s="3" t="s">
        <v>13</v>
      </c>
      <c r="M652" s="3">
        <v>338</v>
      </c>
      <c r="N652" s="3">
        <v>5007663</v>
      </c>
      <c r="O652" s="3" t="s">
        <v>12</v>
      </c>
      <c r="P652" s="3">
        <v>1</v>
      </c>
      <c r="Q652" s="3">
        <v>1</v>
      </c>
      <c r="R652" s="3" t="s">
        <v>294</v>
      </c>
      <c r="S652" s="3">
        <v>1</v>
      </c>
    </row>
    <row r="653" spans="1:19" x14ac:dyDescent="0.25">
      <c r="A653" s="3" t="s">
        <v>13</v>
      </c>
      <c r="B653" s="3">
        <v>4</v>
      </c>
      <c r="C653" s="3">
        <v>370</v>
      </c>
      <c r="D653" s="3" t="s">
        <v>10</v>
      </c>
      <c r="E653" s="3">
        <v>1</v>
      </c>
      <c r="F653" s="3" t="s">
        <v>221</v>
      </c>
      <c r="G653" s="21" t="str">
        <f>_xlfn.XLOOKUP($A653&amp;"_"&amp;$B653,Productos!$E:$E,Productos!$C:$C)</f>
        <v xml:space="preserve">TE COLECTIVO VIDA                                 </v>
      </c>
      <c r="H653" s="21" t="str">
        <f>_xlfn.XLOOKUP($A653&amp;"_"&amp;$B653,Productos!$E:$E,Productos!$D:$D)</f>
        <v>Sin Informacion</v>
      </c>
      <c r="I653" s="6">
        <v>92</v>
      </c>
      <c r="L653" s="3" t="s">
        <v>13</v>
      </c>
      <c r="M653" s="3">
        <v>338</v>
      </c>
      <c r="N653" s="3">
        <v>5007665</v>
      </c>
      <c r="O653" s="3" t="s">
        <v>12</v>
      </c>
      <c r="P653" s="3">
        <v>1</v>
      </c>
      <c r="Q653" s="3">
        <v>1</v>
      </c>
      <c r="R653" s="3" t="s">
        <v>294</v>
      </c>
      <c r="S653" s="3">
        <v>1</v>
      </c>
    </row>
    <row r="654" spans="1:19" x14ac:dyDescent="0.25">
      <c r="A654" s="3" t="s">
        <v>13</v>
      </c>
      <c r="B654" s="3">
        <v>4</v>
      </c>
      <c r="C654" s="3">
        <v>134</v>
      </c>
      <c r="D654" s="3" t="s">
        <v>10</v>
      </c>
      <c r="E654" s="3">
        <v>49</v>
      </c>
      <c r="F654" s="3" t="s">
        <v>221</v>
      </c>
      <c r="G654" s="21" t="str">
        <f>_xlfn.XLOOKUP($A654&amp;"_"&amp;$B654,Productos!$E:$E,Productos!$C:$C)</f>
        <v xml:space="preserve">TE COLECTIVO VIDA                                 </v>
      </c>
      <c r="H654" s="21" t="str">
        <f>_xlfn.XLOOKUP($A654&amp;"_"&amp;$B654,Productos!$E:$E,Productos!$D:$D)</f>
        <v>Sin Informacion</v>
      </c>
      <c r="I654" s="6">
        <v>7</v>
      </c>
      <c r="L654" s="3" t="s">
        <v>13</v>
      </c>
      <c r="M654" s="3">
        <v>338</v>
      </c>
      <c r="N654" s="3">
        <v>5007666</v>
      </c>
      <c r="O654" s="3" t="s">
        <v>12</v>
      </c>
      <c r="P654" s="3">
        <v>1</v>
      </c>
      <c r="Q654" s="3">
        <v>1</v>
      </c>
      <c r="R654" s="3" t="s">
        <v>294</v>
      </c>
      <c r="S654" s="3">
        <v>1</v>
      </c>
    </row>
    <row r="655" spans="1:19" x14ac:dyDescent="0.25">
      <c r="A655" s="3" t="s">
        <v>13</v>
      </c>
      <c r="B655" s="3">
        <v>4</v>
      </c>
      <c r="C655" s="3">
        <v>357</v>
      </c>
      <c r="D655" s="3" t="s">
        <v>10</v>
      </c>
      <c r="E655" s="3">
        <v>50</v>
      </c>
      <c r="F655" s="3" t="s">
        <v>221</v>
      </c>
      <c r="G655" s="21" t="str">
        <f>_xlfn.XLOOKUP($A655&amp;"_"&amp;$B655,Productos!$E:$E,Productos!$C:$C)</f>
        <v xml:space="preserve">TE COLECTIVO VIDA                                 </v>
      </c>
      <c r="H655" s="21" t="str">
        <f>_xlfn.XLOOKUP($A655&amp;"_"&amp;$B655,Productos!$E:$E,Productos!$D:$D)</f>
        <v>Sin Informacion</v>
      </c>
      <c r="I655" s="6">
        <v>1</v>
      </c>
      <c r="L655" s="3" t="s">
        <v>13</v>
      </c>
      <c r="M655" s="3">
        <v>338</v>
      </c>
      <c r="N655" s="3">
        <v>5007668</v>
      </c>
      <c r="O655" s="3" t="s">
        <v>12</v>
      </c>
      <c r="P655" s="3">
        <v>1</v>
      </c>
      <c r="Q655" s="3">
        <v>1</v>
      </c>
      <c r="R655" s="3" t="s">
        <v>294</v>
      </c>
      <c r="S655" s="3">
        <v>1</v>
      </c>
    </row>
    <row r="656" spans="1:19" x14ac:dyDescent="0.25">
      <c r="A656" s="3" t="s">
        <v>13</v>
      </c>
      <c r="B656" s="3">
        <v>4</v>
      </c>
      <c r="C656" s="3">
        <v>495</v>
      </c>
      <c r="D656" s="3" t="s">
        <v>10</v>
      </c>
      <c r="E656" s="3">
        <v>112</v>
      </c>
      <c r="F656" s="3" t="s">
        <v>221</v>
      </c>
      <c r="G656" s="21" t="str">
        <f>_xlfn.XLOOKUP($A656&amp;"_"&amp;$B656,Productos!$E:$E,Productos!$C:$C)</f>
        <v xml:space="preserve">TE COLECTIVO VIDA                                 </v>
      </c>
      <c r="H656" s="21" t="str">
        <f>_xlfn.XLOOKUP($A656&amp;"_"&amp;$B656,Productos!$E:$E,Productos!$D:$D)</f>
        <v>Sin Informacion</v>
      </c>
      <c r="I656" s="6">
        <v>1</v>
      </c>
      <c r="L656" s="3" t="s">
        <v>13</v>
      </c>
      <c r="M656" s="3">
        <v>338</v>
      </c>
      <c r="N656" s="3">
        <v>5007672</v>
      </c>
      <c r="O656" s="3" t="s">
        <v>12</v>
      </c>
      <c r="P656" s="3">
        <v>1</v>
      </c>
      <c r="Q656" s="3">
        <v>1</v>
      </c>
      <c r="R656" s="3" t="s">
        <v>294</v>
      </c>
      <c r="S656" s="3">
        <v>1</v>
      </c>
    </row>
    <row r="657" spans="1:19" x14ac:dyDescent="0.25">
      <c r="A657" s="3" t="s">
        <v>13</v>
      </c>
      <c r="B657" s="3">
        <v>4</v>
      </c>
      <c r="C657" s="3">
        <v>566</v>
      </c>
      <c r="D657" s="3" t="s">
        <v>10</v>
      </c>
      <c r="E657" s="3">
        <v>112</v>
      </c>
      <c r="F657" s="3" t="s">
        <v>221</v>
      </c>
      <c r="G657" s="21" t="str">
        <f>_xlfn.XLOOKUP($A657&amp;"_"&amp;$B657,Productos!$E:$E,Productos!$C:$C)</f>
        <v xml:space="preserve">TE COLECTIVO VIDA                                 </v>
      </c>
      <c r="H657" s="21" t="str">
        <f>_xlfn.XLOOKUP($A657&amp;"_"&amp;$B657,Productos!$E:$E,Productos!$D:$D)</f>
        <v>Sin Informacion</v>
      </c>
      <c r="I657" s="6">
        <v>1</v>
      </c>
      <c r="L657" s="3" t="s">
        <v>13</v>
      </c>
      <c r="M657" s="3">
        <v>338</v>
      </c>
      <c r="N657" s="3">
        <v>5007673</v>
      </c>
      <c r="O657" s="3" t="s">
        <v>12</v>
      </c>
      <c r="P657" s="3">
        <v>1</v>
      </c>
      <c r="Q657" s="3">
        <v>1</v>
      </c>
      <c r="R657" s="3" t="s">
        <v>294</v>
      </c>
      <c r="S657" s="3">
        <v>1</v>
      </c>
    </row>
    <row r="658" spans="1:19" x14ac:dyDescent="0.25">
      <c r="A658" s="3" t="s">
        <v>13</v>
      </c>
      <c r="B658" s="3">
        <v>4</v>
      </c>
      <c r="C658" s="3">
        <v>569</v>
      </c>
      <c r="D658" s="3" t="s">
        <v>10</v>
      </c>
      <c r="E658" s="3">
        <v>112</v>
      </c>
      <c r="F658" s="3" t="s">
        <v>221</v>
      </c>
      <c r="G658" s="21" t="str">
        <f>_xlfn.XLOOKUP($A658&amp;"_"&amp;$B658,Productos!$E:$E,Productos!$C:$C)</f>
        <v xml:space="preserve">TE COLECTIVO VIDA                                 </v>
      </c>
      <c r="H658" s="21" t="str">
        <f>_xlfn.XLOOKUP($A658&amp;"_"&amp;$B658,Productos!$E:$E,Productos!$D:$D)</f>
        <v>Sin Informacion</v>
      </c>
      <c r="I658" s="6">
        <v>7</v>
      </c>
      <c r="L658" s="3" t="s">
        <v>13</v>
      </c>
      <c r="M658" s="3">
        <v>338</v>
      </c>
      <c r="N658" s="3">
        <v>5007687</v>
      </c>
      <c r="O658" s="3" t="s">
        <v>12</v>
      </c>
      <c r="P658" s="3">
        <v>1</v>
      </c>
      <c r="Q658" s="3">
        <v>1</v>
      </c>
      <c r="R658" s="3" t="s">
        <v>294</v>
      </c>
      <c r="S658" s="3">
        <v>1</v>
      </c>
    </row>
    <row r="659" spans="1:19" x14ac:dyDescent="0.25">
      <c r="A659" s="3" t="s">
        <v>13</v>
      </c>
      <c r="B659" s="3">
        <v>123</v>
      </c>
      <c r="C659" s="3">
        <v>5003470</v>
      </c>
      <c r="D659" s="3" t="s">
        <v>12</v>
      </c>
      <c r="E659" s="3">
        <v>66</v>
      </c>
      <c r="F659" s="3" t="s">
        <v>221</v>
      </c>
      <c r="G659" s="21" t="str">
        <f>_xlfn.XLOOKUP($A659&amp;"_"&amp;$B659,Productos!$E:$E,Productos!$C:$C)</f>
        <v xml:space="preserve">SEGURO COLECTIVO ESCOLAR Y UNIVERSITARIO          </v>
      </c>
      <c r="H659" s="21" t="str">
        <f>_xlfn.XLOOKUP($A659&amp;"_"&amp;$B659,Productos!$E:$E,Productos!$D:$D)</f>
        <v>Sin Informacion</v>
      </c>
      <c r="I659" s="6">
        <v>286</v>
      </c>
      <c r="L659" s="3" t="s">
        <v>13</v>
      </c>
      <c r="M659" s="3">
        <v>338</v>
      </c>
      <c r="N659" s="3">
        <v>5007689</v>
      </c>
      <c r="O659" s="3" t="s">
        <v>12</v>
      </c>
      <c r="P659" s="3">
        <v>1</v>
      </c>
      <c r="Q659" s="3">
        <v>1</v>
      </c>
      <c r="R659" s="3" t="s">
        <v>294</v>
      </c>
      <c r="S659" s="3">
        <v>1</v>
      </c>
    </row>
    <row r="660" spans="1:19" x14ac:dyDescent="0.25">
      <c r="A660" s="3" t="s">
        <v>13</v>
      </c>
      <c r="B660" s="3">
        <v>123</v>
      </c>
      <c r="C660" s="3">
        <v>5003472</v>
      </c>
      <c r="D660" s="3" t="s">
        <v>12</v>
      </c>
      <c r="E660" s="3">
        <v>66</v>
      </c>
      <c r="F660" s="3" t="s">
        <v>221</v>
      </c>
      <c r="G660" s="21" t="str">
        <f>_xlfn.XLOOKUP($A660&amp;"_"&amp;$B660,Productos!$E:$E,Productos!$C:$C)</f>
        <v xml:space="preserve">SEGURO COLECTIVO ESCOLAR Y UNIVERSITARIO          </v>
      </c>
      <c r="H660" s="21" t="str">
        <f>_xlfn.XLOOKUP($A660&amp;"_"&amp;$B660,Productos!$E:$E,Productos!$D:$D)</f>
        <v>Sin Informacion</v>
      </c>
      <c r="I660" s="6">
        <v>426</v>
      </c>
      <c r="L660" s="3" t="s">
        <v>13</v>
      </c>
      <c r="M660" s="3">
        <v>338</v>
      </c>
      <c r="N660" s="3">
        <v>5007692</v>
      </c>
      <c r="O660" s="3" t="s">
        <v>12</v>
      </c>
      <c r="P660" s="3">
        <v>1</v>
      </c>
      <c r="Q660" s="3">
        <v>1</v>
      </c>
      <c r="R660" s="3" t="s">
        <v>294</v>
      </c>
      <c r="S660" s="3">
        <v>1</v>
      </c>
    </row>
    <row r="661" spans="1:19" x14ac:dyDescent="0.25">
      <c r="A661" s="3" t="s">
        <v>13</v>
      </c>
      <c r="B661" s="3">
        <v>123</v>
      </c>
      <c r="C661" s="3">
        <v>5004958</v>
      </c>
      <c r="D661" s="3" t="s">
        <v>12</v>
      </c>
      <c r="E661" s="3">
        <v>66</v>
      </c>
      <c r="F661" s="3" t="s">
        <v>221</v>
      </c>
      <c r="G661" s="21" t="str">
        <f>_xlfn.XLOOKUP($A661&amp;"_"&amp;$B661,Productos!$E:$E,Productos!$C:$C)</f>
        <v xml:space="preserve">SEGURO COLECTIVO ESCOLAR Y UNIVERSITARIO          </v>
      </c>
      <c r="H661" s="21" t="str">
        <f>_xlfn.XLOOKUP($A661&amp;"_"&amp;$B661,Productos!$E:$E,Productos!$D:$D)</f>
        <v>Sin Informacion</v>
      </c>
      <c r="I661" s="6">
        <v>390</v>
      </c>
      <c r="L661" s="3" t="s">
        <v>13</v>
      </c>
      <c r="M661" s="3">
        <v>338</v>
      </c>
      <c r="N661" s="3">
        <v>5007697</v>
      </c>
      <c r="O661" s="3" t="s">
        <v>12</v>
      </c>
      <c r="P661" s="3">
        <v>1</v>
      </c>
      <c r="Q661" s="3">
        <v>1</v>
      </c>
      <c r="R661" s="3" t="s">
        <v>294</v>
      </c>
      <c r="S661" s="3">
        <v>1</v>
      </c>
    </row>
    <row r="662" spans="1:19" x14ac:dyDescent="0.25">
      <c r="A662" s="3" t="s">
        <v>13</v>
      </c>
      <c r="B662" s="3">
        <v>123</v>
      </c>
      <c r="C662" s="3">
        <v>5002878</v>
      </c>
      <c r="D662" s="3" t="s">
        <v>12</v>
      </c>
      <c r="E662" s="3">
        <v>71</v>
      </c>
      <c r="F662" s="3" t="s">
        <v>221</v>
      </c>
      <c r="G662" s="21" t="str">
        <f>_xlfn.XLOOKUP($A662&amp;"_"&amp;$B662,Productos!$E:$E,Productos!$C:$C)</f>
        <v xml:space="preserve">SEGURO COLECTIVO ESCOLAR Y UNIVERSITARIO          </v>
      </c>
      <c r="H662" s="21" t="str">
        <f>_xlfn.XLOOKUP($A662&amp;"_"&amp;$B662,Productos!$E:$E,Productos!$D:$D)</f>
        <v>Sin Informacion</v>
      </c>
      <c r="I662" s="6">
        <v>1060</v>
      </c>
      <c r="L662" s="3" t="s">
        <v>13</v>
      </c>
      <c r="M662" s="3">
        <v>338</v>
      </c>
      <c r="N662" s="3">
        <v>5007702</v>
      </c>
      <c r="O662" s="3" t="s">
        <v>12</v>
      </c>
      <c r="P662" s="3">
        <v>1</v>
      </c>
      <c r="Q662" s="3">
        <v>1</v>
      </c>
      <c r="R662" s="3" t="s">
        <v>294</v>
      </c>
      <c r="S662" s="3">
        <v>1</v>
      </c>
    </row>
    <row r="663" spans="1:19" x14ac:dyDescent="0.25">
      <c r="A663" s="3" t="s">
        <v>13</v>
      </c>
      <c r="B663" s="3">
        <v>123</v>
      </c>
      <c r="C663" s="3">
        <v>5002898</v>
      </c>
      <c r="D663" s="3" t="s">
        <v>12</v>
      </c>
      <c r="E663" s="3">
        <v>72</v>
      </c>
      <c r="F663" s="3" t="s">
        <v>221</v>
      </c>
      <c r="G663" s="21" t="str">
        <f>_xlfn.XLOOKUP($A663&amp;"_"&amp;$B663,Productos!$E:$E,Productos!$C:$C)</f>
        <v xml:space="preserve">SEGURO COLECTIVO ESCOLAR Y UNIVERSITARIO          </v>
      </c>
      <c r="H663" s="21" t="str">
        <f>_xlfn.XLOOKUP($A663&amp;"_"&amp;$B663,Productos!$E:$E,Productos!$D:$D)</f>
        <v>Sin Informacion</v>
      </c>
      <c r="I663" s="6">
        <v>136</v>
      </c>
      <c r="L663" s="3" t="s">
        <v>13</v>
      </c>
      <c r="M663" s="3">
        <v>338</v>
      </c>
      <c r="N663" s="3">
        <v>5007704</v>
      </c>
      <c r="O663" s="3" t="s">
        <v>12</v>
      </c>
      <c r="P663" s="3">
        <v>1</v>
      </c>
      <c r="Q663" s="3">
        <v>1</v>
      </c>
      <c r="R663" s="3" t="s">
        <v>294</v>
      </c>
      <c r="S663" s="3">
        <v>1</v>
      </c>
    </row>
    <row r="664" spans="1:19" x14ac:dyDescent="0.25">
      <c r="A664" s="3" t="s">
        <v>13</v>
      </c>
      <c r="B664" s="3">
        <v>123</v>
      </c>
      <c r="C664" s="3">
        <v>5003464</v>
      </c>
      <c r="D664" s="3" t="s">
        <v>12</v>
      </c>
      <c r="E664" s="3">
        <v>72</v>
      </c>
      <c r="F664" s="3" t="s">
        <v>221</v>
      </c>
      <c r="G664" s="21" t="str">
        <f>_xlfn.XLOOKUP($A664&amp;"_"&amp;$B664,Productos!$E:$E,Productos!$C:$C)</f>
        <v xml:space="preserve">SEGURO COLECTIVO ESCOLAR Y UNIVERSITARIO          </v>
      </c>
      <c r="H664" s="21" t="str">
        <f>_xlfn.XLOOKUP($A664&amp;"_"&amp;$B664,Productos!$E:$E,Productos!$D:$D)</f>
        <v>Sin Informacion</v>
      </c>
      <c r="I664" s="6">
        <v>160</v>
      </c>
      <c r="L664" s="3" t="s">
        <v>13</v>
      </c>
      <c r="M664" s="3">
        <v>338</v>
      </c>
      <c r="N664" s="3">
        <v>5007715</v>
      </c>
      <c r="O664" s="3" t="s">
        <v>12</v>
      </c>
      <c r="P664" s="3">
        <v>1</v>
      </c>
      <c r="Q664" s="3">
        <v>1</v>
      </c>
      <c r="R664" s="3" t="s">
        <v>294</v>
      </c>
      <c r="S664" s="3">
        <v>1</v>
      </c>
    </row>
    <row r="665" spans="1:19" x14ac:dyDescent="0.25">
      <c r="A665" s="3" t="s">
        <v>13</v>
      </c>
      <c r="B665" s="3">
        <v>123</v>
      </c>
      <c r="C665" s="3">
        <v>5005420</v>
      </c>
      <c r="D665" s="3" t="s">
        <v>12</v>
      </c>
      <c r="E665" s="3">
        <v>72</v>
      </c>
      <c r="F665" s="3" t="s">
        <v>221</v>
      </c>
      <c r="G665" s="21" t="str">
        <f>_xlfn.XLOOKUP($A665&amp;"_"&amp;$B665,Productos!$E:$E,Productos!$C:$C)</f>
        <v xml:space="preserve">SEGURO COLECTIVO ESCOLAR Y UNIVERSITARIO          </v>
      </c>
      <c r="H665" s="21" t="str">
        <f>_xlfn.XLOOKUP($A665&amp;"_"&amp;$B665,Productos!$E:$E,Productos!$D:$D)</f>
        <v>Sin Informacion</v>
      </c>
      <c r="I665" s="6">
        <v>1</v>
      </c>
      <c r="L665" s="3" t="s">
        <v>13</v>
      </c>
      <c r="M665" s="3">
        <v>338</v>
      </c>
      <c r="N665" s="3">
        <v>5007726</v>
      </c>
      <c r="O665" s="3" t="s">
        <v>12</v>
      </c>
      <c r="P665" s="3">
        <v>1</v>
      </c>
      <c r="Q665" s="3">
        <v>1</v>
      </c>
      <c r="R665" s="3" t="s">
        <v>294</v>
      </c>
      <c r="S665" s="3">
        <v>1</v>
      </c>
    </row>
    <row r="666" spans="1:19" x14ac:dyDescent="0.25">
      <c r="A666" s="3" t="s">
        <v>13</v>
      </c>
      <c r="B666" s="3">
        <v>124</v>
      </c>
      <c r="C666" s="3">
        <v>5002887</v>
      </c>
      <c r="D666" s="3" t="s">
        <v>12</v>
      </c>
      <c r="E666" s="3">
        <v>1</v>
      </c>
      <c r="F666" s="3" t="s">
        <v>221</v>
      </c>
      <c r="G666" s="21" t="str">
        <f>_xlfn.XLOOKUP($A666&amp;"_"&amp;$B666,Productos!$E:$E,Productos!$C:$C)</f>
        <v xml:space="preserve">SEGURO COLECTIVO DE PROTECCIÓN FAMILIAR (VIDA)    </v>
      </c>
      <c r="H666" s="21" t="str">
        <f>_xlfn.XLOOKUP($A666&amp;"_"&amp;$B666,Productos!$E:$E,Productos!$D:$D)</f>
        <v>Sin Informacion</v>
      </c>
      <c r="I666" s="6">
        <v>36</v>
      </c>
      <c r="L666" s="3" t="s">
        <v>13</v>
      </c>
      <c r="M666" s="3">
        <v>338</v>
      </c>
      <c r="N666" s="3">
        <v>5007727</v>
      </c>
      <c r="O666" s="3" t="s">
        <v>12</v>
      </c>
      <c r="P666" s="3">
        <v>1</v>
      </c>
      <c r="Q666" s="3">
        <v>1</v>
      </c>
      <c r="R666" s="3" t="s">
        <v>294</v>
      </c>
      <c r="S666" s="3">
        <v>1</v>
      </c>
    </row>
    <row r="667" spans="1:19" x14ac:dyDescent="0.25">
      <c r="A667" s="3" t="s">
        <v>13</v>
      </c>
      <c r="B667" s="3">
        <v>124</v>
      </c>
      <c r="C667" s="3">
        <v>5005410</v>
      </c>
      <c r="D667" s="3" t="s">
        <v>12</v>
      </c>
      <c r="E667" s="3">
        <v>1</v>
      </c>
      <c r="F667" s="3" t="s">
        <v>221</v>
      </c>
      <c r="G667" s="21" t="str">
        <f>_xlfn.XLOOKUP($A667&amp;"_"&amp;$B667,Productos!$E:$E,Productos!$C:$C)</f>
        <v xml:space="preserve">SEGURO COLECTIVO DE PROTECCIÓN FAMILIAR (VIDA)    </v>
      </c>
      <c r="H667" s="21" t="str">
        <f>_xlfn.XLOOKUP($A667&amp;"_"&amp;$B667,Productos!$E:$E,Productos!$D:$D)</f>
        <v>Sin Informacion</v>
      </c>
      <c r="I667" s="6">
        <v>22</v>
      </c>
      <c r="L667" s="3" t="s">
        <v>13</v>
      </c>
      <c r="M667" s="3">
        <v>338</v>
      </c>
      <c r="N667" s="3">
        <v>5007728</v>
      </c>
      <c r="O667" s="3" t="s">
        <v>12</v>
      </c>
      <c r="P667" s="3">
        <v>1</v>
      </c>
      <c r="Q667" s="3">
        <v>1</v>
      </c>
      <c r="R667" s="3" t="s">
        <v>294</v>
      </c>
      <c r="S667" s="3">
        <v>1</v>
      </c>
    </row>
    <row r="668" spans="1:19" x14ac:dyDescent="0.25">
      <c r="A668" s="3" t="s">
        <v>13</v>
      </c>
      <c r="B668" s="3">
        <v>124</v>
      </c>
      <c r="C668" s="3">
        <v>5002887</v>
      </c>
      <c r="D668" s="3" t="s">
        <v>12</v>
      </c>
      <c r="E668" s="3">
        <v>7</v>
      </c>
      <c r="F668" s="3" t="s">
        <v>221</v>
      </c>
      <c r="G668" s="21" t="str">
        <f>_xlfn.XLOOKUP($A668&amp;"_"&amp;$B668,Productos!$E:$E,Productos!$C:$C)</f>
        <v xml:space="preserve">SEGURO COLECTIVO DE PROTECCIÓN FAMILIAR (VIDA)    </v>
      </c>
      <c r="H668" s="21" t="str">
        <f>_xlfn.XLOOKUP($A668&amp;"_"&amp;$B668,Productos!$E:$E,Productos!$D:$D)</f>
        <v>Sin Informacion</v>
      </c>
      <c r="I668" s="6">
        <v>15</v>
      </c>
      <c r="L668" s="3" t="s">
        <v>13</v>
      </c>
      <c r="M668" s="3">
        <v>338</v>
      </c>
      <c r="N668" s="3">
        <v>5007729</v>
      </c>
      <c r="O668" s="3" t="s">
        <v>12</v>
      </c>
      <c r="P668" s="3">
        <v>1</v>
      </c>
      <c r="Q668" s="3">
        <v>1</v>
      </c>
      <c r="R668" s="3" t="s">
        <v>294</v>
      </c>
      <c r="S668" s="3">
        <v>1</v>
      </c>
    </row>
    <row r="669" spans="1:19" x14ac:dyDescent="0.25">
      <c r="A669" s="3" t="s">
        <v>13</v>
      </c>
      <c r="B669" s="3">
        <v>127</v>
      </c>
      <c r="C669" s="3">
        <v>5002505</v>
      </c>
      <c r="D669" s="3" t="s">
        <v>12</v>
      </c>
      <c r="E669" s="3">
        <v>1</v>
      </c>
      <c r="F669" s="3" t="s">
        <v>221</v>
      </c>
      <c r="G669" s="21" t="str">
        <f>_xlfn.XLOOKUP($A669&amp;"_"&amp;$B669,Productos!$E:$E,Productos!$C:$C)</f>
        <v xml:space="preserve">SEGURO COLECTIVO DE VIDA                          </v>
      </c>
      <c r="H669" s="21" t="str">
        <f>_xlfn.XLOOKUP($A669&amp;"_"&amp;$B669,Productos!$E:$E,Productos!$D:$D)</f>
        <v>Sin Informacion</v>
      </c>
      <c r="I669" s="6">
        <v>13</v>
      </c>
      <c r="L669" s="3" t="s">
        <v>13</v>
      </c>
      <c r="M669" s="3">
        <v>338</v>
      </c>
      <c r="N669" s="3">
        <v>5007739</v>
      </c>
      <c r="O669" s="3" t="s">
        <v>12</v>
      </c>
      <c r="P669" s="3">
        <v>1</v>
      </c>
      <c r="Q669" s="3">
        <v>1</v>
      </c>
      <c r="R669" s="3" t="s">
        <v>294</v>
      </c>
      <c r="S669" s="3">
        <v>1</v>
      </c>
    </row>
    <row r="670" spans="1:19" x14ac:dyDescent="0.25">
      <c r="A670" s="3" t="s">
        <v>13</v>
      </c>
      <c r="B670" s="3">
        <v>127</v>
      </c>
      <c r="C670" s="3">
        <v>5002564</v>
      </c>
      <c r="D670" s="3" t="s">
        <v>12</v>
      </c>
      <c r="E670" s="3">
        <v>1</v>
      </c>
      <c r="F670" s="3" t="s">
        <v>221</v>
      </c>
      <c r="G670" s="21" t="str">
        <f>_xlfn.XLOOKUP($A670&amp;"_"&amp;$B670,Productos!$E:$E,Productos!$C:$C)</f>
        <v xml:space="preserve">SEGURO COLECTIVO DE VIDA                          </v>
      </c>
      <c r="H670" s="21" t="str">
        <f>_xlfn.XLOOKUP($A670&amp;"_"&amp;$B670,Productos!$E:$E,Productos!$D:$D)</f>
        <v>Sin Informacion</v>
      </c>
      <c r="I670" s="6">
        <v>1</v>
      </c>
      <c r="L670" s="3" t="s">
        <v>13</v>
      </c>
      <c r="M670" s="3">
        <v>338</v>
      </c>
      <c r="N670" s="3">
        <v>5007743</v>
      </c>
      <c r="O670" s="3" t="s">
        <v>12</v>
      </c>
      <c r="P670" s="3">
        <v>1</v>
      </c>
      <c r="Q670" s="3">
        <v>1</v>
      </c>
      <c r="R670" s="3" t="s">
        <v>294</v>
      </c>
      <c r="S670" s="3">
        <v>1</v>
      </c>
    </row>
    <row r="671" spans="1:19" x14ac:dyDescent="0.25">
      <c r="A671" s="3" t="s">
        <v>13</v>
      </c>
      <c r="B671" s="3">
        <v>127</v>
      </c>
      <c r="C671" s="3">
        <v>5002647</v>
      </c>
      <c r="D671" s="3" t="s">
        <v>12</v>
      </c>
      <c r="E671" s="3">
        <v>1</v>
      </c>
      <c r="F671" s="3" t="s">
        <v>221</v>
      </c>
      <c r="G671" s="21" t="str">
        <f>_xlfn.XLOOKUP($A671&amp;"_"&amp;$B671,Productos!$E:$E,Productos!$C:$C)</f>
        <v xml:space="preserve">SEGURO COLECTIVO DE VIDA                          </v>
      </c>
      <c r="H671" s="21" t="str">
        <f>_xlfn.XLOOKUP($A671&amp;"_"&amp;$B671,Productos!$E:$E,Productos!$D:$D)</f>
        <v>Sin Informacion</v>
      </c>
      <c r="I671" s="6">
        <v>1</v>
      </c>
      <c r="L671" s="3" t="s">
        <v>13</v>
      </c>
      <c r="M671" s="3">
        <v>338</v>
      </c>
      <c r="N671" s="3">
        <v>5007747</v>
      </c>
      <c r="O671" s="3" t="s">
        <v>12</v>
      </c>
      <c r="P671" s="3">
        <v>1</v>
      </c>
      <c r="Q671" s="3">
        <v>1</v>
      </c>
      <c r="R671" s="3" t="s">
        <v>294</v>
      </c>
      <c r="S671" s="3">
        <v>1</v>
      </c>
    </row>
    <row r="672" spans="1:19" x14ac:dyDescent="0.25">
      <c r="A672" s="3" t="s">
        <v>13</v>
      </c>
      <c r="B672" s="3">
        <v>127</v>
      </c>
      <c r="C672" s="3">
        <v>5003465</v>
      </c>
      <c r="D672" s="3" t="s">
        <v>12</v>
      </c>
      <c r="E672" s="3">
        <v>1</v>
      </c>
      <c r="F672" s="3" t="s">
        <v>221</v>
      </c>
      <c r="G672" s="21" t="str">
        <f>_xlfn.XLOOKUP($A672&amp;"_"&amp;$B672,Productos!$E:$E,Productos!$C:$C)</f>
        <v xml:space="preserve">SEGURO COLECTIVO DE VIDA                          </v>
      </c>
      <c r="H672" s="21" t="str">
        <f>_xlfn.XLOOKUP($A672&amp;"_"&amp;$B672,Productos!$E:$E,Productos!$D:$D)</f>
        <v>Sin Informacion</v>
      </c>
      <c r="I672" s="6">
        <v>963</v>
      </c>
      <c r="L672" s="3" t="s">
        <v>13</v>
      </c>
      <c r="M672" s="3">
        <v>338</v>
      </c>
      <c r="N672" s="3">
        <v>5007749</v>
      </c>
      <c r="O672" s="3" t="s">
        <v>12</v>
      </c>
      <c r="P672" s="3">
        <v>1</v>
      </c>
      <c r="Q672" s="3">
        <v>1</v>
      </c>
      <c r="R672" s="3" t="s">
        <v>294</v>
      </c>
      <c r="S672" s="3">
        <v>1</v>
      </c>
    </row>
    <row r="673" spans="1:19" x14ac:dyDescent="0.25">
      <c r="A673" s="3" t="s">
        <v>13</v>
      </c>
      <c r="B673" s="3">
        <v>127</v>
      </c>
      <c r="C673" s="3">
        <v>5004853</v>
      </c>
      <c r="D673" s="3" t="s">
        <v>12</v>
      </c>
      <c r="E673" s="3">
        <v>1</v>
      </c>
      <c r="F673" s="3" t="s">
        <v>221</v>
      </c>
      <c r="G673" s="21" t="str">
        <f>_xlfn.XLOOKUP($A673&amp;"_"&amp;$B673,Productos!$E:$E,Productos!$C:$C)</f>
        <v xml:space="preserve">SEGURO COLECTIVO DE VIDA                          </v>
      </c>
      <c r="H673" s="21" t="str">
        <f>_xlfn.XLOOKUP($A673&amp;"_"&amp;$B673,Productos!$E:$E,Productos!$D:$D)</f>
        <v>Sin Informacion</v>
      </c>
      <c r="I673" s="6">
        <v>24</v>
      </c>
      <c r="L673" s="3" t="s">
        <v>13</v>
      </c>
      <c r="M673" s="3">
        <v>338</v>
      </c>
      <c r="N673" s="3">
        <v>5007752</v>
      </c>
      <c r="O673" s="3" t="s">
        <v>12</v>
      </c>
      <c r="P673" s="3">
        <v>1</v>
      </c>
      <c r="Q673" s="3">
        <v>1</v>
      </c>
      <c r="R673" s="3" t="s">
        <v>294</v>
      </c>
      <c r="S673" s="3">
        <v>1</v>
      </c>
    </row>
    <row r="674" spans="1:19" x14ac:dyDescent="0.25">
      <c r="A674" s="3" t="s">
        <v>13</v>
      </c>
      <c r="B674" s="3">
        <v>127</v>
      </c>
      <c r="C674" s="3">
        <v>5005129</v>
      </c>
      <c r="D674" s="3" t="s">
        <v>12</v>
      </c>
      <c r="E674" s="3">
        <v>1</v>
      </c>
      <c r="F674" s="3" t="s">
        <v>221</v>
      </c>
      <c r="G674" s="21" t="str">
        <f>_xlfn.XLOOKUP($A674&amp;"_"&amp;$B674,Productos!$E:$E,Productos!$C:$C)</f>
        <v xml:space="preserve">SEGURO COLECTIVO DE VIDA                          </v>
      </c>
      <c r="H674" s="21" t="str">
        <f>_xlfn.XLOOKUP($A674&amp;"_"&amp;$B674,Productos!$E:$E,Productos!$D:$D)</f>
        <v>Sin Informacion</v>
      </c>
      <c r="I674" s="6">
        <v>311</v>
      </c>
      <c r="L674" s="3" t="s">
        <v>13</v>
      </c>
      <c r="M674" s="3">
        <v>338</v>
      </c>
      <c r="N674" s="3">
        <v>5007762</v>
      </c>
      <c r="O674" s="3" t="s">
        <v>12</v>
      </c>
      <c r="P674" s="3">
        <v>1</v>
      </c>
      <c r="Q674" s="3">
        <v>1</v>
      </c>
      <c r="R674" s="3" t="s">
        <v>294</v>
      </c>
      <c r="S674" s="3">
        <v>1</v>
      </c>
    </row>
    <row r="675" spans="1:19" x14ac:dyDescent="0.25">
      <c r="A675" s="3" t="s">
        <v>13</v>
      </c>
      <c r="B675" s="3">
        <v>127</v>
      </c>
      <c r="C675" s="3">
        <v>5005130</v>
      </c>
      <c r="D675" s="3" t="s">
        <v>12</v>
      </c>
      <c r="E675" s="3">
        <v>1</v>
      </c>
      <c r="F675" s="3" t="s">
        <v>221</v>
      </c>
      <c r="G675" s="21" t="str">
        <f>_xlfn.XLOOKUP($A675&amp;"_"&amp;$B675,Productos!$E:$E,Productos!$C:$C)</f>
        <v xml:space="preserve">SEGURO COLECTIVO DE VIDA                          </v>
      </c>
      <c r="H675" s="21" t="str">
        <f>_xlfn.XLOOKUP($A675&amp;"_"&amp;$B675,Productos!$E:$E,Productos!$D:$D)</f>
        <v>Sin Informacion</v>
      </c>
      <c r="I675" s="6">
        <v>24</v>
      </c>
      <c r="L675" s="3" t="s">
        <v>13</v>
      </c>
      <c r="M675" s="3">
        <v>338</v>
      </c>
      <c r="N675" s="3">
        <v>5007765</v>
      </c>
      <c r="O675" s="3" t="s">
        <v>12</v>
      </c>
      <c r="P675" s="3">
        <v>1</v>
      </c>
      <c r="Q675" s="3">
        <v>1</v>
      </c>
      <c r="R675" s="3" t="s">
        <v>294</v>
      </c>
      <c r="S675" s="3">
        <v>1</v>
      </c>
    </row>
    <row r="676" spans="1:19" x14ac:dyDescent="0.25">
      <c r="A676" s="3" t="s">
        <v>13</v>
      </c>
      <c r="B676" s="3">
        <v>127</v>
      </c>
      <c r="C676" s="3">
        <v>5005289</v>
      </c>
      <c r="D676" s="3" t="s">
        <v>12</v>
      </c>
      <c r="E676" s="3">
        <v>1</v>
      </c>
      <c r="F676" s="3" t="s">
        <v>221</v>
      </c>
      <c r="G676" s="21" t="str">
        <f>_xlfn.XLOOKUP($A676&amp;"_"&amp;$B676,Productos!$E:$E,Productos!$C:$C)</f>
        <v xml:space="preserve">SEGURO COLECTIVO DE VIDA                          </v>
      </c>
      <c r="H676" s="21" t="str">
        <f>_xlfn.XLOOKUP($A676&amp;"_"&amp;$B676,Productos!$E:$E,Productos!$D:$D)</f>
        <v>Sin Informacion</v>
      </c>
      <c r="I676" s="6">
        <v>115</v>
      </c>
      <c r="L676" s="3" t="s">
        <v>13</v>
      </c>
      <c r="M676" s="3">
        <v>338</v>
      </c>
      <c r="N676" s="3">
        <v>5007774</v>
      </c>
      <c r="O676" s="3" t="s">
        <v>12</v>
      </c>
      <c r="P676" s="3">
        <v>1</v>
      </c>
      <c r="Q676" s="3">
        <v>1</v>
      </c>
      <c r="R676" s="3" t="s">
        <v>294</v>
      </c>
      <c r="S676" s="3">
        <v>1</v>
      </c>
    </row>
    <row r="677" spans="1:19" x14ac:dyDescent="0.25">
      <c r="A677" s="3" t="s">
        <v>13</v>
      </c>
      <c r="B677" s="3">
        <v>338</v>
      </c>
      <c r="C677" s="3">
        <v>5006501</v>
      </c>
      <c r="D677" s="3" t="s">
        <v>12</v>
      </c>
      <c r="E677" s="3">
        <v>1</v>
      </c>
      <c r="F677" s="3" t="s">
        <v>221</v>
      </c>
      <c r="G677" s="21" t="str">
        <f>_xlfn.XLOOKUP($A677&amp;"_"&amp;$B677,Productos!$E:$E,Productos!$C:$C)</f>
        <v xml:space="preserve">SEGURO DE VIDA COLECTIVO EMPRESAS                 </v>
      </c>
      <c r="H677" s="21" t="str">
        <f>_xlfn.XLOOKUP($A677&amp;"_"&amp;$B677,Productos!$E:$E,Productos!$D:$D)</f>
        <v>Sin Informacion</v>
      </c>
      <c r="I677" s="6">
        <v>1</v>
      </c>
      <c r="L677" s="3" t="s">
        <v>13</v>
      </c>
      <c r="M677" s="3">
        <v>338</v>
      </c>
      <c r="N677" s="3">
        <v>5007777</v>
      </c>
      <c r="O677" s="3" t="s">
        <v>12</v>
      </c>
      <c r="P677" s="3">
        <v>1</v>
      </c>
      <c r="Q677" s="3">
        <v>1</v>
      </c>
      <c r="R677" s="3" t="s">
        <v>294</v>
      </c>
      <c r="S677" s="3">
        <v>1</v>
      </c>
    </row>
    <row r="678" spans="1:19" x14ac:dyDescent="0.25">
      <c r="A678" s="3" t="s">
        <v>13</v>
      </c>
      <c r="B678" s="3">
        <v>338</v>
      </c>
      <c r="C678" s="3">
        <v>5006503</v>
      </c>
      <c r="D678" s="3" t="s">
        <v>12</v>
      </c>
      <c r="E678" s="3">
        <v>1</v>
      </c>
      <c r="F678" s="3" t="s">
        <v>221</v>
      </c>
      <c r="G678" s="21" t="str">
        <f>_xlfn.XLOOKUP($A678&amp;"_"&amp;$B678,Productos!$E:$E,Productos!$C:$C)</f>
        <v xml:space="preserve">SEGURO DE VIDA COLECTIVO EMPRESAS                 </v>
      </c>
      <c r="H678" s="21" t="str">
        <f>_xlfn.XLOOKUP($A678&amp;"_"&amp;$B678,Productos!$E:$E,Productos!$D:$D)</f>
        <v>Sin Informacion</v>
      </c>
      <c r="I678" s="6">
        <v>1</v>
      </c>
      <c r="L678" s="3" t="s">
        <v>13</v>
      </c>
      <c r="M678" s="3">
        <v>338</v>
      </c>
      <c r="N678" s="3">
        <v>5007780</v>
      </c>
      <c r="O678" s="3" t="s">
        <v>12</v>
      </c>
      <c r="P678" s="3">
        <v>1</v>
      </c>
      <c r="Q678" s="3">
        <v>1</v>
      </c>
      <c r="R678" s="3" t="s">
        <v>294</v>
      </c>
      <c r="S678" s="3">
        <v>1</v>
      </c>
    </row>
    <row r="679" spans="1:19" x14ac:dyDescent="0.25">
      <c r="A679" s="3" t="s">
        <v>13</v>
      </c>
      <c r="B679" s="3">
        <v>338</v>
      </c>
      <c r="C679" s="3">
        <v>5006504</v>
      </c>
      <c r="D679" s="3" t="s">
        <v>12</v>
      </c>
      <c r="E679" s="3">
        <v>1</v>
      </c>
      <c r="F679" s="3" t="s">
        <v>221</v>
      </c>
      <c r="G679" s="21" t="str">
        <f>_xlfn.XLOOKUP($A679&amp;"_"&amp;$B679,Productos!$E:$E,Productos!$C:$C)</f>
        <v xml:space="preserve">SEGURO DE VIDA COLECTIVO EMPRESAS                 </v>
      </c>
      <c r="H679" s="21" t="str">
        <f>_xlfn.XLOOKUP($A679&amp;"_"&amp;$B679,Productos!$E:$E,Productos!$D:$D)</f>
        <v>Sin Informacion</v>
      </c>
      <c r="I679" s="6">
        <v>1</v>
      </c>
      <c r="L679" s="3" t="s">
        <v>13</v>
      </c>
      <c r="M679" s="3">
        <v>338</v>
      </c>
      <c r="N679" s="3">
        <v>5007782</v>
      </c>
      <c r="O679" s="3" t="s">
        <v>12</v>
      </c>
      <c r="P679" s="3">
        <v>1</v>
      </c>
      <c r="Q679" s="3">
        <v>1</v>
      </c>
      <c r="R679" s="3" t="s">
        <v>294</v>
      </c>
      <c r="S679" s="3">
        <v>1</v>
      </c>
    </row>
    <row r="680" spans="1:19" x14ac:dyDescent="0.25">
      <c r="A680" s="3" t="s">
        <v>13</v>
      </c>
      <c r="B680" s="3">
        <v>338</v>
      </c>
      <c r="C680" s="3">
        <v>5006514</v>
      </c>
      <c r="D680" s="3" t="s">
        <v>12</v>
      </c>
      <c r="E680" s="3">
        <v>1</v>
      </c>
      <c r="F680" s="3" t="s">
        <v>221</v>
      </c>
      <c r="G680" s="21" t="str">
        <f>_xlfn.XLOOKUP($A680&amp;"_"&amp;$B680,Productos!$E:$E,Productos!$C:$C)</f>
        <v xml:space="preserve">SEGURO DE VIDA COLECTIVO EMPRESAS                 </v>
      </c>
      <c r="H680" s="21" t="str">
        <f>_xlfn.XLOOKUP($A680&amp;"_"&amp;$B680,Productos!$E:$E,Productos!$D:$D)</f>
        <v>Sin Informacion</v>
      </c>
      <c r="I680" s="6">
        <v>1</v>
      </c>
      <c r="L680" s="3" t="s">
        <v>13</v>
      </c>
      <c r="M680" s="3">
        <v>338</v>
      </c>
      <c r="N680" s="3">
        <v>5007783</v>
      </c>
      <c r="O680" s="3" t="s">
        <v>12</v>
      </c>
      <c r="P680" s="3">
        <v>1</v>
      </c>
      <c r="Q680" s="3">
        <v>1</v>
      </c>
      <c r="R680" s="3" t="s">
        <v>294</v>
      </c>
      <c r="S680" s="3">
        <v>1</v>
      </c>
    </row>
    <row r="681" spans="1:19" x14ac:dyDescent="0.25">
      <c r="A681" s="3" t="s">
        <v>13</v>
      </c>
      <c r="B681" s="3">
        <v>338</v>
      </c>
      <c r="C681" s="3">
        <v>5006515</v>
      </c>
      <c r="D681" s="3" t="s">
        <v>12</v>
      </c>
      <c r="E681" s="3">
        <v>1</v>
      </c>
      <c r="F681" s="3" t="s">
        <v>221</v>
      </c>
      <c r="G681" s="21" t="str">
        <f>_xlfn.XLOOKUP($A681&amp;"_"&amp;$B681,Productos!$E:$E,Productos!$C:$C)</f>
        <v xml:space="preserve">SEGURO DE VIDA COLECTIVO EMPRESAS                 </v>
      </c>
      <c r="H681" s="21" t="str">
        <f>_xlfn.XLOOKUP($A681&amp;"_"&amp;$B681,Productos!$E:$E,Productos!$D:$D)</f>
        <v>Sin Informacion</v>
      </c>
      <c r="I681" s="6">
        <v>1</v>
      </c>
      <c r="L681" s="3" t="s">
        <v>13</v>
      </c>
      <c r="M681" s="3">
        <v>338</v>
      </c>
      <c r="N681" s="3">
        <v>5007793</v>
      </c>
      <c r="O681" s="3" t="s">
        <v>12</v>
      </c>
      <c r="P681" s="3">
        <v>1</v>
      </c>
      <c r="Q681" s="3">
        <v>1</v>
      </c>
      <c r="R681" s="3" t="s">
        <v>294</v>
      </c>
      <c r="S681" s="3">
        <v>1</v>
      </c>
    </row>
    <row r="682" spans="1:19" x14ac:dyDescent="0.25">
      <c r="A682" s="3" t="s">
        <v>13</v>
      </c>
      <c r="B682" s="3">
        <v>338</v>
      </c>
      <c r="C682" s="3">
        <v>5006517</v>
      </c>
      <c r="D682" s="3" t="s">
        <v>12</v>
      </c>
      <c r="E682" s="3">
        <v>1</v>
      </c>
      <c r="F682" s="3" t="s">
        <v>221</v>
      </c>
      <c r="G682" s="21" t="str">
        <f>_xlfn.XLOOKUP($A682&amp;"_"&amp;$B682,Productos!$E:$E,Productos!$C:$C)</f>
        <v xml:space="preserve">SEGURO DE VIDA COLECTIVO EMPRESAS                 </v>
      </c>
      <c r="H682" s="21" t="str">
        <f>_xlfn.XLOOKUP($A682&amp;"_"&amp;$B682,Productos!$E:$E,Productos!$D:$D)</f>
        <v>Sin Informacion</v>
      </c>
      <c r="I682" s="6">
        <v>1</v>
      </c>
      <c r="L682" s="3" t="s">
        <v>13</v>
      </c>
      <c r="M682" s="3">
        <v>338</v>
      </c>
      <c r="N682" s="3">
        <v>5007794</v>
      </c>
      <c r="O682" s="3" t="s">
        <v>12</v>
      </c>
      <c r="P682" s="3">
        <v>1</v>
      </c>
      <c r="Q682" s="3">
        <v>1</v>
      </c>
      <c r="R682" s="3" t="s">
        <v>294</v>
      </c>
      <c r="S682" s="3">
        <v>1</v>
      </c>
    </row>
    <row r="683" spans="1:19" x14ac:dyDescent="0.25">
      <c r="A683" s="3" t="s">
        <v>13</v>
      </c>
      <c r="B683" s="3">
        <v>338</v>
      </c>
      <c r="C683" s="3">
        <v>5006535</v>
      </c>
      <c r="D683" s="3" t="s">
        <v>12</v>
      </c>
      <c r="E683" s="3">
        <v>1</v>
      </c>
      <c r="F683" s="3" t="s">
        <v>221</v>
      </c>
      <c r="G683" s="21" t="str">
        <f>_xlfn.XLOOKUP($A683&amp;"_"&amp;$B683,Productos!$E:$E,Productos!$C:$C)</f>
        <v xml:space="preserve">SEGURO DE VIDA COLECTIVO EMPRESAS                 </v>
      </c>
      <c r="H683" s="21" t="str">
        <f>_xlfn.XLOOKUP($A683&amp;"_"&amp;$B683,Productos!$E:$E,Productos!$D:$D)</f>
        <v>Sin Informacion</v>
      </c>
      <c r="I683" s="6">
        <v>1</v>
      </c>
      <c r="L683" s="3" t="s">
        <v>13</v>
      </c>
      <c r="M683" s="3">
        <v>338</v>
      </c>
      <c r="N683" s="3">
        <v>5007815</v>
      </c>
      <c r="O683" s="3" t="s">
        <v>12</v>
      </c>
      <c r="P683" s="3">
        <v>1</v>
      </c>
      <c r="Q683" s="3">
        <v>1</v>
      </c>
      <c r="R683" s="3" t="s">
        <v>294</v>
      </c>
      <c r="S683" s="3">
        <v>1</v>
      </c>
    </row>
    <row r="684" spans="1:19" x14ac:dyDescent="0.25">
      <c r="A684" s="3" t="s">
        <v>13</v>
      </c>
      <c r="B684" s="3">
        <v>338</v>
      </c>
      <c r="C684" s="3">
        <v>5006537</v>
      </c>
      <c r="D684" s="3" t="s">
        <v>12</v>
      </c>
      <c r="E684" s="3">
        <v>1</v>
      </c>
      <c r="F684" s="3" t="s">
        <v>221</v>
      </c>
      <c r="G684" s="21" t="str">
        <f>_xlfn.XLOOKUP($A684&amp;"_"&amp;$B684,Productos!$E:$E,Productos!$C:$C)</f>
        <v xml:space="preserve">SEGURO DE VIDA COLECTIVO EMPRESAS                 </v>
      </c>
      <c r="H684" s="21" t="str">
        <f>_xlfn.XLOOKUP($A684&amp;"_"&amp;$B684,Productos!$E:$E,Productos!$D:$D)</f>
        <v>Sin Informacion</v>
      </c>
      <c r="I684" s="6">
        <v>1</v>
      </c>
      <c r="L684" s="3" t="s">
        <v>13</v>
      </c>
      <c r="M684" s="3">
        <v>338</v>
      </c>
      <c r="N684" s="3">
        <v>5007817</v>
      </c>
      <c r="O684" s="3" t="s">
        <v>12</v>
      </c>
      <c r="P684" s="3">
        <v>1</v>
      </c>
      <c r="Q684" s="3">
        <v>1</v>
      </c>
      <c r="R684" s="3" t="s">
        <v>294</v>
      </c>
      <c r="S684" s="3">
        <v>1</v>
      </c>
    </row>
    <row r="685" spans="1:19" x14ac:dyDescent="0.25">
      <c r="A685" s="3" t="s">
        <v>13</v>
      </c>
      <c r="B685" s="3">
        <v>338</v>
      </c>
      <c r="C685" s="3">
        <v>5006979</v>
      </c>
      <c r="D685" s="3" t="s">
        <v>12</v>
      </c>
      <c r="E685" s="3">
        <v>1</v>
      </c>
      <c r="F685" s="3" t="s">
        <v>221</v>
      </c>
      <c r="G685" s="21" t="str">
        <f>_xlfn.XLOOKUP($A685&amp;"_"&amp;$B685,Productos!$E:$E,Productos!$C:$C)</f>
        <v xml:space="preserve">SEGURO DE VIDA COLECTIVO EMPRESAS                 </v>
      </c>
      <c r="H685" s="21" t="str">
        <f>_xlfn.XLOOKUP($A685&amp;"_"&amp;$B685,Productos!$E:$E,Productos!$D:$D)</f>
        <v>Sin Informacion</v>
      </c>
      <c r="I685" s="6">
        <v>1</v>
      </c>
      <c r="L685" s="3" t="s">
        <v>13</v>
      </c>
      <c r="M685" s="3">
        <v>338</v>
      </c>
      <c r="N685" s="3">
        <v>5007818</v>
      </c>
      <c r="O685" s="3" t="s">
        <v>12</v>
      </c>
      <c r="P685" s="3">
        <v>1</v>
      </c>
      <c r="Q685" s="3">
        <v>1</v>
      </c>
      <c r="R685" s="3" t="s">
        <v>294</v>
      </c>
      <c r="S685" s="3">
        <v>1</v>
      </c>
    </row>
    <row r="686" spans="1:19" x14ac:dyDescent="0.25">
      <c r="A686" s="3" t="s">
        <v>13</v>
      </c>
      <c r="B686" s="3">
        <v>338</v>
      </c>
      <c r="C686" s="3">
        <v>5006981</v>
      </c>
      <c r="D686" s="3" t="s">
        <v>12</v>
      </c>
      <c r="E686" s="3">
        <v>1</v>
      </c>
      <c r="F686" s="3" t="s">
        <v>221</v>
      </c>
      <c r="G686" s="21" t="str">
        <f>_xlfn.XLOOKUP($A686&amp;"_"&amp;$B686,Productos!$E:$E,Productos!$C:$C)</f>
        <v xml:space="preserve">SEGURO DE VIDA COLECTIVO EMPRESAS                 </v>
      </c>
      <c r="H686" s="21" t="str">
        <f>_xlfn.XLOOKUP($A686&amp;"_"&amp;$B686,Productos!$E:$E,Productos!$D:$D)</f>
        <v>Sin Informacion</v>
      </c>
      <c r="I686" s="6">
        <v>1</v>
      </c>
      <c r="L686" s="3" t="s">
        <v>13</v>
      </c>
      <c r="M686" s="3">
        <v>338</v>
      </c>
      <c r="N686" s="3">
        <v>5007819</v>
      </c>
      <c r="O686" s="3" t="s">
        <v>12</v>
      </c>
      <c r="P686" s="3">
        <v>1</v>
      </c>
      <c r="Q686" s="3">
        <v>1</v>
      </c>
      <c r="R686" s="3" t="s">
        <v>294</v>
      </c>
      <c r="S686" s="3">
        <v>1</v>
      </c>
    </row>
    <row r="687" spans="1:19" x14ac:dyDescent="0.25">
      <c r="A687" s="3" t="s">
        <v>13</v>
      </c>
      <c r="B687" s="3">
        <v>338</v>
      </c>
      <c r="C687" s="3">
        <v>5006983</v>
      </c>
      <c r="D687" s="3" t="s">
        <v>12</v>
      </c>
      <c r="E687" s="3">
        <v>1</v>
      </c>
      <c r="F687" s="3" t="s">
        <v>221</v>
      </c>
      <c r="G687" s="21" t="str">
        <f>_xlfn.XLOOKUP($A687&amp;"_"&amp;$B687,Productos!$E:$E,Productos!$C:$C)</f>
        <v xml:space="preserve">SEGURO DE VIDA COLECTIVO EMPRESAS                 </v>
      </c>
      <c r="H687" s="21" t="str">
        <f>_xlfn.XLOOKUP($A687&amp;"_"&amp;$B687,Productos!$E:$E,Productos!$D:$D)</f>
        <v>Sin Informacion</v>
      </c>
      <c r="I687" s="6">
        <v>1</v>
      </c>
      <c r="L687" s="3" t="s">
        <v>13</v>
      </c>
      <c r="M687" s="3">
        <v>338</v>
      </c>
      <c r="N687" s="3">
        <v>5007821</v>
      </c>
      <c r="O687" s="3" t="s">
        <v>12</v>
      </c>
      <c r="P687" s="3">
        <v>1</v>
      </c>
      <c r="Q687" s="3">
        <v>1</v>
      </c>
      <c r="R687" s="3" t="s">
        <v>294</v>
      </c>
      <c r="S687" s="3">
        <v>1</v>
      </c>
    </row>
    <row r="688" spans="1:19" x14ac:dyDescent="0.25">
      <c r="A688" s="3" t="s">
        <v>13</v>
      </c>
      <c r="B688" s="3">
        <v>338</v>
      </c>
      <c r="C688" s="3">
        <v>5007397</v>
      </c>
      <c r="D688" s="3" t="s">
        <v>12</v>
      </c>
      <c r="E688" s="3">
        <v>1</v>
      </c>
      <c r="F688" s="3" t="s">
        <v>221</v>
      </c>
      <c r="G688" s="21" t="str">
        <f>_xlfn.XLOOKUP($A688&amp;"_"&amp;$B688,Productos!$E:$E,Productos!$C:$C)</f>
        <v xml:space="preserve">SEGURO DE VIDA COLECTIVO EMPRESAS                 </v>
      </c>
      <c r="H688" s="21" t="str">
        <f>_xlfn.XLOOKUP($A688&amp;"_"&amp;$B688,Productos!$E:$E,Productos!$D:$D)</f>
        <v>Sin Informacion</v>
      </c>
      <c r="I688" s="6">
        <v>1</v>
      </c>
      <c r="L688" s="3" t="s">
        <v>13</v>
      </c>
      <c r="M688" s="3">
        <v>338</v>
      </c>
      <c r="N688" s="3">
        <v>5007823</v>
      </c>
      <c r="O688" s="3" t="s">
        <v>12</v>
      </c>
      <c r="P688" s="3">
        <v>1</v>
      </c>
      <c r="Q688" s="3">
        <v>1</v>
      </c>
      <c r="R688" s="3" t="s">
        <v>294</v>
      </c>
      <c r="S688" s="3">
        <v>1</v>
      </c>
    </row>
    <row r="689" spans="1:19" x14ac:dyDescent="0.25">
      <c r="A689" s="3" t="s">
        <v>13</v>
      </c>
      <c r="B689" s="3">
        <v>338</v>
      </c>
      <c r="C689" s="3">
        <v>5007399</v>
      </c>
      <c r="D689" s="3" t="s">
        <v>12</v>
      </c>
      <c r="E689" s="3">
        <v>1</v>
      </c>
      <c r="F689" s="3" t="s">
        <v>221</v>
      </c>
      <c r="G689" s="21" t="str">
        <f>_xlfn.XLOOKUP($A689&amp;"_"&amp;$B689,Productos!$E:$E,Productos!$C:$C)</f>
        <v xml:space="preserve">SEGURO DE VIDA COLECTIVO EMPRESAS                 </v>
      </c>
      <c r="H689" s="21" t="str">
        <f>_xlfn.XLOOKUP($A689&amp;"_"&amp;$B689,Productos!$E:$E,Productos!$D:$D)</f>
        <v>Sin Informacion</v>
      </c>
      <c r="I689" s="6">
        <v>1</v>
      </c>
      <c r="L689" s="3" t="s">
        <v>13</v>
      </c>
      <c r="M689" s="3">
        <v>338</v>
      </c>
      <c r="N689" s="3">
        <v>5007824</v>
      </c>
      <c r="O689" s="3" t="s">
        <v>12</v>
      </c>
      <c r="P689" s="3">
        <v>1</v>
      </c>
      <c r="Q689" s="3">
        <v>1</v>
      </c>
      <c r="R689" s="3" t="s">
        <v>294</v>
      </c>
      <c r="S689" s="3">
        <v>1</v>
      </c>
    </row>
    <row r="690" spans="1:19" x14ac:dyDescent="0.25">
      <c r="A690" s="3" t="s">
        <v>13</v>
      </c>
      <c r="B690" s="3">
        <v>338</v>
      </c>
      <c r="C690" s="3">
        <v>5007402</v>
      </c>
      <c r="D690" s="3" t="s">
        <v>12</v>
      </c>
      <c r="E690" s="3">
        <v>1</v>
      </c>
      <c r="F690" s="3" t="s">
        <v>221</v>
      </c>
      <c r="G690" s="21" t="str">
        <f>_xlfn.XLOOKUP($A690&amp;"_"&amp;$B690,Productos!$E:$E,Productos!$C:$C)</f>
        <v xml:space="preserve">SEGURO DE VIDA COLECTIVO EMPRESAS                 </v>
      </c>
      <c r="H690" s="21" t="str">
        <f>_xlfn.XLOOKUP($A690&amp;"_"&amp;$B690,Productos!$E:$E,Productos!$D:$D)</f>
        <v>Sin Informacion</v>
      </c>
      <c r="I690" s="6">
        <v>1</v>
      </c>
      <c r="L690" s="3" t="s">
        <v>13</v>
      </c>
      <c r="M690" s="3">
        <v>338</v>
      </c>
      <c r="N690" s="3">
        <v>5007825</v>
      </c>
      <c r="O690" s="3" t="s">
        <v>12</v>
      </c>
      <c r="P690" s="3">
        <v>1</v>
      </c>
      <c r="Q690" s="3">
        <v>1</v>
      </c>
      <c r="R690" s="3" t="s">
        <v>294</v>
      </c>
      <c r="S690" s="3">
        <v>1</v>
      </c>
    </row>
    <row r="691" spans="1:19" x14ac:dyDescent="0.25">
      <c r="A691" s="3" t="s">
        <v>13</v>
      </c>
      <c r="B691" s="3">
        <v>338</v>
      </c>
      <c r="C691" s="3">
        <v>5007403</v>
      </c>
      <c r="D691" s="3" t="s">
        <v>12</v>
      </c>
      <c r="E691" s="3">
        <v>1</v>
      </c>
      <c r="F691" s="3" t="s">
        <v>221</v>
      </c>
      <c r="G691" s="21" t="str">
        <f>_xlfn.XLOOKUP($A691&amp;"_"&amp;$B691,Productos!$E:$E,Productos!$C:$C)</f>
        <v xml:space="preserve">SEGURO DE VIDA COLECTIVO EMPRESAS                 </v>
      </c>
      <c r="H691" s="21" t="str">
        <f>_xlfn.XLOOKUP($A691&amp;"_"&amp;$B691,Productos!$E:$E,Productos!$D:$D)</f>
        <v>Sin Informacion</v>
      </c>
      <c r="I691" s="6">
        <v>1</v>
      </c>
      <c r="L691" s="3" t="s">
        <v>13</v>
      </c>
      <c r="M691" s="3">
        <v>338</v>
      </c>
      <c r="N691" s="3">
        <v>5007826</v>
      </c>
      <c r="O691" s="3" t="s">
        <v>12</v>
      </c>
      <c r="P691" s="3">
        <v>1</v>
      </c>
      <c r="Q691" s="3">
        <v>1</v>
      </c>
      <c r="R691" s="3" t="s">
        <v>294</v>
      </c>
      <c r="S691" s="3">
        <v>1</v>
      </c>
    </row>
    <row r="692" spans="1:19" x14ac:dyDescent="0.25">
      <c r="A692" s="3" t="s">
        <v>13</v>
      </c>
      <c r="B692" s="3">
        <v>338</v>
      </c>
      <c r="C692" s="3">
        <v>5007629</v>
      </c>
      <c r="D692" s="3" t="s">
        <v>12</v>
      </c>
      <c r="E692" s="3">
        <v>1</v>
      </c>
      <c r="F692" s="3" t="s">
        <v>221</v>
      </c>
      <c r="G692" s="21" t="str">
        <f>_xlfn.XLOOKUP($A692&amp;"_"&amp;$B692,Productos!$E:$E,Productos!$C:$C)</f>
        <v xml:space="preserve">SEGURO DE VIDA COLECTIVO EMPRESAS                 </v>
      </c>
      <c r="H692" s="21" t="str">
        <f>_xlfn.XLOOKUP($A692&amp;"_"&amp;$B692,Productos!$E:$E,Productos!$D:$D)</f>
        <v>Sin Informacion</v>
      </c>
      <c r="I692" s="6">
        <v>1</v>
      </c>
      <c r="L692" s="3" t="s">
        <v>13</v>
      </c>
      <c r="M692" s="3">
        <v>338</v>
      </c>
      <c r="N692" s="3">
        <v>5007827</v>
      </c>
      <c r="O692" s="3" t="s">
        <v>12</v>
      </c>
      <c r="P692" s="3">
        <v>1</v>
      </c>
      <c r="Q692" s="3">
        <v>1</v>
      </c>
      <c r="R692" s="3" t="s">
        <v>294</v>
      </c>
      <c r="S692" s="3">
        <v>1</v>
      </c>
    </row>
    <row r="693" spans="1:19" x14ac:dyDescent="0.25">
      <c r="A693" s="3" t="s">
        <v>13</v>
      </c>
      <c r="B693" s="3">
        <v>338</v>
      </c>
      <c r="C693" s="3">
        <v>5007641</v>
      </c>
      <c r="D693" s="3" t="s">
        <v>12</v>
      </c>
      <c r="E693" s="3">
        <v>1</v>
      </c>
      <c r="F693" s="3" t="s">
        <v>221</v>
      </c>
      <c r="G693" s="21" t="str">
        <f>_xlfn.XLOOKUP($A693&amp;"_"&amp;$B693,Productos!$E:$E,Productos!$C:$C)</f>
        <v xml:space="preserve">SEGURO DE VIDA COLECTIVO EMPRESAS                 </v>
      </c>
      <c r="H693" s="21" t="str">
        <f>_xlfn.XLOOKUP($A693&amp;"_"&amp;$B693,Productos!$E:$E,Productos!$D:$D)</f>
        <v>Sin Informacion</v>
      </c>
      <c r="I693" s="6">
        <v>1</v>
      </c>
      <c r="L693" s="3" t="s">
        <v>13</v>
      </c>
      <c r="M693" s="3">
        <v>338</v>
      </c>
      <c r="N693" s="3">
        <v>5007832</v>
      </c>
      <c r="O693" s="3" t="s">
        <v>12</v>
      </c>
      <c r="P693" s="3">
        <v>1</v>
      </c>
      <c r="Q693" s="3">
        <v>1</v>
      </c>
      <c r="R693" s="3" t="s">
        <v>294</v>
      </c>
      <c r="S693" s="3">
        <v>1</v>
      </c>
    </row>
    <row r="694" spans="1:19" x14ac:dyDescent="0.25">
      <c r="A694" s="3" t="s">
        <v>13</v>
      </c>
      <c r="B694" s="3">
        <v>338</v>
      </c>
      <c r="C694" s="3">
        <v>5007644</v>
      </c>
      <c r="D694" s="3" t="s">
        <v>12</v>
      </c>
      <c r="E694" s="3">
        <v>1</v>
      </c>
      <c r="F694" s="3" t="s">
        <v>221</v>
      </c>
      <c r="G694" s="21" t="str">
        <f>_xlfn.XLOOKUP($A694&amp;"_"&amp;$B694,Productos!$E:$E,Productos!$C:$C)</f>
        <v xml:space="preserve">SEGURO DE VIDA COLECTIVO EMPRESAS                 </v>
      </c>
      <c r="H694" s="21" t="str">
        <f>_xlfn.XLOOKUP($A694&amp;"_"&amp;$B694,Productos!$E:$E,Productos!$D:$D)</f>
        <v>Sin Informacion</v>
      </c>
      <c r="I694" s="6">
        <v>1</v>
      </c>
      <c r="L694" s="3" t="s">
        <v>13</v>
      </c>
      <c r="M694" s="3">
        <v>338</v>
      </c>
      <c r="N694" s="3">
        <v>5007835</v>
      </c>
      <c r="O694" s="3" t="s">
        <v>12</v>
      </c>
      <c r="P694" s="3">
        <v>1</v>
      </c>
      <c r="Q694" s="3">
        <v>1</v>
      </c>
      <c r="R694" s="3" t="s">
        <v>294</v>
      </c>
      <c r="S694" s="3">
        <v>1</v>
      </c>
    </row>
    <row r="695" spans="1:19" x14ac:dyDescent="0.25">
      <c r="A695" s="3" t="s">
        <v>13</v>
      </c>
      <c r="B695" s="3">
        <v>338</v>
      </c>
      <c r="C695" s="3">
        <v>5007645</v>
      </c>
      <c r="D695" s="3" t="s">
        <v>12</v>
      </c>
      <c r="E695" s="3">
        <v>1</v>
      </c>
      <c r="F695" s="3" t="s">
        <v>221</v>
      </c>
      <c r="G695" s="21" t="str">
        <f>_xlfn.XLOOKUP($A695&amp;"_"&amp;$B695,Productos!$E:$E,Productos!$C:$C)</f>
        <v xml:space="preserve">SEGURO DE VIDA COLECTIVO EMPRESAS                 </v>
      </c>
      <c r="H695" s="21" t="str">
        <f>_xlfn.XLOOKUP($A695&amp;"_"&amp;$B695,Productos!$E:$E,Productos!$D:$D)</f>
        <v>Sin Informacion</v>
      </c>
      <c r="I695" s="6">
        <v>1</v>
      </c>
      <c r="L695" s="3" t="s">
        <v>13</v>
      </c>
      <c r="M695" s="3">
        <v>338</v>
      </c>
      <c r="N695" s="3">
        <v>5007837</v>
      </c>
      <c r="O695" s="3" t="s">
        <v>12</v>
      </c>
      <c r="P695" s="3">
        <v>1</v>
      </c>
      <c r="Q695" s="3">
        <v>1</v>
      </c>
      <c r="R695" s="3" t="s">
        <v>294</v>
      </c>
      <c r="S695" s="3">
        <v>1</v>
      </c>
    </row>
    <row r="696" spans="1:19" x14ac:dyDescent="0.25">
      <c r="A696" s="3" t="s">
        <v>13</v>
      </c>
      <c r="B696" s="3">
        <v>338</v>
      </c>
      <c r="C696" s="3">
        <v>5007648</v>
      </c>
      <c r="D696" s="3" t="s">
        <v>12</v>
      </c>
      <c r="E696" s="3">
        <v>1</v>
      </c>
      <c r="F696" s="3" t="s">
        <v>221</v>
      </c>
      <c r="G696" s="21" t="str">
        <f>_xlfn.XLOOKUP($A696&amp;"_"&amp;$B696,Productos!$E:$E,Productos!$C:$C)</f>
        <v xml:space="preserve">SEGURO DE VIDA COLECTIVO EMPRESAS                 </v>
      </c>
      <c r="H696" s="21" t="str">
        <f>_xlfn.XLOOKUP($A696&amp;"_"&amp;$B696,Productos!$E:$E,Productos!$D:$D)</f>
        <v>Sin Informacion</v>
      </c>
      <c r="I696" s="6">
        <v>1</v>
      </c>
      <c r="L696" s="3" t="s">
        <v>13</v>
      </c>
      <c r="M696" s="3">
        <v>338</v>
      </c>
      <c r="N696" s="3">
        <v>5007838</v>
      </c>
      <c r="O696" s="3" t="s">
        <v>12</v>
      </c>
      <c r="P696" s="3">
        <v>1</v>
      </c>
      <c r="Q696" s="3">
        <v>1</v>
      </c>
      <c r="R696" s="3" t="s">
        <v>294</v>
      </c>
      <c r="S696" s="3">
        <v>1</v>
      </c>
    </row>
    <row r="697" spans="1:19" x14ac:dyDescent="0.25">
      <c r="A697" s="3" t="s">
        <v>13</v>
      </c>
      <c r="B697" s="3">
        <v>338</v>
      </c>
      <c r="C697" s="3">
        <v>5007650</v>
      </c>
      <c r="D697" s="3" t="s">
        <v>12</v>
      </c>
      <c r="E697" s="3">
        <v>1</v>
      </c>
      <c r="F697" s="3" t="s">
        <v>221</v>
      </c>
      <c r="G697" s="21" t="str">
        <f>_xlfn.XLOOKUP($A697&amp;"_"&amp;$B697,Productos!$E:$E,Productos!$C:$C)</f>
        <v xml:space="preserve">SEGURO DE VIDA COLECTIVO EMPRESAS                 </v>
      </c>
      <c r="H697" s="21" t="str">
        <f>_xlfn.XLOOKUP($A697&amp;"_"&amp;$B697,Productos!$E:$E,Productos!$D:$D)</f>
        <v>Sin Informacion</v>
      </c>
      <c r="I697" s="6">
        <v>1</v>
      </c>
      <c r="L697" s="3" t="s">
        <v>13</v>
      </c>
      <c r="M697" s="3">
        <v>338</v>
      </c>
      <c r="N697" s="3">
        <v>5007839</v>
      </c>
      <c r="O697" s="3" t="s">
        <v>12</v>
      </c>
      <c r="P697" s="3">
        <v>1</v>
      </c>
      <c r="Q697" s="3">
        <v>1</v>
      </c>
      <c r="R697" s="3" t="s">
        <v>294</v>
      </c>
      <c r="S697" s="3">
        <v>1</v>
      </c>
    </row>
    <row r="698" spans="1:19" x14ac:dyDescent="0.25">
      <c r="A698" s="3" t="s">
        <v>13</v>
      </c>
      <c r="B698" s="3">
        <v>338</v>
      </c>
      <c r="C698" s="3">
        <v>5007663</v>
      </c>
      <c r="D698" s="3" t="s">
        <v>12</v>
      </c>
      <c r="E698" s="3">
        <v>1</v>
      </c>
      <c r="F698" s="3" t="s">
        <v>221</v>
      </c>
      <c r="G698" s="21" t="str">
        <f>_xlfn.XLOOKUP($A698&amp;"_"&amp;$B698,Productos!$E:$E,Productos!$C:$C)</f>
        <v xml:space="preserve">SEGURO DE VIDA COLECTIVO EMPRESAS                 </v>
      </c>
      <c r="H698" s="21" t="str">
        <f>_xlfn.XLOOKUP($A698&amp;"_"&amp;$B698,Productos!$E:$E,Productos!$D:$D)</f>
        <v>Sin Informacion</v>
      </c>
      <c r="I698" s="6">
        <v>1</v>
      </c>
      <c r="L698" s="3" t="s">
        <v>13</v>
      </c>
      <c r="M698" s="3">
        <v>338</v>
      </c>
      <c r="N698" s="3">
        <v>5007841</v>
      </c>
      <c r="O698" s="3" t="s">
        <v>12</v>
      </c>
      <c r="P698" s="3">
        <v>1</v>
      </c>
      <c r="Q698" s="3">
        <v>1</v>
      </c>
      <c r="R698" s="3" t="s">
        <v>294</v>
      </c>
      <c r="S698" s="3">
        <v>1</v>
      </c>
    </row>
    <row r="699" spans="1:19" x14ac:dyDescent="0.25">
      <c r="A699" s="3" t="s">
        <v>13</v>
      </c>
      <c r="B699" s="3">
        <v>338</v>
      </c>
      <c r="C699" s="3">
        <v>5007665</v>
      </c>
      <c r="D699" s="3" t="s">
        <v>12</v>
      </c>
      <c r="E699" s="3">
        <v>1</v>
      </c>
      <c r="F699" s="3" t="s">
        <v>221</v>
      </c>
      <c r="G699" s="21" t="str">
        <f>_xlfn.XLOOKUP($A699&amp;"_"&amp;$B699,Productos!$E:$E,Productos!$C:$C)</f>
        <v xml:space="preserve">SEGURO DE VIDA COLECTIVO EMPRESAS                 </v>
      </c>
      <c r="H699" s="21" t="str">
        <f>_xlfn.XLOOKUP($A699&amp;"_"&amp;$B699,Productos!$E:$E,Productos!$D:$D)</f>
        <v>Sin Informacion</v>
      </c>
      <c r="I699" s="6">
        <v>1</v>
      </c>
      <c r="L699" s="3" t="s">
        <v>13</v>
      </c>
      <c r="M699" s="3">
        <v>338</v>
      </c>
      <c r="N699" s="3">
        <v>5007842</v>
      </c>
      <c r="O699" s="3" t="s">
        <v>12</v>
      </c>
      <c r="P699" s="3">
        <v>1</v>
      </c>
      <c r="Q699" s="3">
        <v>1</v>
      </c>
      <c r="R699" s="3" t="s">
        <v>294</v>
      </c>
      <c r="S699" s="3">
        <v>1</v>
      </c>
    </row>
    <row r="700" spans="1:19" x14ac:dyDescent="0.25">
      <c r="A700" s="3" t="s">
        <v>13</v>
      </c>
      <c r="B700" s="3">
        <v>338</v>
      </c>
      <c r="C700" s="3">
        <v>5007666</v>
      </c>
      <c r="D700" s="3" t="s">
        <v>12</v>
      </c>
      <c r="E700" s="3">
        <v>1</v>
      </c>
      <c r="F700" s="3" t="s">
        <v>221</v>
      </c>
      <c r="G700" s="21" t="str">
        <f>_xlfn.XLOOKUP($A700&amp;"_"&amp;$B700,Productos!$E:$E,Productos!$C:$C)</f>
        <v xml:space="preserve">SEGURO DE VIDA COLECTIVO EMPRESAS                 </v>
      </c>
      <c r="H700" s="21" t="str">
        <f>_xlfn.XLOOKUP($A700&amp;"_"&amp;$B700,Productos!$E:$E,Productos!$D:$D)</f>
        <v>Sin Informacion</v>
      </c>
      <c r="I700" s="6">
        <v>1</v>
      </c>
      <c r="L700" s="3" t="s">
        <v>13</v>
      </c>
      <c r="M700" s="3">
        <v>338</v>
      </c>
      <c r="N700" s="3">
        <v>5007843</v>
      </c>
      <c r="O700" s="3" t="s">
        <v>12</v>
      </c>
      <c r="P700" s="3">
        <v>1</v>
      </c>
      <c r="Q700" s="3">
        <v>1</v>
      </c>
      <c r="R700" s="3" t="s">
        <v>294</v>
      </c>
      <c r="S700" s="3">
        <v>1</v>
      </c>
    </row>
    <row r="701" spans="1:19" x14ac:dyDescent="0.25">
      <c r="A701" s="3" t="s">
        <v>13</v>
      </c>
      <c r="B701" s="3">
        <v>338</v>
      </c>
      <c r="C701" s="3">
        <v>5007668</v>
      </c>
      <c r="D701" s="3" t="s">
        <v>12</v>
      </c>
      <c r="E701" s="3">
        <v>1</v>
      </c>
      <c r="F701" s="3" t="s">
        <v>221</v>
      </c>
      <c r="G701" s="21" t="str">
        <f>_xlfn.XLOOKUP($A701&amp;"_"&amp;$B701,Productos!$E:$E,Productos!$C:$C)</f>
        <v xml:space="preserve">SEGURO DE VIDA COLECTIVO EMPRESAS                 </v>
      </c>
      <c r="H701" s="21" t="str">
        <f>_xlfn.XLOOKUP($A701&amp;"_"&amp;$B701,Productos!$E:$E,Productos!$D:$D)</f>
        <v>Sin Informacion</v>
      </c>
      <c r="I701" s="6">
        <v>1</v>
      </c>
      <c r="L701" s="3" t="s">
        <v>13</v>
      </c>
      <c r="M701" s="3">
        <v>338</v>
      </c>
      <c r="N701" s="3">
        <v>5007845</v>
      </c>
      <c r="O701" s="3" t="s">
        <v>12</v>
      </c>
      <c r="P701" s="3">
        <v>1</v>
      </c>
      <c r="Q701" s="3">
        <v>1</v>
      </c>
      <c r="R701" s="3" t="s">
        <v>294</v>
      </c>
      <c r="S701" s="3">
        <v>1</v>
      </c>
    </row>
    <row r="702" spans="1:19" x14ac:dyDescent="0.25">
      <c r="A702" s="3" t="s">
        <v>13</v>
      </c>
      <c r="B702" s="3">
        <v>338</v>
      </c>
      <c r="C702" s="3">
        <v>5007672</v>
      </c>
      <c r="D702" s="3" t="s">
        <v>12</v>
      </c>
      <c r="E702" s="3">
        <v>1</v>
      </c>
      <c r="F702" s="3" t="s">
        <v>221</v>
      </c>
      <c r="G702" s="21" t="str">
        <f>_xlfn.XLOOKUP($A702&amp;"_"&amp;$B702,Productos!$E:$E,Productos!$C:$C)</f>
        <v xml:space="preserve">SEGURO DE VIDA COLECTIVO EMPRESAS                 </v>
      </c>
      <c r="H702" s="21" t="str">
        <f>_xlfn.XLOOKUP($A702&amp;"_"&amp;$B702,Productos!$E:$E,Productos!$D:$D)</f>
        <v>Sin Informacion</v>
      </c>
      <c r="I702" s="6">
        <v>1</v>
      </c>
      <c r="L702" s="3" t="s">
        <v>13</v>
      </c>
      <c r="M702" s="3">
        <v>338</v>
      </c>
      <c r="N702" s="3">
        <v>5007846</v>
      </c>
      <c r="O702" s="3" t="s">
        <v>12</v>
      </c>
      <c r="P702" s="3">
        <v>1</v>
      </c>
      <c r="Q702" s="3">
        <v>1</v>
      </c>
      <c r="R702" s="3" t="s">
        <v>294</v>
      </c>
      <c r="S702" s="3">
        <v>1</v>
      </c>
    </row>
    <row r="703" spans="1:19" x14ac:dyDescent="0.25">
      <c r="A703" s="3" t="s">
        <v>13</v>
      </c>
      <c r="B703" s="3">
        <v>338</v>
      </c>
      <c r="C703" s="3">
        <v>5007673</v>
      </c>
      <c r="D703" s="3" t="s">
        <v>12</v>
      </c>
      <c r="E703" s="3">
        <v>1</v>
      </c>
      <c r="F703" s="3" t="s">
        <v>221</v>
      </c>
      <c r="G703" s="21" t="str">
        <f>_xlfn.XLOOKUP($A703&amp;"_"&amp;$B703,Productos!$E:$E,Productos!$C:$C)</f>
        <v xml:space="preserve">SEGURO DE VIDA COLECTIVO EMPRESAS                 </v>
      </c>
      <c r="H703" s="21" t="str">
        <f>_xlfn.XLOOKUP($A703&amp;"_"&amp;$B703,Productos!$E:$E,Productos!$D:$D)</f>
        <v>Sin Informacion</v>
      </c>
      <c r="I703" s="6">
        <v>1</v>
      </c>
      <c r="L703" s="3" t="s">
        <v>13</v>
      </c>
      <c r="M703" s="3">
        <v>338</v>
      </c>
      <c r="N703" s="3">
        <v>5007847</v>
      </c>
      <c r="O703" s="3" t="s">
        <v>12</v>
      </c>
      <c r="P703" s="3">
        <v>1</v>
      </c>
      <c r="Q703" s="3">
        <v>1</v>
      </c>
      <c r="R703" s="3" t="s">
        <v>294</v>
      </c>
      <c r="S703" s="3">
        <v>1</v>
      </c>
    </row>
    <row r="704" spans="1:19" x14ac:dyDescent="0.25">
      <c r="A704" s="3" t="s">
        <v>13</v>
      </c>
      <c r="B704" s="3">
        <v>338</v>
      </c>
      <c r="C704" s="3">
        <v>5007687</v>
      </c>
      <c r="D704" s="3" t="s">
        <v>12</v>
      </c>
      <c r="E704" s="3">
        <v>1</v>
      </c>
      <c r="F704" s="3" t="s">
        <v>221</v>
      </c>
      <c r="G704" s="21" t="str">
        <f>_xlfn.XLOOKUP($A704&amp;"_"&amp;$B704,Productos!$E:$E,Productos!$C:$C)</f>
        <v xml:space="preserve">SEGURO DE VIDA COLECTIVO EMPRESAS                 </v>
      </c>
      <c r="H704" s="21" t="str">
        <f>_xlfn.XLOOKUP($A704&amp;"_"&amp;$B704,Productos!$E:$E,Productos!$D:$D)</f>
        <v>Sin Informacion</v>
      </c>
      <c r="I704" s="6">
        <v>1</v>
      </c>
      <c r="L704" s="3" t="s">
        <v>13</v>
      </c>
      <c r="M704" s="3">
        <v>338</v>
      </c>
      <c r="N704" s="3">
        <v>5007850</v>
      </c>
      <c r="O704" s="3" t="s">
        <v>12</v>
      </c>
      <c r="P704" s="3">
        <v>1</v>
      </c>
      <c r="Q704" s="3">
        <v>1</v>
      </c>
      <c r="R704" s="3" t="s">
        <v>294</v>
      </c>
      <c r="S704" s="3">
        <v>1</v>
      </c>
    </row>
    <row r="705" spans="1:19" x14ac:dyDescent="0.25">
      <c r="A705" s="3" t="s">
        <v>13</v>
      </c>
      <c r="B705" s="3">
        <v>338</v>
      </c>
      <c r="C705" s="3">
        <v>5007689</v>
      </c>
      <c r="D705" s="3" t="s">
        <v>12</v>
      </c>
      <c r="E705" s="3">
        <v>1</v>
      </c>
      <c r="F705" s="3" t="s">
        <v>221</v>
      </c>
      <c r="G705" s="21" t="str">
        <f>_xlfn.XLOOKUP($A705&amp;"_"&amp;$B705,Productos!$E:$E,Productos!$C:$C)</f>
        <v xml:space="preserve">SEGURO DE VIDA COLECTIVO EMPRESAS                 </v>
      </c>
      <c r="H705" s="21" t="str">
        <f>_xlfn.XLOOKUP($A705&amp;"_"&amp;$B705,Productos!$E:$E,Productos!$D:$D)</f>
        <v>Sin Informacion</v>
      </c>
      <c r="I705" s="6">
        <v>1</v>
      </c>
      <c r="L705" s="3" t="s">
        <v>13</v>
      </c>
      <c r="M705" s="3">
        <v>338</v>
      </c>
      <c r="N705" s="3">
        <v>5007853</v>
      </c>
      <c r="O705" s="3" t="s">
        <v>12</v>
      </c>
      <c r="P705" s="3">
        <v>1</v>
      </c>
      <c r="Q705" s="3">
        <v>1</v>
      </c>
      <c r="R705" s="3" t="s">
        <v>294</v>
      </c>
      <c r="S705" s="3">
        <v>5</v>
      </c>
    </row>
    <row r="706" spans="1:19" x14ac:dyDescent="0.25">
      <c r="A706" s="3" t="s">
        <v>13</v>
      </c>
      <c r="B706" s="3">
        <v>338</v>
      </c>
      <c r="C706" s="3">
        <v>5007692</v>
      </c>
      <c r="D706" s="3" t="s">
        <v>12</v>
      </c>
      <c r="E706" s="3">
        <v>1</v>
      </c>
      <c r="F706" s="3" t="s">
        <v>221</v>
      </c>
      <c r="G706" s="21" t="str">
        <f>_xlfn.XLOOKUP($A706&amp;"_"&amp;$B706,Productos!$E:$E,Productos!$C:$C)</f>
        <v xml:space="preserve">SEGURO DE VIDA COLECTIVO EMPRESAS                 </v>
      </c>
      <c r="H706" s="21" t="str">
        <f>_xlfn.XLOOKUP($A706&amp;"_"&amp;$B706,Productos!$E:$E,Productos!$D:$D)</f>
        <v>Sin Informacion</v>
      </c>
      <c r="I706" s="6">
        <v>1</v>
      </c>
      <c r="L706" s="3" t="s">
        <v>13</v>
      </c>
      <c r="M706" s="3">
        <v>338</v>
      </c>
      <c r="N706" s="3">
        <v>5007854</v>
      </c>
      <c r="O706" s="3" t="s">
        <v>12</v>
      </c>
      <c r="P706" s="3">
        <v>1</v>
      </c>
      <c r="Q706" s="3">
        <v>1</v>
      </c>
      <c r="R706" s="3" t="s">
        <v>294</v>
      </c>
      <c r="S706" s="3">
        <v>1</v>
      </c>
    </row>
    <row r="707" spans="1:19" x14ac:dyDescent="0.25">
      <c r="A707" s="3" t="s">
        <v>13</v>
      </c>
      <c r="B707" s="3">
        <v>338</v>
      </c>
      <c r="C707" s="3">
        <v>5007697</v>
      </c>
      <c r="D707" s="3" t="s">
        <v>12</v>
      </c>
      <c r="E707" s="3">
        <v>1</v>
      </c>
      <c r="F707" s="3" t="s">
        <v>221</v>
      </c>
      <c r="G707" s="21" t="str">
        <f>_xlfn.XLOOKUP($A707&amp;"_"&amp;$B707,Productos!$E:$E,Productos!$C:$C)</f>
        <v xml:space="preserve">SEGURO DE VIDA COLECTIVO EMPRESAS                 </v>
      </c>
      <c r="H707" s="21" t="str">
        <f>_xlfn.XLOOKUP($A707&amp;"_"&amp;$B707,Productos!$E:$E,Productos!$D:$D)</f>
        <v>Sin Informacion</v>
      </c>
      <c r="I707" s="6">
        <v>1</v>
      </c>
      <c r="L707" s="3" t="s">
        <v>13</v>
      </c>
      <c r="M707" s="3">
        <v>338</v>
      </c>
      <c r="N707" s="3">
        <v>5007855</v>
      </c>
      <c r="O707" s="3" t="s">
        <v>12</v>
      </c>
      <c r="P707" s="3">
        <v>1</v>
      </c>
      <c r="Q707" s="3">
        <v>1</v>
      </c>
      <c r="R707" s="3" t="s">
        <v>294</v>
      </c>
      <c r="S707" s="3">
        <v>1</v>
      </c>
    </row>
    <row r="708" spans="1:19" x14ac:dyDescent="0.25">
      <c r="A708" s="3" t="s">
        <v>13</v>
      </c>
      <c r="B708" s="3">
        <v>338</v>
      </c>
      <c r="C708" s="3">
        <v>5007702</v>
      </c>
      <c r="D708" s="3" t="s">
        <v>12</v>
      </c>
      <c r="E708" s="3">
        <v>1</v>
      </c>
      <c r="F708" s="3" t="s">
        <v>221</v>
      </c>
      <c r="G708" s="21" t="str">
        <f>_xlfn.XLOOKUP($A708&amp;"_"&amp;$B708,Productos!$E:$E,Productos!$C:$C)</f>
        <v xml:space="preserve">SEGURO DE VIDA COLECTIVO EMPRESAS                 </v>
      </c>
      <c r="H708" s="21" t="str">
        <f>_xlfn.XLOOKUP($A708&amp;"_"&amp;$B708,Productos!$E:$E,Productos!$D:$D)</f>
        <v>Sin Informacion</v>
      </c>
      <c r="I708" s="6">
        <v>1</v>
      </c>
      <c r="L708" s="3" t="s">
        <v>13</v>
      </c>
      <c r="M708" s="3">
        <v>338</v>
      </c>
      <c r="N708" s="3">
        <v>5007858</v>
      </c>
      <c r="O708" s="3" t="s">
        <v>12</v>
      </c>
      <c r="P708" s="3">
        <v>1</v>
      </c>
      <c r="Q708" s="3">
        <v>1</v>
      </c>
      <c r="R708" s="3" t="s">
        <v>294</v>
      </c>
      <c r="S708" s="3">
        <v>1</v>
      </c>
    </row>
    <row r="709" spans="1:19" x14ac:dyDescent="0.25">
      <c r="A709" s="3" t="s">
        <v>13</v>
      </c>
      <c r="B709" s="3">
        <v>338</v>
      </c>
      <c r="C709" s="3">
        <v>5007704</v>
      </c>
      <c r="D709" s="3" t="s">
        <v>12</v>
      </c>
      <c r="E709" s="3">
        <v>1</v>
      </c>
      <c r="F709" s="3" t="s">
        <v>221</v>
      </c>
      <c r="G709" s="21" t="str">
        <f>_xlfn.XLOOKUP($A709&amp;"_"&amp;$B709,Productos!$E:$E,Productos!$C:$C)</f>
        <v xml:space="preserve">SEGURO DE VIDA COLECTIVO EMPRESAS                 </v>
      </c>
      <c r="H709" s="21" t="str">
        <f>_xlfn.XLOOKUP($A709&amp;"_"&amp;$B709,Productos!$E:$E,Productos!$D:$D)</f>
        <v>Sin Informacion</v>
      </c>
      <c r="I709" s="6">
        <v>1</v>
      </c>
      <c r="L709" s="3" t="s">
        <v>13</v>
      </c>
      <c r="M709" s="3">
        <v>338</v>
      </c>
      <c r="N709" s="3">
        <v>5007859</v>
      </c>
      <c r="O709" s="3" t="s">
        <v>12</v>
      </c>
      <c r="P709" s="3">
        <v>1</v>
      </c>
      <c r="Q709" s="3">
        <v>1</v>
      </c>
      <c r="R709" s="3" t="s">
        <v>294</v>
      </c>
      <c r="S709" s="3">
        <v>1</v>
      </c>
    </row>
    <row r="710" spans="1:19" x14ac:dyDescent="0.25">
      <c r="A710" s="3" t="s">
        <v>13</v>
      </c>
      <c r="B710" s="3">
        <v>338</v>
      </c>
      <c r="C710" s="3">
        <v>5007715</v>
      </c>
      <c r="D710" s="3" t="s">
        <v>12</v>
      </c>
      <c r="E710" s="3">
        <v>1</v>
      </c>
      <c r="F710" s="3" t="s">
        <v>221</v>
      </c>
      <c r="G710" s="21" t="str">
        <f>_xlfn.XLOOKUP($A710&amp;"_"&amp;$B710,Productos!$E:$E,Productos!$C:$C)</f>
        <v xml:space="preserve">SEGURO DE VIDA COLECTIVO EMPRESAS                 </v>
      </c>
      <c r="H710" s="21" t="str">
        <f>_xlfn.XLOOKUP($A710&amp;"_"&amp;$B710,Productos!$E:$E,Productos!$D:$D)</f>
        <v>Sin Informacion</v>
      </c>
      <c r="I710" s="6">
        <v>1</v>
      </c>
      <c r="L710" s="3" t="s">
        <v>13</v>
      </c>
      <c r="M710" s="3">
        <v>338</v>
      </c>
      <c r="N710" s="3">
        <v>5007860</v>
      </c>
      <c r="O710" s="3" t="s">
        <v>12</v>
      </c>
      <c r="P710" s="3">
        <v>1</v>
      </c>
      <c r="Q710" s="3">
        <v>1</v>
      </c>
      <c r="R710" s="3" t="s">
        <v>294</v>
      </c>
      <c r="S710" s="3">
        <v>1</v>
      </c>
    </row>
    <row r="711" spans="1:19" x14ac:dyDescent="0.25">
      <c r="A711" s="3" t="s">
        <v>13</v>
      </c>
      <c r="B711" s="3">
        <v>338</v>
      </c>
      <c r="C711" s="3">
        <v>5007726</v>
      </c>
      <c r="D711" s="3" t="s">
        <v>12</v>
      </c>
      <c r="E711" s="3">
        <v>1</v>
      </c>
      <c r="F711" s="3" t="s">
        <v>221</v>
      </c>
      <c r="G711" s="21" t="str">
        <f>_xlfn.XLOOKUP($A711&amp;"_"&amp;$B711,Productos!$E:$E,Productos!$C:$C)</f>
        <v xml:space="preserve">SEGURO DE VIDA COLECTIVO EMPRESAS                 </v>
      </c>
      <c r="H711" s="21" t="str">
        <f>_xlfn.XLOOKUP($A711&amp;"_"&amp;$B711,Productos!$E:$E,Productos!$D:$D)</f>
        <v>Sin Informacion</v>
      </c>
      <c r="I711" s="6">
        <v>1</v>
      </c>
      <c r="L711" s="3" t="s">
        <v>13</v>
      </c>
      <c r="M711" s="3">
        <v>338</v>
      </c>
      <c r="N711" s="3">
        <v>5007861</v>
      </c>
      <c r="O711" s="3" t="s">
        <v>12</v>
      </c>
      <c r="P711" s="3">
        <v>1</v>
      </c>
      <c r="Q711" s="3">
        <v>1</v>
      </c>
      <c r="R711" s="3" t="s">
        <v>294</v>
      </c>
      <c r="S711" s="3">
        <v>1</v>
      </c>
    </row>
    <row r="712" spans="1:19" x14ac:dyDescent="0.25">
      <c r="A712" s="3" t="s">
        <v>13</v>
      </c>
      <c r="B712" s="3">
        <v>338</v>
      </c>
      <c r="C712" s="3">
        <v>5007727</v>
      </c>
      <c r="D712" s="3" t="s">
        <v>12</v>
      </c>
      <c r="E712" s="3">
        <v>1</v>
      </c>
      <c r="F712" s="3" t="s">
        <v>221</v>
      </c>
      <c r="G712" s="21" t="str">
        <f>_xlfn.XLOOKUP($A712&amp;"_"&amp;$B712,Productos!$E:$E,Productos!$C:$C)</f>
        <v xml:space="preserve">SEGURO DE VIDA COLECTIVO EMPRESAS                 </v>
      </c>
      <c r="H712" s="21" t="str">
        <f>_xlfn.XLOOKUP($A712&amp;"_"&amp;$B712,Productos!$E:$E,Productos!$D:$D)</f>
        <v>Sin Informacion</v>
      </c>
      <c r="I712" s="6">
        <v>1</v>
      </c>
      <c r="L712" s="3" t="s">
        <v>13</v>
      </c>
      <c r="M712" s="3">
        <v>338</v>
      </c>
      <c r="N712" s="3">
        <v>5007865</v>
      </c>
      <c r="O712" s="3" t="s">
        <v>12</v>
      </c>
      <c r="P712" s="3">
        <v>1</v>
      </c>
      <c r="Q712" s="3">
        <v>1</v>
      </c>
      <c r="R712" s="3" t="s">
        <v>294</v>
      </c>
      <c r="S712" s="3">
        <v>1</v>
      </c>
    </row>
    <row r="713" spans="1:19" x14ac:dyDescent="0.25">
      <c r="A713" s="3" t="s">
        <v>13</v>
      </c>
      <c r="B713" s="3">
        <v>338</v>
      </c>
      <c r="C713" s="3">
        <v>5007728</v>
      </c>
      <c r="D713" s="3" t="s">
        <v>12</v>
      </c>
      <c r="E713" s="3">
        <v>1</v>
      </c>
      <c r="F713" s="3" t="s">
        <v>221</v>
      </c>
      <c r="G713" s="21" t="str">
        <f>_xlfn.XLOOKUP($A713&amp;"_"&amp;$B713,Productos!$E:$E,Productos!$C:$C)</f>
        <v xml:space="preserve">SEGURO DE VIDA COLECTIVO EMPRESAS                 </v>
      </c>
      <c r="H713" s="21" t="str">
        <f>_xlfn.XLOOKUP($A713&amp;"_"&amp;$B713,Productos!$E:$E,Productos!$D:$D)</f>
        <v>Sin Informacion</v>
      </c>
      <c r="I713" s="6">
        <v>1</v>
      </c>
      <c r="L713" s="3" t="s">
        <v>13</v>
      </c>
      <c r="M713" s="3">
        <v>338</v>
      </c>
      <c r="N713" s="3">
        <v>5007867</v>
      </c>
      <c r="O713" s="3" t="s">
        <v>12</v>
      </c>
      <c r="P713" s="3">
        <v>1</v>
      </c>
      <c r="Q713" s="3">
        <v>1</v>
      </c>
      <c r="R713" s="3" t="s">
        <v>294</v>
      </c>
      <c r="S713" s="3">
        <v>1</v>
      </c>
    </row>
    <row r="714" spans="1:19" x14ac:dyDescent="0.25">
      <c r="A714" s="3" t="s">
        <v>13</v>
      </c>
      <c r="B714" s="3">
        <v>338</v>
      </c>
      <c r="C714" s="3">
        <v>5007729</v>
      </c>
      <c r="D714" s="3" t="s">
        <v>12</v>
      </c>
      <c r="E714" s="3">
        <v>1</v>
      </c>
      <c r="F714" s="3" t="s">
        <v>221</v>
      </c>
      <c r="G714" s="21" t="str">
        <f>_xlfn.XLOOKUP($A714&amp;"_"&amp;$B714,Productos!$E:$E,Productos!$C:$C)</f>
        <v xml:space="preserve">SEGURO DE VIDA COLECTIVO EMPRESAS                 </v>
      </c>
      <c r="H714" s="21" t="str">
        <f>_xlfn.XLOOKUP($A714&amp;"_"&amp;$B714,Productos!$E:$E,Productos!$D:$D)</f>
        <v>Sin Informacion</v>
      </c>
      <c r="I714" s="6">
        <v>1</v>
      </c>
      <c r="L714" s="3" t="s">
        <v>13</v>
      </c>
      <c r="M714" s="3">
        <v>338</v>
      </c>
      <c r="N714" s="3">
        <v>5007868</v>
      </c>
      <c r="O714" s="3" t="s">
        <v>12</v>
      </c>
      <c r="P714" s="3">
        <v>1</v>
      </c>
      <c r="Q714" s="3">
        <v>1</v>
      </c>
      <c r="R714" s="3" t="s">
        <v>294</v>
      </c>
      <c r="S714" s="3">
        <v>1</v>
      </c>
    </row>
    <row r="715" spans="1:19" x14ac:dyDescent="0.25">
      <c r="A715" s="3" t="s">
        <v>13</v>
      </c>
      <c r="B715" s="3">
        <v>338</v>
      </c>
      <c r="C715" s="3">
        <v>5007739</v>
      </c>
      <c r="D715" s="3" t="s">
        <v>12</v>
      </c>
      <c r="E715" s="3">
        <v>1</v>
      </c>
      <c r="F715" s="3" t="s">
        <v>221</v>
      </c>
      <c r="G715" s="21" t="str">
        <f>_xlfn.XLOOKUP($A715&amp;"_"&amp;$B715,Productos!$E:$E,Productos!$C:$C)</f>
        <v xml:space="preserve">SEGURO DE VIDA COLECTIVO EMPRESAS                 </v>
      </c>
      <c r="H715" s="21" t="str">
        <f>_xlfn.XLOOKUP($A715&amp;"_"&amp;$B715,Productos!$E:$E,Productos!$D:$D)</f>
        <v>Sin Informacion</v>
      </c>
      <c r="I715" s="6">
        <v>1</v>
      </c>
      <c r="L715" s="3" t="s">
        <v>13</v>
      </c>
      <c r="M715" s="3">
        <v>338</v>
      </c>
      <c r="N715" s="3">
        <v>5007869</v>
      </c>
      <c r="O715" s="3" t="s">
        <v>12</v>
      </c>
      <c r="P715" s="3">
        <v>1</v>
      </c>
      <c r="Q715" s="3">
        <v>1</v>
      </c>
      <c r="R715" s="3" t="s">
        <v>294</v>
      </c>
      <c r="S715" s="3">
        <v>17</v>
      </c>
    </row>
    <row r="716" spans="1:19" x14ac:dyDescent="0.25">
      <c r="A716" s="3" t="s">
        <v>13</v>
      </c>
      <c r="B716" s="3">
        <v>338</v>
      </c>
      <c r="C716" s="3">
        <v>5007743</v>
      </c>
      <c r="D716" s="3" t="s">
        <v>12</v>
      </c>
      <c r="E716" s="3">
        <v>1</v>
      </c>
      <c r="F716" s="3" t="s">
        <v>221</v>
      </c>
      <c r="G716" s="21" t="str">
        <f>_xlfn.XLOOKUP($A716&amp;"_"&amp;$B716,Productos!$E:$E,Productos!$C:$C)</f>
        <v xml:space="preserve">SEGURO DE VIDA COLECTIVO EMPRESAS                 </v>
      </c>
      <c r="H716" s="21" t="str">
        <f>_xlfn.XLOOKUP($A716&amp;"_"&amp;$B716,Productos!$E:$E,Productos!$D:$D)</f>
        <v>Sin Informacion</v>
      </c>
      <c r="I716" s="6">
        <v>1</v>
      </c>
      <c r="L716" s="3" t="s">
        <v>13</v>
      </c>
      <c r="M716" s="3">
        <v>338</v>
      </c>
      <c r="N716" s="3">
        <v>5007871</v>
      </c>
      <c r="O716" s="3" t="s">
        <v>12</v>
      </c>
      <c r="P716" s="3">
        <v>1</v>
      </c>
      <c r="Q716" s="3">
        <v>1</v>
      </c>
      <c r="R716" s="3" t="s">
        <v>294</v>
      </c>
      <c r="S716" s="3">
        <v>1</v>
      </c>
    </row>
    <row r="717" spans="1:19" x14ac:dyDescent="0.25">
      <c r="A717" s="3" t="s">
        <v>13</v>
      </c>
      <c r="B717" s="3">
        <v>338</v>
      </c>
      <c r="C717" s="3">
        <v>5007747</v>
      </c>
      <c r="D717" s="3" t="s">
        <v>12</v>
      </c>
      <c r="E717" s="3">
        <v>1</v>
      </c>
      <c r="F717" s="3" t="s">
        <v>221</v>
      </c>
      <c r="G717" s="21" t="str">
        <f>_xlfn.XLOOKUP($A717&amp;"_"&amp;$B717,Productos!$E:$E,Productos!$C:$C)</f>
        <v xml:space="preserve">SEGURO DE VIDA COLECTIVO EMPRESAS                 </v>
      </c>
      <c r="H717" s="21" t="str">
        <f>_xlfn.XLOOKUP($A717&amp;"_"&amp;$B717,Productos!$E:$E,Productos!$D:$D)</f>
        <v>Sin Informacion</v>
      </c>
      <c r="I717" s="6">
        <v>1</v>
      </c>
      <c r="L717" s="3" t="s">
        <v>13</v>
      </c>
      <c r="M717" s="3">
        <v>338</v>
      </c>
      <c r="N717" s="3">
        <v>5007875</v>
      </c>
      <c r="O717" s="3" t="s">
        <v>12</v>
      </c>
      <c r="P717" s="3">
        <v>1</v>
      </c>
      <c r="Q717" s="3">
        <v>1</v>
      </c>
      <c r="R717" s="3" t="s">
        <v>294</v>
      </c>
      <c r="S717" s="3">
        <v>1</v>
      </c>
    </row>
    <row r="718" spans="1:19" x14ac:dyDescent="0.25">
      <c r="A718" s="3" t="s">
        <v>13</v>
      </c>
      <c r="B718" s="3">
        <v>338</v>
      </c>
      <c r="C718" s="3">
        <v>5007749</v>
      </c>
      <c r="D718" s="3" t="s">
        <v>12</v>
      </c>
      <c r="E718" s="3">
        <v>1</v>
      </c>
      <c r="F718" s="3" t="s">
        <v>221</v>
      </c>
      <c r="G718" s="21" t="str">
        <f>_xlfn.XLOOKUP($A718&amp;"_"&amp;$B718,Productos!$E:$E,Productos!$C:$C)</f>
        <v xml:space="preserve">SEGURO DE VIDA COLECTIVO EMPRESAS                 </v>
      </c>
      <c r="H718" s="21" t="str">
        <f>_xlfn.XLOOKUP($A718&amp;"_"&amp;$B718,Productos!$E:$E,Productos!$D:$D)</f>
        <v>Sin Informacion</v>
      </c>
      <c r="I718" s="6">
        <v>1</v>
      </c>
      <c r="L718" s="3" t="s">
        <v>13</v>
      </c>
      <c r="M718" s="3">
        <v>338</v>
      </c>
      <c r="N718" s="3">
        <v>5007877</v>
      </c>
      <c r="O718" s="3" t="s">
        <v>12</v>
      </c>
      <c r="P718" s="3">
        <v>1</v>
      </c>
      <c r="Q718" s="3">
        <v>1</v>
      </c>
      <c r="R718" s="3" t="s">
        <v>294</v>
      </c>
      <c r="S718" s="3">
        <v>1</v>
      </c>
    </row>
    <row r="719" spans="1:19" x14ac:dyDescent="0.25">
      <c r="A719" s="3" t="s">
        <v>13</v>
      </c>
      <c r="B719" s="3">
        <v>338</v>
      </c>
      <c r="C719" s="3">
        <v>5007752</v>
      </c>
      <c r="D719" s="3" t="s">
        <v>12</v>
      </c>
      <c r="E719" s="3">
        <v>1</v>
      </c>
      <c r="F719" s="3" t="s">
        <v>221</v>
      </c>
      <c r="G719" s="21" t="str">
        <f>_xlfn.XLOOKUP($A719&amp;"_"&amp;$B719,Productos!$E:$E,Productos!$C:$C)</f>
        <v xml:space="preserve">SEGURO DE VIDA COLECTIVO EMPRESAS                 </v>
      </c>
      <c r="H719" s="21" t="str">
        <f>_xlfn.XLOOKUP($A719&amp;"_"&amp;$B719,Productos!$E:$E,Productos!$D:$D)</f>
        <v>Sin Informacion</v>
      </c>
      <c r="I719" s="6">
        <v>1</v>
      </c>
      <c r="L719" s="3" t="s">
        <v>13</v>
      </c>
      <c r="M719" s="3">
        <v>338</v>
      </c>
      <c r="N719" s="3">
        <v>5007878</v>
      </c>
      <c r="O719" s="3" t="s">
        <v>12</v>
      </c>
      <c r="P719" s="3">
        <v>1</v>
      </c>
      <c r="Q719" s="3">
        <v>1</v>
      </c>
      <c r="R719" s="3" t="s">
        <v>294</v>
      </c>
      <c r="S719" s="3">
        <v>1</v>
      </c>
    </row>
    <row r="720" spans="1:19" x14ac:dyDescent="0.25">
      <c r="A720" s="3" t="s">
        <v>13</v>
      </c>
      <c r="B720" s="3">
        <v>338</v>
      </c>
      <c r="C720" s="3">
        <v>5007762</v>
      </c>
      <c r="D720" s="3" t="s">
        <v>12</v>
      </c>
      <c r="E720" s="3">
        <v>1</v>
      </c>
      <c r="F720" s="3" t="s">
        <v>221</v>
      </c>
      <c r="G720" s="21" t="str">
        <f>_xlfn.XLOOKUP($A720&amp;"_"&amp;$B720,Productos!$E:$E,Productos!$C:$C)</f>
        <v xml:space="preserve">SEGURO DE VIDA COLECTIVO EMPRESAS                 </v>
      </c>
      <c r="H720" s="21" t="str">
        <f>_xlfn.XLOOKUP($A720&amp;"_"&amp;$B720,Productos!$E:$E,Productos!$D:$D)</f>
        <v>Sin Informacion</v>
      </c>
      <c r="I720" s="6">
        <v>1</v>
      </c>
      <c r="L720" s="3" t="s">
        <v>13</v>
      </c>
      <c r="M720" s="3">
        <v>338</v>
      </c>
      <c r="N720" s="3">
        <v>5007881</v>
      </c>
      <c r="O720" s="3" t="s">
        <v>12</v>
      </c>
      <c r="P720" s="3">
        <v>1</v>
      </c>
      <c r="Q720" s="3">
        <v>1</v>
      </c>
      <c r="R720" s="3" t="s">
        <v>294</v>
      </c>
      <c r="S720" s="3">
        <v>1</v>
      </c>
    </row>
    <row r="721" spans="1:19" x14ac:dyDescent="0.25">
      <c r="A721" s="3" t="s">
        <v>13</v>
      </c>
      <c r="B721" s="3">
        <v>338</v>
      </c>
      <c r="C721" s="3">
        <v>5007765</v>
      </c>
      <c r="D721" s="3" t="s">
        <v>12</v>
      </c>
      <c r="E721" s="3">
        <v>1</v>
      </c>
      <c r="F721" s="3" t="s">
        <v>221</v>
      </c>
      <c r="G721" s="21" t="str">
        <f>_xlfn.XLOOKUP($A721&amp;"_"&amp;$B721,Productos!$E:$E,Productos!$C:$C)</f>
        <v xml:space="preserve">SEGURO DE VIDA COLECTIVO EMPRESAS                 </v>
      </c>
      <c r="H721" s="21" t="str">
        <f>_xlfn.XLOOKUP($A721&amp;"_"&amp;$B721,Productos!$E:$E,Productos!$D:$D)</f>
        <v>Sin Informacion</v>
      </c>
      <c r="I721" s="6">
        <v>1</v>
      </c>
      <c r="L721" s="3" t="s">
        <v>13</v>
      </c>
      <c r="M721" s="3">
        <v>338</v>
      </c>
      <c r="N721" s="3">
        <v>5007883</v>
      </c>
      <c r="O721" s="3" t="s">
        <v>12</v>
      </c>
      <c r="P721" s="3">
        <v>1</v>
      </c>
      <c r="Q721" s="3">
        <v>1</v>
      </c>
      <c r="R721" s="3" t="s">
        <v>294</v>
      </c>
      <c r="S721" s="3">
        <v>1</v>
      </c>
    </row>
    <row r="722" spans="1:19" x14ac:dyDescent="0.25">
      <c r="A722" s="3" t="s">
        <v>13</v>
      </c>
      <c r="B722" s="3">
        <v>338</v>
      </c>
      <c r="C722" s="3">
        <v>5007774</v>
      </c>
      <c r="D722" s="3" t="s">
        <v>12</v>
      </c>
      <c r="E722" s="3">
        <v>1</v>
      </c>
      <c r="F722" s="3" t="s">
        <v>221</v>
      </c>
      <c r="G722" s="21" t="str">
        <f>_xlfn.XLOOKUP($A722&amp;"_"&amp;$B722,Productos!$E:$E,Productos!$C:$C)</f>
        <v xml:space="preserve">SEGURO DE VIDA COLECTIVO EMPRESAS                 </v>
      </c>
      <c r="H722" s="21" t="str">
        <f>_xlfn.XLOOKUP($A722&amp;"_"&amp;$B722,Productos!$E:$E,Productos!$D:$D)</f>
        <v>Sin Informacion</v>
      </c>
      <c r="I722" s="6">
        <v>1</v>
      </c>
      <c r="L722" s="3" t="s">
        <v>13</v>
      </c>
      <c r="M722" s="3">
        <v>338</v>
      </c>
      <c r="N722" s="3">
        <v>5007888</v>
      </c>
      <c r="O722" s="3" t="s">
        <v>12</v>
      </c>
      <c r="P722" s="3">
        <v>1</v>
      </c>
      <c r="Q722" s="3">
        <v>1</v>
      </c>
      <c r="R722" s="3" t="s">
        <v>294</v>
      </c>
      <c r="S722" s="3">
        <v>1</v>
      </c>
    </row>
    <row r="723" spans="1:19" x14ac:dyDescent="0.25">
      <c r="A723" s="3" t="s">
        <v>13</v>
      </c>
      <c r="B723" s="3">
        <v>338</v>
      </c>
      <c r="C723" s="3">
        <v>5007777</v>
      </c>
      <c r="D723" s="3" t="s">
        <v>12</v>
      </c>
      <c r="E723" s="3">
        <v>1</v>
      </c>
      <c r="F723" s="3" t="s">
        <v>221</v>
      </c>
      <c r="G723" s="21" t="str">
        <f>_xlfn.XLOOKUP($A723&amp;"_"&amp;$B723,Productos!$E:$E,Productos!$C:$C)</f>
        <v xml:space="preserve">SEGURO DE VIDA COLECTIVO EMPRESAS                 </v>
      </c>
      <c r="H723" s="21" t="str">
        <f>_xlfn.XLOOKUP($A723&amp;"_"&amp;$B723,Productos!$E:$E,Productos!$D:$D)</f>
        <v>Sin Informacion</v>
      </c>
      <c r="I723" s="6">
        <v>1</v>
      </c>
      <c r="L723" s="3" t="s">
        <v>13</v>
      </c>
      <c r="M723" s="3">
        <v>338</v>
      </c>
      <c r="N723" s="3">
        <v>5007890</v>
      </c>
      <c r="O723" s="3" t="s">
        <v>12</v>
      </c>
      <c r="P723" s="3">
        <v>1</v>
      </c>
      <c r="Q723" s="3">
        <v>1</v>
      </c>
      <c r="R723" s="3" t="s">
        <v>294</v>
      </c>
      <c r="S723" s="3">
        <v>1</v>
      </c>
    </row>
    <row r="724" spans="1:19" x14ac:dyDescent="0.25">
      <c r="A724" s="3" t="s">
        <v>13</v>
      </c>
      <c r="B724" s="3">
        <v>338</v>
      </c>
      <c r="C724" s="3">
        <v>5007780</v>
      </c>
      <c r="D724" s="3" t="s">
        <v>12</v>
      </c>
      <c r="E724" s="3">
        <v>1</v>
      </c>
      <c r="F724" s="3" t="s">
        <v>221</v>
      </c>
      <c r="G724" s="21" t="str">
        <f>_xlfn.XLOOKUP($A724&amp;"_"&amp;$B724,Productos!$E:$E,Productos!$C:$C)</f>
        <v xml:space="preserve">SEGURO DE VIDA COLECTIVO EMPRESAS                 </v>
      </c>
      <c r="H724" s="21" t="str">
        <f>_xlfn.XLOOKUP($A724&amp;"_"&amp;$B724,Productos!$E:$E,Productos!$D:$D)</f>
        <v>Sin Informacion</v>
      </c>
      <c r="I724" s="6">
        <v>1</v>
      </c>
      <c r="L724" s="3" t="s">
        <v>13</v>
      </c>
      <c r="M724" s="3">
        <v>338</v>
      </c>
      <c r="N724" s="3">
        <v>5007891</v>
      </c>
      <c r="O724" s="3" t="s">
        <v>12</v>
      </c>
      <c r="P724" s="3">
        <v>1</v>
      </c>
      <c r="Q724" s="3">
        <v>1</v>
      </c>
      <c r="R724" s="3" t="s">
        <v>294</v>
      </c>
      <c r="S724" s="3">
        <v>1</v>
      </c>
    </row>
    <row r="725" spans="1:19" x14ac:dyDescent="0.25">
      <c r="A725" s="3" t="s">
        <v>13</v>
      </c>
      <c r="B725" s="3">
        <v>338</v>
      </c>
      <c r="C725" s="3">
        <v>5007782</v>
      </c>
      <c r="D725" s="3" t="s">
        <v>12</v>
      </c>
      <c r="E725" s="3">
        <v>1</v>
      </c>
      <c r="F725" s="3" t="s">
        <v>221</v>
      </c>
      <c r="G725" s="21" t="str">
        <f>_xlfn.XLOOKUP($A725&amp;"_"&amp;$B725,Productos!$E:$E,Productos!$C:$C)</f>
        <v xml:space="preserve">SEGURO DE VIDA COLECTIVO EMPRESAS                 </v>
      </c>
      <c r="H725" s="21" t="str">
        <f>_xlfn.XLOOKUP($A725&amp;"_"&amp;$B725,Productos!$E:$E,Productos!$D:$D)</f>
        <v>Sin Informacion</v>
      </c>
      <c r="I725" s="6">
        <v>1</v>
      </c>
      <c r="L725" s="3" t="s">
        <v>13</v>
      </c>
      <c r="M725" s="3">
        <v>338</v>
      </c>
      <c r="N725" s="3">
        <v>5007893</v>
      </c>
      <c r="O725" s="3" t="s">
        <v>12</v>
      </c>
      <c r="P725" s="3">
        <v>1</v>
      </c>
      <c r="Q725" s="3">
        <v>1</v>
      </c>
      <c r="R725" s="3" t="s">
        <v>294</v>
      </c>
      <c r="S725" s="3">
        <v>1</v>
      </c>
    </row>
    <row r="726" spans="1:19" x14ac:dyDescent="0.25">
      <c r="A726" s="3" t="s">
        <v>13</v>
      </c>
      <c r="B726" s="3">
        <v>338</v>
      </c>
      <c r="C726" s="3">
        <v>5007783</v>
      </c>
      <c r="D726" s="3" t="s">
        <v>12</v>
      </c>
      <c r="E726" s="3">
        <v>1</v>
      </c>
      <c r="F726" s="3" t="s">
        <v>221</v>
      </c>
      <c r="G726" s="21" t="str">
        <f>_xlfn.XLOOKUP($A726&amp;"_"&amp;$B726,Productos!$E:$E,Productos!$C:$C)</f>
        <v xml:space="preserve">SEGURO DE VIDA COLECTIVO EMPRESAS                 </v>
      </c>
      <c r="H726" s="21" t="str">
        <f>_xlfn.XLOOKUP($A726&amp;"_"&amp;$B726,Productos!$E:$E,Productos!$D:$D)</f>
        <v>Sin Informacion</v>
      </c>
      <c r="I726" s="6">
        <v>1</v>
      </c>
      <c r="L726" s="3" t="s">
        <v>13</v>
      </c>
      <c r="M726" s="3">
        <v>338</v>
      </c>
      <c r="N726" s="3">
        <v>5007896</v>
      </c>
      <c r="O726" s="3" t="s">
        <v>12</v>
      </c>
      <c r="P726" s="3">
        <v>1</v>
      </c>
      <c r="Q726" s="3">
        <v>1</v>
      </c>
      <c r="R726" s="3" t="s">
        <v>294</v>
      </c>
      <c r="S726" s="3">
        <v>1</v>
      </c>
    </row>
    <row r="727" spans="1:19" x14ac:dyDescent="0.25">
      <c r="A727" s="3" t="s">
        <v>13</v>
      </c>
      <c r="B727" s="3">
        <v>338</v>
      </c>
      <c r="C727" s="3">
        <v>5007793</v>
      </c>
      <c r="D727" s="3" t="s">
        <v>12</v>
      </c>
      <c r="E727" s="3">
        <v>1</v>
      </c>
      <c r="F727" s="3" t="s">
        <v>221</v>
      </c>
      <c r="G727" s="21" t="str">
        <f>_xlfn.XLOOKUP($A727&amp;"_"&amp;$B727,Productos!$E:$E,Productos!$C:$C)</f>
        <v xml:space="preserve">SEGURO DE VIDA COLECTIVO EMPRESAS                 </v>
      </c>
      <c r="H727" s="21" t="str">
        <f>_xlfn.XLOOKUP($A727&amp;"_"&amp;$B727,Productos!$E:$E,Productos!$D:$D)</f>
        <v>Sin Informacion</v>
      </c>
      <c r="I727" s="6">
        <v>1</v>
      </c>
      <c r="L727" s="3" t="s">
        <v>13</v>
      </c>
      <c r="M727" s="3">
        <v>338</v>
      </c>
      <c r="N727" s="3">
        <v>5007897</v>
      </c>
      <c r="O727" s="3" t="s">
        <v>12</v>
      </c>
      <c r="P727" s="3">
        <v>1</v>
      </c>
      <c r="Q727" s="3">
        <v>1</v>
      </c>
      <c r="R727" s="3" t="s">
        <v>294</v>
      </c>
      <c r="S727" s="3">
        <v>1</v>
      </c>
    </row>
    <row r="728" spans="1:19" x14ac:dyDescent="0.25">
      <c r="A728" s="3" t="s">
        <v>13</v>
      </c>
      <c r="B728" s="3">
        <v>338</v>
      </c>
      <c r="C728" s="3">
        <v>5007794</v>
      </c>
      <c r="D728" s="3" t="s">
        <v>12</v>
      </c>
      <c r="E728" s="3">
        <v>1</v>
      </c>
      <c r="F728" s="3" t="s">
        <v>221</v>
      </c>
      <c r="G728" s="21" t="str">
        <f>_xlfn.XLOOKUP($A728&amp;"_"&amp;$B728,Productos!$E:$E,Productos!$C:$C)</f>
        <v xml:space="preserve">SEGURO DE VIDA COLECTIVO EMPRESAS                 </v>
      </c>
      <c r="H728" s="21" t="str">
        <f>_xlfn.XLOOKUP($A728&amp;"_"&amp;$B728,Productos!$E:$E,Productos!$D:$D)</f>
        <v>Sin Informacion</v>
      </c>
      <c r="I728" s="6">
        <v>1</v>
      </c>
      <c r="L728" s="3" t="s">
        <v>13</v>
      </c>
      <c r="M728" s="3">
        <v>338</v>
      </c>
      <c r="N728" s="3">
        <v>5007898</v>
      </c>
      <c r="O728" s="3" t="s">
        <v>12</v>
      </c>
      <c r="P728" s="3">
        <v>1</v>
      </c>
      <c r="Q728" s="3">
        <v>1</v>
      </c>
      <c r="R728" s="3" t="s">
        <v>294</v>
      </c>
      <c r="S728" s="3">
        <v>1</v>
      </c>
    </row>
    <row r="729" spans="1:19" x14ac:dyDescent="0.25">
      <c r="A729" s="3" t="s">
        <v>13</v>
      </c>
      <c r="B729" s="3">
        <v>338</v>
      </c>
      <c r="C729" s="3">
        <v>5007815</v>
      </c>
      <c r="D729" s="3" t="s">
        <v>12</v>
      </c>
      <c r="E729" s="3">
        <v>1</v>
      </c>
      <c r="F729" s="3" t="s">
        <v>221</v>
      </c>
      <c r="G729" s="21" t="str">
        <f>_xlfn.XLOOKUP($A729&amp;"_"&amp;$B729,Productos!$E:$E,Productos!$C:$C)</f>
        <v xml:space="preserve">SEGURO DE VIDA COLECTIVO EMPRESAS                 </v>
      </c>
      <c r="H729" s="21" t="str">
        <f>_xlfn.XLOOKUP($A729&amp;"_"&amp;$B729,Productos!$E:$E,Productos!$D:$D)</f>
        <v>Sin Informacion</v>
      </c>
      <c r="I729" s="6">
        <v>1</v>
      </c>
      <c r="L729" s="3" t="s">
        <v>13</v>
      </c>
      <c r="M729" s="3">
        <v>338</v>
      </c>
      <c r="N729" s="3">
        <v>5007899</v>
      </c>
      <c r="O729" s="3" t="s">
        <v>12</v>
      </c>
      <c r="P729" s="3">
        <v>1</v>
      </c>
      <c r="Q729" s="3">
        <v>1</v>
      </c>
      <c r="R729" s="3" t="s">
        <v>294</v>
      </c>
      <c r="S729" s="3">
        <v>1</v>
      </c>
    </row>
    <row r="730" spans="1:19" x14ac:dyDescent="0.25">
      <c r="A730" s="3" t="s">
        <v>13</v>
      </c>
      <c r="B730" s="3">
        <v>338</v>
      </c>
      <c r="C730" s="3">
        <v>5007817</v>
      </c>
      <c r="D730" s="3" t="s">
        <v>12</v>
      </c>
      <c r="E730" s="3">
        <v>1</v>
      </c>
      <c r="F730" s="3" t="s">
        <v>221</v>
      </c>
      <c r="G730" s="21" t="str">
        <f>_xlfn.XLOOKUP($A730&amp;"_"&amp;$B730,Productos!$E:$E,Productos!$C:$C)</f>
        <v xml:space="preserve">SEGURO DE VIDA COLECTIVO EMPRESAS                 </v>
      </c>
      <c r="H730" s="21" t="str">
        <f>_xlfn.XLOOKUP($A730&amp;"_"&amp;$B730,Productos!$E:$E,Productos!$D:$D)</f>
        <v>Sin Informacion</v>
      </c>
      <c r="I730" s="6">
        <v>1</v>
      </c>
      <c r="L730" s="3" t="s">
        <v>13</v>
      </c>
      <c r="M730" s="3">
        <v>338</v>
      </c>
      <c r="N730" s="3">
        <v>5007900</v>
      </c>
      <c r="O730" s="3" t="s">
        <v>12</v>
      </c>
      <c r="P730" s="3">
        <v>1</v>
      </c>
      <c r="Q730" s="3">
        <v>1</v>
      </c>
      <c r="R730" s="3" t="s">
        <v>294</v>
      </c>
      <c r="S730" s="3">
        <v>1</v>
      </c>
    </row>
    <row r="731" spans="1:19" x14ac:dyDescent="0.25">
      <c r="A731" s="3" t="s">
        <v>13</v>
      </c>
      <c r="B731" s="3">
        <v>338</v>
      </c>
      <c r="C731" s="3">
        <v>5007818</v>
      </c>
      <c r="D731" s="3" t="s">
        <v>12</v>
      </c>
      <c r="E731" s="3">
        <v>1</v>
      </c>
      <c r="F731" s="3" t="s">
        <v>221</v>
      </c>
      <c r="G731" s="21" t="str">
        <f>_xlfn.XLOOKUP($A731&amp;"_"&amp;$B731,Productos!$E:$E,Productos!$C:$C)</f>
        <v xml:space="preserve">SEGURO DE VIDA COLECTIVO EMPRESAS                 </v>
      </c>
      <c r="H731" s="21" t="str">
        <f>_xlfn.XLOOKUP($A731&amp;"_"&amp;$B731,Productos!$E:$E,Productos!$D:$D)</f>
        <v>Sin Informacion</v>
      </c>
      <c r="I731" s="6">
        <v>1</v>
      </c>
      <c r="L731" s="3" t="s">
        <v>13</v>
      </c>
      <c r="M731" s="3">
        <v>338</v>
      </c>
      <c r="N731" s="3">
        <v>5007902</v>
      </c>
      <c r="O731" s="3" t="s">
        <v>12</v>
      </c>
      <c r="P731" s="3">
        <v>1</v>
      </c>
      <c r="Q731" s="3">
        <v>1</v>
      </c>
      <c r="R731" s="3" t="s">
        <v>294</v>
      </c>
      <c r="S731" s="3">
        <v>1</v>
      </c>
    </row>
    <row r="732" spans="1:19" x14ac:dyDescent="0.25">
      <c r="A732" s="3" t="s">
        <v>13</v>
      </c>
      <c r="B732" s="3">
        <v>338</v>
      </c>
      <c r="C732" s="3">
        <v>5007819</v>
      </c>
      <c r="D732" s="3" t="s">
        <v>12</v>
      </c>
      <c r="E732" s="3">
        <v>1</v>
      </c>
      <c r="F732" s="3" t="s">
        <v>221</v>
      </c>
      <c r="G732" s="21" t="str">
        <f>_xlfn.XLOOKUP($A732&amp;"_"&amp;$B732,Productos!$E:$E,Productos!$C:$C)</f>
        <v xml:space="preserve">SEGURO DE VIDA COLECTIVO EMPRESAS                 </v>
      </c>
      <c r="H732" s="21" t="str">
        <f>_xlfn.XLOOKUP($A732&amp;"_"&amp;$B732,Productos!$E:$E,Productos!$D:$D)</f>
        <v>Sin Informacion</v>
      </c>
      <c r="I732" s="6">
        <v>1</v>
      </c>
      <c r="L732" s="3" t="s">
        <v>13</v>
      </c>
      <c r="M732" s="3">
        <v>338</v>
      </c>
      <c r="N732" s="3">
        <v>5007903</v>
      </c>
      <c r="O732" s="3" t="s">
        <v>12</v>
      </c>
      <c r="P732" s="3">
        <v>1</v>
      </c>
      <c r="Q732" s="3">
        <v>1</v>
      </c>
      <c r="R732" s="3" t="s">
        <v>294</v>
      </c>
      <c r="S732" s="3">
        <v>1</v>
      </c>
    </row>
    <row r="733" spans="1:19" x14ac:dyDescent="0.25">
      <c r="A733" s="3" t="s">
        <v>13</v>
      </c>
      <c r="B733" s="3">
        <v>338</v>
      </c>
      <c r="C733" s="3">
        <v>5007821</v>
      </c>
      <c r="D733" s="3" t="s">
        <v>12</v>
      </c>
      <c r="E733" s="3">
        <v>1</v>
      </c>
      <c r="F733" s="3" t="s">
        <v>221</v>
      </c>
      <c r="G733" s="21" t="str">
        <f>_xlfn.XLOOKUP($A733&amp;"_"&amp;$B733,Productos!$E:$E,Productos!$C:$C)</f>
        <v xml:space="preserve">SEGURO DE VIDA COLECTIVO EMPRESAS                 </v>
      </c>
      <c r="H733" s="21" t="str">
        <f>_xlfn.XLOOKUP($A733&amp;"_"&amp;$B733,Productos!$E:$E,Productos!$D:$D)</f>
        <v>Sin Informacion</v>
      </c>
      <c r="I733" s="6">
        <v>1</v>
      </c>
      <c r="L733" s="3" t="s">
        <v>13</v>
      </c>
      <c r="M733" s="3">
        <v>338</v>
      </c>
      <c r="N733" s="3">
        <v>5007904</v>
      </c>
      <c r="O733" s="3" t="s">
        <v>12</v>
      </c>
      <c r="P733" s="3">
        <v>1</v>
      </c>
      <c r="Q733" s="3">
        <v>1</v>
      </c>
      <c r="R733" s="3" t="s">
        <v>294</v>
      </c>
      <c r="S733" s="3">
        <v>1</v>
      </c>
    </row>
    <row r="734" spans="1:19" x14ac:dyDescent="0.25">
      <c r="A734" s="3" t="s">
        <v>13</v>
      </c>
      <c r="B734" s="3">
        <v>338</v>
      </c>
      <c r="C734" s="3">
        <v>5007823</v>
      </c>
      <c r="D734" s="3" t="s">
        <v>12</v>
      </c>
      <c r="E734" s="3">
        <v>1</v>
      </c>
      <c r="F734" s="3" t="s">
        <v>221</v>
      </c>
      <c r="G734" s="21" t="str">
        <f>_xlfn.XLOOKUP($A734&amp;"_"&amp;$B734,Productos!$E:$E,Productos!$C:$C)</f>
        <v xml:space="preserve">SEGURO DE VIDA COLECTIVO EMPRESAS                 </v>
      </c>
      <c r="H734" s="21" t="str">
        <f>_xlfn.XLOOKUP($A734&amp;"_"&amp;$B734,Productos!$E:$E,Productos!$D:$D)</f>
        <v>Sin Informacion</v>
      </c>
      <c r="I734" s="6">
        <v>1</v>
      </c>
      <c r="L734" s="3" t="s">
        <v>13</v>
      </c>
      <c r="M734" s="3">
        <v>338</v>
      </c>
      <c r="N734" s="3">
        <v>5007905</v>
      </c>
      <c r="O734" s="3" t="s">
        <v>12</v>
      </c>
      <c r="P734" s="3">
        <v>1</v>
      </c>
      <c r="Q734" s="3">
        <v>1</v>
      </c>
      <c r="R734" s="3" t="s">
        <v>294</v>
      </c>
      <c r="S734" s="3">
        <v>1</v>
      </c>
    </row>
    <row r="735" spans="1:19" x14ac:dyDescent="0.25">
      <c r="A735" s="3" t="s">
        <v>13</v>
      </c>
      <c r="B735" s="3">
        <v>338</v>
      </c>
      <c r="C735" s="3">
        <v>5007824</v>
      </c>
      <c r="D735" s="3" t="s">
        <v>12</v>
      </c>
      <c r="E735" s="3">
        <v>1</v>
      </c>
      <c r="F735" s="3" t="s">
        <v>221</v>
      </c>
      <c r="G735" s="21" t="str">
        <f>_xlfn.XLOOKUP($A735&amp;"_"&amp;$B735,Productos!$E:$E,Productos!$C:$C)</f>
        <v xml:space="preserve">SEGURO DE VIDA COLECTIVO EMPRESAS                 </v>
      </c>
      <c r="H735" s="21" t="str">
        <f>_xlfn.XLOOKUP($A735&amp;"_"&amp;$B735,Productos!$E:$E,Productos!$D:$D)</f>
        <v>Sin Informacion</v>
      </c>
      <c r="I735" s="6">
        <v>1</v>
      </c>
      <c r="L735" s="3" t="s">
        <v>13</v>
      </c>
      <c r="M735" s="3">
        <v>338</v>
      </c>
      <c r="N735" s="3">
        <v>5007906</v>
      </c>
      <c r="O735" s="3" t="s">
        <v>12</v>
      </c>
      <c r="P735" s="3">
        <v>1</v>
      </c>
      <c r="Q735" s="3">
        <v>1</v>
      </c>
      <c r="R735" s="3" t="s">
        <v>294</v>
      </c>
      <c r="S735" s="3">
        <v>1</v>
      </c>
    </row>
    <row r="736" spans="1:19" x14ac:dyDescent="0.25">
      <c r="A736" s="3" t="s">
        <v>13</v>
      </c>
      <c r="B736" s="3">
        <v>338</v>
      </c>
      <c r="C736" s="3">
        <v>5007825</v>
      </c>
      <c r="D736" s="3" t="s">
        <v>12</v>
      </c>
      <c r="E736" s="3">
        <v>1</v>
      </c>
      <c r="F736" s="3" t="s">
        <v>221</v>
      </c>
      <c r="G736" s="21" t="str">
        <f>_xlfn.XLOOKUP($A736&amp;"_"&amp;$B736,Productos!$E:$E,Productos!$C:$C)</f>
        <v xml:space="preserve">SEGURO DE VIDA COLECTIVO EMPRESAS                 </v>
      </c>
      <c r="H736" s="21" t="str">
        <f>_xlfn.XLOOKUP($A736&amp;"_"&amp;$B736,Productos!$E:$E,Productos!$D:$D)</f>
        <v>Sin Informacion</v>
      </c>
      <c r="I736" s="6">
        <v>1</v>
      </c>
      <c r="L736" s="3" t="s">
        <v>13</v>
      </c>
      <c r="M736" s="3">
        <v>338</v>
      </c>
      <c r="N736" s="3">
        <v>5007908</v>
      </c>
      <c r="O736" s="3" t="s">
        <v>12</v>
      </c>
      <c r="P736" s="3">
        <v>1</v>
      </c>
      <c r="Q736" s="3">
        <v>1</v>
      </c>
      <c r="R736" s="3" t="s">
        <v>294</v>
      </c>
      <c r="S736" s="3">
        <v>1</v>
      </c>
    </row>
    <row r="737" spans="1:19" x14ac:dyDescent="0.25">
      <c r="A737" s="3" t="s">
        <v>13</v>
      </c>
      <c r="B737" s="3">
        <v>338</v>
      </c>
      <c r="C737" s="3">
        <v>5007826</v>
      </c>
      <c r="D737" s="3" t="s">
        <v>12</v>
      </c>
      <c r="E737" s="3">
        <v>1</v>
      </c>
      <c r="F737" s="3" t="s">
        <v>221</v>
      </c>
      <c r="G737" s="21" t="str">
        <f>_xlfn.XLOOKUP($A737&amp;"_"&amp;$B737,Productos!$E:$E,Productos!$C:$C)</f>
        <v xml:space="preserve">SEGURO DE VIDA COLECTIVO EMPRESAS                 </v>
      </c>
      <c r="H737" s="21" t="str">
        <f>_xlfn.XLOOKUP($A737&amp;"_"&amp;$B737,Productos!$E:$E,Productos!$D:$D)</f>
        <v>Sin Informacion</v>
      </c>
      <c r="I737" s="6">
        <v>1</v>
      </c>
      <c r="L737" s="3" t="s">
        <v>13</v>
      </c>
      <c r="M737" s="3">
        <v>338</v>
      </c>
      <c r="N737" s="3">
        <v>5007909</v>
      </c>
      <c r="O737" s="3" t="s">
        <v>12</v>
      </c>
      <c r="P737" s="3">
        <v>1</v>
      </c>
      <c r="Q737" s="3">
        <v>1</v>
      </c>
      <c r="R737" s="3" t="s">
        <v>294</v>
      </c>
      <c r="S737" s="3">
        <v>1</v>
      </c>
    </row>
    <row r="738" spans="1:19" x14ac:dyDescent="0.25">
      <c r="A738" s="3" t="s">
        <v>13</v>
      </c>
      <c r="B738" s="3">
        <v>338</v>
      </c>
      <c r="C738" s="3">
        <v>5007827</v>
      </c>
      <c r="D738" s="3" t="s">
        <v>12</v>
      </c>
      <c r="E738" s="3">
        <v>1</v>
      </c>
      <c r="F738" s="3" t="s">
        <v>221</v>
      </c>
      <c r="G738" s="21" t="str">
        <f>_xlfn.XLOOKUP($A738&amp;"_"&amp;$B738,Productos!$E:$E,Productos!$C:$C)</f>
        <v xml:space="preserve">SEGURO DE VIDA COLECTIVO EMPRESAS                 </v>
      </c>
      <c r="H738" s="21" t="str">
        <f>_xlfn.XLOOKUP($A738&amp;"_"&amp;$B738,Productos!$E:$E,Productos!$D:$D)</f>
        <v>Sin Informacion</v>
      </c>
      <c r="I738" s="6">
        <v>1</v>
      </c>
      <c r="L738" s="3" t="s">
        <v>13</v>
      </c>
      <c r="M738" s="3">
        <v>338</v>
      </c>
      <c r="N738" s="3">
        <v>5007911</v>
      </c>
      <c r="O738" s="3" t="s">
        <v>12</v>
      </c>
      <c r="P738" s="3">
        <v>1</v>
      </c>
      <c r="Q738" s="3">
        <v>1</v>
      </c>
      <c r="R738" s="3" t="s">
        <v>294</v>
      </c>
      <c r="S738" s="3">
        <v>1</v>
      </c>
    </row>
    <row r="739" spans="1:19" x14ac:dyDescent="0.25">
      <c r="A739" s="3" t="s">
        <v>13</v>
      </c>
      <c r="B739" s="3">
        <v>338</v>
      </c>
      <c r="C739" s="3">
        <v>5007832</v>
      </c>
      <c r="D739" s="3" t="s">
        <v>12</v>
      </c>
      <c r="E739" s="3">
        <v>1</v>
      </c>
      <c r="F739" s="3" t="s">
        <v>221</v>
      </c>
      <c r="G739" s="21" t="str">
        <f>_xlfn.XLOOKUP($A739&amp;"_"&amp;$B739,Productos!$E:$E,Productos!$C:$C)</f>
        <v xml:space="preserve">SEGURO DE VIDA COLECTIVO EMPRESAS                 </v>
      </c>
      <c r="H739" s="21" t="str">
        <f>_xlfn.XLOOKUP($A739&amp;"_"&amp;$B739,Productos!$E:$E,Productos!$D:$D)</f>
        <v>Sin Informacion</v>
      </c>
      <c r="I739" s="6">
        <v>1</v>
      </c>
      <c r="L739" s="3" t="s">
        <v>13</v>
      </c>
      <c r="M739" s="3">
        <v>338</v>
      </c>
      <c r="N739" s="3">
        <v>5007912</v>
      </c>
      <c r="O739" s="3" t="s">
        <v>12</v>
      </c>
      <c r="P739" s="3">
        <v>1</v>
      </c>
      <c r="Q739" s="3">
        <v>1</v>
      </c>
      <c r="R739" s="3" t="s">
        <v>294</v>
      </c>
      <c r="S739" s="3">
        <v>1</v>
      </c>
    </row>
    <row r="740" spans="1:19" x14ac:dyDescent="0.25">
      <c r="A740" s="3" t="s">
        <v>13</v>
      </c>
      <c r="B740" s="3">
        <v>338</v>
      </c>
      <c r="C740" s="3">
        <v>5007835</v>
      </c>
      <c r="D740" s="3" t="s">
        <v>12</v>
      </c>
      <c r="E740" s="3">
        <v>1</v>
      </c>
      <c r="F740" s="3" t="s">
        <v>221</v>
      </c>
      <c r="G740" s="21" t="str">
        <f>_xlfn.XLOOKUP($A740&amp;"_"&amp;$B740,Productos!$E:$E,Productos!$C:$C)</f>
        <v xml:space="preserve">SEGURO DE VIDA COLECTIVO EMPRESAS                 </v>
      </c>
      <c r="H740" s="21" t="str">
        <f>_xlfn.XLOOKUP($A740&amp;"_"&amp;$B740,Productos!$E:$E,Productos!$D:$D)</f>
        <v>Sin Informacion</v>
      </c>
      <c r="I740" s="6">
        <v>1</v>
      </c>
      <c r="L740" s="3" t="s">
        <v>13</v>
      </c>
      <c r="M740" s="3">
        <v>338</v>
      </c>
      <c r="N740" s="3">
        <v>5007913</v>
      </c>
      <c r="O740" s="3" t="s">
        <v>12</v>
      </c>
      <c r="P740" s="3">
        <v>1</v>
      </c>
      <c r="Q740" s="3">
        <v>1</v>
      </c>
      <c r="R740" s="3" t="s">
        <v>294</v>
      </c>
      <c r="S740" s="3">
        <v>1</v>
      </c>
    </row>
    <row r="741" spans="1:19" x14ac:dyDescent="0.25">
      <c r="A741" s="3" t="s">
        <v>13</v>
      </c>
      <c r="B741" s="3">
        <v>338</v>
      </c>
      <c r="C741" s="3">
        <v>5007837</v>
      </c>
      <c r="D741" s="3" t="s">
        <v>12</v>
      </c>
      <c r="E741" s="3">
        <v>1</v>
      </c>
      <c r="F741" s="3" t="s">
        <v>221</v>
      </c>
      <c r="G741" s="21" t="str">
        <f>_xlfn.XLOOKUP($A741&amp;"_"&amp;$B741,Productos!$E:$E,Productos!$C:$C)</f>
        <v xml:space="preserve">SEGURO DE VIDA COLECTIVO EMPRESAS                 </v>
      </c>
      <c r="H741" s="21" t="str">
        <f>_xlfn.XLOOKUP($A741&amp;"_"&amp;$B741,Productos!$E:$E,Productos!$D:$D)</f>
        <v>Sin Informacion</v>
      </c>
      <c r="I741" s="6">
        <v>1</v>
      </c>
      <c r="L741" s="3" t="s">
        <v>13</v>
      </c>
      <c r="M741" s="3">
        <v>338</v>
      </c>
      <c r="N741" s="3">
        <v>5007914</v>
      </c>
      <c r="O741" s="3" t="s">
        <v>12</v>
      </c>
      <c r="P741" s="3">
        <v>1</v>
      </c>
      <c r="Q741" s="3">
        <v>1</v>
      </c>
      <c r="R741" s="3" t="s">
        <v>294</v>
      </c>
      <c r="S741" s="3">
        <v>1</v>
      </c>
    </row>
    <row r="742" spans="1:19" x14ac:dyDescent="0.25">
      <c r="A742" s="3" t="s">
        <v>13</v>
      </c>
      <c r="B742" s="3">
        <v>338</v>
      </c>
      <c r="C742" s="3">
        <v>5007838</v>
      </c>
      <c r="D742" s="3" t="s">
        <v>12</v>
      </c>
      <c r="E742" s="3">
        <v>1</v>
      </c>
      <c r="F742" s="3" t="s">
        <v>221</v>
      </c>
      <c r="G742" s="21" t="str">
        <f>_xlfn.XLOOKUP($A742&amp;"_"&amp;$B742,Productos!$E:$E,Productos!$C:$C)</f>
        <v xml:space="preserve">SEGURO DE VIDA COLECTIVO EMPRESAS                 </v>
      </c>
      <c r="H742" s="21" t="str">
        <f>_xlfn.XLOOKUP($A742&amp;"_"&amp;$B742,Productos!$E:$E,Productos!$D:$D)</f>
        <v>Sin Informacion</v>
      </c>
      <c r="I742" s="6">
        <v>1</v>
      </c>
      <c r="L742" s="3" t="s">
        <v>13</v>
      </c>
      <c r="M742" s="3">
        <v>338</v>
      </c>
      <c r="N742" s="3">
        <v>5007915</v>
      </c>
      <c r="O742" s="3" t="s">
        <v>12</v>
      </c>
      <c r="P742" s="3">
        <v>1</v>
      </c>
      <c r="Q742" s="3">
        <v>1</v>
      </c>
      <c r="R742" s="3" t="s">
        <v>294</v>
      </c>
      <c r="S742" s="3">
        <v>1</v>
      </c>
    </row>
    <row r="743" spans="1:19" x14ac:dyDescent="0.25">
      <c r="A743" s="3" t="s">
        <v>13</v>
      </c>
      <c r="B743" s="3">
        <v>338</v>
      </c>
      <c r="C743" s="3">
        <v>5007839</v>
      </c>
      <c r="D743" s="3" t="s">
        <v>12</v>
      </c>
      <c r="E743" s="3">
        <v>1</v>
      </c>
      <c r="F743" s="3" t="s">
        <v>221</v>
      </c>
      <c r="G743" s="21" t="str">
        <f>_xlfn.XLOOKUP($A743&amp;"_"&amp;$B743,Productos!$E:$E,Productos!$C:$C)</f>
        <v xml:space="preserve">SEGURO DE VIDA COLECTIVO EMPRESAS                 </v>
      </c>
      <c r="H743" s="21" t="str">
        <f>_xlfn.XLOOKUP($A743&amp;"_"&amp;$B743,Productos!$E:$E,Productos!$D:$D)</f>
        <v>Sin Informacion</v>
      </c>
      <c r="I743" s="6">
        <v>1</v>
      </c>
      <c r="L743" s="3" t="s">
        <v>13</v>
      </c>
      <c r="M743" s="3">
        <v>338</v>
      </c>
      <c r="N743" s="3">
        <v>5007916</v>
      </c>
      <c r="O743" s="3" t="s">
        <v>12</v>
      </c>
      <c r="P743" s="3">
        <v>1</v>
      </c>
      <c r="Q743" s="3">
        <v>1</v>
      </c>
      <c r="R743" s="3" t="s">
        <v>294</v>
      </c>
      <c r="S743" s="3">
        <v>1</v>
      </c>
    </row>
    <row r="744" spans="1:19" x14ac:dyDescent="0.25">
      <c r="A744" s="3" t="s">
        <v>13</v>
      </c>
      <c r="B744" s="3">
        <v>338</v>
      </c>
      <c r="C744" s="3">
        <v>5007841</v>
      </c>
      <c r="D744" s="3" t="s">
        <v>12</v>
      </c>
      <c r="E744" s="3">
        <v>1</v>
      </c>
      <c r="F744" s="3" t="s">
        <v>221</v>
      </c>
      <c r="G744" s="21" t="str">
        <f>_xlfn.XLOOKUP($A744&amp;"_"&amp;$B744,Productos!$E:$E,Productos!$C:$C)</f>
        <v xml:space="preserve">SEGURO DE VIDA COLECTIVO EMPRESAS                 </v>
      </c>
      <c r="H744" s="21" t="str">
        <f>_xlfn.XLOOKUP($A744&amp;"_"&amp;$B744,Productos!$E:$E,Productos!$D:$D)</f>
        <v>Sin Informacion</v>
      </c>
      <c r="I744" s="6">
        <v>1</v>
      </c>
      <c r="L744" s="3" t="s">
        <v>13</v>
      </c>
      <c r="M744" s="3">
        <v>338</v>
      </c>
      <c r="N744" s="3">
        <v>5007917</v>
      </c>
      <c r="O744" s="3" t="s">
        <v>12</v>
      </c>
      <c r="P744" s="3">
        <v>1</v>
      </c>
      <c r="Q744" s="3">
        <v>1</v>
      </c>
      <c r="R744" s="3" t="s">
        <v>294</v>
      </c>
      <c r="S744" s="3">
        <v>1</v>
      </c>
    </row>
    <row r="745" spans="1:19" x14ac:dyDescent="0.25">
      <c r="A745" s="3" t="s">
        <v>13</v>
      </c>
      <c r="B745" s="3">
        <v>338</v>
      </c>
      <c r="C745" s="3">
        <v>5007842</v>
      </c>
      <c r="D745" s="3" t="s">
        <v>12</v>
      </c>
      <c r="E745" s="3">
        <v>1</v>
      </c>
      <c r="F745" s="3" t="s">
        <v>221</v>
      </c>
      <c r="G745" s="21" t="str">
        <f>_xlfn.XLOOKUP($A745&amp;"_"&amp;$B745,Productos!$E:$E,Productos!$C:$C)</f>
        <v xml:space="preserve">SEGURO DE VIDA COLECTIVO EMPRESAS                 </v>
      </c>
      <c r="H745" s="21" t="str">
        <f>_xlfn.XLOOKUP($A745&amp;"_"&amp;$B745,Productos!$E:$E,Productos!$D:$D)</f>
        <v>Sin Informacion</v>
      </c>
      <c r="I745" s="6">
        <v>1</v>
      </c>
      <c r="L745" s="3" t="s">
        <v>13</v>
      </c>
      <c r="M745" s="3">
        <v>338</v>
      </c>
      <c r="N745" s="3">
        <v>5007918</v>
      </c>
      <c r="O745" s="3" t="s">
        <v>12</v>
      </c>
      <c r="P745" s="3">
        <v>1</v>
      </c>
      <c r="Q745" s="3">
        <v>1</v>
      </c>
      <c r="R745" s="3" t="s">
        <v>294</v>
      </c>
      <c r="S745" s="3">
        <v>1</v>
      </c>
    </row>
    <row r="746" spans="1:19" x14ac:dyDescent="0.25">
      <c r="A746" s="3" t="s">
        <v>13</v>
      </c>
      <c r="B746" s="3">
        <v>338</v>
      </c>
      <c r="C746" s="3">
        <v>5007843</v>
      </c>
      <c r="D746" s="3" t="s">
        <v>12</v>
      </c>
      <c r="E746" s="3">
        <v>1</v>
      </c>
      <c r="F746" s="3" t="s">
        <v>221</v>
      </c>
      <c r="G746" s="21" t="str">
        <f>_xlfn.XLOOKUP($A746&amp;"_"&amp;$B746,Productos!$E:$E,Productos!$C:$C)</f>
        <v xml:space="preserve">SEGURO DE VIDA COLECTIVO EMPRESAS                 </v>
      </c>
      <c r="H746" s="21" t="str">
        <f>_xlfn.XLOOKUP($A746&amp;"_"&amp;$B746,Productos!$E:$E,Productos!$D:$D)</f>
        <v>Sin Informacion</v>
      </c>
      <c r="I746" s="6">
        <v>1</v>
      </c>
      <c r="L746" s="3" t="s">
        <v>13</v>
      </c>
      <c r="M746" s="3">
        <v>338</v>
      </c>
      <c r="N746" s="3">
        <v>5007919</v>
      </c>
      <c r="O746" s="3" t="s">
        <v>12</v>
      </c>
      <c r="P746" s="3">
        <v>1</v>
      </c>
      <c r="Q746" s="3">
        <v>1</v>
      </c>
      <c r="R746" s="3" t="s">
        <v>294</v>
      </c>
      <c r="S746" s="3">
        <v>1</v>
      </c>
    </row>
    <row r="747" spans="1:19" x14ac:dyDescent="0.25">
      <c r="A747" s="3" t="s">
        <v>13</v>
      </c>
      <c r="B747" s="3">
        <v>338</v>
      </c>
      <c r="C747" s="3">
        <v>5007845</v>
      </c>
      <c r="D747" s="3" t="s">
        <v>12</v>
      </c>
      <c r="E747" s="3">
        <v>1</v>
      </c>
      <c r="F747" s="3" t="s">
        <v>221</v>
      </c>
      <c r="G747" s="21" t="str">
        <f>_xlfn.XLOOKUP($A747&amp;"_"&amp;$B747,Productos!$E:$E,Productos!$C:$C)</f>
        <v xml:space="preserve">SEGURO DE VIDA COLECTIVO EMPRESAS                 </v>
      </c>
      <c r="H747" s="21" t="str">
        <f>_xlfn.XLOOKUP($A747&amp;"_"&amp;$B747,Productos!$E:$E,Productos!$D:$D)</f>
        <v>Sin Informacion</v>
      </c>
      <c r="I747" s="6">
        <v>1</v>
      </c>
      <c r="L747" s="3" t="s">
        <v>13</v>
      </c>
      <c r="M747" s="3">
        <v>338</v>
      </c>
      <c r="N747" s="3">
        <v>5007920</v>
      </c>
      <c r="O747" s="3" t="s">
        <v>12</v>
      </c>
      <c r="P747" s="3">
        <v>1</v>
      </c>
      <c r="Q747" s="3">
        <v>1</v>
      </c>
      <c r="R747" s="3" t="s">
        <v>294</v>
      </c>
      <c r="S747" s="3">
        <v>1</v>
      </c>
    </row>
    <row r="748" spans="1:19" x14ac:dyDescent="0.25">
      <c r="A748" s="3" t="s">
        <v>13</v>
      </c>
      <c r="B748" s="3">
        <v>338</v>
      </c>
      <c r="C748" s="3">
        <v>5007846</v>
      </c>
      <c r="D748" s="3" t="s">
        <v>12</v>
      </c>
      <c r="E748" s="3">
        <v>1</v>
      </c>
      <c r="F748" s="3" t="s">
        <v>221</v>
      </c>
      <c r="G748" s="21" t="str">
        <f>_xlfn.XLOOKUP($A748&amp;"_"&amp;$B748,Productos!$E:$E,Productos!$C:$C)</f>
        <v xml:space="preserve">SEGURO DE VIDA COLECTIVO EMPRESAS                 </v>
      </c>
      <c r="H748" s="21" t="str">
        <f>_xlfn.XLOOKUP($A748&amp;"_"&amp;$B748,Productos!$E:$E,Productos!$D:$D)</f>
        <v>Sin Informacion</v>
      </c>
      <c r="I748" s="6">
        <v>1</v>
      </c>
      <c r="L748" s="3" t="s">
        <v>13</v>
      </c>
      <c r="M748" s="3">
        <v>338</v>
      </c>
      <c r="N748" s="3">
        <v>5007921</v>
      </c>
      <c r="O748" s="3" t="s">
        <v>12</v>
      </c>
      <c r="P748" s="3">
        <v>1</v>
      </c>
      <c r="Q748" s="3">
        <v>1</v>
      </c>
      <c r="R748" s="3" t="s">
        <v>294</v>
      </c>
      <c r="S748" s="3">
        <v>1</v>
      </c>
    </row>
    <row r="749" spans="1:19" x14ac:dyDescent="0.25">
      <c r="A749" s="3" t="s">
        <v>13</v>
      </c>
      <c r="B749" s="3">
        <v>338</v>
      </c>
      <c r="C749" s="3">
        <v>5007847</v>
      </c>
      <c r="D749" s="3" t="s">
        <v>12</v>
      </c>
      <c r="E749" s="3">
        <v>1</v>
      </c>
      <c r="F749" s="3" t="s">
        <v>221</v>
      </c>
      <c r="G749" s="21" t="str">
        <f>_xlfn.XLOOKUP($A749&amp;"_"&amp;$B749,Productos!$E:$E,Productos!$C:$C)</f>
        <v xml:space="preserve">SEGURO DE VIDA COLECTIVO EMPRESAS                 </v>
      </c>
      <c r="H749" s="21" t="str">
        <f>_xlfn.XLOOKUP($A749&amp;"_"&amp;$B749,Productos!$E:$E,Productos!$D:$D)</f>
        <v>Sin Informacion</v>
      </c>
      <c r="I749" s="6">
        <v>1</v>
      </c>
      <c r="L749" s="3" t="s">
        <v>13</v>
      </c>
      <c r="M749" s="3">
        <v>338</v>
      </c>
      <c r="N749" s="3">
        <v>5007922</v>
      </c>
      <c r="O749" s="3" t="s">
        <v>12</v>
      </c>
      <c r="P749" s="3">
        <v>1</v>
      </c>
      <c r="Q749" s="3">
        <v>1</v>
      </c>
      <c r="R749" s="3" t="s">
        <v>294</v>
      </c>
      <c r="S749" s="3">
        <v>1</v>
      </c>
    </row>
    <row r="750" spans="1:19" x14ac:dyDescent="0.25">
      <c r="A750" s="3" t="s">
        <v>13</v>
      </c>
      <c r="B750" s="3">
        <v>338</v>
      </c>
      <c r="C750" s="3">
        <v>5007850</v>
      </c>
      <c r="D750" s="3" t="s">
        <v>12</v>
      </c>
      <c r="E750" s="3">
        <v>1</v>
      </c>
      <c r="F750" s="3" t="s">
        <v>221</v>
      </c>
      <c r="G750" s="21" t="str">
        <f>_xlfn.XLOOKUP($A750&amp;"_"&amp;$B750,Productos!$E:$E,Productos!$C:$C)</f>
        <v xml:space="preserve">SEGURO DE VIDA COLECTIVO EMPRESAS                 </v>
      </c>
      <c r="H750" s="21" t="str">
        <f>_xlfn.XLOOKUP($A750&amp;"_"&amp;$B750,Productos!$E:$E,Productos!$D:$D)</f>
        <v>Sin Informacion</v>
      </c>
      <c r="I750" s="6">
        <v>1</v>
      </c>
      <c r="L750" s="3" t="s">
        <v>13</v>
      </c>
      <c r="M750" s="3">
        <v>338</v>
      </c>
      <c r="N750" s="3">
        <v>5007923</v>
      </c>
      <c r="O750" s="3" t="s">
        <v>12</v>
      </c>
      <c r="P750" s="3">
        <v>1</v>
      </c>
      <c r="Q750" s="3">
        <v>1</v>
      </c>
      <c r="R750" s="3" t="s">
        <v>294</v>
      </c>
      <c r="S750" s="3">
        <v>1</v>
      </c>
    </row>
    <row r="751" spans="1:19" x14ac:dyDescent="0.25">
      <c r="A751" s="3" t="s">
        <v>13</v>
      </c>
      <c r="B751" s="3">
        <v>338</v>
      </c>
      <c r="C751" s="3">
        <v>5007853</v>
      </c>
      <c r="D751" s="3" t="s">
        <v>12</v>
      </c>
      <c r="E751" s="3">
        <v>1</v>
      </c>
      <c r="F751" s="3" t="s">
        <v>221</v>
      </c>
      <c r="G751" s="21" t="str">
        <f>_xlfn.XLOOKUP($A751&amp;"_"&amp;$B751,Productos!$E:$E,Productos!$C:$C)</f>
        <v xml:space="preserve">SEGURO DE VIDA COLECTIVO EMPRESAS                 </v>
      </c>
      <c r="H751" s="21" t="str">
        <f>_xlfn.XLOOKUP($A751&amp;"_"&amp;$B751,Productos!$E:$E,Productos!$D:$D)</f>
        <v>Sin Informacion</v>
      </c>
      <c r="I751" s="6">
        <v>5</v>
      </c>
      <c r="L751" s="3" t="s">
        <v>13</v>
      </c>
      <c r="M751" s="3">
        <v>338</v>
      </c>
      <c r="N751" s="3">
        <v>5007924</v>
      </c>
      <c r="O751" s="3" t="s">
        <v>12</v>
      </c>
      <c r="P751" s="3">
        <v>1</v>
      </c>
      <c r="Q751" s="3">
        <v>1</v>
      </c>
      <c r="R751" s="3" t="s">
        <v>294</v>
      </c>
      <c r="S751" s="3">
        <v>1</v>
      </c>
    </row>
    <row r="752" spans="1:19" x14ac:dyDescent="0.25">
      <c r="A752" s="3" t="s">
        <v>13</v>
      </c>
      <c r="B752" s="3">
        <v>338</v>
      </c>
      <c r="C752" s="3">
        <v>5007854</v>
      </c>
      <c r="D752" s="3" t="s">
        <v>12</v>
      </c>
      <c r="E752" s="3">
        <v>1</v>
      </c>
      <c r="F752" s="3" t="s">
        <v>221</v>
      </c>
      <c r="G752" s="21" t="str">
        <f>_xlfn.XLOOKUP($A752&amp;"_"&amp;$B752,Productos!$E:$E,Productos!$C:$C)</f>
        <v xml:space="preserve">SEGURO DE VIDA COLECTIVO EMPRESAS                 </v>
      </c>
      <c r="H752" s="21" t="str">
        <f>_xlfn.XLOOKUP($A752&amp;"_"&amp;$B752,Productos!$E:$E,Productos!$D:$D)</f>
        <v>Sin Informacion</v>
      </c>
      <c r="I752" s="6">
        <v>1</v>
      </c>
      <c r="L752" s="3" t="s">
        <v>13</v>
      </c>
      <c r="M752" s="3">
        <v>338</v>
      </c>
      <c r="N752" s="3">
        <v>5007925</v>
      </c>
      <c r="O752" s="3" t="s">
        <v>12</v>
      </c>
      <c r="P752" s="3">
        <v>1</v>
      </c>
      <c r="Q752" s="3">
        <v>1</v>
      </c>
      <c r="R752" s="3" t="s">
        <v>294</v>
      </c>
      <c r="S752" s="3">
        <v>1</v>
      </c>
    </row>
    <row r="753" spans="1:19" x14ac:dyDescent="0.25">
      <c r="A753" s="3" t="s">
        <v>13</v>
      </c>
      <c r="B753" s="3">
        <v>338</v>
      </c>
      <c r="C753" s="3">
        <v>5007855</v>
      </c>
      <c r="D753" s="3" t="s">
        <v>12</v>
      </c>
      <c r="E753" s="3">
        <v>1</v>
      </c>
      <c r="F753" s="3" t="s">
        <v>221</v>
      </c>
      <c r="G753" s="21" t="str">
        <f>_xlfn.XLOOKUP($A753&amp;"_"&amp;$B753,Productos!$E:$E,Productos!$C:$C)</f>
        <v xml:space="preserve">SEGURO DE VIDA COLECTIVO EMPRESAS                 </v>
      </c>
      <c r="H753" s="21" t="str">
        <f>_xlfn.XLOOKUP($A753&amp;"_"&amp;$B753,Productos!$E:$E,Productos!$D:$D)</f>
        <v>Sin Informacion</v>
      </c>
      <c r="I753" s="6">
        <v>1</v>
      </c>
      <c r="L753" s="3" t="s">
        <v>13</v>
      </c>
      <c r="M753" s="3">
        <v>338</v>
      </c>
      <c r="N753" s="3">
        <v>5007926</v>
      </c>
      <c r="O753" s="3" t="s">
        <v>12</v>
      </c>
      <c r="P753" s="3">
        <v>1</v>
      </c>
      <c r="Q753" s="3">
        <v>1</v>
      </c>
      <c r="R753" s="3" t="s">
        <v>294</v>
      </c>
      <c r="S753" s="3">
        <v>1</v>
      </c>
    </row>
    <row r="754" spans="1:19" x14ac:dyDescent="0.25">
      <c r="A754" s="3" t="s">
        <v>13</v>
      </c>
      <c r="B754" s="3">
        <v>338</v>
      </c>
      <c r="C754" s="3">
        <v>5007858</v>
      </c>
      <c r="D754" s="3" t="s">
        <v>12</v>
      </c>
      <c r="E754" s="3">
        <v>1</v>
      </c>
      <c r="F754" s="3" t="s">
        <v>221</v>
      </c>
      <c r="G754" s="21" t="str">
        <f>_xlfn.XLOOKUP($A754&amp;"_"&amp;$B754,Productos!$E:$E,Productos!$C:$C)</f>
        <v xml:space="preserve">SEGURO DE VIDA COLECTIVO EMPRESAS                 </v>
      </c>
      <c r="H754" s="21" t="str">
        <f>_xlfn.XLOOKUP($A754&amp;"_"&amp;$B754,Productos!$E:$E,Productos!$D:$D)</f>
        <v>Sin Informacion</v>
      </c>
      <c r="I754" s="6">
        <v>1</v>
      </c>
      <c r="L754" s="3" t="s">
        <v>13</v>
      </c>
      <c r="M754" s="3">
        <v>338</v>
      </c>
      <c r="N754" s="3">
        <v>5007927</v>
      </c>
      <c r="O754" s="3" t="s">
        <v>12</v>
      </c>
      <c r="P754" s="3">
        <v>1</v>
      </c>
      <c r="Q754" s="3">
        <v>1</v>
      </c>
      <c r="R754" s="3" t="s">
        <v>294</v>
      </c>
      <c r="S754" s="3">
        <v>1</v>
      </c>
    </row>
    <row r="755" spans="1:19" x14ac:dyDescent="0.25">
      <c r="A755" s="3" t="s">
        <v>13</v>
      </c>
      <c r="B755" s="3">
        <v>338</v>
      </c>
      <c r="C755" s="3">
        <v>5007859</v>
      </c>
      <c r="D755" s="3" t="s">
        <v>12</v>
      </c>
      <c r="E755" s="3">
        <v>1</v>
      </c>
      <c r="F755" s="3" t="s">
        <v>221</v>
      </c>
      <c r="G755" s="21" t="str">
        <f>_xlfn.XLOOKUP($A755&amp;"_"&amp;$B755,Productos!$E:$E,Productos!$C:$C)</f>
        <v xml:space="preserve">SEGURO DE VIDA COLECTIVO EMPRESAS                 </v>
      </c>
      <c r="H755" s="21" t="str">
        <f>_xlfn.XLOOKUP($A755&amp;"_"&amp;$B755,Productos!$E:$E,Productos!$D:$D)</f>
        <v>Sin Informacion</v>
      </c>
      <c r="I755" s="6">
        <v>1</v>
      </c>
      <c r="L755" s="3" t="s">
        <v>13</v>
      </c>
      <c r="M755" s="3">
        <v>338</v>
      </c>
      <c r="N755" s="3">
        <v>5007929</v>
      </c>
      <c r="O755" s="3" t="s">
        <v>12</v>
      </c>
      <c r="P755" s="3">
        <v>1</v>
      </c>
      <c r="Q755" s="3">
        <v>1</v>
      </c>
      <c r="R755" s="3" t="s">
        <v>294</v>
      </c>
      <c r="S755" s="3">
        <v>1</v>
      </c>
    </row>
    <row r="756" spans="1:19" x14ac:dyDescent="0.25">
      <c r="A756" s="3" t="s">
        <v>13</v>
      </c>
      <c r="B756" s="3">
        <v>338</v>
      </c>
      <c r="C756" s="3">
        <v>5007860</v>
      </c>
      <c r="D756" s="3" t="s">
        <v>12</v>
      </c>
      <c r="E756" s="3">
        <v>1</v>
      </c>
      <c r="F756" s="3" t="s">
        <v>221</v>
      </c>
      <c r="G756" s="21" t="str">
        <f>_xlfn.XLOOKUP($A756&amp;"_"&amp;$B756,Productos!$E:$E,Productos!$C:$C)</f>
        <v xml:space="preserve">SEGURO DE VIDA COLECTIVO EMPRESAS                 </v>
      </c>
      <c r="H756" s="21" t="str">
        <f>_xlfn.XLOOKUP($A756&amp;"_"&amp;$B756,Productos!$E:$E,Productos!$D:$D)</f>
        <v>Sin Informacion</v>
      </c>
      <c r="I756" s="6">
        <v>1</v>
      </c>
      <c r="L756" s="3" t="s">
        <v>13</v>
      </c>
      <c r="M756" s="3">
        <v>338</v>
      </c>
      <c r="N756" s="3">
        <v>5007930</v>
      </c>
      <c r="O756" s="3" t="s">
        <v>12</v>
      </c>
      <c r="P756" s="3">
        <v>1</v>
      </c>
      <c r="Q756" s="3">
        <v>1</v>
      </c>
      <c r="R756" s="3" t="s">
        <v>294</v>
      </c>
      <c r="S756" s="3">
        <v>1</v>
      </c>
    </row>
    <row r="757" spans="1:19" x14ac:dyDescent="0.25">
      <c r="A757" s="3" t="s">
        <v>13</v>
      </c>
      <c r="B757" s="3">
        <v>338</v>
      </c>
      <c r="C757" s="3">
        <v>5007861</v>
      </c>
      <c r="D757" s="3" t="s">
        <v>12</v>
      </c>
      <c r="E757" s="3">
        <v>1</v>
      </c>
      <c r="F757" s="3" t="s">
        <v>221</v>
      </c>
      <c r="G757" s="21" t="str">
        <f>_xlfn.XLOOKUP($A757&amp;"_"&amp;$B757,Productos!$E:$E,Productos!$C:$C)</f>
        <v xml:space="preserve">SEGURO DE VIDA COLECTIVO EMPRESAS                 </v>
      </c>
      <c r="H757" s="21" t="str">
        <f>_xlfn.XLOOKUP($A757&amp;"_"&amp;$B757,Productos!$E:$E,Productos!$D:$D)</f>
        <v>Sin Informacion</v>
      </c>
      <c r="I757" s="6">
        <v>1</v>
      </c>
      <c r="L757" s="3" t="s">
        <v>13</v>
      </c>
      <c r="M757" s="3">
        <v>338</v>
      </c>
      <c r="N757" s="3">
        <v>5007931</v>
      </c>
      <c r="O757" s="3" t="s">
        <v>12</v>
      </c>
      <c r="P757" s="3">
        <v>1</v>
      </c>
      <c r="Q757" s="3">
        <v>1</v>
      </c>
      <c r="R757" s="3" t="s">
        <v>294</v>
      </c>
      <c r="S757" s="3">
        <v>1</v>
      </c>
    </row>
    <row r="758" spans="1:19" x14ac:dyDescent="0.25">
      <c r="A758" s="3" t="s">
        <v>13</v>
      </c>
      <c r="B758" s="3">
        <v>338</v>
      </c>
      <c r="C758" s="3">
        <v>5007865</v>
      </c>
      <c r="D758" s="3" t="s">
        <v>12</v>
      </c>
      <c r="E758" s="3">
        <v>1</v>
      </c>
      <c r="F758" s="3" t="s">
        <v>221</v>
      </c>
      <c r="G758" s="21" t="str">
        <f>_xlfn.XLOOKUP($A758&amp;"_"&amp;$B758,Productos!$E:$E,Productos!$C:$C)</f>
        <v xml:space="preserve">SEGURO DE VIDA COLECTIVO EMPRESAS                 </v>
      </c>
      <c r="H758" s="21" t="str">
        <f>_xlfn.XLOOKUP($A758&amp;"_"&amp;$B758,Productos!$E:$E,Productos!$D:$D)</f>
        <v>Sin Informacion</v>
      </c>
      <c r="I758" s="6">
        <v>1</v>
      </c>
      <c r="L758" s="3" t="s">
        <v>13</v>
      </c>
      <c r="M758" s="3">
        <v>338</v>
      </c>
      <c r="N758" s="3">
        <v>5007932</v>
      </c>
      <c r="O758" s="3" t="s">
        <v>12</v>
      </c>
      <c r="P758" s="3">
        <v>1</v>
      </c>
      <c r="Q758" s="3">
        <v>1</v>
      </c>
      <c r="R758" s="3" t="s">
        <v>294</v>
      </c>
      <c r="S758" s="3">
        <v>1</v>
      </c>
    </row>
    <row r="759" spans="1:19" x14ac:dyDescent="0.25">
      <c r="A759" s="3" t="s">
        <v>13</v>
      </c>
      <c r="B759" s="3">
        <v>338</v>
      </c>
      <c r="C759" s="3">
        <v>5007867</v>
      </c>
      <c r="D759" s="3" t="s">
        <v>12</v>
      </c>
      <c r="E759" s="3">
        <v>1</v>
      </c>
      <c r="F759" s="3" t="s">
        <v>221</v>
      </c>
      <c r="G759" s="21" t="str">
        <f>_xlfn.XLOOKUP($A759&amp;"_"&amp;$B759,Productos!$E:$E,Productos!$C:$C)</f>
        <v xml:space="preserve">SEGURO DE VIDA COLECTIVO EMPRESAS                 </v>
      </c>
      <c r="H759" s="21" t="str">
        <f>_xlfn.XLOOKUP($A759&amp;"_"&amp;$B759,Productos!$E:$E,Productos!$D:$D)</f>
        <v>Sin Informacion</v>
      </c>
      <c r="I759" s="6">
        <v>1</v>
      </c>
      <c r="L759" s="3" t="s">
        <v>13</v>
      </c>
      <c r="M759" s="3">
        <v>338</v>
      </c>
      <c r="N759" s="3">
        <v>5007933</v>
      </c>
      <c r="O759" s="3" t="s">
        <v>12</v>
      </c>
      <c r="P759" s="3">
        <v>1</v>
      </c>
      <c r="Q759" s="3">
        <v>1</v>
      </c>
      <c r="R759" s="3" t="s">
        <v>294</v>
      </c>
      <c r="S759" s="3">
        <v>1</v>
      </c>
    </row>
    <row r="760" spans="1:19" x14ac:dyDescent="0.25">
      <c r="A760" s="3" t="s">
        <v>13</v>
      </c>
      <c r="B760" s="3">
        <v>338</v>
      </c>
      <c r="C760" s="3">
        <v>5007868</v>
      </c>
      <c r="D760" s="3" t="s">
        <v>12</v>
      </c>
      <c r="E760" s="3">
        <v>1</v>
      </c>
      <c r="F760" s="3" t="s">
        <v>221</v>
      </c>
      <c r="G760" s="21" t="str">
        <f>_xlfn.XLOOKUP($A760&amp;"_"&amp;$B760,Productos!$E:$E,Productos!$C:$C)</f>
        <v xml:space="preserve">SEGURO DE VIDA COLECTIVO EMPRESAS                 </v>
      </c>
      <c r="H760" s="21" t="str">
        <f>_xlfn.XLOOKUP($A760&amp;"_"&amp;$B760,Productos!$E:$E,Productos!$D:$D)</f>
        <v>Sin Informacion</v>
      </c>
      <c r="I760" s="6">
        <v>1</v>
      </c>
      <c r="L760" s="3" t="s">
        <v>13</v>
      </c>
      <c r="M760" s="3">
        <v>338</v>
      </c>
      <c r="N760" s="3">
        <v>5007934</v>
      </c>
      <c r="O760" s="3" t="s">
        <v>12</v>
      </c>
      <c r="P760" s="3">
        <v>1</v>
      </c>
      <c r="Q760" s="3">
        <v>1</v>
      </c>
      <c r="R760" s="3" t="s">
        <v>294</v>
      </c>
      <c r="S760" s="3">
        <v>1</v>
      </c>
    </row>
    <row r="761" spans="1:19" x14ac:dyDescent="0.25">
      <c r="A761" s="3" t="s">
        <v>13</v>
      </c>
      <c r="B761" s="3">
        <v>338</v>
      </c>
      <c r="C761" s="3">
        <v>5007869</v>
      </c>
      <c r="D761" s="3" t="s">
        <v>12</v>
      </c>
      <c r="E761" s="3">
        <v>1</v>
      </c>
      <c r="F761" s="3" t="s">
        <v>221</v>
      </c>
      <c r="G761" s="21" t="str">
        <f>_xlfn.XLOOKUP($A761&amp;"_"&amp;$B761,Productos!$E:$E,Productos!$C:$C)</f>
        <v xml:space="preserve">SEGURO DE VIDA COLECTIVO EMPRESAS                 </v>
      </c>
      <c r="H761" s="21" t="str">
        <f>_xlfn.XLOOKUP($A761&amp;"_"&amp;$B761,Productos!$E:$E,Productos!$D:$D)</f>
        <v>Sin Informacion</v>
      </c>
      <c r="I761" s="6">
        <v>17</v>
      </c>
      <c r="L761" s="3" t="s">
        <v>13</v>
      </c>
      <c r="M761" s="3">
        <v>338</v>
      </c>
      <c r="N761" s="3">
        <v>5007935</v>
      </c>
      <c r="O761" s="3" t="s">
        <v>12</v>
      </c>
      <c r="P761" s="3">
        <v>1</v>
      </c>
      <c r="Q761" s="3">
        <v>1</v>
      </c>
      <c r="R761" s="3" t="s">
        <v>294</v>
      </c>
      <c r="S761" s="3">
        <v>1</v>
      </c>
    </row>
    <row r="762" spans="1:19" x14ac:dyDescent="0.25">
      <c r="A762" s="3" t="s">
        <v>13</v>
      </c>
      <c r="B762" s="3">
        <v>338</v>
      </c>
      <c r="C762" s="3">
        <v>5007871</v>
      </c>
      <c r="D762" s="3" t="s">
        <v>12</v>
      </c>
      <c r="E762" s="3">
        <v>1</v>
      </c>
      <c r="F762" s="3" t="s">
        <v>221</v>
      </c>
      <c r="G762" s="21" t="str">
        <f>_xlfn.XLOOKUP($A762&amp;"_"&amp;$B762,Productos!$E:$E,Productos!$C:$C)</f>
        <v xml:space="preserve">SEGURO DE VIDA COLECTIVO EMPRESAS                 </v>
      </c>
      <c r="H762" s="21" t="str">
        <f>_xlfn.XLOOKUP($A762&amp;"_"&amp;$B762,Productos!$E:$E,Productos!$D:$D)</f>
        <v>Sin Informacion</v>
      </c>
      <c r="I762" s="6">
        <v>1</v>
      </c>
      <c r="L762" s="3" t="s">
        <v>13</v>
      </c>
      <c r="M762" s="3">
        <v>338</v>
      </c>
      <c r="N762" s="3">
        <v>5007936</v>
      </c>
      <c r="O762" s="3" t="s">
        <v>12</v>
      </c>
      <c r="P762" s="3">
        <v>1</v>
      </c>
      <c r="Q762" s="3">
        <v>1</v>
      </c>
      <c r="R762" s="3" t="s">
        <v>294</v>
      </c>
      <c r="S762" s="3">
        <v>1</v>
      </c>
    </row>
    <row r="763" spans="1:19" x14ac:dyDescent="0.25">
      <c r="A763" s="3" t="s">
        <v>13</v>
      </c>
      <c r="B763" s="3">
        <v>338</v>
      </c>
      <c r="C763" s="3">
        <v>5007875</v>
      </c>
      <c r="D763" s="3" t="s">
        <v>12</v>
      </c>
      <c r="E763" s="3">
        <v>1</v>
      </c>
      <c r="F763" s="3" t="s">
        <v>221</v>
      </c>
      <c r="G763" s="21" t="str">
        <f>_xlfn.XLOOKUP($A763&amp;"_"&amp;$B763,Productos!$E:$E,Productos!$C:$C)</f>
        <v xml:space="preserve">SEGURO DE VIDA COLECTIVO EMPRESAS                 </v>
      </c>
      <c r="H763" s="21" t="str">
        <f>_xlfn.XLOOKUP($A763&amp;"_"&amp;$B763,Productos!$E:$E,Productos!$D:$D)</f>
        <v>Sin Informacion</v>
      </c>
      <c r="I763" s="6">
        <v>1</v>
      </c>
      <c r="L763" s="3" t="s">
        <v>13</v>
      </c>
      <c r="M763" s="3">
        <v>338</v>
      </c>
      <c r="N763" s="3">
        <v>5007937</v>
      </c>
      <c r="O763" s="3" t="s">
        <v>12</v>
      </c>
      <c r="P763" s="3">
        <v>1</v>
      </c>
      <c r="Q763" s="3">
        <v>1</v>
      </c>
      <c r="R763" s="3" t="s">
        <v>294</v>
      </c>
      <c r="S763" s="3">
        <v>1</v>
      </c>
    </row>
    <row r="764" spans="1:19" x14ac:dyDescent="0.25">
      <c r="A764" s="3" t="s">
        <v>13</v>
      </c>
      <c r="B764" s="3">
        <v>338</v>
      </c>
      <c r="C764" s="3">
        <v>5007877</v>
      </c>
      <c r="D764" s="3" t="s">
        <v>12</v>
      </c>
      <c r="E764" s="3">
        <v>1</v>
      </c>
      <c r="F764" s="3" t="s">
        <v>221</v>
      </c>
      <c r="G764" s="21" t="str">
        <f>_xlfn.XLOOKUP($A764&amp;"_"&amp;$B764,Productos!$E:$E,Productos!$C:$C)</f>
        <v xml:space="preserve">SEGURO DE VIDA COLECTIVO EMPRESAS                 </v>
      </c>
      <c r="H764" s="21" t="str">
        <f>_xlfn.XLOOKUP($A764&amp;"_"&amp;$B764,Productos!$E:$E,Productos!$D:$D)</f>
        <v>Sin Informacion</v>
      </c>
      <c r="I764" s="6">
        <v>1</v>
      </c>
      <c r="L764" s="3" t="s">
        <v>13</v>
      </c>
      <c r="M764" s="3">
        <v>338</v>
      </c>
      <c r="N764" s="3">
        <v>5007938</v>
      </c>
      <c r="O764" s="3" t="s">
        <v>12</v>
      </c>
      <c r="P764" s="3">
        <v>1</v>
      </c>
      <c r="Q764" s="3">
        <v>1</v>
      </c>
      <c r="R764" s="3" t="s">
        <v>294</v>
      </c>
      <c r="S764" s="3">
        <v>1</v>
      </c>
    </row>
    <row r="765" spans="1:19" x14ac:dyDescent="0.25">
      <c r="A765" s="3" t="s">
        <v>13</v>
      </c>
      <c r="B765" s="3">
        <v>338</v>
      </c>
      <c r="C765" s="3">
        <v>5007878</v>
      </c>
      <c r="D765" s="3" t="s">
        <v>12</v>
      </c>
      <c r="E765" s="3">
        <v>1</v>
      </c>
      <c r="F765" s="3" t="s">
        <v>221</v>
      </c>
      <c r="G765" s="21" t="str">
        <f>_xlfn.XLOOKUP($A765&amp;"_"&amp;$B765,Productos!$E:$E,Productos!$C:$C)</f>
        <v xml:space="preserve">SEGURO DE VIDA COLECTIVO EMPRESAS                 </v>
      </c>
      <c r="H765" s="21" t="str">
        <f>_xlfn.XLOOKUP($A765&amp;"_"&amp;$B765,Productos!$E:$E,Productos!$D:$D)</f>
        <v>Sin Informacion</v>
      </c>
      <c r="I765" s="6">
        <v>1</v>
      </c>
      <c r="L765" s="3" t="s">
        <v>13</v>
      </c>
      <c r="M765" s="3">
        <v>338</v>
      </c>
      <c r="N765" s="3">
        <v>5007942</v>
      </c>
      <c r="O765" s="3" t="s">
        <v>12</v>
      </c>
      <c r="P765" s="3">
        <v>1</v>
      </c>
      <c r="Q765" s="3">
        <v>1</v>
      </c>
      <c r="R765" s="3" t="s">
        <v>294</v>
      </c>
      <c r="S765" s="3">
        <v>1</v>
      </c>
    </row>
    <row r="766" spans="1:19" x14ac:dyDescent="0.25">
      <c r="A766" s="3" t="s">
        <v>13</v>
      </c>
      <c r="B766" s="3">
        <v>338</v>
      </c>
      <c r="C766" s="3">
        <v>5007881</v>
      </c>
      <c r="D766" s="3" t="s">
        <v>12</v>
      </c>
      <c r="E766" s="3">
        <v>1</v>
      </c>
      <c r="F766" s="3" t="s">
        <v>221</v>
      </c>
      <c r="G766" s="21" t="str">
        <f>_xlfn.XLOOKUP($A766&amp;"_"&amp;$B766,Productos!$E:$E,Productos!$C:$C)</f>
        <v xml:space="preserve">SEGURO DE VIDA COLECTIVO EMPRESAS                 </v>
      </c>
      <c r="H766" s="21" t="str">
        <f>_xlfn.XLOOKUP($A766&amp;"_"&amp;$B766,Productos!$E:$E,Productos!$D:$D)</f>
        <v>Sin Informacion</v>
      </c>
      <c r="I766" s="6">
        <v>1</v>
      </c>
      <c r="L766" s="3" t="s">
        <v>13</v>
      </c>
      <c r="M766" s="3">
        <v>338</v>
      </c>
      <c r="N766" s="3">
        <v>5007943</v>
      </c>
      <c r="O766" s="3" t="s">
        <v>12</v>
      </c>
      <c r="P766" s="3">
        <v>1</v>
      </c>
      <c r="Q766" s="3">
        <v>1</v>
      </c>
      <c r="R766" s="3" t="s">
        <v>294</v>
      </c>
      <c r="S766" s="3">
        <v>1</v>
      </c>
    </row>
    <row r="767" spans="1:19" x14ac:dyDescent="0.25">
      <c r="A767" s="3" t="s">
        <v>13</v>
      </c>
      <c r="B767" s="3">
        <v>338</v>
      </c>
      <c r="C767" s="3">
        <v>5007883</v>
      </c>
      <c r="D767" s="3" t="s">
        <v>12</v>
      </c>
      <c r="E767" s="3">
        <v>1</v>
      </c>
      <c r="F767" s="3" t="s">
        <v>221</v>
      </c>
      <c r="G767" s="21" t="str">
        <f>_xlfn.XLOOKUP($A767&amp;"_"&amp;$B767,Productos!$E:$E,Productos!$C:$C)</f>
        <v xml:space="preserve">SEGURO DE VIDA COLECTIVO EMPRESAS                 </v>
      </c>
      <c r="H767" s="21" t="str">
        <f>_xlfn.XLOOKUP($A767&amp;"_"&amp;$B767,Productos!$E:$E,Productos!$D:$D)</f>
        <v>Sin Informacion</v>
      </c>
      <c r="I767" s="6">
        <v>1</v>
      </c>
      <c r="L767" s="3" t="s">
        <v>13</v>
      </c>
      <c r="M767" s="3">
        <v>355</v>
      </c>
      <c r="N767" s="3">
        <v>355</v>
      </c>
      <c r="O767" s="3" t="s">
        <v>11</v>
      </c>
      <c r="P767" s="3">
        <v>12</v>
      </c>
      <c r="Q767" s="3">
        <v>12</v>
      </c>
      <c r="R767" s="3" t="s">
        <v>298</v>
      </c>
      <c r="S767" s="3">
        <v>775</v>
      </c>
    </row>
    <row r="768" spans="1:19" x14ac:dyDescent="0.25">
      <c r="A768" s="3" t="s">
        <v>13</v>
      </c>
      <c r="B768" s="3">
        <v>338</v>
      </c>
      <c r="C768" s="3">
        <v>5007888</v>
      </c>
      <c r="D768" s="3" t="s">
        <v>12</v>
      </c>
      <c r="E768" s="3">
        <v>1</v>
      </c>
      <c r="F768" s="3" t="s">
        <v>221</v>
      </c>
      <c r="G768" s="21" t="str">
        <f>_xlfn.XLOOKUP($A768&amp;"_"&amp;$B768,Productos!$E:$E,Productos!$C:$C)</f>
        <v xml:space="preserve">SEGURO DE VIDA COLECTIVO EMPRESAS                 </v>
      </c>
      <c r="H768" s="21" t="str">
        <f>_xlfn.XLOOKUP($A768&amp;"_"&amp;$B768,Productos!$E:$E,Productos!$D:$D)</f>
        <v>Sin Informacion</v>
      </c>
      <c r="I768" s="6">
        <v>1</v>
      </c>
      <c r="L768" s="3" t="s">
        <v>13</v>
      </c>
      <c r="M768" s="3">
        <v>357</v>
      </c>
      <c r="N768" s="3">
        <v>357</v>
      </c>
      <c r="O768" s="3" t="s">
        <v>11</v>
      </c>
      <c r="P768" s="3">
        <v>12</v>
      </c>
      <c r="Q768" s="3">
        <v>12</v>
      </c>
      <c r="R768" s="3" t="s">
        <v>298</v>
      </c>
      <c r="S768" s="3">
        <v>1</v>
      </c>
    </row>
    <row r="769" spans="1:19" x14ac:dyDescent="0.25">
      <c r="A769" s="3" t="s">
        <v>13</v>
      </c>
      <c r="B769" s="3">
        <v>338</v>
      </c>
      <c r="C769" s="3">
        <v>5007890</v>
      </c>
      <c r="D769" s="3" t="s">
        <v>12</v>
      </c>
      <c r="E769" s="3">
        <v>1</v>
      </c>
      <c r="F769" s="3" t="s">
        <v>221</v>
      </c>
      <c r="G769" s="21" t="str">
        <f>_xlfn.XLOOKUP($A769&amp;"_"&amp;$B769,Productos!$E:$E,Productos!$C:$C)</f>
        <v xml:space="preserve">SEGURO DE VIDA COLECTIVO EMPRESAS                 </v>
      </c>
      <c r="H769" s="21" t="str">
        <f>_xlfn.XLOOKUP($A769&amp;"_"&amp;$B769,Productos!$E:$E,Productos!$D:$D)</f>
        <v>Sin Informacion</v>
      </c>
      <c r="I769" s="6">
        <v>1</v>
      </c>
      <c r="L769" s="3" t="s">
        <v>13</v>
      </c>
      <c r="M769" s="3">
        <v>357</v>
      </c>
      <c r="N769" s="3">
        <v>357</v>
      </c>
      <c r="O769" s="3" t="s">
        <v>11</v>
      </c>
      <c r="P769" s="3">
        <v>13</v>
      </c>
      <c r="Q769" s="3">
        <v>13</v>
      </c>
      <c r="R769" s="3" t="s">
        <v>300</v>
      </c>
      <c r="S769" s="3">
        <v>1</v>
      </c>
    </row>
    <row r="770" spans="1:19" x14ac:dyDescent="0.25">
      <c r="A770" s="3" t="s">
        <v>13</v>
      </c>
      <c r="B770" s="3">
        <v>338</v>
      </c>
      <c r="C770" s="3">
        <v>5007891</v>
      </c>
      <c r="D770" s="3" t="s">
        <v>12</v>
      </c>
      <c r="E770" s="3">
        <v>1</v>
      </c>
      <c r="F770" s="3" t="s">
        <v>221</v>
      </c>
      <c r="G770" s="21" t="str">
        <f>_xlfn.XLOOKUP($A770&amp;"_"&amp;$B770,Productos!$E:$E,Productos!$C:$C)</f>
        <v xml:space="preserve">SEGURO DE VIDA COLECTIVO EMPRESAS                 </v>
      </c>
      <c r="H770" s="21" t="str">
        <f>_xlfn.XLOOKUP($A770&amp;"_"&amp;$B770,Productos!$E:$E,Productos!$D:$D)</f>
        <v>Sin Informacion</v>
      </c>
      <c r="I770" s="6">
        <v>1</v>
      </c>
      <c r="L770" s="3" t="s">
        <v>13</v>
      </c>
      <c r="M770" s="3">
        <v>358</v>
      </c>
      <c r="N770" s="3">
        <v>358</v>
      </c>
      <c r="O770" s="3" t="s">
        <v>11</v>
      </c>
      <c r="P770" s="3">
        <v>12</v>
      </c>
      <c r="Q770" s="3">
        <v>12</v>
      </c>
      <c r="R770" s="3" t="s">
        <v>298</v>
      </c>
      <c r="S770" s="3">
        <v>1</v>
      </c>
    </row>
    <row r="771" spans="1:19" x14ac:dyDescent="0.25">
      <c r="A771" s="3" t="s">
        <v>13</v>
      </c>
      <c r="B771" s="3">
        <v>338</v>
      </c>
      <c r="C771" s="3">
        <v>5007893</v>
      </c>
      <c r="D771" s="3" t="s">
        <v>12</v>
      </c>
      <c r="E771" s="3">
        <v>1</v>
      </c>
      <c r="F771" s="3" t="s">
        <v>221</v>
      </c>
      <c r="G771" s="21" t="str">
        <f>_xlfn.XLOOKUP($A771&amp;"_"&amp;$B771,Productos!$E:$E,Productos!$C:$C)</f>
        <v xml:space="preserve">SEGURO DE VIDA COLECTIVO EMPRESAS                 </v>
      </c>
      <c r="H771" s="21" t="str">
        <f>_xlfn.XLOOKUP($A771&amp;"_"&amp;$B771,Productos!$E:$E,Productos!$D:$D)</f>
        <v>Sin Informacion</v>
      </c>
      <c r="I771" s="6">
        <v>1</v>
      </c>
      <c r="L771" s="3" t="s">
        <v>13</v>
      </c>
      <c r="M771" s="3">
        <v>375</v>
      </c>
      <c r="N771" s="3">
        <v>375</v>
      </c>
      <c r="O771" s="3" t="s">
        <v>11</v>
      </c>
      <c r="P771" s="3">
        <v>1</v>
      </c>
      <c r="Q771" s="3">
        <v>1</v>
      </c>
      <c r="R771" s="3" t="s">
        <v>219</v>
      </c>
      <c r="S771" s="3">
        <v>2</v>
      </c>
    </row>
    <row r="772" spans="1:19" x14ac:dyDescent="0.25">
      <c r="A772" s="3" t="s">
        <v>13</v>
      </c>
      <c r="B772" s="3">
        <v>338</v>
      </c>
      <c r="C772" s="3">
        <v>5007896</v>
      </c>
      <c r="D772" s="3" t="s">
        <v>12</v>
      </c>
      <c r="E772" s="3">
        <v>1</v>
      </c>
      <c r="F772" s="3" t="s">
        <v>221</v>
      </c>
      <c r="G772" s="21" t="str">
        <f>_xlfn.XLOOKUP($A772&amp;"_"&amp;$B772,Productos!$E:$E,Productos!$C:$C)</f>
        <v xml:space="preserve">SEGURO DE VIDA COLECTIVO EMPRESAS                 </v>
      </c>
      <c r="H772" s="21" t="str">
        <f>_xlfn.XLOOKUP($A772&amp;"_"&amp;$B772,Productos!$E:$E,Productos!$D:$D)</f>
        <v>Sin Informacion</v>
      </c>
      <c r="I772" s="6">
        <v>1</v>
      </c>
      <c r="L772" s="3" t="s">
        <v>13</v>
      </c>
      <c r="M772" s="3">
        <v>375</v>
      </c>
      <c r="N772" s="3">
        <v>375</v>
      </c>
      <c r="O772" s="3" t="s">
        <v>11</v>
      </c>
      <c r="P772" s="3">
        <v>6</v>
      </c>
      <c r="Q772" s="3">
        <v>6</v>
      </c>
      <c r="R772" s="3" t="s">
        <v>220</v>
      </c>
      <c r="S772" s="3">
        <v>2</v>
      </c>
    </row>
    <row r="773" spans="1:19" x14ac:dyDescent="0.25">
      <c r="A773" s="3" t="s">
        <v>13</v>
      </c>
      <c r="B773" s="3">
        <v>338</v>
      </c>
      <c r="C773" s="3">
        <v>5007897</v>
      </c>
      <c r="D773" s="3" t="s">
        <v>12</v>
      </c>
      <c r="E773" s="3">
        <v>1</v>
      </c>
      <c r="F773" s="3" t="s">
        <v>221</v>
      </c>
      <c r="G773" s="21" t="str">
        <f>_xlfn.XLOOKUP($A773&amp;"_"&amp;$B773,Productos!$E:$E,Productos!$C:$C)</f>
        <v xml:space="preserve">SEGURO DE VIDA COLECTIVO EMPRESAS                 </v>
      </c>
      <c r="H773" s="21" t="str">
        <f>_xlfn.XLOOKUP($A773&amp;"_"&amp;$B773,Productos!$E:$E,Productos!$D:$D)</f>
        <v>Sin Informacion</v>
      </c>
      <c r="I773" s="6">
        <v>1</v>
      </c>
      <c r="L773" s="3" t="s">
        <v>9</v>
      </c>
      <c r="M773" s="3">
        <v>2</v>
      </c>
      <c r="N773" s="3">
        <v>2</v>
      </c>
      <c r="O773" s="3" t="s">
        <v>11</v>
      </c>
      <c r="P773" s="3">
        <v>1</v>
      </c>
      <c r="Q773" s="3">
        <v>100</v>
      </c>
      <c r="R773" s="3" t="s">
        <v>304</v>
      </c>
      <c r="S773" s="3">
        <v>87</v>
      </c>
    </row>
    <row r="774" spans="1:19" x14ac:dyDescent="0.25">
      <c r="A774" s="3" t="s">
        <v>13</v>
      </c>
      <c r="B774" s="3">
        <v>338</v>
      </c>
      <c r="C774" s="3">
        <v>5007898</v>
      </c>
      <c r="D774" s="3" t="s">
        <v>12</v>
      </c>
      <c r="E774" s="3">
        <v>1</v>
      </c>
      <c r="F774" s="3" t="s">
        <v>221</v>
      </c>
      <c r="G774" s="21" t="str">
        <f>_xlfn.XLOOKUP($A774&amp;"_"&amp;$B774,Productos!$E:$E,Productos!$C:$C)</f>
        <v xml:space="preserve">SEGURO DE VIDA COLECTIVO EMPRESAS                 </v>
      </c>
      <c r="H774" s="21" t="str">
        <f>_xlfn.XLOOKUP($A774&amp;"_"&amp;$B774,Productos!$E:$E,Productos!$D:$D)</f>
        <v>Sin Informacion</v>
      </c>
      <c r="I774" s="6">
        <v>1</v>
      </c>
      <c r="L774" s="3" t="s">
        <v>9</v>
      </c>
      <c r="M774" s="3">
        <v>2</v>
      </c>
      <c r="N774" s="3">
        <v>2</v>
      </c>
      <c r="O774" s="3" t="s">
        <v>11</v>
      </c>
      <c r="P774" s="3">
        <v>2</v>
      </c>
      <c r="Q774" s="3">
        <v>200</v>
      </c>
      <c r="R774" s="3" t="s">
        <v>298</v>
      </c>
      <c r="S774" s="3">
        <v>87</v>
      </c>
    </row>
    <row r="775" spans="1:19" x14ac:dyDescent="0.25">
      <c r="A775" s="3" t="s">
        <v>13</v>
      </c>
      <c r="B775" s="3">
        <v>338</v>
      </c>
      <c r="C775" s="3">
        <v>5007899</v>
      </c>
      <c r="D775" s="3" t="s">
        <v>12</v>
      </c>
      <c r="E775" s="3">
        <v>1</v>
      </c>
      <c r="F775" s="3" t="s">
        <v>221</v>
      </c>
      <c r="G775" s="21" t="str">
        <f>_xlfn.XLOOKUP($A775&amp;"_"&amp;$B775,Productos!$E:$E,Productos!$C:$C)</f>
        <v xml:space="preserve">SEGURO DE VIDA COLECTIVO EMPRESAS                 </v>
      </c>
      <c r="H775" s="21" t="str">
        <f>_xlfn.XLOOKUP($A775&amp;"_"&amp;$B775,Productos!$E:$E,Productos!$D:$D)</f>
        <v>Sin Informacion</v>
      </c>
      <c r="I775" s="6">
        <v>1</v>
      </c>
      <c r="L775" s="3" t="s">
        <v>9</v>
      </c>
      <c r="M775" s="3">
        <v>2</v>
      </c>
      <c r="N775" s="3">
        <v>2</v>
      </c>
      <c r="O775" s="3" t="s">
        <v>11</v>
      </c>
      <c r="P775" s="3">
        <v>4</v>
      </c>
      <c r="Q775" s="3">
        <v>400</v>
      </c>
      <c r="R775" s="3" t="s">
        <v>301</v>
      </c>
      <c r="S775" s="3">
        <v>87</v>
      </c>
    </row>
    <row r="776" spans="1:19" x14ac:dyDescent="0.25">
      <c r="A776" s="3" t="s">
        <v>13</v>
      </c>
      <c r="B776" s="3">
        <v>338</v>
      </c>
      <c r="C776" s="3">
        <v>5007900</v>
      </c>
      <c r="D776" s="3" t="s">
        <v>12</v>
      </c>
      <c r="E776" s="3">
        <v>1</v>
      </c>
      <c r="F776" s="3" t="s">
        <v>221</v>
      </c>
      <c r="G776" s="21" t="str">
        <f>_xlfn.XLOOKUP($A776&amp;"_"&amp;$B776,Productos!$E:$E,Productos!$C:$C)</f>
        <v xml:space="preserve">SEGURO DE VIDA COLECTIVO EMPRESAS                 </v>
      </c>
      <c r="H776" s="21" t="str">
        <f>_xlfn.XLOOKUP($A776&amp;"_"&amp;$B776,Productos!$E:$E,Productos!$D:$D)</f>
        <v>Sin Informacion</v>
      </c>
      <c r="I776" s="6">
        <v>1</v>
      </c>
      <c r="L776" s="3" t="s">
        <v>9</v>
      </c>
      <c r="M776" s="3">
        <v>5</v>
      </c>
      <c r="N776" s="3">
        <v>5</v>
      </c>
      <c r="O776" s="3" t="s">
        <v>11</v>
      </c>
      <c r="P776" s="3">
        <v>12</v>
      </c>
      <c r="Q776" s="3">
        <v>1200</v>
      </c>
      <c r="R776" s="3" t="s">
        <v>298</v>
      </c>
      <c r="S776" s="3">
        <v>2</v>
      </c>
    </row>
    <row r="777" spans="1:19" x14ac:dyDescent="0.25">
      <c r="A777" s="3" t="s">
        <v>13</v>
      </c>
      <c r="B777" s="3">
        <v>338</v>
      </c>
      <c r="C777" s="3">
        <v>5007902</v>
      </c>
      <c r="D777" s="3" t="s">
        <v>12</v>
      </c>
      <c r="E777" s="3">
        <v>1</v>
      </c>
      <c r="F777" s="3" t="s">
        <v>221</v>
      </c>
      <c r="G777" s="21" t="str">
        <f>_xlfn.XLOOKUP($A777&amp;"_"&amp;$B777,Productos!$E:$E,Productos!$C:$C)</f>
        <v xml:space="preserve">SEGURO DE VIDA COLECTIVO EMPRESAS                 </v>
      </c>
      <c r="H777" s="21" t="str">
        <f>_xlfn.XLOOKUP($A777&amp;"_"&amp;$B777,Productos!$E:$E,Productos!$D:$D)</f>
        <v>Sin Informacion</v>
      </c>
      <c r="I777" s="6">
        <v>1</v>
      </c>
      <c r="L777" s="3" t="s">
        <v>9</v>
      </c>
      <c r="M777" s="3">
        <v>5</v>
      </c>
      <c r="N777" s="3">
        <v>5</v>
      </c>
      <c r="O777" s="3" t="s">
        <v>11</v>
      </c>
      <c r="P777" s="3">
        <v>13</v>
      </c>
      <c r="Q777" s="3">
        <v>130</v>
      </c>
      <c r="R777" s="3" t="s">
        <v>300</v>
      </c>
      <c r="S777" s="3">
        <v>2</v>
      </c>
    </row>
    <row r="778" spans="1:19" x14ac:dyDescent="0.25">
      <c r="A778" s="3" t="s">
        <v>13</v>
      </c>
      <c r="B778" s="3">
        <v>338</v>
      </c>
      <c r="C778" s="3">
        <v>5007903</v>
      </c>
      <c r="D778" s="3" t="s">
        <v>12</v>
      </c>
      <c r="E778" s="3">
        <v>1</v>
      </c>
      <c r="F778" s="3" t="s">
        <v>221</v>
      </c>
      <c r="G778" s="21" t="str">
        <f>_xlfn.XLOOKUP($A778&amp;"_"&amp;$B778,Productos!$E:$E,Productos!$C:$C)</f>
        <v xml:space="preserve">SEGURO DE VIDA COLECTIVO EMPRESAS                 </v>
      </c>
      <c r="H778" s="21" t="str">
        <f>_xlfn.XLOOKUP($A778&amp;"_"&amp;$B778,Productos!$E:$E,Productos!$D:$D)</f>
        <v>Sin Informacion</v>
      </c>
      <c r="I778" s="6">
        <v>1</v>
      </c>
      <c r="L778" s="3" t="s">
        <v>9</v>
      </c>
      <c r="M778" s="3">
        <v>6</v>
      </c>
      <c r="N778" s="3">
        <v>6</v>
      </c>
      <c r="O778" s="3" t="s">
        <v>11</v>
      </c>
      <c r="P778" s="3">
        <v>1</v>
      </c>
      <c r="Q778" s="3">
        <v>100</v>
      </c>
      <c r="R778" s="3" t="s">
        <v>304</v>
      </c>
      <c r="S778" s="3">
        <v>1</v>
      </c>
    </row>
    <row r="779" spans="1:19" x14ac:dyDescent="0.25">
      <c r="A779" s="3" t="s">
        <v>13</v>
      </c>
      <c r="B779" s="3">
        <v>338</v>
      </c>
      <c r="C779" s="3">
        <v>5007904</v>
      </c>
      <c r="D779" s="3" t="s">
        <v>12</v>
      </c>
      <c r="E779" s="3">
        <v>1</v>
      </c>
      <c r="F779" s="3" t="s">
        <v>221</v>
      </c>
      <c r="G779" s="21" t="str">
        <f>_xlfn.XLOOKUP($A779&amp;"_"&amp;$B779,Productos!$E:$E,Productos!$C:$C)</f>
        <v xml:space="preserve">SEGURO DE VIDA COLECTIVO EMPRESAS                 </v>
      </c>
      <c r="H779" s="21" t="str">
        <f>_xlfn.XLOOKUP($A779&amp;"_"&amp;$B779,Productos!$E:$E,Productos!$D:$D)</f>
        <v>Sin Informacion</v>
      </c>
      <c r="I779" s="6">
        <v>1</v>
      </c>
      <c r="L779" s="3" t="s">
        <v>9</v>
      </c>
      <c r="M779" s="3">
        <v>6</v>
      </c>
      <c r="N779" s="3">
        <v>6</v>
      </c>
      <c r="O779" s="3" t="s">
        <v>11</v>
      </c>
      <c r="P779" s="3">
        <v>2</v>
      </c>
      <c r="Q779" s="3">
        <v>200</v>
      </c>
      <c r="R779" s="3" t="s">
        <v>298</v>
      </c>
      <c r="S779" s="3">
        <v>1</v>
      </c>
    </row>
    <row r="780" spans="1:19" x14ac:dyDescent="0.25">
      <c r="A780" s="3" t="s">
        <v>13</v>
      </c>
      <c r="B780" s="3">
        <v>338</v>
      </c>
      <c r="C780" s="3">
        <v>5007905</v>
      </c>
      <c r="D780" s="3" t="s">
        <v>12</v>
      </c>
      <c r="E780" s="3">
        <v>1</v>
      </c>
      <c r="F780" s="3" t="s">
        <v>221</v>
      </c>
      <c r="G780" s="21" t="str">
        <f>_xlfn.XLOOKUP($A780&amp;"_"&amp;$B780,Productos!$E:$E,Productos!$C:$C)</f>
        <v xml:space="preserve">SEGURO DE VIDA COLECTIVO EMPRESAS                 </v>
      </c>
      <c r="H780" s="21" t="str">
        <f>_xlfn.XLOOKUP($A780&amp;"_"&amp;$B780,Productos!$E:$E,Productos!$D:$D)</f>
        <v>Sin Informacion</v>
      </c>
      <c r="I780" s="6">
        <v>1</v>
      </c>
      <c r="L780" s="3" t="s">
        <v>9</v>
      </c>
      <c r="M780" s="3">
        <v>6</v>
      </c>
      <c r="N780" s="3">
        <v>6</v>
      </c>
      <c r="O780" s="3" t="s">
        <v>11</v>
      </c>
      <c r="P780" s="3">
        <v>5</v>
      </c>
      <c r="Q780" s="3">
        <v>500</v>
      </c>
      <c r="R780" s="3" t="s">
        <v>305</v>
      </c>
      <c r="S780" s="3">
        <v>1</v>
      </c>
    </row>
    <row r="781" spans="1:19" x14ac:dyDescent="0.25">
      <c r="A781" s="3" t="s">
        <v>13</v>
      </c>
      <c r="B781" s="3">
        <v>338</v>
      </c>
      <c r="C781" s="3">
        <v>5007906</v>
      </c>
      <c r="D781" s="3" t="s">
        <v>12</v>
      </c>
      <c r="E781" s="3">
        <v>1</v>
      </c>
      <c r="F781" s="3" t="s">
        <v>221</v>
      </c>
      <c r="G781" s="21" t="str">
        <f>_xlfn.XLOOKUP($A781&amp;"_"&amp;$B781,Productos!$E:$E,Productos!$C:$C)</f>
        <v xml:space="preserve">SEGURO DE VIDA COLECTIVO EMPRESAS                 </v>
      </c>
      <c r="H781" s="21" t="str">
        <f>_xlfn.XLOOKUP($A781&amp;"_"&amp;$B781,Productos!$E:$E,Productos!$D:$D)</f>
        <v>Sin Informacion</v>
      </c>
      <c r="I781" s="6">
        <v>1</v>
      </c>
      <c r="L781" s="3" t="s">
        <v>9</v>
      </c>
      <c r="M781" s="3">
        <v>7</v>
      </c>
      <c r="N781" s="3">
        <v>7</v>
      </c>
      <c r="O781" s="3" t="s">
        <v>11</v>
      </c>
      <c r="P781" s="3">
        <v>12</v>
      </c>
      <c r="Q781" s="3">
        <v>1200</v>
      </c>
      <c r="R781" s="3" t="s">
        <v>298</v>
      </c>
      <c r="S781" s="3">
        <v>954</v>
      </c>
    </row>
    <row r="782" spans="1:19" x14ac:dyDescent="0.25">
      <c r="A782" s="3" t="s">
        <v>13</v>
      </c>
      <c r="B782" s="3">
        <v>338</v>
      </c>
      <c r="C782" s="3">
        <v>5007908</v>
      </c>
      <c r="D782" s="3" t="s">
        <v>12</v>
      </c>
      <c r="E782" s="3">
        <v>1</v>
      </c>
      <c r="F782" s="3" t="s">
        <v>221</v>
      </c>
      <c r="G782" s="21" t="str">
        <f>_xlfn.XLOOKUP($A782&amp;"_"&amp;$B782,Productos!$E:$E,Productos!$C:$C)</f>
        <v xml:space="preserve">SEGURO DE VIDA COLECTIVO EMPRESAS                 </v>
      </c>
      <c r="H782" s="21" t="str">
        <f>_xlfn.XLOOKUP($A782&amp;"_"&amp;$B782,Productos!$E:$E,Productos!$D:$D)</f>
        <v>Sin Informacion</v>
      </c>
      <c r="I782" s="6">
        <v>1</v>
      </c>
      <c r="L782" s="3" t="s">
        <v>9</v>
      </c>
      <c r="M782" s="3">
        <v>7</v>
      </c>
      <c r="N782" s="3">
        <v>7</v>
      </c>
      <c r="O782" s="3" t="s">
        <v>11</v>
      </c>
      <c r="P782" s="3">
        <v>13</v>
      </c>
      <c r="Q782" s="3">
        <v>130</v>
      </c>
      <c r="R782" s="3" t="s">
        <v>300</v>
      </c>
      <c r="S782" s="3">
        <v>954</v>
      </c>
    </row>
    <row r="783" spans="1:19" x14ac:dyDescent="0.25">
      <c r="A783" s="3" t="s">
        <v>13</v>
      </c>
      <c r="B783" s="3">
        <v>338</v>
      </c>
      <c r="C783" s="3">
        <v>5007909</v>
      </c>
      <c r="D783" s="3" t="s">
        <v>12</v>
      </c>
      <c r="E783" s="3">
        <v>1</v>
      </c>
      <c r="F783" s="3" t="s">
        <v>221</v>
      </c>
      <c r="G783" s="21" t="str">
        <f>_xlfn.XLOOKUP($A783&amp;"_"&amp;$B783,Productos!$E:$E,Productos!$C:$C)</f>
        <v xml:space="preserve">SEGURO DE VIDA COLECTIVO EMPRESAS                 </v>
      </c>
      <c r="H783" s="21" t="str">
        <f>_xlfn.XLOOKUP($A783&amp;"_"&amp;$B783,Productos!$E:$E,Productos!$D:$D)</f>
        <v>Sin Informacion</v>
      </c>
      <c r="I783" s="6">
        <v>1</v>
      </c>
      <c r="L783" s="3" t="s">
        <v>9</v>
      </c>
      <c r="M783" s="3">
        <v>16</v>
      </c>
      <c r="N783" s="3">
        <v>16</v>
      </c>
      <c r="O783" s="3" t="s">
        <v>11</v>
      </c>
      <c r="P783" s="3">
        <v>1</v>
      </c>
      <c r="Q783" s="3">
        <v>100</v>
      </c>
      <c r="R783" s="3" t="s">
        <v>304</v>
      </c>
      <c r="S783" s="3">
        <v>304</v>
      </c>
    </row>
    <row r="784" spans="1:19" x14ac:dyDescent="0.25">
      <c r="A784" s="3" t="s">
        <v>13</v>
      </c>
      <c r="B784" s="3">
        <v>338</v>
      </c>
      <c r="C784" s="3">
        <v>5007911</v>
      </c>
      <c r="D784" s="3" t="s">
        <v>12</v>
      </c>
      <c r="E784" s="3">
        <v>1</v>
      </c>
      <c r="F784" s="3" t="s">
        <v>221</v>
      </c>
      <c r="G784" s="21" t="str">
        <f>_xlfn.XLOOKUP($A784&amp;"_"&amp;$B784,Productos!$E:$E,Productos!$C:$C)</f>
        <v xml:space="preserve">SEGURO DE VIDA COLECTIVO EMPRESAS                 </v>
      </c>
      <c r="H784" s="21" t="str">
        <f>_xlfn.XLOOKUP($A784&amp;"_"&amp;$B784,Productos!$E:$E,Productos!$D:$D)</f>
        <v>Sin Informacion</v>
      </c>
      <c r="I784" s="6">
        <v>1</v>
      </c>
      <c r="L784" s="3" t="s">
        <v>9</v>
      </c>
      <c r="M784" s="3">
        <v>16</v>
      </c>
      <c r="N784" s="3">
        <v>16</v>
      </c>
      <c r="O784" s="3" t="s">
        <v>11</v>
      </c>
      <c r="P784" s="3">
        <v>2</v>
      </c>
      <c r="Q784" s="3">
        <v>200</v>
      </c>
      <c r="R784" s="3" t="s">
        <v>298</v>
      </c>
      <c r="S784" s="3">
        <v>304</v>
      </c>
    </row>
    <row r="785" spans="1:19" x14ac:dyDescent="0.25">
      <c r="A785" s="3" t="s">
        <v>13</v>
      </c>
      <c r="B785" s="3">
        <v>338</v>
      </c>
      <c r="C785" s="3">
        <v>5007912</v>
      </c>
      <c r="D785" s="3" t="s">
        <v>12</v>
      </c>
      <c r="E785" s="3">
        <v>1</v>
      </c>
      <c r="F785" s="3" t="s">
        <v>221</v>
      </c>
      <c r="G785" s="21" t="str">
        <f>_xlfn.XLOOKUP($A785&amp;"_"&amp;$B785,Productos!$E:$E,Productos!$C:$C)</f>
        <v xml:space="preserve">SEGURO DE VIDA COLECTIVO EMPRESAS                 </v>
      </c>
      <c r="H785" s="21" t="str">
        <f>_xlfn.XLOOKUP($A785&amp;"_"&amp;$B785,Productos!$E:$E,Productos!$D:$D)</f>
        <v>Sin Informacion</v>
      </c>
      <c r="I785" s="6">
        <v>1</v>
      </c>
      <c r="L785" s="3" t="s">
        <v>9</v>
      </c>
      <c r="M785" s="3">
        <v>16</v>
      </c>
      <c r="N785" s="3">
        <v>16</v>
      </c>
      <c r="O785" s="3" t="s">
        <v>11</v>
      </c>
      <c r="P785" s="3">
        <v>4</v>
      </c>
      <c r="Q785" s="3">
        <v>400</v>
      </c>
      <c r="R785" s="3" t="s">
        <v>301</v>
      </c>
      <c r="S785" s="3">
        <v>304</v>
      </c>
    </row>
    <row r="786" spans="1:19" x14ac:dyDescent="0.25">
      <c r="A786" s="3" t="s">
        <v>13</v>
      </c>
      <c r="B786" s="3">
        <v>338</v>
      </c>
      <c r="C786" s="3">
        <v>5007913</v>
      </c>
      <c r="D786" s="3" t="s">
        <v>12</v>
      </c>
      <c r="E786" s="3">
        <v>1</v>
      </c>
      <c r="F786" s="3" t="s">
        <v>221</v>
      </c>
      <c r="G786" s="21" t="str">
        <f>_xlfn.XLOOKUP($A786&amp;"_"&amp;$B786,Productos!$E:$E,Productos!$C:$C)</f>
        <v xml:space="preserve">SEGURO DE VIDA COLECTIVO EMPRESAS                 </v>
      </c>
      <c r="H786" s="21" t="str">
        <f>_xlfn.XLOOKUP($A786&amp;"_"&amp;$B786,Productos!$E:$E,Productos!$D:$D)</f>
        <v>Sin Informacion</v>
      </c>
      <c r="I786" s="6">
        <v>1</v>
      </c>
      <c r="L786" s="3" t="s">
        <v>9</v>
      </c>
      <c r="M786" s="3">
        <v>16</v>
      </c>
      <c r="N786" s="3">
        <v>16</v>
      </c>
      <c r="O786" s="3" t="s">
        <v>11</v>
      </c>
      <c r="P786" s="3">
        <v>16</v>
      </c>
      <c r="Q786" s="3">
        <v>1600</v>
      </c>
      <c r="R786" s="3" t="s">
        <v>297</v>
      </c>
      <c r="S786" s="3">
        <v>302</v>
      </c>
    </row>
    <row r="787" spans="1:19" x14ac:dyDescent="0.25">
      <c r="A787" s="3" t="s">
        <v>13</v>
      </c>
      <c r="B787" s="3">
        <v>338</v>
      </c>
      <c r="C787" s="3">
        <v>5007914</v>
      </c>
      <c r="D787" s="3" t="s">
        <v>12</v>
      </c>
      <c r="E787" s="3">
        <v>1</v>
      </c>
      <c r="F787" s="3" t="s">
        <v>221</v>
      </c>
      <c r="G787" s="21" t="str">
        <f>_xlfn.XLOOKUP($A787&amp;"_"&amp;$B787,Productos!$E:$E,Productos!$C:$C)</f>
        <v xml:space="preserve">SEGURO DE VIDA COLECTIVO EMPRESAS                 </v>
      </c>
      <c r="H787" s="21" t="str">
        <f>_xlfn.XLOOKUP($A787&amp;"_"&amp;$B787,Productos!$E:$E,Productos!$D:$D)</f>
        <v>Sin Informacion</v>
      </c>
      <c r="I787" s="6">
        <v>1</v>
      </c>
      <c r="L787" s="3" t="s">
        <v>9</v>
      </c>
      <c r="M787" s="3">
        <v>18</v>
      </c>
      <c r="N787" s="3">
        <v>18</v>
      </c>
      <c r="O787" s="3" t="s">
        <v>11</v>
      </c>
      <c r="P787" s="3">
        <v>12</v>
      </c>
      <c r="Q787" s="3">
        <v>1200</v>
      </c>
      <c r="R787" s="3" t="s">
        <v>298</v>
      </c>
      <c r="S787" s="3">
        <v>108</v>
      </c>
    </row>
    <row r="788" spans="1:19" x14ac:dyDescent="0.25">
      <c r="A788" s="3" t="s">
        <v>13</v>
      </c>
      <c r="B788" s="3">
        <v>338</v>
      </c>
      <c r="C788" s="3">
        <v>5007915</v>
      </c>
      <c r="D788" s="3" t="s">
        <v>12</v>
      </c>
      <c r="E788" s="3">
        <v>1</v>
      </c>
      <c r="F788" s="3" t="s">
        <v>221</v>
      </c>
      <c r="G788" s="21" t="str">
        <f>_xlfn.XLOOKUP($A788&amp;"_"&amp;$B788,Productos!$E:$E,Productos!$C:$C)</f>
        <v xml:space="preserve">SEGURO DE VIDA COLECTIVO EMPRESAS                 </v>
      </c>
      <c r="H788" s="21" t="str">
        <f>_xlfn.XLOOKUP($A788&amp;"_"&amp;$B788,Productos!$E:$E,Productos!$D:$D)</f>
        <v>Sin Informacion</v>
      </c>
      <c r="I788" s="6">
        <v>1</v>
      </c>
      <c r="L788" s="3" t="s">
        <v>9</v>
      </c>
      <c r="M788" s="3">
        <v>18</v>
      </c>
      <c r="N788" s="3">
        <v>18</v>
      </c>
      <c r="O788" s="3" t="s">
        <v>11</v>
      </c>
      <c r="P788" s="3">
        <v>13</v>
      </c>
      <c r="Q788" s="3">
        <v>130</v>
      </c>
      <c r="R788" s="3" t="s">
        <v>300</v>
      </c>
      <c r="S788" s="3">
        <v>108</v>
      </c>
    </row>
    <row r="789" spans="1:19" x14ac:dyDescent="0.25">
      <c r="A789" s="3" t="s">
        <v>13</v>
      </c>
      <c r="B789" s="3">
        <v>338</v>
      </c>
      <c r="C789" s="3">
        <v>5007916</v>
      </c>
      <c r="D789" s="3" t="s">
        <v>12</v>
      </c>
      <c r="E789" s="3">
        <v>1</v>
      </c>
      <c r="F789" s="3" t="s">
        <v>221</v>
      </c>
      <c r="G789" s="21" t="str">
        <f>_xlfn.XLOOKUP($A789&amp;"_"&amp;$B789,Productos!$E:$E,Productos!$C:$C)</f>
        <v xml:space="preserve">SEGURO DE VIDA COLECTIVO EMPRESAS                 </v>
      </c>
      <c r="H789" s="21" t="str">
        <f>_xlfn.XLOOKUP($A789&amp;"_"&amp;$B789,Productos!$E:$E,Productos!$D:$D)</f>
        <v>Sin Informacion</v>
      </c>
      <c r="I789" s="6">
        <v>1</v>
      </c>
      <c r="L789" s="3" t="s">
        <v>9</v>
      </c>
      <c r="M789" s="3">
        <v>18</v>
      </c>
      <c r="N789" s="3">
        <v>18</v>
      </c>
      <c r="O789" s="3" t="s">
        <v>11</v>
      </c>
      <c r="P789" s="3">
        <v>18</v>
      </c>
      <c r="Q789" s="3">
        <v>180</v>
      </c>
      <c r="R789" s="3" t="s">
        <v>302</v>
      </c>
      <c r="S789" s="3">
        <v>108</v>
      </c>
    </row>
    <row r="790" spans="1:19" x14ac:dyDescent="0.25">
      <c r="A790" s="3" t="s">
        <v>13</v>
      </c>
      <c r="B790" s="3">
        <v>338</v>
      </c>
      <c r="C790" s="3">
        <v>5007917</v>
      </c>
      <c r="D790" s="3" t="s">
        <v>12</v>
      </c>
      <c r="E790" s="3">
        <v>1</v>
      </c>
      <c r="F790" s="3" t="s">
        <v>221</v>
      </c>
      <c r="G790" s="21" t="str">
        <f>_xlfn.XLOOKUP($A790&amp;"_"&amp;$B790,Productos!$E:$E,Productos!$C:$C)</f>
        <v xml:space="preserve">SEGURO DE VIDA COLECTIVO EMPRESAS                 </v>
      </c>
      <c r="H790" s="21" t="str">
        <f>_xlfn.XLOOKUP($A790&amp;"_"&amp;$B790,Productos!$E:$E,Productos!$D:$D)</f>
        <v>Sin Informacion</v>
      </c>
      <c r="I790" s="6">
        <v>1</v>
      </c>
      <c r="L790" s="3" t="s">
        <v>9</v>
      </c>
      <c r="M790" s="3">
        <v>19</v>
      </c>
      <c r="N790" s="3">
        <v>19</v>
      </c>
      <c r="O790" s="3" t="s">
        <v>11</v>
      </c>
      <c r="P790" s="3">
        <v>1</v>
      </c>
      <c r="Q790" s="3">
        <v>100</v>
      </c>
      <c r="R790" s="3" t="s">
        <v>304</v>
      </c>
      <c r="S790" s="3">
        <v>25</v>
      </c>
    </row>
    <row r="791" spans="1:19" x14ac:dyDescent="0.25">
      <c r="A791" s="3" t="s">
        <v>13</v>
      </c>
      <c r="B791" s="3">
        <v>338</v>
      </c>
      <c r="C791" s="3">
        <v>5007918</v>
      </c>
      <c r="D791" s="3" t="s">
        <v>12</v>
      </c>
      <c r="E791" s="3">
        <v>1</v>
      </c>
      <c r="F791" s="3" t="s">
        <v>221</v>
      </c>
      <c r="G791" s="21" t="str">
        <f>_xlfn.XLOOKUP($A791&amp;"_"&amp;$B791,Productos!$E:$E,Productos!$C:$C)</f>
        <v xml:space="preserve">SEGURO DE VIDA COLECTIVO EMPRESAS                 </v>
      </c>
      <c r="H791" s="21" t="str">
        <f>_xlfn.XLOOKUP($A791&amp;"_"&amp;$B791,Productos!$E:$E,Productos!$D:$D)</f>
        <v>Sin Informacion</v>
      </c>
      <c r="I791" s="6">
        <v>1</v>
      </c>
      <c r="L791" s="3" t="s">
        <v>9</v>
      </c>
      <c r="M791" s="3">
        <v>19</v>
      </c>
      <c r="N791" s="3">
        <v>19</v>
      </c>
      <c r="O791" s="3" t="s">
        <v>11</v>
      </c>
      <c r="P791" s="3">
        <v>2</v>
      </c>
      <c r="Q791" s="3">
        <v>200</v>
      </c>
      <c r="R791" s="3" t="s">
        <v>298</v>
      </c>
      <c r="S791" s="3">
        <v>25</v>
      </c>
    </row>
    <row r="792" spans="1:19" x14ac:dyDescent="0.25">
      <c r="A792" s="3" t="s">
        <v>13</v>
      </c>
      <c r="B792" s="3">
        <v>338</v>
      </c>
      <c r="C792" s="3">
        <v>5007919</v>
      </c>
      <c r="D792" s="3" t="s">
        <v>12</v>
      </c>
      <c r="E792" s="3">
        <v>1</v>
      </c>
      <c r="F792" s="3" t="s">
        <v>221</v>
      </c>
      <c r="G792" s="21" t="str">
        <f>_xlfn.XLOOKUP($A792&amp;"_"&amp;$B792,Productos!$E:$E,Productos!$C:$C)</f>
        <v xml:space="preserve">SEGURO DE VIDA COLECTIVO EMPRESAS                 </v>
      </c>
      <c r="H792" s="21" t="str">
        <f>_xlfn.XLOOKUP($A792&amp;"_"&amp;$B792,Productos!$E:$E,Productos!$D:$D)</f>
        <v>Sin Informacion</v>
      </c>
      <c r="I792" s="6">
        <v>1</v>
      </c>
      <c r="L792" s="3" t="s">
        <v>9</v>
      </c>
      <c r="M792" s="3">
        <v>19</v>
      </c>
      <c r="N792" s="3">
        <v>19</v>
      </c>
      <c r="O792" s="3" t="s">
        <v>11</v>
      </c>
      <c r="P792" s="3">
        <v>5</v>
      </c>
      <c r="Q792" s="3">
        <v>500</v>
      </c>
      <c r="R792" s="3" t="s">
        <v>305</v>
      </c>
      <c r="S792" s="3">
        <v>25</v>
      </c>
    </row>
    <row r="793" spans="1:19" x14ac:dyDescent="0.25">
      <c r="A793" s="3" t="s">
        <v>13</v>
      </c>
      <c r="B793" s="3">
        <v>338</v>
      </c>
      <c r="C793" s="3">
        <v>5007920</v>
      </c>
      <c r="D793" s="3" t="s">
        <v>12</v>
      </c>
      <c r="E793" s="3">
        <v>1</v>
      </c>
      <c r="F793" s="3" t="s">
        <v>221</v>
      </c>
      <c r="G793" s="21" t="str">
        <f>_xlfn.XLOOKUP($A793&amp;"_"&amp;$B793,Productos!$E:$E,Productos!$C:$C)</f>
        <v xml:space="preserve">SEGURO DE VIDA COLECTIVO EMPRESAS                 </v>
      </c>
      <c r="H793" s="21" t="str">
        <f>_xlfn.XLOOKUP($A793&amp;"_"&amp;$B793,Productos!$E:$E,Productos!$D:$D)</f>
        <v>Sin Informacion</v>
      </c>
      <c r="I793" s="6">
        <v>1</v>
      </c>
      <c r="L793" s="3" t="s">
        <v>9</v>
      </c>
      <c r="M793" s="3">
        <v>20</v>
      </c>
      <c r="N793" s="3">
        <v>20</v>
      </c>
      <c r="O793" s="3" t="s">
        <v>11</v>
      </c>
      <c r="P793" s="3">
        <v>1</v>
      </c>
      <c r="Q793" s="3">
        <v>100</v>
      </c>
      <c r="R793" s="3" t="s">
        <v>304</v>
      </c>
      <c r="S793" s="3">
        <v>1</v>
      </c>
    </row>
    <row r="794" spans="1:19" x14ac:dyDescent="0.25">
      <c r="A794" s="3" t="s">
        <v>13</v>
      </c>
      <c r="B794" s="3">
        <v>338</v>
      </c>
      <c r="C794" s="3">
        <v>5007921</v>
      </c>
      <c r="D794" s="3" t="s">
        <v>12</v>
      </c>
      <c r="E794" s="3">
        <v>1</v>
      </c>
      <c r="F794" s="3" t="s">
        <v>221</v>
      </c>
      <c r="G794" s="21" t="str">
        <f>_xlfn.XLOOKUP($A794&amp;"_"&amp;$B794,Productos!$E:$E,Productos!$C:$C)</f>
        <v xml:space="preserve">SEGURO DE VIDA COLECTIVO EMPRESAS                 </v>
      </c>
      <c r="H794" s="21" t="str">
        <f>_xlfn.XLOOKUP($A794&amp;"_"&amp;$B794,Productos!$E:$E,Productos!$D:$D)</f>
        <v>Sin Informacion</v>
      </c>
      <c r="I794" s="6">
        <v>1</v>
      </c>
      <c r="L794" s="3" t="s">
        <v>9</v>
      </c>
      <c r="M794" s="3">
        <v>20</v>
      </c>
      <c r="N794" s="3">
        <v>20</v>
      </c>
      <c r="O794" s="3" t="s">
        <v>11</v>
      </c>
      <c r="P794" s="3">
        <v>2</v>
      </c>
      <c r="Q794" s="3">
        <v>200</v>
      </c>
      <c r="R794" s="3" t="s">
        <v>298</v>
      </c>
      <c r="S794" s="3">
        <v>1</v>
      </c>
    </row>
    <row r="795" spans="1:19" x14ac:dyDescent="0.25">
      <c r="A795" s="3" t="s">
        <v>13</v>
      </c>
      <c r="B795" s="3">
        <v>338</v>
      </c>
      <c r="C795" s="3">
        <v>5007922</v>
      </c>
      <c r="D795" s="3" t="s">
        <v>12</v>
      </c>
      <c r="E795" s="3">
        <v>1</v>
      </c>
      <c r="F795" s="3" t="s">
        <v>221</v>
      </c>
      <c r="G795" s="21" t="str">
        <f>_xlfn.XLOOKUP($A795&amp;"_"&amp;$B795,Productos!$E:$E,Productos!$C:$C)</f>
        <v xml:space="preserve">SEGURO DE VIDA COLECTIVO EMPRESAS                 </v>
      </c>
      <c r="H795" s="21" t="str">
        <f>_xlfn.XLOOKUP($A795&amp;"_"&amp;$B795,Productos!$E:$E,Productos!$D:$D)</f>
        <v>Sin Informacion</v>
      </c>
      <c r="I795" s="6">
        <v>1</v>
      </c>
      <c r="L795" s="3" t="s">
        <v>9</v>
      </c>
      <c r="M795" s="3">
        <v>20</v>
      </c>
      <c r="N795" s="3">
        <v>20</v>
      </c>
      <c r="O795" s="3" t="s">
        <v>11</v>
      </c>
      <c r="P795" s="3">
        <v>4</v>
      </c>
      <c r="Q795" s="3">
        <v>400</v>
      </c>
      <c r="R795" s="3" t="s">
        <v>301</v>
      </c>
      <c r="S795" s="3">
        <v>1</v>
      </c>
    </row>
    <row r="796" spans="1:19" x14ac:dyDescent="0.25">
      <c r="A796" s="3" t="s">
        <v>13</v>
      </c>
      <c r="B796" s="3">
        <v>338</v>
      </c>
      <c r="C796" s="3">
        <v>5007923</v>
      </c>
      <c r="D796" s="3" t="s">
        <v>12</v>
      </c>
      <c r="E796" s="3">
        <v>1</v>
      </c>
      <c r="F796" s="3" t="s">
        <v>221</v>
      </c>
      <c r="G796" s="21" t="str">
        <f>_xlfn.XLOOKUP($A796&amp;"_"&amp;$B796,Productos!$E:$E,Productos!$C:$C)</f>
        <v xml:space="preserve">SEGURO DE VIDA COLECTIVO EMPRESAS                 </v>
      </c>
      <c r="H796" s="21" t="str">
        <f>_xlfn.XLOOKUP($A796&amp;"_"&amp;$B796,Productos!$E:$E,Productos!$D:$D)</f>
        <v>Sin Informacion</v>
      </c>
      <c r="I796" s="6">
        <v>1</v>
      </c>
      <c r="L796" s="3" t="s">
        <v>9</v>
      </c>
      <c r="M796" s="3">
        <v>20</v>
      </c>
      <c r="N796" s="3">
        <v>20</v>
      </c>
      <c r="O796" s="3" t="s">
        <v>11</v>
      </c>
      <c r="P796" s="3">
        <v>19</v>
      </c>
      <c r="Q796" s="3">
        <v>190</v>
      </c>
      <c r="R796" s="3" t="s">
        <v>304</v>
      </c>
      <c r="S796" s="3">
        <v>1</v>
      </c>
    </row>
    <row r="797" spans="1:19" x14ac:dyDescent="0.25">
      <c r="A797" s="3" t="s">
        <v>13</v>
      </c>
      <c r="B797" s="3">
        <v>338</v>
      </c>
      <c r="C797" s="3">
        <v>5007924</v>
      </c>
      <c r="D797" s="3" t="s">
        <v>12</v>
      </c>
      <c r="E797" s="3">
        <v>1</v>
      </c>
      <c r="F797" s="3" t="s">
        <v>221</v>
      </c>
      <c r="G797" s="21" t="str">
        <f>_xlfn.XLOOKUP($A797&amp;"_"&amp;$B797,Productos!$E:$E,Productos!$C:$C)</f>
        <v xml:space="preserve">SEGURO DE VIDA COLECTIVO EMPRESAS                 </v>
      </c>
      <c r="H797" s="21" t="str">
        <f>_xlfn.XLOOKUP($A797&amp;"_"&amp;$B797,Productos!$E:$E,Productos!$D:$D)</f>
        <v>Sin Informacion</v>
      </c>
      <c r="I797" s="6">
        <v>1</v>
      </c>
      <c r="L797" s="3" t="s">
        <v>9</v>
      </c>
      <c r="M797" s="3">
        <v>21</v>
      </c>
      <c r="N797" s="3">
        <v>21</v>
      </c>
      <c r="O797" s="3" t="s">
        <v>11</v>
      </c>
      <c r="P797" s="3">
        <v>1</v>
      </c>
      <c r="Q797" s="3">
        <v>100</v>
      </c>
      <c r="R797" s="3" t="s">
        <v>304</v>
      </c>
      <c r="S797" s="3">
        <v>58</v>
      </c>
    </row>
    <row r="798" spans="1:19" x14ac:dyDescent="0.25">
      <c r="A798" s="3" t="s">
        <v>13</v>
      </c>
      <c r="B798" s="3">
        <v>338</v>
      </c>
      <c r="C798" s="3">
        <v>5007925</v>
      </c>
      <c r="D798" s="3" t="s">
        <v>12</v>
      </c>
      <c r="E798" s="3">
        <v>1</v>
      </c>
      <c r="F798" s="3" t="s">
        <v>221</v>
      </c>
      <c r="G798" s="21" t="str">
        <f>_xlfn.XLOOKUP($A798&amp;"_"&amp;$B798,Productos!$E:$E,Productos!$C:$C)</f>
        <v xml:space="preserve">SEGURO DE VIDA COLECTIVO EMPRESAS                 </v>
      </c>
      <c r="H798" s="21" t="str">
        <f>_xlfn.XLOOKUP($A798&amp;"_"&amp;$B798,Productos!$E:$E,Productos!$D:$D)</f>
        <v>Sin Informacion</v>
      </c>
      <c r="I798" s="6">
        <v>1</v>
      </c>
      <c r="L798" s="3" t="s">
        <v>9</v>
      </c>
      <c r="M798" s="3">
        <v>21</v>
      </c>
      <c r="N798" s="3">
        <v>21</v>
      </c>
      <c r="O798" s="3" t="s">
        <v>11</v>
      </c>
      <c r="P798" s="3">
        <v>19</v>
      </c>
      <c r="Q798" s="3">
        <v>190</v>
      </c>
      <c r="R798" s="3" t="s">
        <v>304</v>
      </c>
      <c r="S798" s="3">
        <v>58</v>
      </c>
    </row>
    <row r="799" spans="1:19" x14ac:dyDescent="0.25">
      <c r="A799" s="3" t="s">
        <v>13</v>
      </c>
      <c r="B799" s="3">
        <v>338</v>
      </c>
      <c r="C799" s="3">
        <v>5007926</v>
      </c>
      <c r="D799" s="3" t="s">
        <v>12</v>
      </c>
      <c r="E799" s="3">
        <v>1</v>
      </c>
      <c r="F799" s="3" t="s">
        <v>221</v>
      </c>
      <c r="G799" s="21" t="str">
        <f>_xlfn.XLOOKUP($A799&amp;"_"&amp;$B799,Productos!$E:$E,Productos!$C:$C)</f>
        <v xml:space="preserve">SEGURO DE VIDA COLECTIVO EMPRESAS                 </v>
      </c>
      <c r="H799" s="21" t="str">
        <f>_xlfn.XLOOKUP($A799&amp;"_"&amp;$B799,Productos!$E:$E,Productos!$D:$D)</f>
        <v>Sin Informacion</v>
      </c>
      <c r="I799" s="6">
        <v>1</v>
      </c>
      <c r="L799" s="3" t="s">
        <v>9</v>
      </c>
      <c r="M799" s="3">
        <v>28</v>
      </c>
      <c r="N799" s="3">
        <v>28</v>
      </c>
      <c r="O799" s="3" t="s">
        <v>11</v>
      </c>
      <c r="P799" s="3">
        <v>1</v>
      </c>
      <c r="Q799" s="3">
        <v>100</v>
      </c>
      <c r="R799" s="3" t="s">
        <v>219</v>
      </c>
      <c r="S799" s="3">
        <v>16</v>
      </c>
    </row>
    <row r="800" spans="1:19" x14ac:dyDescent="0.25">
      <c r="A800" s="3" t="s">
        <v>13</v>
      </c>
      <c r="B800" s="3">
        <v>338</v>
      </c>
      <c r="C800" s="3">
        <v>5007927</v>
      </c>
      <c r="D800" s="3" t="s">
        <v>12</v>
      </c>
      <c r="E800" s="3">
        <v>1</v>
      </c>
      <c r="F800" s="3" t="s">
        <v>221</v>
      </c>
      <c r="G800" s="21" t="str">
        <f>_xlfn.XLOOKUP($A800&amp;"_"&amp;$B800,Productos!$E:$E,Productos!$C:$C)</f>
        <v xml:space="preserve">SEGURO DE VIDA COLECTIVO EMPRESAS                 </v>
      </c>
      <c r="H800" s="21" t="str">
        <f>_xlfn.XLOOKUP($A800&amp;"_"&amp;$B800,Productos!$E:$E,Productos!$D:$D)</f>
        <v>Sin Informacion</v>
      </c>
      <c r="I800" s="6">
        <v>1</v>
      </c>
      <c r="L800" s="3" t="s">
        <v>9</v>
      </c>
      <c r="M800" s="3">
        <v>28</v>
      </c>
      <c r="N800" s="3">
        <v>28</v>
      </c>
      <c r="O800" s="3" t="s">
        <v>11</v>
      </c>
      <c r="P800" s="3">
        <v>4</v>
      </c>
      <c r="Q800" s="3">
        <v>400</v>
      </c>
      <c r="R800" s="3" t="s">
        <v>301</v>
      </c>
      <c r="S800" s="3">
        <v>16</v>
      </c>
    </row>
    <row r="801" spans="1:19" x14ac:dyDescent="0.25">
      <c r="A801" s="3" t="s">
        <v>13</v>
      </c>
      <c r="B801" s="3">
        <v>338</v>
      </c>
      <c r="C801" s="3">
        <v>5007929</v>
      </c>
      <c r="D801" s="3" t="s">
        <v>12</v>
      </c>
      <c r="E801" s="3">
        <v>1</v>
      </c>
      <c r="F801" s="3" t="s">
        <v>221</v>
      </c>
      <c r="G801" s="21" t="str">
        <f>_xlfn.XLOOKUP($A801&amp;"_"&amp;$B801,Productos!$E:$E,Productos!$C:$C)</f>
        <v xml:space="preserve">SEGURO DE VIDA COLECTIVO EMPRESAS                 </v>
      </c>
      <c r="H801" s="21" t="str">
        <f>_xlfn.XLOOKUP($A801&amp;"_"&amp;$B801,Productos!$E:$E,Productos!$D:$D)</f>
        <v>Sin Informacion</v>
      </c>
      <c r="I801" s="6">
        <v>1</v>
      </c>
      <c r="L801" s="3" t="s">
        <v>9</v>
      </c>
      <c r="M801" s="3">
        <v>29</v>
      </c>
      <c r="N801" s="3">
        <v>29</v>
      </c>
      <c r="O801" s="3" t="s">
        <v>11</v>
      </c>
      <c r="P801" s="3">
        <v>1</v>
      </c>
      <c r="Q801" s="3">
        <v>100</v>
      </c>
      <c r="R801" s="3" t="s">
        <v>304</v>
      </c>
      <c r="S801" s="3">
        <v>31</v>
      </c>
    </row>
    <row r="802" spans="1:19" x14ac:dyDescent="0.25">
      <c r="A802" s="3" t="s">
        <v>13</v>
      </c>
      <c r="B802" s="3">
        <v>338</v>
      </c>
      <c r="C802" s="3">
        <v>5007930</v>
      </c>
      <c r="D802" s="3" t="s">
        <v>12</v>
      </c>
      <c r="E802" s="3">
        <v>1</v>
      </c>
      <c r="F802" s="3" t="s">
        <v>221</v>
      </c>
      <c r="G802" s="21" t="str">
        <f>_xlfn.XLOOKUP($A802&amp;"_"&amp;$B802,Productos!$E:$E,Productos!$C:$C)</f>
        <v xml:space="preserve">SEGURO DE VIDA COLECTIVO EMPRESAS                 </v>
      </c>
      <c r="H802" s="21" t="str">
        <f>_xlfn.XLOOKUP($A802&amp;"_"&amp;$B802,Productos!$E:$E,Productos!$D:$D)</f>
        <v>Sin Informacion</v>
      </c>
      <c r="I802" s="6">
        <v>1</v>
      </c>
      <c r="L802" s="3" t="s">
        <v>9</v>
      </c>
      <c r="M802" s="3">
        <v>29</v>
      </c>
      <c r="N802" s="3">
        <v>29</v>
      </c>
      <c r="O802" s="3" t="s">
        <v>11</v>
      </c>
      <c r="P802" s="3">
        <v>2</v>
      </c>
      <c r="Q802" s="3">
        <v>200</v>
      </c>
      <c r="R802" s="3" t="s">
        <v>298</v>
      </c>
      <c r="S802" s="3">
        <v>31</v>
      </c>
    </row>
    <row r="803" spans="1:19" x14ac:dyDescent="0.25">
      <c r="A803" s="3" t="s">
        <v>13</v>
      </c>
      <c r="B803" s="3">
        <v>338</v>
      </c>
      <c r="C803" s="3">
        <v>5007931</v>
      </c>
      <c r="D803" s="3" t="s">
        <v>12</v>
      </c>
      <c r="E803" s="3">
        <v>1</v>
      </c>
      <c r="F803" s="3" t="s">
        <v>221</v>
      </c>
      <c r="G803" s="21" t="str">
        <f>_xlfn.XLOOKUP($A803&amp;"_"&amp;$B803,Productos!$E:$E,Productos!$C:$C)</f>
        <v xml:space="preserve">SEGURO DE VIDA COLECTIVO EMPRESAS                 </v>
      </c>
      <c r="H803" s="21" t="str">
        <f>_xlfn.XLOOKUP($A803&amp;"_"&amp;$B803,Productos!$E:$E,Productos!$D:$D)</f>
        <v>Sin Informacion</v>
      </c>
      <c r="I803" s="6">
        <v>1</v>
      </c>
      <c r="L803" s="3" t="s">
        <v>9</v>
      </c>
      <c r="M803" s="3">
        <v>29</v>
      </c>
      <c r="N803" s="3">
        <v>29</v>
      </c>
      <c r="O803" s="3" t="s">
        <v>11</v>
      </c>
      <c r="P803" s="3">
        <v>5</v>
      </c>
      <c r="Q803" s="3">
        <v>500</v>
      </c>
      <c r="R803" s="3" t="s">
        <v>305</v>
      </c>
      <c r="S803" s="3">
        <v>31</v>
      </c>
    </row>
    <row r="804" spans="1:19" x14ac:dyDescent="0.25">
      <c r="A804" s="3" t="s">
        <v>13</v>
      </c>
      <c r="B804" s="3">
        <v>338</v>
      </c>
      <c r="C804" s="3">
        <v>5007932</v>
      </c>
      <c r="D804" s="3" t="s">
        <v>12</v>
      </c>
      <c r="E804" s="3">
        <v>1</v>
      </c>
      <c r="F804" s="3" t="s">
        <v>221</v>
      </c>
      <c r="G804" s="21" t="str">
        <f>_xlfn.XLOOKUP($A804&amp;"_"&amp;$B804,Productos!$E:$E,Productos!$C:$C)</f>
        <v xml:space="preserve">SEGURO DE VIDA COLECTIVO EMPRESAS                 </v>
      </c>
      <c r="H804" s="21" t="str">
        <f>_xlfn.XLOOKUP($A804&amp;"_"&amp;$B804,Productos!$E:$E,Productos!$D:$D)</f>
        <v>Sin Informacion</v>
      </c>
      <c r="I804" s="6">
        <v>1</v>
      </c>
      <c r="L804" s="3" t="s">
        <v>9</v>
      </c>
      <c r="M804" s="3">
        <v>29</v>
      </c>
      <c r="N804" s="3">
        <v>29</v>
      </c>
      <c r="O804" s="3" t="s">
        <v>11</v>
      </c>
      <c r="P804" s="3">
        <v>2000</v>
      </c>
      <c r="Q804" s="3">
        <v>2000</v>
      </c>
      <c r="R804" s="3" t="s">
        <v>304</v>
      </c>
      <c r="S804" s="3">
        <v>28</v>
      </c>
    </row>
    <row r="805" spans="1:19" x14ac:dyDescent="0.25">
      <c r="A805" s="3" t="s">
        <v>13</v>
      </c>
      <c r="B805" s="3">
        <v>338</v>
      </c>
      <c r="C805" s="3">
        <v>5007933</v>
      </c>
      <c r="D805" s="3" t="s">
        <v>12</v>
      </c>
      <c r="E805" s="3">
        <v>1</v>
      </c>
      <c r="F805" s="3" t="s">
        <v>221</v>
      </c>
      <c r="G805" s="21" t="str">
        <f>_xlfn.XLOOKUP($A805&amp;"_"&amp;$B805,Productos!$E:$E,Productos!$C:$C)</f>
        <v xml:space="preserve">SEGURO DE VIDA COLECTIVO EMPRESAS                 </v>
      </c>
      <c r="H805" s="21" t="str">
        <f>_xlfn.XLOOKUP($A805&amp;"_"&amp;$B805,Productos!$E:$E,Productos!$D:$D)</f>
        <v>Sin Informacion</v>
      </c>
      <c r="I805" s="6">
        <v>1</v>
      </c>
      <c r="L805" s="3" t="s">
        <v>9</v>
      </c>
      <c r="M805" s="3">
        <v>31</v>
      </c>
      <c r="N805" s="3">
        <v>31</v>
      </c>
      <c r="O805" s="3" t="s">
        <v>11</v>
      </c>
      <c r="P805" s="3">
        <v>1</v>
      </c>
      <c r="Q805" s="3">
        <v>100</v>
      </c>
      <c r="R805" s="3" t="s">
        <v>304</v>
      </c>
      <c r="S805" s="3">
        <v>128</v>
      </c>
    </row>
    <row r="806" spans="1:19" x14ac:dyDescent="0.25">
      <c r="A806" s="3" t="s">
        <v>13</v>
      </c>
      <c r="B806" s="3">
        <v>338</v>
      </c>
      <c r="C806" s="3">
        <v>5007934</v>
      </c>
      <c r="D806" s="3" t="s">
        <v>12</v>
      </c>
      <c r="E806" s="3">
        <v>1</v>
      </c>
      <c r="F806" s="3" t="s">
        <v>221</v>
      </c>
      <c r="G806" s="21" t="str">
        <f>_xlfn.XLOOKUP($A806&amp;"_"&amp;$B806,Productos!$E:$E,Productos!$C:$C)</f>
        <v xml:space="preserve">SEGURO DE VIDA COLECTIVO EMPRESAS                 </v>
      </c>
      <c r="H806" s="21" t="str">
        <f>_xlfn.XLOOKUP($A806&amp;"_"&amp;$B806,Productos!$E:$E,Productos!$D:$D)</f>
        <v>Sin Informacion</v>
      </c>
      <c r="I806" s="6">
        <v>1</v>
      </c>
      <c r="L806" s="3" t="s">
        <v>9</v>
      </c>
      <c r="M806" s="3">
        <v>31</v>
      </c>
      <c r="N806" s="3">
        <v>31</v>
      </c>
      <c r="O806" s="3" t="s">
        <v>11</v>
      </c>
      <c r="P806" s="3">
        <v>2</v>
      </c>
      <c r="Q806" s="3">
        <v>200</v>
      </c>
      <c r="R806" s="3" t="s">
        <v>298</v>
      </c>
      <c r="S806" s="3">
        <v>128</v>
      </c>
    </row>
    <row r="807" spans="1:19" x14ac:dyDescent="0.25">
      <c r="A807" s="3" t="s">
        <v>13</v>
      </c>
      <c r="B807" s="3">
        <v>338</v>
      </c>
      <c r="C807" s="3">
        <v>5007935</v>
      </c>
      <c r="D807" s="3" t="s">
        <v>12</v>
      </c>
      <c r="E807" s="3">
        <v>1</v>
      </c>
      <c r="F807" s="3" t="s">
        <v>221</v>
      </c>
      <c r="G807" s="21" t="str">
        <f>_xlfn.XLOOKUP($A807&amp;"_"&amp;$B807,Productos!$E:$E,Productos!$C:$C)</f>
        <v xml:space="preserve">SEGURO DE VIDA COLECTIVO EMPRESAS                 </v>
      </c>
      <c r="H807" s="21" t="str">
        <f>_xlfn.XLOOKUP($A807&amp;"_"&amp;$B807,Productos!$E:$E,Productos!$D:$D)</f>
        <v>Sin Informacion</v>
      </c>
      <c r="I807" s="6">
        <v>1</v>
      </c>
      <c r="L807" s="3" t="s">
        <v>9</v>
      </c>
      <c r="M807" s="3">
        <v>31</v>
      </c>
      <c r="N807" s="3">
        <v>31</v>
      </c>
      <c r="O807" s="3" t="s">
        <v>11</v>
      </c>
      <c r="P807" s="3">
        <v>4</v>
      </c>
      <c r="Q807" s="3">
        <v>400</v>
      </c>
      <c r="R807" s="3" t="s">
        <v>301</v>
      </c>
      <c r="S807" s="3">
        <v>128</v>
      </c>
    </row>
    <row r="808" spans="1:19" x14ac:dyDescent="0.25">
      <c r="A808" s="3" t="s">
        <v>13</v>
      </c>
      <c r="B808" s="3">
        <v>338</v>
      </c>
      <c r="C808" s="3">
        <v>5007936</v>
      </c>
      <c r="D808" s="3" t="s">
        <v>12</v>
      </c>
      <c r="E808" s="3">
        <v>1</v>
      </c>
      <c r="F808" s="3" t="s">
        <v>221</v>
      </c>
      <c r="G808" s="21" t="str">
        <f>_xlfn.XLOOKUP($A808&amp;"_"&amp;$B808,Productos!$E:$E,Productos!$C:$C)</f>
        <v xml:space="preserve">SEGURO DE VIDA COLECTIVO EMPRESAS                 </v>
      </c>
      <c r="H808" s="21" t="str">
        <f>_xlfn.XLOOKUP($A808&amp;"_"&amp;$B808,Productos!$E:$E,Productos!$D:$D)</f>
        <v>Sin Informacion</v>
      </c>
      <c r="I808" s="6">
        <v>1</v>
      </c>
      <c r="L808" s="3" t="s">
        <v>9</v>
      </c>
      <c r="M808" s="3">
        <v>31</v>
      </c>
      <c r="N808" s="3">
        <v>31</v>
      </c>
      <c r="O808" s="3" t="s">
        <v>11</v>
      </c>
      <c r="P808" s="3">
        <v>17</v>
      </c>
      <c r="Q808" s="3">
        <v>1700</v>
      </c>
      <c r="R808" s="3" t="s">
        <v>297</v>
      </c>
      <c r="S808" s="3">
        <v>121</v>
      </c>
    </row>
    <row r="809" spans="1:19" x14ac:dyDescent="0.25">
      <c r="A809" s="3" t="s">
        <v>13</v>
      </c>
      <c r="B809" s="3">
        <v>338</v>
      </c>
      <c r="C809" s="3">
        <v>5007937</v>
      </c>
      <c r="D809" s="3" t="s">
        <v>12</v>
      </c>
      <c r="E809" s="3">
        <v>1</v>
      </c>
      <c r="F809" s="3" t="s">
        <v>221</v>
      </c>
      <c r="G809" s="21" t="str">
        <f>_xlfn.XLOOKUP($A809&amp;"_"&amp;$B809,Productos!$E:$E,Productos!$C:$C)</f>
        <v xml:space="preserve">SEGURO DE VIDA COLECTIVO EMPRESAS                 </v>
      </c>
      <c r="H809" s="21" t="str">
        <f>_xlfn.XLOOKUP($A809&amp;"_"&amp;$B809,Productos!$E:$E,Productos!$D:$D)</f>
        <v>Sin Informacion</v>
      </c>
      <c r="I809" s="6">
        <v>1</v>
      </c>
      <c r="L809" s="3" t="s">
        <v>9</v>
      </c>
      <c r="M809" s="3">
        <v>36</v>
      </c>
      <c r="N809" s="3">
        <v>36</v>
      </c>
      <c r="O809" s="3" t="s">
        <v>11</v>
      </c>
      <c r="P809" s="3">
        <v>12</v>
      </c>
      <c r="Q809" s="3">
        <v>1200</v>
      </c>
      <c r="R809" s="3" t="s">
        <v>298</v>
      </c>
      <c r="S809" s="3">
        <v>2</v>
      </c>
    </row>
    <row r="810" spans="1:19" x14ac:dyDescent="0.25">
      <c r="A810" s="3" t="s">
        <v>13</v>
      </c>
      <c r="B810" s="3">
        <v>338</v>
      </c>
      <c r="C810" s="3">
        <v>5007938</v>
      </c>
      <c r="D810" s="3" t="s">
        <v>12</v>
      </c>
      <c r="E810" s="3">
        <v>1</v>
      </c>
      <c r="F810" s="3" t="s">
        <v>221</v>
      </c>
      <c r="G810" s="21" t="str">
        <f>_xlfn.XLOOKUP($A810&amp;"_"&amp;$B810,Productos!$E:$E,Productos!$C:$C)</f>
        <v xml:space="preserve">SEGURO DE VIDA COLECTIVO EMPRESAS                 </v>
      </c>
      <c r="H810" s="21" t="str">
        <f>_xlfn.XLOOKUP($A810&amp;"_"&amp;$B810,Productos!$E:$E,Productos!$D:$D)</f>
        <v>Sin Informacion</v>
      </c>
      <c r="I810" s="6">
        <v>1</v>
      </c>
      <c r="L810" s="3" t="s">
        <v>9</v>
      </c>
      <c r="M810" s="3">
        <v>36</v>
      </c>
      <c r="N810" s="3">
        <v>36</v>
      </c>
      <c r="O810" s="3" t="s">
        <v>11</v>
      </c>
      <c r="P810" s="3">
        <v>13</v>
      </c>
      <c r="Q810" s="3">
        <v>130</v>
      </c>
      <c r="R810" s="3" t="s">
        <v>300</v>
      </c>
      <c r="S810" s="3">
        <v>2</v>
      </c>
    </row>
    <row r="811" spans="1:19" x14ac:dyDescent="0.25">
      <c r="A811" s="3" t="s">
        <v>13</v>
      </c>
      <c r="B811" s="3">
        <v>338</v>
      </c>
      <c r="C811" s="3">
        <v>5007942</v>
      </c>
      <c r="D811" s="3" t="s">
        <v>12</v>
      </c>
      <c r="E811" s="3">
        <v>1</v>
      </c>
      <c r="F811" s="3" t="s">
        <v>221</v>
      </c>
      <c r="G811" s="21" t="str">
        <f>_xlfn.XLOOKUP($A811&amp;"_"&amp;$B811,Productos!$E:$E,Productos!$C:$C)</f>
        <v xml:space="preserve">SEGURO DE VIDA COLECTIVO EMPRESAS                 </v>
      </c>
      <c r="H811" s="21" t="str">
        <f>_xlfn.XLOOKUP($A811&amp;"_"&amp;$B811,Productos!$E:$E,Productos!$D:$D)</f>
        <v>Sin Informacion</v>
      </c>
      <c r="I811" s="6">
        <v>1</v>
      </c>
      <c r="L811" s="3" t="s">
        <v>9</v>
      </c>
      <c r="M811" s="3">
        <v>39</v>
      </c>
      <c r="N811" s="3">
        <v>39</v>
      </c>
      <c r="O811" s="3" t="s">
        <v>11</v>
      </c>
      <c r="P811" s="3">
        <v>1</v>
      </c>
      <c r="Q811" s="3">
        <v>100</v>
      </c>
      <c r="R811" s="3" t="s">
        <v>304</v>
      </c>
      <c r="S811" s="3">
        <v>1081</v>
      </c>
    </row>
    <row r="812" spans="1:19" x14ac:dyDescent="0.25">
      <c r="A812" s="3" t="s">
        <v>13</v>
      </c>
      <c r="B812" s="3">
        <v>338</v>
      </c>
      <c r="C812" s="3">
        <v>5007943</v>
      </c>
      <c r="D812" s="3" t="s">
        <v>12</v>
      </c>
      <c r="E812" s="3">
        <v>1</v>
      </c>
      <c r="F812" s="3" t="s">
        <v>221</v>
      </c>
      <c r="G812" s="21" t="str">
        <f>_xlfn.XLOOKUP($A812&amp;"_"&amp;$B812,Productos!$E:$E,Productos!$C:$C)</f>
        <v xml:space="preserve">SEGURO DE VIDA COLECTIVO EMPRESAS                 </v>
      </c>
      <c r="H812" s="21" t="str">
        <f>_xlfn.XLOOKUP($A812&amp;"_"&amp;$B812,Productos!$E:$E,Productos!$D:$D)</f>
        <v>Sin Informacion</v>
      </c>
      <c r="I812" s="6">
        <v>1</v>
      </c>
      <c r="L812" s="3" t="s">
        <v>9</v>
      </c>
      <c r="M812" s="3">
        <v>40</v>
      </c>
      <c r="N812" s="3">
        <v>40</v>
      </c>
      <c r="O812" s="3" t="s">
        <v>11</v>
      </c>
      <c r="P812" s="3">
        <v>10</v>
      </c>
      <c r="Q812" s="3">
        <v>1000</v>
      </c>
      <c r="R812" s="3" t="s">
        <v>300</v>
      </c>
      <c r="S812" s="3">
        <v>196</v>
      </c>
    </row>
    <row r="813" spans="1:19" x14ac:dyDescent="0.25">
      <c r="A813" s="3" t="s">
        <v>9</v>
      </c>
      <c r="B813" s="3">
        <v>10001</v>
      </c>
      <c r="C813" s="3">
        <v>486</v>
      </c>
      <c r="D813" s="3" t="s">
        <v>10</v>
      </c>
      <c r="E813" s="3">
        <v>112</v>
      </c>
      <c r="F813" s="3" t="s">
        <v>221</v>
      </c>
      <c r="G813" s="21" t="str">
        <f>_xlfn.XLOOKUP($A813&amp;"_"&amp;$B813,Productos!$E:$E,Productos!$C:$C)</f>
        <v>10001 - CONSUMO VIDA</v>
      </c>
      <c r="H813" s="21" t="str">
        <f>_xlfn.XLOOKUP($A813&amp;"_"&amp;$B813,Productos!$E:$E,Productos!$D:$D)</f>
        <v>CREDIT RELATED</v>
      </c>
      <c r="I813" s="6">
        <v>1</v>
      </c>
      <c r="L813" s="3" t="s">
        <v>9</v>
      </c>
      <c r="M813" s="3">
        <v>40</v>
      </c>
      <c r="N813" s="3">
        <v>40</v>
      </c>
      <c r="O813" s="3" t="s">
        <v>11</v>
      </c>
      <c r="P813" s="3">
        <v>12</v>
      </c>
      <c r="Q813" s="3">
        <v>1200</v>
      </c>
      <c r="R813" s="3" t="s">
        <v>298</v>
      </c>
      <c r="S813" s="3">
        <v>197</v>
      </c>
    </row>
    <row r="814" spans="1:19" x14ac:dyDescent="0.25">
      <c r="A814" s="3" t="s">
        <v>9</v>
      </c>
      <c r="B814" s="3">
        <v>10001</v>
      </c>
      <c r="C814" s="3">
        <v>541</v>
      </c>
      <c r="D814" s="3" t="s">
        <v>10</v>
      </c>
      <c r="E814" s="3">
        <v>112</v>
      </c>
      <c r="F814" s="3" t="s">
        <v>221</v>
      </c>
      <c r="G814" s="21" t="str">
        <f>_xlfn.XLOOKUP($A814&amp;"_"&amp;$B814,Productos!$E:$E,Productos!$C:$C)</f>
        <v>10001 - CONSUMO VIDA</v>
      </c>
      <c r="H814" s="21" t="str">
        <f>_xlfn.XLOOKUP($A814&amp;"_"&amp;$B814,Productos!$E:$E,Productos!$D:$D)</f>
        <v>CREDIT RELATED</v>
      </c>
      <c r="I814" s="6">
        <v>5957</v>
      </c>
      <c r="L814" s="3" t="s">
        <v>9</v>
      </c>
      <c r="M814" s="3">
        <v>40</v>
      </c>
      <c r="N814" s="3">
        <v>40</v>
      </c>
      <c r="O814" s="3" t="s">
        <v>11</v>
      </c>
      <c r="P814" s="3">
        <v>26</v>
      </c>
      <c r="Q814" s="3">
        <v>2600</v>
      </c>
      <c r="R814" s="3" t="s">
        <v>303</v>
      </c>
      <c r="S814" s="3">
        <v>197</v>
      </c>
    </row>
    <row r="815" spans="1:19" x14ac:dyDescent="0.25">
      <c r="A815" s="3" t="s">
        <v>9</v>
      </c>
      <c r="B815" s="3">
        <v>10001</v>
      </c>
      <c r="C815" s="3">
        <v>566</v>
      </c>
      <c r="D815" s="3" t="s">
        <v>10</v>
      </c>
      <c r="E815" s="3">
        <v>112</v>
      </c>
      <c r="F815" s="3" t="s">
        <v>221</v>
      </c>
      <c r="G815" s="21" t="str">
        <f>_xlfn.XLOOKUP($A815&amp;"_"&amp;$B815,Productos!$E:$E,Productos!$C:$C)</f>
        <v>10001 - CONSUMO VIDA</v>
      </c>
      <c r="H815" s="21" t="str">
        <f>_xlfn.XLOOKUP($A815&amp;"_"&amp;$B815,Productos!$E:$E,Productos!$D:$D)</f>
        <v>CREDIT RELATED</v>
      </c>
      <c r="I815" s="6">
        <v>4730</v>
      </c>
      <c r="L815" s="3" t="s">
        <v>9</v>
      </c>
      <c r="M815" s="3">
        <v>41</v>
      </c>
      <c r="N815" s="3">
        <v>41</v>
      </c>
      <c r="O815" s="3" t="s">
        <v>11</v>
      </c>
      <c r="P815" s="3">
        <v>1</v>
      </c>
      <c r="Q815" s="3">
        <v>100</v>
      </c>
      <c r="R815" s="3" t="s">
        <v>304</v>
      </c>
      <c r="S815" s="3">
        <v>29</v>
      </c>
    </row>
    <row r="816" spans="1:19" x14ac:dyDescent="0.25">
      <c r="A816" s="3" t="s">
        <v>9</v>
      </c>
      <c r="B816" s="3">
        <v>10001</v>
      </c>
      <c r="C816" s="3">
        <v>569</v>
      </c>
      <c r="D816" s="3" t="s">
        <v>10</v>
      </c>
      <c r="E816" s="3">
        <v>112</v>
      </c>
      <c r="F816" s="3" t="s">
        <v>221</v>
      </c>
      <c r="G816" s="21" t="str">
        <f>_xlfn.XLOOKUP($A816&amp;"_"&amp;$B816,Productos!$E:$E,Productos!$C:$C)</f>
        <v>10001 - CONSUMO VIDA</v>
      </c>
      <c r="H816" s="21" t="str">
        <f>_xlfn.XLOOKUP($A816&amp;"_"&amp;$B816,Productos!$E:$E,Productos!$D:$D)</f>
        <v>CREDIT RELATED</v>
      </c>
      <c r="I816" s="6">
        <v>2089</v>
      </c>
      <c r="L816" s="3" t="s">
        <v>9</v>
      </c>
      <c r="M816" s="3">
        <v>41</v>
      </c>
      <c r="N816" s="3">
        <v>41</v>
      </c>
      <c r="O816" s="3" t="s">
        <v>11</v>
      </c>
      <c r="P816" s="3">
        <v>2</v>
      </c>
      <c r="Q816" s="3">
        <v>200</v>
      </c>
      <c r="R816" s="3" t="s">
        <v>298</v>
      </c>
      <c r="S816" s="3">
        <v>29</v>
      </c>
    </row>
    <row r="817" spans="1:19" x14ac:dyDescent="0.25">
      <c r="A817" s="3" t="s">
        <v>9</v>
      </c>
      <c r="B817" s="3">
        <v>10014</v>
      </c>
      <c r="C817" s="3">
        <v>5002471</v>
      </c>
      <c r="D817" s="3" t="s">
        <v>12</v>
      </c>
      <c r="E817" s="3">
        <v>60</v>
      </c>
      <c r="F817" s="3" t="s">
        <v>221</v>
      </c>
      <c r="G817" s="21" t="str">
        <f>_xlfn.XLOOKUP($A817&amp;"_"&amp;$B817,Productos!$E:$E,Productos!$C:$C)</f>
        <v>10014 - ACCIDENTES PERSONALES COLECTIVO</v>
      </c>
      <c r="H817" s="21" t="str">
        <f>_xlfn.XLOOKUP($A817&amp;"_"&amp;$B817,Productos!$E:$E,Productos!$D:$D)</f>
        <v>AFFINITY</v>
      </c>
      <c r="I817" s="6">
        <v>11</v>
      </c>
      <c r="L817" s="3" t="s">
        <v>9</v>
      </c>
      <c r="M817" s="3">
        <v>42</v>
      </c>
      <c r="N817" s="3">
        <v>42</v>
      </c>
      <c r="O817" s="3" t="s">
        <v>11</v>
      </c>
      <c r="P817" s="3">
        <v>12</v>
      </c>
      <c r="Q817" s="3">
        <v>1200</v>
      </c>
      <c r="R817" s="3" t="s">
        <v>298</v>
      </c>
      <c r="S817" s="3">
        <v>18</v>
      </c>
    </row>
    <row r="818" spans="1:19" x14ac:dyDescent="0.25">
      <c r="A818" s="3" t="s">
        <v>9</v>
      </c>
      <c r="B818" s="3">
        <v>10019</v>
      </c>
      <c r="C818" s="3">
        <v>5002275</v>
      </c>
      <c r="D818" s="3" t="s">
        <v>12</v>
      </c>
      <c r="E818" s="3">
        <v>1</v>
      </c>
      <c r="F818" s="3" t="s">
        <v>221</v>
      </c>
      <c r="G818" s="21" t="str">
        <f>_xlfn.XLOOKUP($A818&amp;"_"&amp;$B818,Productos!$E:$E,Productos!$C:$C)</f>
        <v>10019 - VIDA COLECTIVO</v>
      </c>
      <c r="H818" s="21" t="str">
        <f>_xlfn.XLOOKUP($A818&amp;"_"&amp;$B818,Productos!$E:$E,Productos!$D:$D)</f>
        <v>AFFINITY</v>
      </c>
      <c r="I818" s="6">
        <v>26</v>
      </c>
      <c r="L818" s="3" t="s">
        <v>9</v>
      </c>
      <c r="M818" s="3">
        <v>42</v>
      </c>
      <c r="N818" s="3">
        <v>42</v>
      </c>
      <c r="O818" s="3" t="s">
        <v>11</v>
      </c>
      <c r="P818" s="3">
        <v>26</v>
      </c>
      <c r="Q818" s="3">
        <v>2600</v>
      </c>
      <c r="R818" s="3" t="s">
        <v>303</v>
      </c>
      <c r="S818" s="3">
        <v>18</v>
      </c>
    </row>
    <row r="819" spans="1:19" x14ac:dyDescent="0.25">
      <c r="A819" s="3" t="s">
        <v>9</v>
      </c>
      <c r="B819" s="3">
        <v>10019</v>
      </c>
      <c r="C819" s="3">
        <v>5002282</v>
      </c>
      <c r="D819" s="3" t="s">
        <v>12</v>
      </c>
      <c r="E819" s="3">
        <v>1</v>
      </c>
      <c r="F819" s="3" t="s">
        <v>221</v>
      </c>
      <c r="G819" s="21" t="str">
        <f>_xlfn.XLOOKUP($A819&amp;"_"&amp;$B819,Productos!$E:$E,Productos!$C:$C)</f>
        <v>10019 - VIDA COLECTIVO</v>
      </c>
      <c r="H819" s="21" t="str">
        <f>_xlfn.XLOOKUP($A819&amp;"_"&amp;$B819,Productos!$E:$E,Productos!$D:$D)</f>
        <v>AFFINITY</v>
      </c>
      <c r="I819" s="6">
        <v>1</v>
      </c>
      <c r="L819" s="3" t="s">
        <v>9</v>
      </c>
      <c r="M819" s="3">
        <v>43</v>
      </c>
      <c r="N819" s="3">
        <v>43</v>
      </c>
      <c r="O819" s="3" t="s">
        <v>11</v>
      </c>
      <c r="P819" s="3">
        <v>12</v>
      </c>
      <c r="Q819" s="3">
        <v>1200</v>
      </c>
      <c r="R819" s="3" t="s">
        <v>298</v>
      </c>
      <c r="S819" s="3">
        <v>3</v>
      </c>
    </row>
    <row r="820" spans="1:19" x14ac:dyDescent="0.25">
      <c r="A820" s="3" t="s">
        <v>9</v>
      </c>
      <c r="B820" s="3">
        <v>10019</v>
      </c>
      <c r="C820" s="3">
        <v>5002283</v>
      </c>
      <c r="D820" s="3" t="s">
        <v>12</v>
      </c>
      <c r="E820" s="3">
        <v>1</v>
      </c>
      <c r="F820" s="3" t="s">
        <v>221</v>
      </c>
      <c r="G820" s="21" t="str">
        <f>_xlfn.XLOOKUP($A820&amp;"_"&amp;$B820,Productos!$E:$E,Productos!$C:$C)</f>
        <v>10019 - VIDA COLECTIVO</v>
      </c>
      <c r="H820" s="21" t="str">
        <f>_xlfn.XLOOKUP($A820&amp;"_"&amp;$B820,Productos!$E:$E,Productos!$D:$D)</f>
        <v>AFFINITY</v>
      </c>
      <c r="I820" s="6">
        <v>3</v>
      </c>
      <c r="L820" s="3" t="s">
        <v>9</v>
      </c>
      <c r="M820" s="3">
        <v>44</v>
      </c>
      <c r="N820" s="3">
        <v>44</v>
      </c>
      <c r="O820" s="3" t="s">
        <v>11</v>
      </c>
      <c r="P820" s="3">
        <v>30</v>
      </c>
      <c r="Q820" s="3">
        <v>3000</v>
      </c>
      <c r="R820" s="3" t="s">
        <v>305</v>
      </c>
      <c r="S820" s="3">
        <v>1</v>
      </c>
    </row>
    <row r="821" spans="1:19" x14ac:dyDescent="0.25">
      <c r="A821" s="3" t="s">
        <v>9</v>
      </c>
      <c r="B821" s="3">
        <v>10019</v>
      </c>
      <c r="C821" s="3">
        <v>5002321</v>
      </c>
      <c r="D821" s="3" t="s">
        <v>12</v>
      </c>
      <c r="E821" s="3">
        <v>1</v>
      </c>
      <c r="F821" s="3" t="s">
        <v>221</v>
      </c>
      <c r="G821" s="21" t="str">
        <f>_xlfn.XLOOKUP($A821&amp;"_"&amp;$B821,Productos!$E:$E,Productos!$C:$C)</f>
        <v>10019 - VIDA COLECTIVO</v>
      </c>
      <c r="H821" s="21" t="str">
        <f>_xlfn.XLOOKUP($A821&amp;"_"&amp;$B821,Productos!$E:$E,Productos!$D:$D)</f>
        <v>AFFINITY</v>
      </c>
      <c r="I821" s="6">
        <v>205</v>
      </c>
      <c r="L821" s="3" t="s">
        <v>9</v>
      </c>
      <c r="M821" s="3">
        <v>50</v>
      </c>
      <c r="N821" s="3">
        <v>50</v>
      </c>
      <c r="O821" s="3" t="s">
        <v>11</v>
      </c>
      <c r="P821" s="3">
        <v>10</v>
      </c>
      <c r="Q821" s="3">
        <v>1000</v>
      </c>
      <c r="R821" s="3" t="s">
        <v>300</v>
      </c>
      <c r="S821" s="3">
        <v>26</v>
      </c>
    </row>
    <row r="822" spans="1:19" x14ac:dyDescent="0.25">
      <c r="A822" s="3" t="s">
        <v>9</v>
      </c>
      <c r="B822" s="3">
        <v>10019</v>
      </c>
      <c r="C822" s="3">
        <v>5002432</v>
      </c>
      <c r="D822" s="3" t="s">
        <v>12</v>
      </c>
      <c r="E822" s="3">
        <v>1</v>
      </c>
      <c r="F822" s="3" t="s">
        <v>221</v>
      </c>
      <c r="G822" s="21" t="str">
        <f>_xlfn.XLOOKUP($A822&amp;"_"&amp;$B822,Productos!$E:$E,Productos!$C:$C)</f>
        <v>10019 - VIDA COLECTIVO</v>
      </c>
      <c r="H822" s="21" t="str">
        <f>_xlfn.XLOOKUP($A822&amp;"_"&amp;$B822,Productos!$E:$E,Productos!$D:$D)</f>
        <v>AFFINITY</v>
      </c>
      <c r="I822" s="6">
        <v>4</v>
      </c>
      <c r="L822" s="3" t="s">
        <v>9</v>
      </c>
      <c r="M822" s="3">
        <v>50</v>
      </c>
      <c r="N822" s="3">
        <v>50</v>
      </c>
      <c r="O822" s="3" t="s">
        <v>11</v>
      </c>
      <c r="P822" s="3">
        <v>12</v>
      </c>
      <c r="Q822" s="3">
        <v>1200</v>
      </c>
      <c r="R822" s="3" t="s">
        <v>298</v>
      </c>
      <c r="S822" s="3">
        <v>26</v>
      </c>
    </row>
    <row r="823" spans="1:19" x14ac:dyDescent="0.25">
      <c r="A823" s="3" t="s">
        <v>9</v>
      </c>
      <c r="B823" s="3">
        <v>10019</v>
      </c>
      <c r="C823" s="3">
        <v>5002503</v>
      </c>
      <c r="D823" s="3" t="s">
        <v>12</v>
      </c>
      <c r="E823" s="3">
        <v>1</v>
      </c>
      <c r="F823" s="3" t="s">
        <v>221</v>
      </c>
      <c r="G823" s="21" t="str">
        <f>_xlfn.XLOOKUP($A823&amp;"_"&amp;$B823,Productos!$E:$E,Productos!$C:$C)</f>
        <v>10019 - VIDA COLECTIVO</v>
      </c>
      <c r="H823" s="21" t="str">
        <f>_xlfn.XLOOKUP($A823&amp;"_"&amp;$B823,Productos!$E:$E,Productos!$D:$D)</f>
        <v>AFFINITY</v>
      </c>
      <c r="I823" s="6">
        <v>9</v>
      </c>
      <c r="L823" s="3" t="s">
        <v>9</v>
      </c>
      <c r="M823" s="3">
        <v>50</v>
      </c>
      <c r="N823" s="3">
        <v>50</v>
      </c>
      <c r="O823" s="3" t="s">
        <v>11</v>
      </c>
      <c r="P823" s="3">
        <v>26</v>
      </c>
      <c r="Q823" s="3">
        <v>2600</v>
      </c>
      <c r="R823" s="3" t="s">
        <v>303</v>
      </c>
      <c r="S823" s="3">
        <v>26</v>
      </c>
    </row>
    <row r="824" spans="1:19" x14ac:dyDescent="0.25">
      <c r="A824" s="3" t="s">
        <v>9</v>
      </c>
      <c r="B824" s="3">
        <v>10019</v>
      </c>
      <c r="C824" s="3">
        <v>5002556</v>
      </c>
      <c r="D824" s="3" t="s">
        <v>12</v>
      </c>
      <c r="E824" s="3">
        <v>1</v>
      </c>
      <c r="F824" s="3" t="s">
        <v>221</v>
      </c>
      <c r="G824" s="21" t="str">
        <f>_xlfn.XLOOKUP($A824&amp;"_"&amp;$B824,Productos!$E:$E,Productos!$C:$C)</f>
        <v>10019 - VIDA COLECTIVO</v>
      </c>
      <c r="H824" s="21" t="str">
        <f>_xlfn.XLOOKUP($A824&amp;"_"&amp;$B824,Productos!$E:$E,Productos!$D:$D)</f>
        <v>AFFINITY</v>
      </c>
      <c r="I824" s="6">
        <v>4</v>
      </c>
      <c r="L824" s="3" t="s">
        <v>9</v>
      </c>
      <c r="M824" s="3">
        <v>52</v>
      </c>
      <c r="N824" s="3">
        <v>52</v>
      </c>
      <c r="O824" s="3" t="s">
        <v>11</v>
      </c>
      <c r="P824" s="3">
        <v>1</v>
      </c>
      <c r="Q824" s="3">
        <v>100</v>
      </c>
      <c r="R824" s="3" t="s">
        <v>304</v>
      </c>
      <c r="S824" s="3">
        <v>118</v>
      </c>
    </row>
    <row r="825" spans="1:19" x14ac:dyDescent="0.25">
      <c r="A825" s="3" t="s">
        <v>9</v>
      </c>
      <c r="B825" s="3">
        <v>10019</v>
      </c>
      <c r="C825" s="3">
        <v>5002565</v>
      </c>
      <c r="D825" s="3" t="s">
        <v>12</v>
      </c>
      <c r="E825" s="3">
        <v>1</v>
      </c>
      <c r="F825" s="3" t="s">
        <v>221</v>
      </c>
      <c r="G825" s="21" t="str">
        <f>_xlfn.XLOOKUP($A825&amp;"_"&amp;$B825,Productos!$E:$E,Productos!$C:$C)</f>
        <v>10019 - VIDA COLECTIVO</v>
      </c>
      <c r="H825" s="21" t="str">
        <f>_xlfn.XLOOKUP($A825&amp;"_"&amp;$B825,Productos!$E:$E,Productos!$D:$D)</f>
        <v>AFFINITY</v>
      </c>
      <c r="I825" s="6">
        <v>1</v>
      </c>
      <c r="L825" s="3" t="s">
        <v>9</v>
      </c>
      <c r="M825" s="3">
        <v>52</v>
      </c>
      <c r="N825" s="3">
        <v>52</v>
      </c>
      <c r="O825" s="3" t="s">
        <v>11</v>
      </c>
      <c r="P825" s="3">
        <v>2</v>
      </c>
      <c r="Q825" s="3">
        <v>200</v>
      </c>
      <c r="R825" s="3" t="s">
        <v>298</v>
      </c>
      <c r="S825" s="3">
        <v>118</v>
      </c>
    </row>
    <row r="826" spans="1:19" x14ac:dyDescent="0.25">
      <c r="A826" s="3" t="s">
        <v>9</v>
      </c>
      <c r="B826" s="3">
        <v>10019</v>
      </c>
      <c r="C826" s="3">
        <v>5002594</v>
      </c>
      <c r="D826" s="3" t="s">
        <v>12</v>
      </c>
      <c r="E826" s="3">
        <v>1</v>
      </c>
      <c r="F826" s="3" t="s">
        <v>221</v>
      </c>
      <c r="G826" s="21" t="str">
        <f>_xlfn.XLOOKUP($A826&amp;"_"&amp;$B826,Productos!$E:$E,Productos!$C:$C)</f>
        <v>10019 - VIDA COLECTIVO</v>
      </c>
      <c r="H826" s="21" t="str">
        <f>_xlfn.XLOOKUP($A826&amp;"_"&amp;$B826,Productos!$E:$E,Productos!$D:$D)</f>
        <v>AFFINITY</v>
      </c>
      <c r="I826" s="6">
        <v>1</v>
      </c>
      <c r="L826" s="3" t="s">
        <v>9</v>
      </c>
      <c r="M826" s="3">
        <v>53</v>
      </c>
      <c r="N826" s="3">
        <v>53</v>
      </c>
      <c r="O826" s="3" t="s">
        <v>11</v>
      </c>
      <c r="P826" s="3">
        <v>19</v>
      </c>
      <c r="Q826" s="3">
        <v>190</v>
      </c>
      <c r="R826" s="3" t="s">
        <v>304</v>
      </c>
      <c r="S826" s="3">
        <v>1</v>
      </c>
    </row>
    <row r="827" spans="1:19" x14ac:dyDescent="0.25">
      <c r="A827" s="3" t="s">
        <v>9</v>
      </c>
      <c r="B827" s="3">
        <v>10019</v>
      </c>
      <c r="C827" s="3">
        <v>5002631</v>
      </c>
      <c r="D827" s="3" t="s">
        <v>12</v>
      </c>
      <c r="E827" s="3">
        <v>1</v>
      </c>
      <c r="F827" s="3" t="s">
        <v>221</v>
      </c>
      <c r="G827" s="21" t="str">
        <f>_xlfn.XLOOKUP($A827&amp;"_"&amp;$B827,Productos!$E:$E,Productos!$C:$C)</f>
        <v>10019 - VIDA COLECTIVO</v>
      </c>
      <c r="H827" s="21" t="str">
        <f>_xlfn.XLOOKUP($A827&amp;"_"&amp;$B827,Productos!$E:$E,Productos!$D:$D)</f>
        <v>AFFINITY</v>
      </c>
      <c r="I827" s="6">
        <v>1</v>
      </c>
      <c r="L827" s="3" t="s">
        <v>9</v>
      </c>
      <c r="M827" s="3">
        <v>53</v>
      </c>
      <c r="N827" s="3">
        <v>53</v>
      </c>
      <c r="O827" s="3" t="s">
        <v>11</v>
      </c>
      <c r="P827" s="3">
        <v>29</v>
      </c>
      <c r="Q827" s="3">
        <v>290</v>
      </c>
      <c r="R827" s="3" t="s">
        <v>304</v>
      </c>
      <c r="S827" s="3">
        <v>1</v>
      </c>
    </row>
    <row r="828" spans="1:19" x14ac:dyDescent="0.25">
      <c r="A828" s="3" t="s">
        <v>9</v>
      </c>
      <c r="B828" s="3">
        <v>10019</v>
      </c>
      <c r="C828" s="3">
        <v>5002657</v>
      </c>
      <c r="D828" s="3" t="s">
        <v>12</v>
      </c>
      <c r="E828" s="3">
        <v>1</v>
      </c>
      <c r="F828" s="3" t="s">
        <v>221</v>
      </c>
      <c r="G828" s="21" t="str">
        <f>_xlfn.XLOOKUP($A828&amp;"_"&amp;$B828,Productos!$E:$E,Productos!$C:$C)</f>
        <v>10019 - VIDA COLECTIVO</v>
      </c>
      <c r="H828" s="21" t="str">
        <f>_xlfn.XLOOKUP($A828&amp;"_"&amp;$B828,Productos!$E:$E,Productos!$D:$D)</f>
        <v>AFFINITY</v>
      </c>
      <c r="I828" s="6">
        <v>11</v>
      </c>
      <c r="L828" s="3" t="s">
        <v>9</v>
      </c>
      <c r="M828" s="3">
        <v>55</v>
      </c>
      <c r="N828" s="3">
        <v>55</v>
      </c>
      <c r="O828" s="3" t="s">
        <v>11</v>
      </c>
      <c r="P828" s="3">
        <v>19</v>
      </c>
      <c r="Q828" s="3">
        <v>190</v>
      </c>
      <c r="R828" s="3" t="s">
        <v>304</v>
      </c>
      <c r="S828" s="3">
        <v>10</v>
      </c>
    </row>
    <row r="829" spans="1:19" x14ac:dyDescent="0.25">
      <c r="A829" s="3" t="s">
        <v>9</v>
      </c>
      <c r="B829" s="3">
        <v>10019</v>
      </c>
      <c r="C829" s="3">
        <v>5002855</v>
      </c>
      <c r="D829" s="3" t="s">
        <v>12</v>
      </c>
      <c r="E829" s="3">
        <v>1</v>
      </c>
      <c r="F829" s="3" t="s">
        <v>221</v>
      </c>
      <c r="G829" s="21" t="str">
        <f>_xlfn.XLOOKUP($A829&amp;"_"&amp;$B829,Productos!$E:$E,Productos!$C:$C)</f>
        <v>10019 - VIDA COLECTIVO</v>
      </c>
      <c r="H829" s="21" t="str">
        <f>_xlfn.XLOOKUP($A829&amp;"_"&amp;$B829,Productos!$E:$E,Productos!$D:$D)</f>
        <v>AFFINITY</v>
      </c>
      <c r="I829" s="6">
        <v>25</v>
      </c>
      <c r="L829" s="3" t="s">
        <v>9</v>
      </c>
      <c r="M829" s="3">
        <v>55</v>
      </c>
      <c r="N829" s="3">
        <v>55</v>
      </c>
      <c r="O829" s="3" t="s">
        <v>11</v>
      </c>
      <c r="P829" s="3">
        <v>29</v>
      </c>
      <c r="Q829" s="3">
        <v>290</v>
      </c>
      <c r="R829" s="3" t="s">
        <v>304</v>
      </c>
      <c r="S829" s="3">
        <v>10</v>
      </c>
    </row>
    <row r="830" spans="1:19" x14ac:dyDescent="0.25">
      <c r="A830" s="3" t="s">
        <v>13</v>
      </c>
      <c r="B830" s="3">
        <v>4</v>
      </c>
      <c r="C830" s="3">
        <v>321</v>
      </c>
      <c r="D830" s="3" t="s">
        <v>10</v>
      </c>
      <c r="E830" s="3">
        <v>6</v>
      </c>
      <c r="F830" s="3" t="s">
        <v>224</v>
      </c>
      <c r="G830" s="21" t="str">
        <f>_xlfn.XLOOKUP($A830&amp;"_"&amp;$B830,Productos!$E:$E,Productos!$C:$C)</f>
        <v xml:space="preserve">TE COLECTIVO VIDA                                 </v>
      </c>
      <c r="H830" s="21" t="str">
        <f>_xlfn.XLOOKUP($A830&amp;"_"&amp;$B830,Productos!$E:$E,Productos!$D:$D)</f>
        <v>Sin Informacion</v>
      </c>
      <c r="I830" s="6">
        <v>10</v>
      </c>
      <c r="L830" s="3" t="s">
        <v>9</v>
      </c>
      <c r="M830" s="3">
        <v>59</v>
      </c>
      <c r="N830" s="3">
        <v>59</v>
      </c>
      <c r="O830" s="3" t="s">
        <v>11</v>
      </c>
      <c r="P830" s="3">
        <v>10</v>
      </c>
      <c r="Q830" s="3">
        <v>1000</v>
      </c>
      <c r="R830" s="3" t="s">
        <v>300</v>
      </c>
      <c r="S830" s="3">
        <v>1023</v>
      </c>
    </row>
    <row r="831" spans="1:19" x14ac:dyDescent="0.25">
      <c r="A831" s="3" t="s">
        <v>13</v>
      </c>
      <c r="B831" s="3">
        <v>123</v>
      </c>
      <c r="C831" s="3">
        <v>5003470</v>
      </c>
      <c r="D831" s="3" t="s">
        <v>12</v>
      </c>
      <c r="E831" s="3">
        <v>67</v>
      </c>
      <c r="F831" s="3" t="s">
        <v>224</v>
      </c>
      <c r="G831" s="21" t="str">
        <f>_xlfn.XLOOKUP($A831&amp;"_"&amp;$B831,Productos!$E:$E,Productos!$C:$C)</f>
        <v xml:space="preserve">SEGURO COLECTIVO ESCOLAR Y UNIVERSITARIO          </v>
      </c>
      <c r="H831" s="21" t="str">
        <f>_xlfn.XLOOKUP($A831&amp;"_"&amp;$B831,Productos!$E:$E,Productos!$D:$D)</f>
        <v>Sin Informacion</v>
      </c>
      <c r="I831" s="6">
        <v>286</v>
      </c>
      <c r="L831" s="3" t="s">
        <v>9</v>
      </c>
      <c r="M831" s="3">
        <v>59</v>
      </c>
      <c r="N831" s="3">
        <v>59</v>
      </c>
      <c r="O831" s="3" t="s">
        <v>11</v>
      </c>
      <c r="P831" s="3">
        <v>12</v>
      </c>
      <c r="Q831" s="3">
        <v>1200</v>
      </c>
      <c r="R831" s="3" t="s">
        <v>298</v>
      </c>
      <c r="S831" s="3">
        <v>1023</v>
      </c>
    </row>
    <row r="832" spans="1:19" x14ac:dyDescent="0.25">
      <c r="A832" s="3" t="s">
        <v>13</v>
      </c>
      <c r="B832" s="3">
        <v>123</v>
      </c>
      <c r="C832" s="3">
        <v>5003472</v>
      </c>
      <c r="D832" s="3" t="s">
        <v>12</v>
      </c>
      <c r="E832" s="3">
        <v>67</v>
      </c>
      <c r="F832" s="3" t="s">
        <v>224</v>
      </c>
      <c r="G832" s="21" t="str">
        <f>_xlfn.XLOOKUP($A832&amp;"_"&amp;$B832,Productos!$E:$E,Productos!$C:$C)</f>
        <v xml:space="preserve">SEGURO COLECTIVO ESCOLAR Y UNIVERSITARIO          </v>
      </c>
      <c r="H832" s="21" t="str">
        <f>_xlfn.XLOOKUP($A832&amp;"_"&amp;$B832,Productos!$E:$E,Productos!$D:$D)</f>
        <v>Sin Informacion</v>
      </c>
      <c r="I832" s="6">
        <v>426</v>
      </c>
      <c r="L832" s="3" t="s">
        <v>9</v>
      </c>
      <c r="M832" s="3">
        <v>59</v>
      </c>
      <c r="N832" s="3">
        <v>59</v>
      </c>
      <c r="O832" s="3" t="s">
        <v>11</v>
      </c>
      <c r="P832" s="3">
        <v>26</v>
      </c>
      <c r="Q832" s="3">
        <v>2600</v>
      </c>
      <c r="R832" s="3" t="s">
        <v>303</v>
      </c>
      <c r="S832" s="3">
        <v>1023</v>
      </c>
    </row>
    <row r="833" spans="1:19" x14ac:dyDescent="0.25">
      <c r="A833" s="3" t="s">
        <v>13</v>
      </c>
      <c r="B833" s="3">
        <v>123</v>
      </c>
      <c r="C833" s="3">
        <v>5004958</v>
      </c>
      <c r="D833" s="3" t="s">
        <v>12</v>
      </c>
      <c r="E833" s="3">
        <v>67</v>
      </c>
      <c r="F833" s="3" t="s">
        <v>224</v>
      </c>
      <c r="G833" s="21" t="str">
        <f>_xlfn.XLOOKUP($A833&amp;"_"&amp;$B833,Productos!$E:$E,Productos!$C:$C)</f>
        <v xml:space="preserve">SEGURO COLECTIVO ESCOLAR Y UNIVERSITARIO          </v>
      </c>
      <c r="H833" s="21" t="str">
        <f>_xlfn.XLOOKUP($A833&amp;"_"&amp;$B833,Productos!$E:$E,Productos!$D:$D)</f>
        <v>Sin Informacion</v>
      </c>
      <c r="I833" s="6">
        <v>390</v>
      </c>
      <c r="L833" s="3" t="s">
        <v>9</v>
      </c>
      <c r="M833" s="3">
        <v>62</v>
      </c>
      <c r="N833" s="3">
        <v>62</v>
      </c>
      <c r="O833" s="3" t="s">
        <v>11</v>
      </c>
      <c r="P833" s="3">
        <v>1</v>
      </c>
      <c r="Q833" s="3">
        <v>100</v>
      </c>
      <c r="R833" s="3" t="s">
        <v>304</v>
      </c>
      <c r="S833" s="3">
        <v>412</v>
      </c>
    </row>
    <row r="834" spans="1:19" x14ac:dyDescent="0.25">
      <c r="A834" s="3" t="s">
        <v>13</v>
      </c>
      <c r="B834" s="3">
        <v>123</v>
      </c>
      <c r="C834" s="3">
        <v>5002898</v>
      </c>
      <c r="D834" s="3" t="s">
        <v>12</v>
      </c>
      <c r="E834" s="3">
        <v>77</v>
      </c>
      <c r="F834" s="3" t="s">
        <v>224</v>
      </c>
      <c r="G834" s="21" t="str">
        <f>_xlfn.XLOOKUP($A834&amp;"_"&amp;$B834,Productos!$E:$E,Productos!$C:$C)</f>
        <v xml:space="preserve">SEGURO COLECTIVO ESCOLAR Y UNIVERSITARIO          </v>
      </c>
      <c r="H834" s="21" t="str">
        <f>_xlfn.XLOOKUP($A834&amp;"_"&amp;$B834,Productos!$E:$E,Productos!$D:$D)</f>
        <v>Sin Informacion</v>
      </c>
      <c r="I834" s="6">
        <v>136</v>
      </c>
      <c r="L834" s="3" t="s">
        <v>9</v>
      </c>
      <c r="M834" s="3">
        <v>62</v>
      </c>
      <c r="N834" s="3">
        <v>62</v>
      </c>
      <c r="O834" s="3" t="s">
        <v>11</v>
      </c>
      <c r="P834" s="3">
        <v>2</v>
      </c>
      <c r="Q834" s="3">
        <v>200</v>
      </c>
      <c r="R834" s="3" t="s">
        <v>298</v>
      </c>
      <c r="S834" s="3">
        <v>412</v>
      </c>
    </row>
    <row r="835" spans="1:19" x14ac:dyDescent="0.25">
      <c r="A835" s="3" t="s">
        <v>13</v>
      </c>
      <c r="B835" s="3">
        <v>123</v>
      </c>
      <c r="C835" s="3">
        <v>5003464</v>
      </c>
      <c r="D835" s="3" t="s">
        <v>12</v>
      </c>
      <c r="E835" s="3">
        <v>77</v>
      </c>
      <c r="F835" s="3" t="s">
        <v>224</v>
      </c>
      <c r="G835" s="21" t="str">
        <f>_xlfn.XLOOKUP($A835&amp;"_"&amp;$B835,Productos!$E:$E,Productos!$C:$C)</f>
        <v xml:space="preserve">SEGURO COLECTIVO ESCOLAR Y UNIVERSITARIO          </v>
      </c>
      <c r="H835" s="21" t="str">
        <f>_xlfn.XLOOKUP($A835&amp;"_"&amp;$B835,Productos!$E:$E,Productos!$D:$D)</f>
        <v>Sin Informacion</v>
      </c>
      <c r="I835" s="6">
        <v>160</v>
      </c>
      <c r="L835" s="3" t="s">
        <v>9</v>
      </c>
      <c r="M835" s="3">
        <v>63</v>
      </c>
      <c r="N835" s="3">
        <v>63</v>
      </c>
      <c r="O835" s="3" t="s">
        <v>11</v>
      </c>
      <c r="P835" s="3">
        <v>19</v>
      </c>
      <c r="Q835" s="3">
        <v>190</v>
      </c>
      <c r="R835" s="3" t="s">
        <v>304</v>
      </c>
      <c r="S835" s="3">
        <v>5</v>
      </c>
    </row>
    <row r="836" spans="1:19" x14ac:dyDescent="0.25">
      <c r="A836" s="3" t="s">
        <v>13</v>
      </c>
      <c r="B836" s="3">
        <v>123</v>
      </c>
      <c r="C836" s="3">
        <v>5005420</v>
      </c>
      <c r="D836" s="3" t="s">
        <v>12</v>
      </c>
      <c r="E836" s="3">
        <v>77</v>
      </c>
      <c r="F836" s="3" t="s">
        <v>224</v>
      </c>
      <c r="G836" s="21" t="str">
        <f>_xlfn.XLOOKUP($A836&amp;"_"&amp;$B836,Productos!$E:$E,Productos!$C:$C)</f>
        <v xml:space="preserve">SEGURO COLECTIVO ESCOLAR Y UNIVERSITARIO          </v>
      </c>
      <c r="H836" s="21" t="str">
        <f>_xlfn.XLOOKUP($A836&amp;"_"&amp;$B836,Productos!$E:$E,Productos!$D:$D)</f>
        <v>Sin Informacion</v>
      </c>
      <c r="I836" s="6">
        <v>1</v>
      </c>
      <c r="L836" s="3" t="s">
        <v>9</v>
      </c>
      <c r="M836" s="3">
        <v>63</v>
      </c>
      <c r="N836" s="3">
        <v>63</v>
      </c>
      <c r="O836" s="3" t="s">
        <v>11</v>
      </c>
      <c r="P836" s="3">
        <v>29</v>
      </c>
      <c r="Q836" s="3">
        <v>290</v>
      </c>
      <c r="R836" s="3" t="s">
        <v>304</v>
      </c>
      <c r="S836" s="3">
        <v>5</v>
      </c>
    </row>
    <row r="837" spans="1:19" x14ac:dyDescent="0.25">
      <c r="A837" s="3" t="s">
        <v>13</v>
      </c>
      <c r="B837" s="3">
        <v>124</v>
      </c>
      <c r="C837" s="3">
        <v>5002887</v>
      </c>
      <c r="D837" s="3" t="s">
        <v>12</v>
      </c>
      <c r="E837" s="3">
        <v>6</v>
      </c>
      <c r="F837" s="3" t="s">
        <v>224</v>
      </c>
      <c r="G837" s="21" t="str">
        <f>_xlfn.XLOOKUP($A837&amp;"_"&amp;$B837,Productos!$E:$E,Productos!$C:$C)</f>
        <v xml:space="preserve">SEGURO COLECTIVO DE PROTECCIÓN FAMILIAR (VIDA)    </v>
      </c>
      <c r="H837" s="21" t="str">
        <f>_xlfn.XLOOKUP($A837&amp;"_"&amp;$B837,Productos!$E:$E,Productos!$D:$D)</f>
        <v>Sin Informacion</v>
      </c>
      <c r="I837" s="6">
        <v>36</v>
      </c>
      <c r="L837" s="3" t="s">
        <v>9</v>
      </c>
      <c r="M837" s="3">
        <v>70</v>
      </c>
      <c r="N837" s="3">
        <v>70</v>
      </c>
      <c r="O837" s="3" t="s">
        <v>11</v>
      </c>
      <c r="P837" s="3">
        <v>1</v>
      </c>
      <c r="Q837" s="3">
        <v>100</v>
      </c>
      <c r="R837" s="3" t="s">
        <v>304</v>
      </c>
      <c r="S837" s="3">
        <v>382</v>
      </c>
    </row>
    <row r="838" spans="1:19" x14ac:dyDescent="0.25">
      <c r="A838" s="3" t="s">
        <v>13</v>
      </c>
      <c r="B838" s="3">
        <v>124</v>
      </c>
      <c r="C838" s="3">
        <v>5005410</v>
      </c>
      <c r="D838" s="3" t="s">
        <v>12</v>
      </c>
      <c r="E838" s="3">
        <v>6</v>
      </c>
      <c r="F838" s="3" t="s">
        <v>224</v>
      </c>
      <c r="G838" s="21" t="str">
        <f>_xlfn.XLOOKUP($A838&amp;"_"&amp;$B838,Productos!$E:$E,Productos!$C:$C)</f>
        <v xml:space="preserve">SEGURO COLECTIVO DE PROTECCIÓN FAMILIAR (VIDA)    </v>
      </c>
      <c r="H838" s="21" t="str">
        <f>_xlfn.XLOOKUP($A838&amp;"_"&amp;$B838,Productos!$E:$E,Productos!$D:$D)</f>
        <v>Sin Informacion</v>
      </c>
      <c r="I838" s="6">
        <v>21</v>
      </c>
      <c r="L838" s="3" t="s">
        <v>9</v>
      </c>
      <c r="M838" s="3">
        <v>70</v>
      </c>
      <c r="N838" s="3">
        <v>70</v>
      </c>
      <c r="O838" s="3" t="s">
        <v>11</v>
      </c>
      <c r="P838" s="3">
        <v>2</v>
      </c>
      <c r="Q838" s="3">
        <v>200</v>
      </c>
      <c r="R838" s="3" t="s">
        <v>298</v>
      </c>
      <c r="S838" s="3">
        <v>382</v>
      </c>
    </row>
    <row r="839" spans="1:19" x14ac:dyDescent="0.25">
      <c r="A839" s="3" t="s">
        <v>13</v>
      </c>
      <c r="B839" s="3">
        <v>127</v>
      </c>
      <c r="C839" s="3">
        <v>5002505</v>
      </c>
      <c r="D839" s="3" t="s">
        <v>12</v>
      </c>
      <c r="E839" s="3">
        <v>6</v>
      </c>
      <c r="F839" s="3" t="s">
        <v>224</v>
      </c>
      <c r="G839" s="21" t="str">
        <f>_xlfn.XLOOKUP($A839&amp;"_"&amp;$B839,Productos!$E:$E,Productos!$C:$C)</f>
        <v xml:space="preserve">SEGURO COLECTIVO DE VIDA                          </v>
      </c>
      <c r="H839" s="21" t="str">
        <f>_xlfn.XLOOKUP($A839&amp;"_"&amp;$B839,Productos!$E:$E,Productos!$D:$D)</f>
        <v>Sin Informacion</v>
      </c>
      <c r="I839" s="6">
        <v>13</v>
      </c>
      <c r="L839" s="3" t="s">
        <v>9</v>
      </c>
      <c r="M839" s="3">
        <v>70</v>
      </c>
      <c r="N839" s="3">
        <v>70</v>
      </c>
      <c r="O839" s="3" t="s">
        <v>11</v>
      </c>
      <c r="P839" s="3">
        <v>4</v>
      </c>
      <c r="Q839" s="3">
        <v>400</v>
      </c>
      <c r="R839" s="3" t="s">
        <v>301</v>
      </c>
      <c r="S839" s="3">
        <v>382</v>
      </c>
    </row>
    <row r="840" spans="1:19" x14ac:dyDescent="0.25">
      <c r="A840" s="3" t="s">
        <v>13</v>
      </c>
      <c r="B840" s="3">
        <v>127</v>
      </c>
      <c r="C840" s="3">
        <v>5003465</v>
      </c>
      <c r="D840" s="3" t="s">
        <v>12</v>
      </c>
      <c r="E840" s="3">
        <v>6</v>
      </c>
      <c r="F840" s="3" t="s">
        <v>224</v>
      </c>
      <c r="G840" s="21" t="str">
        <f>_xlfn.XLOOKUP($A840&amp;"_"&amp;$B840,Productos!$E:$E,Productos!$C:$C)</f>
        <v xml:space="preserve">SEGURO COLECTIVO DE VIDA                          </v>
      </c>
      <c r="H840" s="21" t="str">
        <f>_xlfn.XLOOKUP($A840&amp;"_"&amp;$B840,Productos!$E:$E,Productos!$D:$D)</f>
        <v>Sin Informacion</v>
      </c>
      <c r="I840" s="6">
        <v>963</v>
      </c>
      <c r="L840" s="3" t="s">
        <v>9</v>
      </c>
      <c r="M840" s="3">
        <v>70</v>
      </c>
      <c r="N840" s="3">
        <v>70</v>
      </c>
      <c r="O840" s="3" t="s">
        <v>11</v>
      </c>
      <c r="P840" s="3">
        <v>17</v>
      </c>
      <c r="Q840" s="3">
        <v>1700</v>
      </c>
      <c r="R840" s="3" t="s">
        <v>297</v>
      </c>
      <c r="S840" s="3">
        <v>368</v>
      </c>
    </row>
    <row r="841" spans="1:19" x14ac:dyDescent="0.25">
      <c r="A841" s="3" t="s">
        <v>13</v>
      </c>
      <c r="B841" s="3">
        <v>127</v>
      </c>
      <c r="C841" s="3">
        <v>5005129</v>
      </c>
      <c r="D841" s="3" t="s">
        <v>12</v>
      </c>
      <c r="E841" s="3">
        <v>6</v>
      </c>
      <c r="F841" s="3" t="s">
        <v>224</v>
      </c>
      <c r="G841" s="21" t="str">
        <f>_xlfn.XLOOKUP($A841&amp;"_"&amp;$B841,Productos!$E:$E,Productos!$C:$C)</f>
        <v xml:space="preserve">SEGURO COLECTIVO DE VIDA                          </v>
      </c>
      <c r="H841" s="21" t="str">
        <f>_xlfn.XLOOKUP($A841&amp;"_"&amp;$B841,Productos!$E:$E,Productos!$D:$D)</f>
        <v>Sin Informacion</v>
      </c>
      <c r="I841" s="6">
        <v>311</v>
      </c>
      <c r="L841" s="3" t="s">
        <v>9</v>
      </c>
      <c r="M841" s="3">
        <v>71</v>
      </c>
      <c r="N841" s="3">
        <v>71</v>
      </c>
      <c r="O841" s="3" t="s">
        <v>11</v>
      </c>
      <c r="P841" s="3">
        <v>10</v>
      </c>
      <c r="Q841" s="3">
        <v>1000</v>
      </c>
      <c r="R841" s="3" t="s">
        <v>300</v>
      </c>
      <c r="S841" s="3">
        <v>1365</v>
      </c>
    </row>
    <row r="842" spans="1:19" x14ac:dyDescent="0.25">
      <c r="A842" s="3" t="s">
        <v>13</v>
      </c>
      <c r="B842" s="3">
        <v>127</v>
      </c>
      <c r="C842" s="3">
        <v>5005130</v>
      </c>
      <c r="D842" s="3" t="s">
        <v>12</v>
      </c>
      <c r="E842" s="3">
        <v>6</v>
      </c>
      <c r="F842" s="3" t="s">
        <v>224</v>
      </c>
      <c r="G842" s="21" t="str">
        <f>_xlfn.XLOOKUP($A842&amp;"_"&amp;$B842,Productos!$E:$E,Productos!$C:$C)</f>
        <v xml:space="preserve">SEGURO COLECTIVO DE VIDA                          </v>
      </c>
      <c r="H842" s="21" t="str">
        <f>_xlfn.XLOOKUP($A842&amp;"_"&amp;$B842,Productos!$E:$E,Productos!$D:$D)</f>
        <v>Sin Informacion</v>
      </c>
      <c r="I842" s="6">
        <v>23</v>
      </c>
      <c r="L842" s="3" t="s">
        <v>9</v>
      </c>
      <c r="M842" s="3">
        <v>71</v>
      </c>
      <c r="N842" s="3">
        <v>71</v>
      </c>
      <c r="O842" s="3" t="s">
        <v>11</v>
      </c>
      <c r="P842" s="3">
        <v>12</v>
      </c>
      <c r="Q842" s="3">
        <v>1200</v>
      </c>
      <c r="R842" s="3" t="s">
        <v>298</v>
      </c>
      <c r="S842" s="3">
        <v>1365</v>
      </c>
    </row>
    <row r="843" spans="1:19" x14ac:dyDescent="0.25">
      <c r="A843" s="3" t="s">
        <v>13</v>
      </c>
      <c r="B843" s="3">
        <v>127</v>
      </c>
      <c r="C843" s="3">
        <v>5005289</v>
      </c>
      <c r="D843" s="3" t="s">
        <v>12</v>
      </c>
      <c r="E843" s="3">
        <v>6</v>
      </c>
      <c r="F843" s="3" t="s">
        <v>224</v>
      </c>
      <c r="G843" s="21" t="str">
        <f>_xlfn.XLOOKUP($A843&amp;"_"&amp;$B843,Productos!$E:$E,Productos!$C:$C)</f>
        <v xml:space="preserve">SEGURO COLECTIVO DE VIDA                          </v>
      </c>
      <c r="H843" s="21" t="str">
        <f>_xlfn.XLOOKUP($A843&amp;"_"&amp;$B843,Productos!$E:$E,Productos!$D:$D)</f>
        <v>Sin Informacion</v>
      </c>
      <c r="I843" s="6">
        <v>115</v>
      </c>
      <c r="L843" s="3" t="s">
        <v>9</v>
      </c>
      <c r="M843" s="3">
        <v>71</v>
      </c>
      <c r="N843" s="3">
        <v>71</v>
      </c>
      <c r="O843" s="3" t="s">
        <v>11</v>
      </c>
      <c r="P843" s="3">
        <v>26</v>
      </c>
      <c r="Q843" s="3">
        <v>2600</v>
      </c>
      <c r="R843" s="3" t="s">
        <v>303</v>
      </c>
      <c r="S843" s="3">
        <v>261</v>
      </c>
    </row>
    <row r="844" spans="1:19" x14ac:dyDescent="0.25">
      <c r="A844" s="3" t="s">
        <v>13</v>
      </c>
      <c r="B844" s="3">
        <v>292</v>
      </c>
      <c r="C844" s="3">
        <v>5003819</v>
      </c>
      <c r="D844" s="3" t="s">
        <v>12</v>
      </c>
      <c r="E844" s="3">
        <v>6</v>
      </c>
      <c r="F844" s="3" t="s">
        <v>224</v>
      </c>
      <c r="G844" s="21" t="str">
        <f>_xlfn.XLOOKUP($A844&amp;"_"&amp;$B844,Productos!$E:$E,Productos!$C:$C)</f>
        <v xml:space="preserve">SEGURO DE ACCIDENTES PERSONALES SANTANDER ADVANCE </v>
      </c>
      <c r="H844" s="21" t="str">
        <f>_xlfn.XLOOKUP($A844&amp;"_"&amp;$B844,Productos!$E:$E,Productos!$D:$D)</f>
        <v>Sin Informacion</v>
      </c>
      <c r="I844" s="6">
        <v>1</v>
      </c>
      <c r="L844" s="3" t="s">
        <v>9</v>
      </c>
      <c r="M844" s="3">
        <v>71</v>
      </c>
      <c r="N844" s="3">
        <v>71</v>
      </c>
      <c r="O844" s="3" t="s">
        <v>11</v>
      </c>
      <c r="P844" s="3">
        <v>42</v>
      </c>
      <c r="Q844" s="3">
        <v>4200</v>
      </c>
      <c r="R844" s="3" t="s">
        <v>303</v>
      </c>
      <c r="S844" s="3">
        <v>1104</v>
      </c>
    </row>
    <row r="845" spans="1:19" x14ac:dyDescent="0.25">
      <c r="A845" s="3" t="s">
        <v>13</v>
      </c>
      <c r="B845" s="3">
        <v>292</v>
      </c>
      <c r="C845" s="3">
        <v>5003825</v>
      </c>
      <c r="D845" s="3" t="s">
        <v>12</v>
      </c>
      <c r="E845" s="3">
        <v>6</v>
      </c>
      <c r="F845" s="3" t="s">
        <v>224</v>
      </c>
      <c r="G845" s="21" t="str">
        <f>_xlfn.XLOOKUP($A845&amp;"_"&amp;$B845,Productos!$E:$E,Productos!$C:$C)</f>
        <v xml:space="preserve">SEGURO DE ACCIDENTES PERSONALES SANTANDER ADVANCE </v>
      </c>
      <c r="H845" s="21" t="str">
        <f>_xlfn.XLOOKUP($A845&amp;"_"&amp;$B845,Productos!$E:$E,Productos!$D:$D)</f>
        <v>Sin Informacion</v>
      </c>
      <c r="I845" s="6">
        <v>1</v>
      </c>
      <c r="L845" s="3" t="s">
        <v>9</v>
      </c>
      <c r="M845" s="3">
        <v>75</v>
      </c>
      <c r="N845" s="3">
        <v>75</v>
      </c>
      <c r="O845" s="3" t="s">
        <v>11</v>
      </c>
      <c r="P845" s="3">
        <v>1</v>
      </c>
      <c r="Q845" s="3">
        <v>100</v>
      </c>
      <c r="R845" s="3" t="s">
        <v>304</v>
      </c>
      <c r="S845" s="3">
        <v>92</v>
      </c>
    </row>
    <row r="846" spans="1:19" x14ac:dyDescent="0.25">
      <c r="A846" s="3" t="s">
        <v>13</v>
      </c>
      <c r="B846" s="3">
        <v>292</v>
      </c>
      <c r="C846" s="3">
        <v>5003826</v>
      </c>
      <c r="D846" s="3" t="s">
        <v>12</v>
      </c>
      <c r="E846" s="3">
        <v>6</v>
      </c>
      <c r="F846" s="3" t="s">
        <v>224</v>
      </c>
      <c r="G846" s="21" t="str">
        <f>_xlfn.XLOOKUP($A846&amp;"_"&amp;$B846,Productos!$E:$E,Productos!$C:$C)</f>
        <v xml:space="preserve">SEGURO DE ACCIDENTES PERSONALES SANTANDER ADVANCE </v>
      </c>
      <c r="H846" s="21" t="str">
        <f>_xlfn.XLOOKUP($A846&amp;"_"&amp;$B846,Productos!$E:$E,Productos!$D:$D)</f>
        <v>Sin Informacion</v>
      </c>
      <c r="I846" s="6">
        <v>1</v>
      </c>
      <c r="L846" s="3" t="s">
        <v>9</v>
      </c>
      <c r="M846" s="3">
        <v>75</v>
      </c>
      <c r="N846" s="3">
        <v>75</v>
      </c>
      <c r="O846" s="3" t="s">
        <v>11</v>
      </c>
      <c r="P846" s="3">
        <v>19</v>
      </c>
      <c r="Q846" s="3">
        <v>190</v>
      </c>
      <c r="R846" s="3" t="s">
        <v>304</v>
      </c>
      <c r="S846" s="3">
        <v>111</v>
      </c>
    </row>
    <row r="847" spans="1:19" x14ac:dyDescent="0.25">
      <c r="A847" s="3" t="s">
        <v>13</v>
      </c>
      <c r="B847" s="3">
        <v>292</v>
      </c>
      <c r="C847" s="3">
        <v>5003831</v>
      </c>
      <c r="D847" s="3" t="s">
        <v>12</v>
      </c>
      <c r="E847" s="3">
        <v>6</v>
      </c>
      <c r="F847" s="3" t="s">
        <v>224</v>
      </c>
      <c r="G847" s="21" t="str">
        <f>_xlfn.XLOOKUP($A847&amp;"_"&amp;$B847,Productos!$E:$E,Productos!$C:$C)</f>
        <v xml:space="preserve">SEGURO DE ACCIDENTES PERSONALES SANTANDER ADVANCE </v>
      </c>
      <c r="H847" s="21" t="str">
        <f>_xlfn.XLOOKUP($A847&amp;"_"&amp;$B847,Productos!$E:$E,Productos!$D:$D)</f>
        <v>Sin Informacion</v>
      </c>
      <c r="I847" s="6">
        <v>1</v>
      </c>
      <c r="L847" s="3" t="s">
        <v>9</v>
      </c>
      <c r="M847" s="3">
        <v>75</v>
      </c>
      <c r="N847" s="3">
        <v>75</v>
      </c>
      <c r="O847" s="3" t="s">
        <v>11</v>
      </c>
      <c r="P847" s="3">
        <v>29</v>
      </c>
      <c r="Q847" s="3">
        <v>290</v>
      </c>
      <c r="R847" s="3" t="s">
        <v>304</v>
      </c>
      <c r="S847" s="3">
        <v>111</v>
      </c>
    </row>
    <row r="848" spans="1:19" x14ac:dyDescent="0.25">
      <c r="A848" s="3" t="s">
        <v>13</v>
      </c>
      <c r="B848" s="3">
        <v>292</v>
      </c>
      <c r="C848" s="3">
        <v>5003833</v>
      </c>
      <c r="D848" s="3" t="s">
        <v>12</v>
      </c>
      <c r="E848" s="3">
        <v>6</v>
      </c>
      <c r="F848" s="3" t="s">
        <v>224</v>
      </c>
      <c r="G848" s="21" t="str">
        <f>_xlfn.XLOOKUP($A848&amp;"_"&amp;$B848,Productos!$E:$E,Productos!$C:$C)</f>
        <v xml:space="preserve">SEGURO DE ACCIDENTES PERSONALES SANTANDER ADVANCE </v>
      </c>
      <c r="H848" s="21" t="str">
        <f>_xlfn.XLOOKUP($A848&amp;"_"&amp;$B848,Productos!$E:$E,Productos!$D:$D)</f>
        <v>Sin Informacion</v>
      </c>
      <c r="I848" s="6">
        <v>1</v>
      </c>
      <c r="L848" s="3" t="s">
        <v>9</v>
      </c>
      <c r="M848" s="3">
        <v>78</v>
      </c>
      <c r="N848" s="3">
        <v>78</v>
      </c>
      <c r="O848" s="3" t="s">
        <v>11</v>
      </c>
      <c r="P848" s="3">
        <v>10</v>
      </c>
      <c r="Q848" s="3">
        <v>1000</v>
      </c>
      <c r="R848" s="3" t="s">
        <v>300</v>
      </c>
      <c r="S848" s="3">
        <v>10</v>
      </c>
    </row>
    <row r="849" spans="1:19" x14ac:dyDescent="0.25">
      <c r="A849" s="3" t="s">
        <v>13</v>
      </c>
      <c r="B849" s="3">
        <v>292</v>
      </c>
      <c r="C849" s="3">
        <v>5003838</v>
      </c>
      <c r="D849" s="3" t="s">
        <v>12</v>
      </c>
      <c r="E849" s="3">
        <v>6</v>
      </c>
      <c r="F849" s="3" t="s">
        <v>224</v>
      </c>
      <c r="G849" s="21" t="str">
        <f>_xlfn.XLOOKUP($A849&amp;"_"&amp;$B849,Productos!$E:$E,Productos!$C:$C)</f>
        <v xml:space="preserve">SEGURO DE ACCIDENTES PERSONALES SANTANDER ADVANCE </v>
      </c>
      <c r="H849" s="21" t="str">
        <f>_xlfn.XLOOKUP($A849&amp;"_"&amp;$B849,Productos!$E:$E,Productos!$D:$D)</f>
        <v>Sin Informacion</v>
      </c>
      <c r="I849" s="6">
        <v>1</v>
      </c>
      <c r="L849" s="3" t="s">
        <v>9</v>
      </c>
      <c r="M849" s="3">
        <v>78</v>
      </c>
      <c r="N849" s="3">
        <v>78</v>
      </c>
      <c r="O849" s="3" t="s">
        <v>11</v>
      </c>
      <c r="P849" s="3">
        <v>12</v>
      </c>
      <c r="Q849" s="3">
        <v>1200</v>
      </c>
      <c r="R849" s="3" t="s">
        <v>298</v>
      </c>
      <c r="S849" s="3">
        <v>91</v>
      </c>
    </row>
    <row r="850" spans="1:19" x14ac:dyDescent="0.25">
      <c r="A850" s="3" t="s">
        <v>13</v>
      </c>
      <c r="B850" s="3">
        <v>292</v>
      </c>
      <c r="C850" s="3">
        <v>5003841</v>
      </c>
      <c r="D850" s="3" t="s">
        <v>12</v>
      </c>
      <c r="E850" s="3">
        <v>6</v>
      </c>
      <c r="F850" s="3" t="s">
        <v>224</v>
      </c>
      <c r="G850" s="21" t="str">
        <f>_xlfn.XLOOKUP($A850&amp;"_"&amp;$B850,Productos!$E:$E,Productos!$C:$C)</f>
        <v xml:space="preserve">SEGURO DE ACCIDENTES PERSONALES SANTANDER ADVANCE </v>
      </c>
      <c r="H850" s="21" t="str">
        <f>_xlfn.XLOOKUP($A850&amp;"_"&amp;$B850,Productos!$E:$E,Productos!$D:$D)</f>
        <v>Sin Informacion</v>
      </c>
      <c r="I850" s="6">
        <v>1</v>
      </c>
      <c r="L850" s="3" t="s">
        <v>9</v>
      </c>
      <c r="M850" s="3">
        <v>78</v>
      </c>
      <c r="N850" s="3">
        <v>78</v>
      </c>
      <c r="O850" s="3" t="s">
        <v>11</v>
      </c>
      <c r="P850" s="3">
        <v>26</v>
      </c>
      <c r="Q850" s="3">
        <v>2600</v>
      </c>
      <c r="R850" s="3" t="s">
        <v>303</v>
      </c>
      <c r="S850" s="3">
        <v>81</v>
      </c>
    </row>
    <row r="851" spans="1:19" x14ac:dyDescent="0.25">
      <c r="A851" s="3" t="s">
        <v>13</v>
      </c>
      <c r="B851" s="3">
        <v>292</v>
      </c>
      <c r="C851" s="3">
        <v>5003849</v>
      </c>
      <c r="D851" s="3" t="s">
        <v>12</v>
      </c>
      <c r="E851" s="3">
        <v>6</v>
      </c>
      <c r="F851" s="3" t="s">
        <v>224</v>
      </c>
      <c r="G851" s="21" t="str">
        <f>_xlfn.XLOOKUP($A851&amp;"_"&amp;$B851,Productos!$E:$E,Productos!$C:$C)</f>
        <v xml:space="preserve">SEGURO DE ACCIDENTES PERSONALES SANTANDER ADVANCE </v>
      </c>
      <c r="H851" s="21" t="str">
        <f>_xlfn.XLOOKUP($A851&amp;"_"&amp;$B851,Productos!$E:$E,Productos!$D:$D)</f>
        <v>Sin Informacion</v>
      </c>
      <c r="I851" s="6">
        <v>1</v>
      </c>
      <c r="L851" s="3" t="s">
        <v>9</v>
      </c>
      <c r="M851" s="3">
        <v>85</v>
      </c>
      <c r="N851" s="3">
        <v>85</v>
      </c>
      <c r="O851" s="3" t="s">
        <v>11</v>
      </c>
      <c r="P851" s="3">
        <v>10</v>
      </c>
      <c r="Q851" s="3">
        <v>1000</v>
      </c>
      <c r="R851" s="3" t="s">
        <v>300</v>
      </c>
      <c r="S851" s="3">
        <v>379</v>
      </c>
    </row>
    <row r="852" spans="1:19" x14ac:dyDescent="0.25">
      <c r="A852" s="3" t="s">
        <v>13</v>
      </c>
      <c r="B852" s="3">
        <v>292</v>
      </c>
      <c r="C852" s="3">
        <v>5003854</v>
      </c>
      <c r="D852" s="3" t="s">
        <v>12</v>
      </c>
      <c r="E852" s="3">
        <v>6</v>
      </c>
      <c r="F852" s="3" t="s">
        <v>224</v>
      </c>
      <c r="G852" s="21" t="str">
        <f>_xlfn.XLOOKUP($A852&amp;"_"&amp;$B852,Productos!$E:$E,Productos!$C:$C)</f>
        <v xml:space="preserve">SEGURO DE ACCIDENTES PERSONALES SANTANDER ADVANCE </v>
      </c>
      <c r="H852" s="21" t="str">
        <f>_xlfn.XLOOKUP($A852&amp;"_"&amp;$B852,Productos!$E:$E,Productos!$D:$D)</f>
        <v>Sin Informacion</v>
      </c>
      <c r="I852" s="6">
        <v>1</v>
      </c>
      <c r="L852" s="3" t="s">
        <v>9</v>
      </c>
      <c r="M852" s="3">
        <v>85</v>
      </c>
      <c r="N852" s="3">
        <v>85</v>
      </c>
      <c r="O852" s="3" t="s">
        <v>11</v>
      </c>
      <c r="P852" s="3">
        <v>12</v>
      </c>
      <c r="Q852" s="3">
        <v>1200</v>
      </c>
      <c r="R852" s="3" t="s">
        <v>298</v>
      </c>
      <c r="S852" s="3">
        <v>379</v>
      </c>
    </row>
    <row r="853" spans="1:19" x14ac:dyDescent="0.25">
      <c r="A853" s="3" t="s">
        <v>13</v>
      </c>
      <c r="B853" s="3">
        <v>292</v>
      </c>
      <c r="C853" s="3">
        <v>5003855</v>
      </c>
      <c r="D853" s="3" t="s">
        <v>12</v>
      </c>
      <c r="E853" s="3">
        <v>6</v>
      </c>
      <c r="F853" s="3" t="s">
        <v>224</v>
      </c>
      <c r="G853" s="21" t="str">
        <f>_xlfn.XLOOKUP($A853&amp;"_"&amp;$B853,Productos!$E:$E,Productos!$C:$C)</f>
        <v xml:space="preserve">SEGURO DE ACCIDENTES PERSONALES SANTANDER ADVANCE </v>
      </c>
      <c r="H853" s="21" t="str">
        <f>_xlfn.XLOOKUP($A853&amp;"_"&amp;$B853,Productos!$E:$E,Productos!$D:$D)</f>
        <v>Sin Informacion</v>
      </c>
      <c r="I853" s="6">
        <v>1</v>
      </c>
      <c r="L853" s="3" t="s">
        <v>9</v>
      </c>
      <c r="M853" s="3">
        <v>85</v>
      </c>
      <c r="N853" s="3">
        <v>85</v>
      </c>
      <c r="O853" s="3" t="s">
        <v>11</v>
      </c>
      <c r="P853" s="3">
        <v>26</v>
      </c>
      <c r="Q853" s="3">
        <v>2600</v>
      </c>
      <c r="R853" s="3" t="s">
        <v>303</v>
      </c>
      <c r="S853" s="3">
        <v>379</v>
      </c>
    </row>
    <row r="854" spans="1:19" x14ac:dyDescent="0.25">
      <c r="A854" s="3" t="s">
        <v>13</v>
      </c>
      <c r="B854" s="3">
        <v>292</v>
      </c>
      <c r="C854" s="3">
        <v>5003857</v>
      </c>
      <c r="D854" s="3" t="s">
        <v>12</v>
      </c>
      <c r="E854" s="3">
        <v>6</v>
      </c>
      <c r="F854" s="3" t="s">
        <v>224</v>
      </c>
      <c r="G854" s="21" t="str">
        <f>_xlfn.XLOOKUP($A854&amp;"_"&amp;$B854,Productos!$E:$E,Productos!$C:$C)</f>
        <v xml:space="preserve">SEGURO DE ACCIDENTES PERSONALES SANTANDER ADVANCE </v>
      </c>
      <c r="H854" s="21" t="str">
        <f>_xlfn.XLOOKUP($A854&amp;"_"&amp;$B854,Productos!$E:$E,Productos!$D:$D)</f>
        <v>Sin Informacion</v>
      </c>
      <c r="I854" s="6">
        <v>1</v>
      </c>
      <c r="L854" s="3" t="s">
        <v>9</v>
      </c>
      <c r="M854" s="3">
        <v>88</v>
      </c>
      <c r="N854" s="3">
        <v>88</v>
      </c>
      <c r="O854" s="3" t="s">
        <v>11</v>
      </c>
      <c r="P854" s="3">
        <v>12</v>
      </c>
      <c r="Q854" s="3">
        <v>1200</v>
      </c>
      <c r="R854" s="3" t="s">
        <v>298</v>
      </c>
      <c r="S854" s="3">
        <v>58</v>
      </c>
    </row>
    <row r="855" spans="1:19" x14ac:dyDescent="0.25">
      <c r="A855" s="3" t="s">
        <v>13</v>
      </c>
      <c r="B855" s="3">
        <v>292</v>
      </c>
      <c r="C855" s="3">
        <v>5003858</v>
      </c>
      <c r="D855" s="3" t="s">
        <v>12</v>
      </c>
      <c r="E855" s="3">
        <v>6</v>
      </c>
      <c r="F855" s="3" t="s">
        <v>224</v>
      </c>
      <c r="G855" s="21" t="str">
        <f>_xlfn.XLOOKUP($A855&amp;"_"&amp;$B855,Productos!$E:$E,Productos!$C:$C)</f>
        <v xml:space="preserve">SEGURO DE ACCIDENTES PERSONALES SANTANDER ADVANCE </v>
      </c>
      <c r="H855" s="21" t="str">
        <f>_xlfn.XLOOKUP($A855&amp;"_"&amp;$B855,Productos!$E:$E,Productos!$D:$D)</f>
        <v>Sin Informacion</v>
      </c>
      <c r="I855" s="6">
        <v>1</v>
      </c>
      <c r="L855" s="3" t="s">
        <v>9</v>
      </c>
      <c r="M855" s="3">
        <v>88</v>
      </c>
      <c r="N855" s="3">
        <v>88</v>
      </c>
      <c r="O855" s="3" t="s">
        <v>11</v>
      </c>
      <c r="P855" s="3">
        <v>39</v>
      </c>
      <c r="Q855" s="3">
        <v>3900</v>
      </c>
      <c r="R855" s="3" t="s">
        <v>303</v>
      </c>
      <c r="S855" s="3">
        <v>58</v>
      </c>
    </row>
    <row r="856" spans="1:19" x14ac:dyDescent="0.25">
      <c r="A856" s="3" t="s">
        <v>13</v>
      </c>
      <c r="B856" s="3">
        <v>292</v>
      </c>
      <c r="C856" s="3">
        <v>5003859</v>
      </c>
      <c r="D856" s="3" t="s">
        <v>12</v>
      </c>
      <c r="E856" s="3">
        <v>6</v>
      </c>
      <c r="F856" s="3" t="s">
        <v>224</v>
      </c>
      <c r="G856" s="21" t="str">
        <f>_xlfn.XLOOKUP($A856&amp;"_"&amp;$B856,Productos!$E:$E,Productos!$C:$C)</f>
        <v xml:space="preserve">SEGURO DE ACCIDENTES PERSONALES SANTANDER ADVANCE </v>
      </c>
      <c r="H856" s="21" t="str">
        <f>_xlfn.XLOOKUP($A856&amp;"_"&amp;$B856,Productos!$E:$E,Productos!$D:$D)</f>
        <v>Sin Informacion</v>
      </c>
      <c r="I856" s="6">
        <v>1</v>
      </c>
      <c r="L856" s="3" t="s">
        <v>9</v>
      </c>
      <c r="M856" s="3">
        <v>89</v>
      </c>
      <c r="N856" s="3">
        <v>89</v>
      </c>
      <c r="O856" s="3" t="s">
        <v>11</v>
      </c>
      <c r="P856" s="3">
        <v>1</v>
      </c>
      <c r="Q856" s="3">
        <v>100</v>
      </c>
      <c r="R856" s="3" t="s">
        <v>304</v>
      </c>
      <c r="S856" s="3">
        <v>933</v>
      </c>
    </row>
    <row r="857" spans="1:19" x14ac:dyDescent="0.25">
      <c r="A857" s="3" t="s">
        <v>13</v>
      </c>
      <c r="B857" s="3">
        <v>292</v>
      </c>
      <c r="C857" s="3">
        <v>5003861</v>
      </c>
      <c r="D857" s="3" t="s">
        <v>12</v>
      </c>
      <c r="E857" s="3">
        <v>6</v>
      </c>
      <c r="F857" s="3" t="s">
        <v>224</v>
      </c>
      <c r="G857" s="21" t="str">
        <f>_xlfn.XLOOKUP($A857&amp;"_"&amp;$B857,Productos!$E:$E,Productos!$C:$C)</f>
        <v xml:space="preserve">SEGURO DE ACCIDENTES PERSONALES SANTANDER ADVANCE </v>
      </c>
      <c r="H857" s="21" t="str">
        <f>_xlfn.XLOOKUP($A857&amp;"_"&amp;$B857,Productos!$E:$E,Productos!$D:$D)</f>
        <v>Sin Informacion</v>
      </c>
      <c r="I857" s="6">
        <v>1</v>
      </c>
      <c r="L857" s="3" t="s">
        <v>9</v>
      </c>
      <c r="M857" s="3">
        <v>89</v>
      </c>
      <c r="N857" s="3">
        <v>89</v>
      </c>
      <c r="O857" s="3" t="s">
        <v>11</v>
      </c>
      <c r="P857" s="3">
        <v>40</v>
      </c>
      <c r="Q857" s="3">
        <v>4000</v>
      </c>
      <c r="R857" s="3" t="s">
        <v>304</v>
      </c>
      <c r="S857" s="3">
        <v>933</v>
      </c>
    </row>
    <row r="858" spans="1:19" x14ac:dyDescent="0.25">
      <c r="A858" s="3" t="s">
        <v>13</v>
      </c>
      <c r="B858" s="3">
        <v>292</v>
      </c>
      <c r="C858" s="3">
        <v>5003877</v>
      </c>
      <c r="D858" s="3" t="s">
        <v>12</v>
      </c>
      <c r="E858" s="3">
        <v>6</v>
      </c>
      <c r="F858" s="3" t="s">
        <v>224</v>
      </c>
      <c r="G858" s="21" t="str">
        <f>_xlfn.XLOOKUP($A858&amp;"_"&amp;$B858,Productos!$E:$E,Productos!$C:$C)</f>
        <v xml:space="preserve">SEGURO DE ACCIDENTES PERSONALES SANTANDER ADVANCE </v>
      </c>
      <c r="H858" s="21" t="str">
        <f>_xlfn.XLOOKUP($A858&amp;"_"&amp;$B858,Productos!$E:$E,Productos!$D:$D)</f>
        <v>Sin Informacion</v>
      </c>
      <c r="I858" s="6">
        <v>1</v>
      </c>
      <c r="L858" s="3" t="s">
        <v>9</v>
      </c>
      <c r="M858" s="3">
        <v>91</v>
      </c>
      <c r="N858" s="3">
        <v>91</v>
      </c>
      <c r="O858" s="3" t="s">
        <v>11</v>
      </c>
      <c r="P858" s="3">
        <v>10</v>
      </c>
      <c r="Q858" s="3">
        <v>1000</v>
      </c>
      <c r="R858" s="3" t="s">
        <v>300</v>
      </c>
      <c r="S858" s="3">
        <v>86</v>
      </c>
    </row>
    <row r="859" spans="1:19" x14ac:dyDescent="0.25">
      <c r="A859" s="3" t="s">
        <v>13</v>
      </c>
      <c r="B859" s="3">
        <v>292</v>
      </c>
      <c r="C859" s="3">
        <v>5003882</v>
      </c>
      <c r="D859" s="3" t="s">
        <v>12</v>
      </c>
      <c r="E859" s="3">
        <v>6</v>
      </c>
      <c r="F859" s="3" t="s">
        <v>224</v>
      </c>
      <c r="G859" s="21" t="str">
        <f>_xlfn.XLOOKUP($A859&amp;"_"&amp;$B859,Productos!$E:$E,Productos!$C:$C)</f>
        <v xml:space="preserve">SEGURO DE ACCIDENTES PERSONALES SANTANDER ADVANCE </v>
      </c>
      <c r="H859" s="21" t="str">
        <f>_xlfn.XLOOKUP($A859&amp;"_"&amp;$B859,Productos!$E:$E,Productos!$D:$D)</f>
        <v>Sin Informacion</v>
      </c>
      <c r="I859" s="6">
        <v>1</v>
      </c>
      <c r="L859" s="3" t="s">
        <v>9</v>
      </c>
      <c r="M859" s="3">
        <v>91</v>
      </c>
      <c r="N859" s="3">
        <v>91</v>
      </c>
      <c r="O859" s="3" t="s">
        <v>11</v>
      </c>
      <c r="P859" s="3">
        <v>12</v>
      </c>
      <c r="Q859" s="3">
        <v>1200</v>
      </c>
      <c r="R859" s="3" t="s">
        <v>298</v>
      </c>
      <c r="S859" s="3">
        <v>86</v>
      </c>
    </row>
    <row r="860" spans="1:19" x14ac:dyDescent="0.25">
      <c r="A860" s="3" t="s">
        <v>13</v>
      </c>
      <c r="B860" s="3">
        <v>292</v>
      </c>
      <c r="C860" s="3">
        <v>5003884</v>
      </c>
      <c r="D860" s="3" t="s">
        <v>12</v>
      </c>
      <c r="E860" s="3">
        <v>6</v>
      </c>
      <c r="F860" s="3" t="s">
        <v>224</v>
      </c>
      <c r="G860" s="21" t="str">
        <f>_xlfn.XLOOKUP($A860&amp;"_"&amp;$B860,Productos!$E:$E,Productos!$C:$C)</f>
        <v xml:space="preserve">SEGURO DE ACCIDENTES PERSONALES SANTANDER ADVANCE </v>
      </c>
      <c r="H860" s="21" t="str">
        <f>_xlfn.XLOOKUP($A860&amp;"_"&amp;$B860,Productos!$E:$E,Productos!$D:$D)</f>
        <v>Sin Informacion</v>
      </c>
      <c r="I860" s="6">
        <v>1</v>
      </c>
      <c r="L860" s="3" t="s">
        <v>9</v>
      </c>
      <c r="M860" s="3">
        <v>91</v>
      </c>
      <c r="N860" s="3">
        <v>91</v>
      </c>
      <c r="O860" s="3" t="s">
        <v>11</v>
      </c>
      <c r="P860" s="3">
        <v>41</v>
      </c>
      <c r="Q860" s="3">
        <v>4100</v>
      </c>
      <c r="R860" s="3" t="s">
        <v>303</v>
      </c>
      <c r="S860" s="3">
        <v>86</v>
      </c>
    </row>
    <row r="861" spans="1:19" x14ac:dyDescent="0.25">
      <c r="A861" s="3" t="s">
        <v>13</v>
      </c>
      <c r="B861" s="3">
        <v>292</v>
      </c>
      <c r="C861" s="3">
        <v>5003887</v>
      </c>
      <c r="D861" s="3" t="s">
        <v>12</v>
      </c>
      <c r="E861" s="3">
        <v>6</v>
      </c>
      <c r="F861" s="3" t="s">
        <v>224</v>
      </c>
      <c r="G861" s="21" t="str">
        <f>_xlfn.XLOOKUP($A861&amp;"_"&amp;$B861,Productos!$E:$E,Productos!$C:$C)</f>
        <v xml:space="preserve">SEGURO DE ACCIDENTES PERSONALES SANTANDER ADVANCE </v>
      </c>
      <c r="H861" s="21" t="str">
        <f>_xlfn.XLOOKUP($A861&amp;"_"&amp;$B861,Productos!$E:$E,Productos!$D:$D)</f>
        <v>Sin Informacion</v>
      </c>
      <c r="I861" s="6">
        <v>1</v>
      </c>
      <c r="L861" s="3" t="s">
        <v>9</v>
      </c>
      <c r="M861" s="3">
        <v>92</v>
      </c>
      <c r="N861" s="3">
        <v>92</v>
      </c>
      <c r="O861" s="3" t="s">
        <v>11</v>
      </c>
      <c r="P861" s="3">
        <v>1</v>
      </c>
      <c r="Q861" s="3">
        <v>100</v>
      </c>
      <c r="R861" s="3" t="s">
        <v>304</v>
      </c>
      <c r="S861" s="3">
        <v>2</v>
      </c>
    </row>
    <row r="862" spans="1:19" x14ac:dyDescent="0.25">
      <c r="A862" s="3" t="s">
        <v>13</v>
      </c>
      <c r="B862" s="3">
        <v>292</v>
      </c>
      <c r="C862" s="3">
        <v>5003888</v>
      </c>
      <c r="D862" s="3" t="s">
        <v>12</v>
      </c>
      <c r="E862" s="3">
        <v>6</v>
      </c>
      <c r="F862" s="3" t="s">
        <v>224</v>
      </c>
      <c r="G862" s="21" t="str">
        <f>_xlfn.XLOOKUP($A862&amp;"_"&amp;$B862,Productos!$E:$E,Productos!$C:$C)</f>
        <v xml:space="preserve">SEGURO DE ACCIDENTES PERSONALES SANTANDER ADVANCE </v>
      </c>
      <c r="H862" s="21" t="str">
        <f>_xlfn.XLOOKUP($A862&amp;"_"&amp;$B862,Productos!$E:$E,Productos!$D:$D)</f>
        <v>Sin Informacion</v>
      </c>
      <c r="I862" s="6">
        <v>1</v>
      </c>
      <c r="L862" s="3" t="s">
        <v>9</v>
      </c>
      <c r="M862" s="3">
        <v>92</v>
      </c>
      <c r="N862" s="3">
        <v>92</v>
      </c>
      <c r="O862" s="3" t="s">
        <v>11</v>
      </c>
      <c r="P862" s="3">
        <v>17</v>
      </c>
      <c r="Q862" s="3">
        <v>1700</v>
      </c>
      <c r="R862" s="3" t="s">
        <v>297</v>
      </c>
      <c r="S862" s="3">
        <v>1</v>
      </c>
    </row>
    <row r="863" spans="1:19" x14ac:dyDescent="0.25">
      <c r="A863" s="3" t="s">
        <v>13</v>
      </c>
      <c r="B863" s="3">
        <v>292</v>
      </c>
      <c r="C863" s="3">
        <v>5003892</v>
      </c>
      <c r="D863" s="3" t="s">
        <v>12</v>
      </c>
      <c r="E863" s="3">
        <v>6</v>
      </c>
      <c r="F863" s="3" t="s">
        <v>224</v>
      </c>
      <c r="G863" s="21" t="str">
        <f>_xlfn.XLOOKUP($A863&amp;"_"&amp;$B863,Productos!$E:$E,Productos!$C:$C)</f>
        <v xml:space="preserve">SEGURO DE ACCIDENTES PERSONALES SANTANDER ADVANCE </v>
      </c>
      <c r="H863" s="21" t="str">
        <f>_xlfn.XLOOKUP($A863&amp;"_"&amp;$B863,Productos!$E:$E,Productos!$D:$D)</f>
        <v>Sin Informacion</v>
      </c>
      <c r="I863" s="6">
        <v>1</v>
      </c>
      <c r="L863" s="3" t="s">
        <v>9</v>
      </c>
      <c r="M863" s="3">
        <v>93</v>
      </c>
      <c r="N863" s="3">
        <v>93</v>
      </c>
      <c r="O863" s="3" t="s">
        <v>11</v>
      </c>
      <c r="P863" s="3">
        <v>1</v>
      </c>
      <c r="Q863" s="3">
        <v>100</v>
      </c>
      <c r="R863" s="3" t="s">
        <v>304</v>
      </c>
      <c r="S863" s="3">
        <v>4</v>
      </c>
    </row>
    <row r="864" spans="1:19" x14ac:dyDescent="0.25">
      <c r="A864" s="3" t="s">
        <v>13</v>
      </c>
      <c r="B864" s="3">
        <v>292</v>
      </c>
      <c r="C864" s="3">
        <v>5003896</v>
      </c>
      <c r="D864" s="3" t="s">
        <v>12</v>
      </c>
      <c r="E864" s="3">
        <v>6</v>
      </c>
      <c r="F864" s="3" t="s">
        <v>224</v>
      </c>
      <c r="G864" s="21" t="str">
        <f>_xlfn.XLOOKUP($A864&amp;"_"&amp;$B864,Productos!$E:$E,Productos!$C:$C)</f>
        <v xml:space="preserve">SEGURO DE ACCIDENTES PERSONALES SANTANDER ADVANCE </v>
      </c>
      <c r="H864" s="21" t="str">
        <f>_xlfn.XLOOKUP($A864&amp;"_"&amp;$B864,Productos!$E:$E,Productos!$D:$D)</f>
        <v>Sin Informacion</v>
      </c>
      <c r="I864" s="6">
        <v>1</v>
      </c>
      <c r="L864" s="3" t="s">
        <v>9</v>
      </c>
      <c r="M864" s="3">
        <v>93</v>
      </c>
      <c r="N864" s="3">
        <v>93</v>
      </c>
      <c r="O864" s="3" t="s">
        <v>11</v>
      </c>
      <c r="P864" s="3">
        <v>6</v>
      </c>
      <c r="Q864" s="3">
        <v>600</v>
      </c>
      <c r="R864" s="3" t="s">
        <v>220</v>
      </c>
      <c r="S864" s="3">
        <v>3</v>
      </c>
    </row>
    <row r="865" spans="1:19" x14ac:dyDescent="0.25">
      <c r="A865" s="3" t="s">
        <v>13</v>
      </c>
      <c r="B865" s="3">
        <v>292</v>
      </c>
      <c r="C865" s="3">
        <v>5003899</v>
      </c>
      <c r="D865" s="3" t="s">
        <v>12</v>
      </c>
      <c r="E865" s="3">
        <v>6</v>
      </c>
      <c r="F865" s="3" t="s">
        <v>224</v>
      </c>
      <c r="G865" s="21" t="str">
        <f>_xlfn.XLOOKUP($A865&amp;"_"&amp;$B865,Productos!$E:$E,Productos!$C:$C)</f>
        <v xml:space="preserve">SEGURO DE ACCIDENTES PERSONALES SANTANDER ADVANCE </v>
      </c>
      <c r="H865" s="21" t="str">
        <f>_xlfn.XLOOKUP($A865&amp;"_"&amp;$B865,Productos!$E:$E,Productos!$D:$D)</f>
        <v>Sin Informacion</v>
      </c>
      <c r="I865" s="6">
        <v>1</v>
      </c>
      <c r="L865" s="3" t="s">
        <v>9</v>
      </c>
      <c r="M865" s="3">
        <v>94</v>
      </c>
      <c r="N865" s="3">
        <v>94</v>
      </c>
      <c r="O865" s="3" t="s">
        <v>11</v>
      </c>
      <c r="P865" s="3">
        <v>42</v>
      </c>
      <c r="Q865" s="3">
        <v>4200</v>
      </c>
      <c r="R865" s="3" t="s">
        <v>303</v>
      </c>
      <c r="S865" s="3">
        <v>1</v>
      </c>
    </row>
    <row r="866" spans="1:19" x14ac:dyDescent="0.25">
      <c r="A866" s="3" t="s">
        <v>13</v>
      </c>
      <c r="B866" s="3">
        <v>292</v>
      </c>
      <c r="C866" s="3">
        <v>5003903</v>
      </c>
      <c r="D866" s="3" t="s">
        <v>12</v>
      </c>
      <c r="E866" s="3">
        <v>6</v>
      </c>
      <c r="F866" s="3" t="s">
        <v>224</v>
      </c>
      <c r="G866" s="21" t="str">
        <f>_xlfn.XLOOKUP($A866&amp;"_"&amp;$B866,Productos!$E:$E,Productos!$C:$C)</f>
        <v xml:space="preserve">SEGURO DE ACCIDENTES PERSONALES SANTANDER ADVANCE </v>
      </c>
      <c r="H866" s="21" t="str">
        <f>_xlfn.XLOOKUP($A866&amp;"_"&amp;$B866,Productos!$E:$E,Productos!$D:$D)</f>
        <v>Sin Informacion</v>
      </c>
      <c r="I866" s="6">
        <v>1</v>
      </c>
      <c r="L866" s="3" t="s">
        <v>9</v>
      </c>
      <c r="M866" s="3">
        <v>101</v>
      </c>
      <c r="N866" s="3">
        <v>101</v>
      </c>
      <c r="O866" s="3" t="s">
        <v>11</v>
      </c>
      <c r="P866" s="3">
        <v>12</v>
      </c>
      <c r="Q866" s="3">
        <v>1200</v>
      </c>
      <c r="R866" s="3" t="s">
        <v>298</v>
      </c>
      <c r="S866" s="3">
        <v>3775</v>
      </c>
    </row>
    <row r="867" spans="1:19" x14ac:dyDescent="0.25">
      <c r="A867" s="3" t="s">
        <v>13</v>
      </c>
      <c r="B867" s="3">
        <v>292</v>
      </c>
      <c r="C867" s="3">
        <v>5003906</v>
      </c>
      <c r="D867" s="3" t="s">
        <v>12</v>
      </c>
      <c r="E867" s="3">
        <v>6</v>
      </c>
      <c r="F867" s="3" t="s">
        <v>224</v>
      </c>
      <c r="G867" s="21" t="str">
        <f>_xlfn.XLOOKUP($A867&amp;"_"&amp;$B867,Productos!$E:$E,Productos!$C:$C)</f>
        <v xml:space="preserve">SEGURO DE ACCIDENTES PERSONALES SANTANDER ADVANCE </v>
      </c>
      <c r="H867" s="21" t="str">
        <f>_xlfn.XLOOKUP($A867&amp;"_"&amp;$B867,Productos!$E:$E,Productos!$D:$D)</f>
        <v>Sin Informacion</v>
      </c>
      <c r="I867" s="6">
        <v>1</v>
      </c>
      <c r="L867" s="3" t="s">
        <v>9</v>
      </c>
      <c r="M867" s="3">
        <v>101</v>
      </c>
      <c r="N867" s="3">
        <v>101</v>
      </c>
      <c r="O867" s="3" t="s">
        <v>11</v>
      </c>
      <c r="P867" s="3">
        <v>39</v>
      </c>
      <c r="Q867" s="3">
        <v>3900</v>
      </c>
      <c r="R867" s="3" t="s">
        <v>303</v>
      </c>
      <c r="S867" s="3">
        <v>3775</v>
      </c>
    </row>
    <row r="868" spans="1:19" x14ac:dyDescent="0.25">
      <c r="A868" s="3" t="s">
        <v>13</v>
      </c>
      <c r="B868" s="3">
        <v>292</v>
      </c>
      <c r="C868" s="3">
        <v>5003912</v>
      </c>
      <c r="D868" s="3" t="s">
        <v>12</v>
      </c>
      <c r="E868" s="3">
        <v>6</v>
      </c>
      <c r="F868" s="3" t="s">
        <v>224</v>
      </c>
      <c r="G868" s="21" t="str">
        <f>_xlfn.XLOOKUP($A868&amp;"_"&amp;$B868,Productos!$E:$E,Productos!$C:$C)</f>
        <v xml:space="preserve">SEGURO DE ACCIDENTES PERSONALES SANTANDER ADVANCE </v>
      </c>
      <c r="H868" s="21" t="str">
        <f>_xlfn.XLOOKUP($A868&amp;"_"&amp;$B868,Productos!$E:$E,Productos!$D:$D)</f>
        <v>Sin Informacion</v>
      </c>
      <c r="I868" s="6">
        <v>1</v>
      </c>
      <c r="L868" s="3" t="s">
        <v>9</v>
      </c>
      <c r="M868" s="3">
        <v>105</v>
      </c>
      <c r="N868" s="3">
        <v>105</v>
      </c>
      <c r="O868" s="3" t="s">
        <v>11</v>
      </c>
      <c r="P868" s="3">
        <v>10</v>
      </c>
      <c r="Q868" s="3">
        <v>1000</v>
      </c>
      <c r="R868" s="3" t="s">
        <v>300</v>
      </c>
      <c r="S868" s="3">
        <v>49</v>
      </c>
    </row>
    <row r="869" spans="1:19" x14ac:dyDescent="0.25">
      <c r="A869" s="3" t="s">
        <v>13</v>
      </c>
      <c r="B869" s="3">
        <v>292</v>
      </c>
      <c r="C869" s="3">
        <v>5003920</v>
      </c>
      <c r="D869" s="3" t="s">
        <v>12</v>
      </c>
      <c r="E869" s="3">
        <v>6</v>
      </c>
      <c r="F869" s="3" t="s">
        <v>224</v>
      </c>
      <c r="G869" s="21" t="str">
        <f>_xlfn.XLOOKUP($A869&amp;"_"&amp;$B869,Productos!$E:$E,Productos!$C:$C)</f>
        <v xml:space="preserve">SEGURO DE ACCIDENTES PERSONALES SANTANDER ADVANCE </v>
      </c>
      <c r="H869" s="21" t="str">
        <f>_xlfn.XLOOKUP($A869&amp;"_"&amp;$B869,Productos!$E:$E,Productos!$D:$D)</f>
        <v>Sin Informacion</v>
      </c>
      <c r="I869" s="6">
        <v>1</v>
      </c>
      <c r="L869" s="3" t="s">
        <v>9</v>
      </c>
      <c r="M869" s="3">
        <v>105</v>
      </c>
      <c r="N869" s="3">
        <v>105</v>
      </c>
      <c r="O869" s="3" t="s">
        <v>11</v>
      </c>
      <c r="P869" s="3">
        <v>12</v>
      </c>
      <c r="Q869" s="3">
        <v>1200</v>
      </c>
      <c r="R869" s="3" t="s">
        <v>298</v>
      </c>
      <c r="S869" s="3">
        <v>49</v>
      </c>
    </row>
    <row r="870" spans="1:19" x14ac:dyDescent="0.25">
      <c r="A870" s="3" t="s">
        <v>13</v>
      </c>
      <c r="B870" s="3">
        <v>292</v>
      </c>
      <c r="C870" s="3">
        <v>5003925</v>
      </c>
      <c r="D870" s="3" t="s">
        <v>12</v>
      </c>
      <c r="E870" s="3">
        <v>6</v>
      </c>
      <c r="F870" s="3" t="s">
        <v>224</v>
      </c>
      <c r="G870" s="21" t="str">
        <f>_xlfn.XLOOKUP($A870&amp;"_"&amp;$B870,Productos!$E:$E,Productos!$C:$C)</f>
        <v xml:space="preserve">SEGURO DE ACCIDENTES PERSONALES SANTANDER ADVANCE </v>
      </c>
      <c r="H870" s="21" t="str">
        <f>_xlfn.XLOOKUP($A870&amp;"_"&amp;$B870,Productos!$E:$E,Productos!$D:$D)</f>
        <v>Sin Informacion</v>
      </c>
      <c r="I870" s="6">
        <v>1</v>
      </c>
      <c r="L870" s="3" t="s">
        <v>9</v>
      </c>
      <c r="M870" s="3">
        <v>105</v>
      </c>
      <c r="N870" s="3">
        <v>105</v>
      </c>
      <c r="O870" s="3" t="s">
        <v>11</v>
      </c>
      <c r="P870" s="3">
        <v>26</v>
      </c>
      <c r="Q870" s="3">
        <v>2600</v>
      </c>
      <c r="R870" s="3" t="s">
        <v>303</v>
      </c>
      <c r="S870" s="3">
        <v>49</v>
      </c>
    </row>
    <row r="871" spans="1:19" x14ac:dyDescent="0.25">
      <c r="A871" s="3" t="s">
        <v>13</v>
      </c>
      <c r="B871" s="3">
        <v>292</v>
      </c>
      <c r="C871" s="3">
        <v>5003926</v>
      </c>
      <c r="D871" s="3" t="s">
        <v>12</v>
      </c>
      <c r="E871" s="3">
        <v>6</v>
      </c>
      <c r="F871" s="3" t="s">
        <v>224</v>
      </c>
      <c r="G871" s="21" t="str">
        <f>_xlfn.XLOOKUP($A871&amp;"_"&amp;$B871,Productos!$E:$E,Productos!$C:$C)</f>
        <v xml:space="preserve">SEGURO DE ACCIDENTES PERSONALES SANTANDER ADVANCE </v>
      </c>
      <c r="H871" s="21" t="str">
        <f>_xlfn.XLOOKUP($A871&amp;"_"&amp;$B871,Productos!$E:$E,Productos!$D:$D)</f>
        <v>Sin Informacion</v>
      </c>
      <c r="I871" s="6">
        <v>1</v>
      </c>
      <c r="L871" s="3" t="s">
        <v>9</v>
      </c>
      <c r="M871" s="3">
        <v>107</v>
      </c>
      <c r="N871" s="3">
        <v>107</v>
      </c>
      <c r="O871" s="3" t="s">
        <v>11</v>
      </c>
      <c r="P871" s="3">
        <v>1</v>
      </c>
      <c r="Q871" s="3">
        <v>100</v>
      </c>
      <c r="R871" s="3" t="s">
        <v>304</v>
      </c>
      <c r="S871" s="3">
        <v>1261</v>
      </c>
    </row>
    <row r="872" spans="1:19" x14ac:dyDescent="0.25">
      <c r="A872" s="3" t="s">
        <v>13</v>
      </c>
      <c r="B872" s="3">
        <v>292</v>
      </c>
      <c r="C872" s="3">
        <v>5003931</v>
      </c>
      <c r="D872" s="3" t="s">
        <v>12</v>
      </c>
      <c r="E872" s="3">
        <v>6</v>
      </c>
      <c r="F872" s="3" t="s">
        <v>224</v>
      </c>
      <c r="G872" s="21" t="str">
        <f>_xlfn.XLOOKUP($A872&amp;"_"&amp;$B872,Productos!$E:$E,Productos!$C:$C)</f>
        <v xml:space="preserve">SEGURO DE ACCIDENTES PERSONALES SANTANDER ADVANCE </v>
      </c>
      <c r="H872" s="21" t="str">
        <f>_xlfn.XLOOKUP($A872&amp;"_"&amp;$B872,Productos!$E:$E,Productos!$D:$D)</f>
        <v>Sin Informacion</v>
      </c>
      <c r="I872" s="6">
        <v>1</v>
      </c>
      <c r="L872" s="3" t="s">
        <v>9</v>
      </c>
      <c r="M872" s="3">
        <v>107</v>
      </c>
      <c r="N872" s="3">
        <v>107</v>
      </c>
      <c r="O872" s="3" t="s">
        <v>11</v>
      </c>
      <c r="P872" s="3">
        <v>17</v>
      </c>
      <c r="Q872" s="3">
        <v>1700</v>
      </c>
      <c r="R872" s="3" t="s">
        <v>297</v>
      </c>
      <c r="S872" s="3">
        <v>1164</v>
      </c>
    </row>
    <row r="873" spans="1:19" x14ac:dyDescent="0.25">
      <c r="A873" s="3" t="s">
        <v>13</v>
      </c>
      <c r="B873" s="3">
        <v>292</v>
      </c>
      <c r="C873" s="3">
        <v>5003932</v>
      </c>
      <c r="D873" s="3" t="s">
        <v>12</v>
      </c>
      <c r="E873" s="3">
        <v>6</v>
      </c>
      <c r="F873" s="3" t="s">
        <v>224</v>
      </c>
      <c r="G873" s="21" t="str">
        <f>_xlfn.XLOOKUP($A873&amp;"_"&amp;$B873,Productos!$E:$E,Productos!$C:$C)</f>
        <v xml:space="preserve">SEGURO DE ACCIDENTES PERSONALES SANTANDER ADVANCE </v>
      </c>
      <c r="H873" s="21" t="str">
        <f>_xlfn.XLOOKUP($A873&amp;"_"&amp;$B873,Productos!$E:$E,Productos!$D:$D)</f>
        <v>Sin Informacion</v>
      </c>
      <c r="I873" s="6">
        <v>1</v>
      </c>
      <c r="L873" s="3" t="s">
        <v>9</v>
      </c>
      <c r="M873" s="3">
        <v>113</v>
      </c>
      <c r="N873" s="3">
        <v>113</v>
      </c>
      <c r="O873" s="3" t="s">
        <v>11</v>
      </c>
      <c r="P873" s="3">
        <v>40</v>
      </c>
      <c r="Q873" s="3">
        <v>4000</v>
      </c>
      <c r="R873" s="3" t="s">
        <v>304</v>
      </c>
      <c r="S873" s="3">
        <v>272</v>
      </c>
    </row>
    <row r="874" spans="1:19" x14ac:dyDescent="0.25">
      <c r="A874" s="3" t="s">
        <v>13</v>
      </c>
      <c r="B874" s="3">
        <v>292</v>
      </c>
      <c r="C874" s="3">
        <v>5003933</v>
      </c>
      <c r="D874" s="3" t="s">
        <v>12</v>
      </c>
      <c r="E874" s="3">
        <v>6</v>
      </c>
      <c r="F874" s="3" t="s">
        <v>224</v>
      </c>
      <c r="G874" s="21" t="str">
        <f>_xlfn.XLOOKUP($A874&amp;"_"&amp;$B874,Productos!$E:$E,Productos!$C:$C)</f>
        <v xml:space="preserve">SEGURO DE ACCIDENTES PERSONALES SANTANDER ADVANCE </v>
      </c>
      <c r="H874" s="21" t="str">
        <f>_xlfn.XLOOKUP($A874&amp;"_"&amp;$B874,Productos!$E:$E,Productos!$D:$D)</f>
        <v>Sin Informacion</v>
      </c>
      <c r="I874" s="6">
        <v>1</v>
      </c>
      <c r="L874" s="3" t="s">
        <v>9</v>
      </c>
      <c r="M874" s="3">
        <v>113</v>
      </c>
      <c r="N874" s="3">
        <v>113</v>
      </c>
      <c r="O874" s="3" t="s">
        <v>11</v>
      </c>
      <c r="P874" s="3">
        <v>43</v>
      </c>
      <c r="Q874" s="3">
        <v>4300</v>
      </c>
      <c r="R874" s="3" t="s">
        <v>304</v>
      </c>
      <c r="S874" s="3">
        <v>56</v>
      </c>
    </row>
    <row r="875" spans="1:19" x14ac:dyDescent="0.25">
      <c r="A875" s="3" t="s">
        <v>13</v>
      </c>
      <c r="B875" s="3">
        <v>292</v>
      </c>
      <c r="C875" s="3">
        <v>5003940</v>
      </c>
      <c r="D875" s="3" t="s">
        <v>12</v>
      </c>
      <c r="E875" s="3">
        <v>6</v>
      </c>
      <c r="F875" s="3" t="s">
        <v>224</v>
      </c>
      <c r="G875" s="21" t="str">
        <f>_xlfn.XLOOKUP($A875&amp;"_"&amp;$B875,Productos!$E:$E,Productos!$C:$C)</f>
        <v xml:space="preserve">SEGURO DE ACCIDENTES PERSONALES SANTANDER ADVANCE </v>
      </c>
      <c r="H875" s="21" t="str">
        <f>_xlfn.XLOOKUP($A875&amp;"_"&amp;$B875,Productos!$E:$E,Productos!$D:$D)</f>
        <v>Sin Informacion</v>
      </c>
      <c r="I875" s="6">
        <v>1</v>
      </c>
      <c r="L875" s="3" t="s">
        <v>9</v>
      </c>
      <c r="M875" s="3">
        <v>113</v>
      </c>
      <c r="N875" s="3">
        <v>113</v>
      </c>
      <c r="O875" s="3" t="s">
        <v>11</v>
      </c>
      <c r="P875" s="3">
        <v>44</v>
      </c>
      <c r="Q875" s="3">
        <v>4400</v>
      </c>
      <c r="R875" s="3" t="s">
        <v>305</v>
      </c>
      <c r="S875" s="3">
        <v>56</v>
      </c>
    </row>
    <row r="876" spans="1:19" x14ac:dyDescent="0.25">
      <c r="A876" s="3" t="s">
        <v>13</v>
      </c>
      <c r="B876" s="3">
        <v>292</v>
      </c>
      <c r="C876" s="3">
        <v>5003945</v>
      </c>
      <c r="D876" s="3" t="s">
        <v>12</v>
      </c>
      <c r="E876" s="3">
        <v>6</v>
      </c>
      <c r="F876" s="3" t="s">
        <v>224</v>
      </c>
      <c r="G876" s="21" t="str">
        <f>_xlfn.XLOOKUP($A876&amp;"_"&amp;$B876,Productos!$E:$E,Productos!$C:$C)</f>
        <v xml:space="preserve">SEGURO DE ACCIDENTES PERSONALES SANTANDER ADVANCE </v>
      </c>
      <c r="H876" s="21" t="str">
        <f>_xlfn.XLOOKUP($A876&amp;"_"&amp;$B876,Productos!$E:$E,Productos!$D:$D)</f>
        <v>Sin Informacion</v>
      </c>
      <c r="I876" s="6">
        <v>1</v>
      </c>
      <c r="L876" s="3" t="s">
        <v>9</v>
      </c>
      <c r="M876" s="3">
        <v>113</v>
      </c>
      <c r="N876" s="3">
        <v>113</v>
      </c>
      <c r="O876" s="3" t="s">
        <v>11</v>
      </c>
      <c r="P876" s="3">
        <v>45</v>
      </c>
      <c r="Q876" s="3">
        <v>4500</v>
      </c>
      <c r="R876" s="3" t="s">
        <v>304</v>
      </c>
      <c r="S876" s="3">
        <v>146</v>
      </c>
    </row>
    <row r="877" spans="1:19" x14ac:dyDescent="0.25">
      <c r="A877" s="3" t="s">
        <v>13</v>
      </c>
      <c r="B877" s="3">
        <v>292</v>
      </c>
      <c r="C877" s="3">
        <v>5003951</v>
      </c>
      <c r="D877" s="3" t="s">
        <v>12</v>
      </c>
      <c r="E877" s="3">
        <v>6</v>
      </c>
      <c r="F877" s="3" t="s">
        <v>224</v>
      </c>
      <c r="G877" s="21" t="str">
        <f>_xlfn.XLOOKUP($A877&amp;"_"&amp;$B877,Productos!$E:$E,Productos!$C:$C)</f>
        <v xml:space="preserve">SEGURO DE ACCIDENTES PERSONALES SANTANDER ADVANCE </v>
      </c>
      <c r="H877" s="21" t="str">
        <f>_xlfn.XLOOKUP($A877&amp;"_"&amp;$B877,Productos!$E:$E,Productos!$D:$D)</f>
        <v>Sin Informacion</v>
      </c>
      <c r="I877" s="6">
        <v>1</v>
      </c>
      <c r="L877" s="3" t="s">
        <v>9</v>
      </c>
      <c r="M877" s="3">
        <v>113</v>
      </c>
      <c r="N877" s="3">
        <v>113</v>
      </c>
      <c r="O877" s="3" t="s">
        <v>11</v>
      </c>
      <c r="P877" s="3">
        <v>46</v>
      </c>
      <c r="Q877" s="3">
        <v>4600</v>
      </c>
      <c r="R877" s="3" t="s">
        <v>305</v>
      </c>
      <c r="S877" s="3">
        <v>272</v>
      </c>
    </row>
    <row r="878" spans="1:19" x14ac:dyDescent="0.25">
      <c r="A878" s="3" t="s">
        <v>13</v>
      </c>
      <c r="B878" s="3">
        <v>292</v>
      </c>
      <c r="C878" s="3">
        <v>5003953</v>
      </c>
      <c r="D878" s="3" t="s">
        <v>12</v>
      </c>
      <c r="E878" s="3">
        <v>6</v>
      </c>
      <c r="F878" s="3" t="s">
        <v>224</v>
      </c>
      <c r="G878" s="21" t="str">
        <f>_xlfn.XLOOKUP($A878&amp;"_"&amp;$B878,Productos!$E:$E,Productos!$C:$C)</f>
        <v xml:space="preserve">SEGURO DE ACCIDENTES PERSONALES SANTANDER ADVANCE </v>
      </c>
      <c r="H878" s="21" t="str">
        <f>_xlfn.XLOOKUP($A878&amp;"_"&amp;$B878,Productos!$E:$E,Productos!$D:$D)</f>
        <v>Sin Informacion</v>
      </c>
      <c r="I878" s="6">
        <v>1</v>
      </c>
      <c r="L878" s="3" t="s">
        <v>9</v>
      </c>
      <c r="M878" s="3">
        <v>113</v>
      </c>
      <c r="N878" s="3">
        <v>113</v>
      </c>
      <c r="O878" s="3" t="s">
        <v>11</v>
      </c>
      <c r="P878" s="3">
        <v>47</v>
      </c>
      <c r="Q878" s="3">
        <v>4700</v>
      </c>
      <c r="R878" s="3" t="s">
        <v>305</v>
      </c>
      <c r="S878" s="3">
        <v>146</v>
      </c>
    </row>
    <row r="879" spans="1:19" x14ac:dyDescent="0.25">
      <c r="A879" s="3" t="s">
        <v>13</v>
      </c>
      <c r="B879" s="3">
        <v>292</v>
      </c>
      <c r="C879" s="3">
        <v>5003954</v>
      </c>
      <c r="D879" s="3" t="s">
        <v>12</v>
      </c>
      <c r="E879" s="3">
        <v>6</v>
      </c>
      <c r="F879" s="3" t="s">
        <v>224</v>
      </c>
      <c r="G879" s="21" t="str">
        <f>_xlfn.XLOOKUP($A879&amp;"_"&amp;$B879,Productos!$E:$E,Productos!$C:$C)</f>
        <v xml:space="preserve">SEGURO DE ACCIDENTES PERSONALES SANTANDER ADVANCE </v>
      </c>
      <c r="H879" s="21" t="str">
        <f>_xlfn.XLOOKUP($A879&amp;"_"&amp;$B879,Productos!$E:$E,Productos!$D:$D)</f>
        <v>Sin Informacion</v>
      </c>
      <c r="I879" s="6">
        <v>1</v>
      </c>
      <c r="L879" s="3" t="s">
        <v>9</v>
      </c>
      <c r="M879" s="3">
        <v>133</v>
      </c>
      <c r="N879" s="3">
        <v>133</v>
      </c>
      <c r="O879" s="3" t="s">
        <v>11</v>
      </c>
      <c r="P879" s="3">
        <v>12</v>
      </c>
      <c r="Q879" s="3">
        <v>1200</v>
      </c>
      <c r="R879" s="3" t="s">
        <v>298</v>
      </c>
      <c r="S879" s="3">
        <v>1</v>
      </c>
    </row>
    <row r="880" spans="1:19" x14ac:dyDescent="0.25">
      <c r="A880" s="3" t="s">
        <v>13</v>
      </c>
      <c r="B880" s="3">
        <v>292</v>
      </c>
      <c r="C880" s="3">
        <v>5003956</v>
      </c>
      <c r="D880" s="3" t="s">
        <v>12</v>
      </c>
      <c r="E880" s="3">
        <v>6</v>
      </c>
      <c r="F880" s="3" t="s">
        <v>224</v>
      </c>
      <c r="G880" s="21" t="str">
        <f>_xlfn.XLOOKUP($A880&amp;"_"&amp;$B880,Productos!$E:$E,Productos!$C:$C)</f>
        <v xml:space="preserve">SEGURO DE ACCIDENTES PERSONALES SANTANDER ADVANCE </v>
      </c>
      <c r="H880" s="21" t="str">
        <f>_xlfn.XLOOKUP($A880&amp;"_"&amp;$B880,Productos!$E:$E,Productos!$D:$D)</f>
        <v>Sin Informacion</v>
      </c>
      <c r="I880" s="6">
        <v>1</v>
      </c>
      <c r="L880" s="3" t="s">
        <v>9</v>
      </c>
      <c r="M880" s="3">
        <v>134</v>
      </c>
      <c r="N880" s="3">
        <v>134</v>
      </c>
      <c r="O880" s="3" t="s">
        <v>11</v>
      </c>
      <c r="P880" s="3">
        <v>12</v>
      </c>
      <c r="Q880" s="3">
        <v>1200</v>
      </c>
      <c r="R880" s="3" t="s">
        <v>298</v>
      </c>
      <c r="S880" s="3">
        <v>1</v>
      </c>
    </row>
    <row r="881" spans="1:19" x14ac:dyDescent="0.25">
      <c r="A881" s="3" t="s">
        <v>13</v>
      </c>
      <c r="B881" s="3">
        <v>292</v>
      </c>
      <c r="C881" s="3">
        <v>5003957</v>
      </c>
      <c r="D881" s="3" t="s">
        <v>12</v>
      </c>
      <c r="E881" s="3">
        <v>6</v>
      </c>
      <c r="F881" s="3" t="s">
        <v>224</v>
      </c>
      <c r="G881" s="21" t="str">
        <f>_xlfn.XLOOKUP($A881&amp;"_"&amp;$B881,Productos!$E:$E,Productos!$C:$C)</f>
        <v xml:space="preserve">SEGURO DE ACCIDENTES PERSONALES SANTANDER ADVANCE </v>
      </c>
      <c r="H881" s="21" t="str">
        <f>_xlfn.XLOOKUP($A881&amp;"_"&amp;$B881,Productos!$E:$E,Productos!$D:$D)</f>
        <v>Sin Informacion</v>
      </c>
      <c r="I881" s="6">
        <v>1</v>
      </c>
      <c r="L881" s="3" t="s">
        <v>9</v>
      </c>
      <c r="M881" s="3">
        <v>135</v>
      </c>
      <c r="N881" s="3">
        <v>135</v>
      </c>
      <c r="O881" s="3" t="s">
        <v>11</v>
      </c>
      <c r="P881" s="3">
        <v>1</v>
      </c>
      <c r="Q881" s="3">
        <v>100</v>
      </c>
      <c r="R881" s="3" t="s">
        <v>304</v>
      </c>
      <c r="S881" s="3">
        <v>1</v>
      </c>
    </row>
    <row r="882" spans="1:19" x14ac:dyDescent="0.25">
      <c r="A882" s="3" t="s">
        <v>13</v>
      </c>
      <c r="B882" s="3">
        <v>292</v>
      </c>
      <c r="C882" s="3">
        <v>5003958</v>
      </c>
      <c r="D882" s="3" t="s">
        <v>12</v>
      </c>
      <c r="E882" s="3">
        <v>6</v>
      </c>
      <c r="F882" s="3" t="s">
        <v>224</v>
      </c>
      <c r="G882" s="21" t="str">
        <f>_xlfn.XLOOKUP($A882&amp;"_"&amp;$B882,Productos!$E:$E,Productos!$C:$C)</f>
        <v xml:space="preserve">SEGURO DE ACCIDENTES PERSONALES SANTANDER ADVANCE </v>
      </c>
      <c r="H882" s="21" t="str">
        <f>_xlfn.XLOOKUP($A882&amp;"_"&amp;$B882,Productos!$E:$E,Productos!$D:$D)</f>
        <v>Sin Informacion</v>
      </c>
      <c r="I882" s="6">
        <v>1</v>
      </c>
      <c r="L882" s="3" t="s">
        <v>9</v>
      </c>
      <c r="M882" s="3">
        <v>135</v>
      </c>
      <c r="N882" s="3">
        <v>135</v>
      </c>
      <c r="O882" s="3" t="s">
        <v>11</v>
      </c>
      <c r="P882" s="3">
        <v>6</v>
      </c>
      <c r="Q882" s="3">
        <v>600</v>
      </c>
      <c r="R882" s="3" t="s">
        <v>305</v>
      </c>
      <c r="S882" s="3">
        <v>1</v>
      </c>
    </row>
    <row r="883" spans="1:19" x14ac:dyDescent="0.25">
      <c r="A883" s="3" t="s">
        <v>13</v>
      </c>
      <c r="B883" s="3">
        <v>292</v>
      </c>
      <c r="C883" s="3">
        <v>5003960</v>
      </c>
      <c r="D883" s="3" t="s">
        <v>12</v>
      </c>
      <c r="E883" s="3">
        <v>6</v>
      </c>
      <c r="F883" s="3" t="s">
        <v>224</v>
      </c>
      <c r="G883" s="21" t="str">
        <f>_xlfn.XLOOKUP($A883&amp;"_"&amp;$B883,Productos!$E:$E,Productos!$C:$C)</f>
        <v xml:space="preserve">SEGURO DE ACCIDENTES PERSONALES SANTANDER ADVANCE </v>
      </c>
      <c r="H883" s="21" t="str">
        <f>_xlfn.XLOOKUP($A883&amp;"_"&amp;$B883,Productos!$E:$E,Productos!$D:$D)</f>
        <v>Sin Informacion</v>
      </c>
      <c r="I883" s="6">
        <v>1</v>
      </c>
      <c r="L883" s="3" t="s">
        <v>9</v>
      </c>
      <c r="M883" s="3">
        <v>136</v>
      </c>
      <c r="N883" s="3">
        <v>136</v>
      </c>
      <c r="O883" s="3" t="s">
        <v>11</v>
      </c>
      <c r="P883" s="3">
        <v>2</v>
      </c>
      <c r="Q883" s="3">
        <v>200</v>
      </c>
      <c r="R883" s="3" t="s">
        <v>298</v>
      </c>
      <c r="S883" s="3">
        <v>234</v>
      </c>
    </row>
    <row r="884" spans="1:19" x14ac:dyDescent="0.25">
      <c r="A884" s="3" t="s">
        <v>13</v>
      </c>
      <c r="B884" s="3">
        <v>292</v>
      </c>
      <c r="C884" s="3">
        <v>5003961</v>
      </c>
      <c r="D884" s="3" t="s">
        <v>12</v>
      </c>
      <c r="E884" s="3">
        <v>6</v>
      </c>
      <c r="F884" s="3" t="s">
        <v>224</v>
      </c>
      <c r="G884" s="21" t="str">
        <f>_xlfn.XLOOKUP($A884&amp;"_"&amp;$B884,Productos!$E:$E,Productos!$C:$C)</f>
        <v xml:space="preserve">SEGURO DE ACCIDENTES PERSONALES SANTANDER ADVANCE </v>
      </c>
      <c r="H884" s="21" t="str">
        <f>_xlfn.XLOOKUP($A884&amp;"_"&amp;$B884,Productos!$E:$E,Productos!$D:$D)</f>
        <v>Sin Informacion</v>
      </c>
      <c r="I884" s="6">
        <v>1</v>
      </c>
      <c r="L884" s="3" t="s">
        <v>9</v>
      </c>
      <c r="M884" s="3">
        <v>138</v>
      </c>
      <c r="N884" s="3">
        <v>138</v>
      </c>
      <c r="O884" s="3" t="s">
        <v>11</v>
      </c>
      <c r="P884" s="3">
        <v>17</v>
      </c>
      <c r="Q884" s="3">
        <v>1700</v>
      </c>
      <c r="R884" s="3" t="s">
        <v>297</v>
      </c>
      <c r="S884" s="3">
        <v>224</v>
      </c>
    </row>
    <row r="885" spans="1:19" x14ac:dyDescent="0.25">
      <c r="A885" s="3" t="s">
        <v>13</v>
      </c>
      <c r="B885" s="3">
        <v>292</v>
      </c>
      <c r="C885" s="3">
        <v>5003973</v>
      </c>
      <c r="D885" s="3" t="s">
        <v>12</v>
      </c>
      <c r="E885" s="3">
        <v>6</v>
      </c>
      <c r="F885" s="3" t="s">
        <v>224</v>
      </c>
      <c r="G885" s="21" t="str">
        <f>_xlfn.XLOOKUP($A885&amp;"_"&amp;$B885,Productos!$E:$E,Productos!$C:$C)</f>
        <v xml:space="preserve">SEGURO DE ACCIDENTES PERSONALES SANTANDER ADVANCE </v>
      </c>
      <c r="H885" s="21" t="str">
        <f>_xlfn.XLOOKUP($A885&amp;"_"&amp;$B885,Productos!$E:$E,Productos!$D:$D)</f>
        <v>Sin Informacion</v>
      </c>
      <c r="I885" s="6">
        <v>1</v>
      </c>
      <c r="L885" s="3" t="s">
        <v>9</v>
      </c>
      <c r="M885" s="3">
        <v>145</v>
      </c>
      <c r="N885" s="3">
        <v>145</v>
      </c>
      <c r="O885" s="3" t="s">
        <v>11</v>
      </c>
      <c r="P885" s="3">
        <v>1</v>
      </c>
      <c r="Q885" s="3">
        <v>100</v>
      </c>
      <c r="R885" s="3" t="s">
        <v>304</v>
      </c>
      <c r="S885" s="3">
        <v>118</v>
      </c>
    </row>
    <row r="886" spans="1:19" x14ac:dyDescent="0.25">
      <c r="A886" s="3" t="s">
        <v>13</v>
      </c>
      <c r="B886" s="3">
        <v>292</v>
      </c>
      <c r="C886" s="3">
        <v>5003981</v>
      </c>
      <c r="D886" s="3" t="s">
        <v>12</v>
      </c>
      <c r="E886" s="3">
        <v>6</v>
      </c>
      <c r="F886" s="3" t="s">
        <v>224</v>
      </c>
      <c r="G886" s="21" t="str">
        <f>_xlfn.XLOOKUP($A886&amp;"_"&amp;$B886,Productos!$E:$E,Productos!$C:$C)</f>
        <v xml:space="preserve">SEGURO DE ACCIDENTES PERSONALES SANTANDER ADVANCE </v>
      </c>
      <c r="H886" s="21" t="str">
        <f>_xlfn.XLOOKUP($A886&amp;"_"&amp;$B886,Productos!$E:$E,Productos!$D:$D)</f>
        <v>Sin Informacion</v>
      </c>
      <c r="I886" s="6">
        <v>1</v>
      </c>
      <c r="L886" s="3" t="s">
        <v>9</v>
      </c>
      <c r="M886" s="3">
        <v>150</v>
      </c>
      <c r="N886" s="3">
        <v>150</v>
      </c>
      <c r="O886" s="3" t="s">
        <v>11</v>
      </c>
      <c r="P886" s="3">
        <v>1</v>
      </c>
      <c r="Q886" s="3">
        <v>100</v>
      </c>
      <c r="R886" s="3" t="s">
        <v>304</v>
      </c>
      <c r="S886" s="3">
        <v>7</v>
      </c>
    </row>
    <row r="887" spans="1:19" x14ac:dyDescent="0.25">
      <c r="A887" s="3" t="s">
        <v>13</v>
      </c>
      <c r="B887" s="3">
        <v>292</v>
      </c>
      <c r="C887" s="3">
        <v>5003990</v>
      </c>
      <c r="D887" s="3" t="s">
        <v>12</v>
      </c>
      <c r="E887" s="3">
        <v>6</v>
      </c>
      <c r="F887" s="3" t="s">
        <v>224</v>
      </c>
      <c r="G887" s="21" t="str">
        <f>_xlfn.XLOOKUP($A887&amp;"_"&amp;$B887,Productos!$E:$E,Productos!$C:$C)</f>
        <v xml:space="preserve">SEGURO DE ACCIDENTES PERSONALES SANTANDER ADVANCE </v>
      </c>
      <c r="H887" s="21" t="str">
        <f>_xlfn.XLOOKUP($A887&amp;"_"&amp;$B887,Productos!$E:$E,Productos!$D:$D)</f>
        <v>Sin Informacion</v>
      </c>
      <c r="I887" s="6">
        <v>1</v>
      </c>
      <c r="L887" s="3" t="s">
        <v>9</v>
      </c>
      <c r="M887" s="3">
        <v>150</v>
      </c>
      <c r="N887" s="3">
        <v>150</v>
      </c>
      <c r="O887" s="3" t="s">
        <v>11</v>
      </c>
      <c r="P887" s="3">
        <v>2</v>
      </c>
      <c r="Q887" s="3">
        <v>200</v>
      </c>
      <c r="R887" s="3" t="s">
        <v>298</v>
      </c>
      <c r="S887" s="3">
        <v>7</v>
      </c>
    </row>
    <row r="888" spans="1:19" x14ac:dyDescent="0.25">
      <c r="A888" s="3" t="s">
        <v>13</v>
      </c>
      <c r="B888" s="3">
        <v>292</v>
      </c>
      <c r="C888" s="3">
        <v>5003994</v>
      </c>
      <c r="D888" s="3" t="s">
        <v>12</v>
      </c>
      <c r="E888" s="3">
        <v>6</v>
      </c>
      <c r="F888" s="3" t="s">
        <v>224</v>
      </c>
      <c r="G888" s="21" t="str">
        <f>_xlfn.XLOOKUP($A888&amp;"_"&amp;$B888,Productos!$E:$E,Productos!$C:$C)</f>
        <v xml:space="preserve">SEGURO DE ACCIDENTES PERSONALES SANTANDER ADVANCE </v>
      </c>
      <c r="H888" s="21" t="str">
        <f>_xlfn.XLOOKUP($A888&amp;"_"&amp;$B888,Productos!$E:$E,Productos!$D:$D)</f>
        <v>Sin Informacion</v>
      </c>
      <c r="I888" s="6">
        <v>1</v>
      </c>
      <c r="L888" s="3" t="s">
        <v>9</v>
      </c>
      <c r="M888" s="3">
        <v>151</v>
      </c>
      <c r="N888" s="3">
        <v>151</v>
      </c>
      <c r="O888" s="3" t="s">
        <v>11</v>
      </c>
      <c r="P888" s="3">
        <v>1</v>
      </c>
      <c r="Q888" s="3">
        <v>100</v>
      </c>
      <c r="R888" s="3" t="s">
        <v>304</v>
      </c>
      <c r="S888" s="3">
        <v>59</v>
      </c>
    </row>
    <row r="889" spans="1:19" x14ac:dyDescent="0.25">
      <c r="A889" s="3" t="s">
        <v>13</v>
      </c>
      <c r="B889" s="3">
        <v>292</v>
      </c>
      <c r="C889" s="3">
        <v>5003997</v>
      </c>
      <c r="D889" s="3" t="s">
        <v>12</v>
      </c>
      <c r="E889" s="3">
        <v>6</v>
      </c>
      <c r="F889" s="3" t="s">
        <v>224</v>
      </c>
      <c r="G889" s="21" t="str">
        <f>_xlfn.XLOOKUP($A889&amp;"_"&amp;$B889,Productos!$E:$E,Productos!$C:$C)</f>
        <v xml:space="preserve">SEGURO DE ACCIDENTES PERSONALES SANTANDER ADVANCE </v>
      </c>
      <c r="H889" s="21" t="str">
        <f>_xlfn.XLOOKUP($A889&amp;"_"&amp;$B889,Productos!$E:$E,Productos!$D:$D)</f>
        <v>Sin Informacion</v>
      </c>
      <c r="I889" s="6">
        <v>1</v>
      </c>
      <c r="L889" s="3" t="s">
        <v>9</v>
      </c>
      <c r="M889" s="3">
        <v>160</v>
      </c>
      <c r="N889" s="3">
        <v>160</v>
      </c>
      <c r="O889" s="3" t="s">
        <v>11</v>
      </c>
      <c r="P889" s="3">
        <v>12</v>
      </c>
      <c r="Q889" s="3">
        <v>1200</v>
      </c>
      <c r="R889" s="3" t="s">
        <v>298</v>
      </c>
      <c r="S889" s="3">
        <v>72</v>
      </c>
    </row>
    <row r="890" spans="1:19" x14ac:dyDescent="0.25">
      <c r="A890" s="3" t="s">
        <v>13</v>
      </c>
      <c r="B890" s="3">
        <v>292</v>
      </c>
      <c r="C890" s="3">
        <v>5004000</v>
      </c>
      <c r="D890" s="3" t="s">
        <v>12</v>
      </c>
      <c r="E890" s="3">
        <v>6</v>
      </c>
      <c r="F890" s="3" t="s">
        <v>224</v>
      </c>
      <c r="G890" s="21" t="str">
        <f>_xlfn.XLOOKUP($A890&amp;"_"&amp;$B890,Productos!$E:$E,Productos!$C:$C)</f>
        <v xml:space="preserve">SEGURO DE ACCIDENTES PERSONALES SANTANDER ADVANCE </v>
      </c>
      <c r="H890" s="21" t="str">
        <f>_xlfn.XLOOKUP($A890&amp;"_"&amp;$B890,Productos!$E:$E,Productos!$D:$D)</f>
        <v>Sin Informacion</v>
      </c>
      <c r="I890" s="6">
        <v>1</v>
      </c>
      <c r="L890" s="3" t="s">
        <v>9</v>
      </c>
      <c r="M890" s="3">
        <v>169</v>
      </c>
      <c r="N890" s="3">
        <v>169</v>
      </c>
      <c r="O890" s="3" t="s">
        <v>11</v>
      </c>
      <c r="P890" s="3">
        <v>1</v>
      </c>
      <c r="Q890" s="3">
        <v>100</v>
      </c>
      <c r="R890" s="3" t="s">
        <v>304</v>
      </c>
      <c r="S890" s="3">
        <v>9</v>
      </c>
    </row>
    <row r="891" spans="1:19" x14ac:dyDescent="0.25">
      <c r="A891" s="3" t="s">
        <v>13</v>
      </c>
      <c r="B891" s="3">
        <v>292</v>
      </c>
      <c r="C891" s="3">
        <v>5004002</v>
      </c>
      <c r="D891" s="3" t="s">
        <v>12</v>
      </c>
      <c r="E891" s="3">
        <v>6</v>
      </c>
      <c r="F891" s="3" t="s">
        <v>224</v>
      </c>
      <c r="G891" s="21" t="str">
        <f>_xlfn.XLOOKUP($A891&amp;"_"&amp;$B891,Productos!$E:$E,Productos!$C:$C)</f>
        <v xml:space="preserve">SEGURO DE ACCIDENTES PERSONALES SANTANDER ADVANCE </v>
      </c>
      <c r="H891" s="21" t="str">
        <f>_xlfn.XLOOKUP($A891&amp;"_"&amp;$B891,Productos!$E:$E,Productos!$D:$D)</f>
        <v>Sin Informacion</v>
      </c>
      <c r="I891" s="6">
        <v>1</v>
      </c>
      <c r="L891" s="3" t="s">
        <v>9</v>
      </c>
      <c r="M891" s="3">
        <v>169</v>
      </c>
      <c r="N891" s="3">
        <v>169</v>
      </c>
      <c r="O891" s="3" t="s">
        <v>11</v>
      </c>
      <c r="P891" s="3">
        <v>17</v>
      </c>
      <c r="Q891" s="3">
        <v>1700</v>
      </c>
      <c r="R891" s="3" t="s">
        <v>297</v>
      </c>
      <c r="S891" s="3">
        <v>8</v>
      </c>
    </row>
    <row r="892" spans="1:19" x14ac:dyDescent="0.25">
      <c r="A892" s="3" t="s">
        <v>13</v>
      </c>
      <c r="B892" s="3">
        <v>292</v>
      </c>
      <c r="C892" s="3">
        <v>5004015</v>
      </c>
      <c r="D892" s="3" t="s">
        <v>12</v>
      </c>
      <c r="E892" s="3">
        <v>6</v>
      </c>
      <c r="F892" s="3" t="s">
        <v>224</v>
      </c>
      <c r="G892" s="21" t="str">
        <f>_xlfn.XLOOKUP($A892&amp;"_"&amp;$B892,Productos!$E:$E,Productos!$C:$C)</f>
        <v xml:space="preserve">SEGURO DE ACCIDENTES PERSONALES SANTANDER ADVANCE </v>
      </c>
      <c r="H892" s="21" t="str">
        <f>_xlfn.XLOOKUP($A892&amp;"_"&amp;$B892,Productos!$E:$E,Productos!$D:$D)</f>
        <v>Sin Informacion</v>
      </c>
      <c r="I892" s="6">
        <v>1</v>
      </c>
      <c r="L892" s="3" t="s">
        <v>9</v>
      </c>
      <c r="M892" s="3">
        <v>170</v>
      </c>
      <c r="N892" s="3">
        <v>170</v>
      </c>
      <c r="O892" s="3" t="s">
        <v>11</v>
      </c>
      <c r="P892" s="3">
        <v>2</v>
      </c>
      <c r="Q892" s="3">
        <v>200</v>
      </c>
      <c r="R892" s="3" t="s">
        <v>298</v>
      </c>
      <c r="S892" s="3">
        <v>8</v>
      </c>
    </row>
    <row r="893" spans="1:19" x14ac:dyDescent="0.25">
      <c r="A893" s="3" t="s">
        <v>13</v>
      </c>
      <c r="B893" s="3">
        <v>292</v>
      </c>
      <c r="C893" s="3">
        <v>5004017</v>
      </c>
      <c r="D893" s="3" t="s">
        <v>12</v>
      </c>
      <c r="E893" s="3">
        <v>6</v>
      </c>
      <c r="F893" s="3" t="s">
        <v>224</v>
      </c>
      <c r="G893" s="21" t="str">
        <f>_xlfn.XLOOKUP($A893&amp;"_"&amp;$B893,Productos!$E:$E,Productos!$C:$C)</f>
        <v xml:space="preserve">SEGURO DE ACCIDENTES PERSONALES SANTANDER ADVANCE </v>
      </c>
      <c r="H893" s="21" t="str">
        <f>_xlfn.XLOOKUP($A893&amp;"_"&amp;$B893,Productos!$E:$E,Productos!$D:$D)</f>
        <v>Sin Informacion</v>
      </c>
      <c r="I893" s="6">
        <v>1</v>
      </c>
      <c r="L893" s="3" t="s">
        <v>9</v>
      </c>
      <c r="M893" s="3">
        <v>175</v>
      </c>
      <c r="N893" s="3">
        <v>175</v>
      </c>
      <c r="O893" s="3" t="s">
        <v>11</v>
      </c>
      <c r="P893" s="3">
        <v>1</v>
      </c>
      <c r="Q893" s="3">
        <v>100</v>
      </c>
      <c r="R893" s="3" t="s">
        <v>304</v>
      </c>
      <c r="S893" s="3">
        <v>126</v>
      </c>
    </row>
    <row r="894" spans="1:19" x14ac:dyDescent="0.25">
      <c r="A894" s="3" t="s">
        <v>13</v>
      </c>
      <c r="B894" s="3">
        <v>292</v>
      </c>
      <c r="C894" s="3">
        <v>5004022</v>
      </c>
      <c r="D894" s="3" t="s">
        <v>12</v>
      </c>
      <c r="E894" s="3">
        <v>6</v>
      </c>
      <c r="F894" s="3" t="s">
        <v>224</v>
      </c>
      <c r="G894" s="21" t="str">
        <f>_xlfn.XLOOKUP($A894&amp;"_"&amp;$B894,Productos!$E:$E,Productos!$C:$C)</f>
        <v xml:space="preserve">SEGURO DE ACCIDENTES PERSONALES SANTANDER ADVANCE </v>
      </c>
      <c r="H894" s="21" t="str">
        <f>_xlfn.XLOOKUP($A894&amp;"_"&amp;$B894,Productos!$E:$E,Productos!$D:$D)</f>
        <v>Sin Informacion</v>
      </c>
      <c r="I894" s="6">
        <v>1</v>
      </c>
      <c r="L894" s="3" t="s">
        <v>9</v>
      </c>
      <c r="M894" s="3">
        <v>177</v>
      </c>
      <c r="N894" s="3">
        <v>177</v>
      </c>
      <c r="O894" s="3" t="s">
        <v>11</v>
      </c>
      <c r="P894" s="3">
        <v>1</v>
      </c>
      <c r="Q894" s="3">
        <v>100</v>
      </c>
      <c r="R894" s="3" t="s">
        <v>304</v>
      </c>
      <c r="S894" s="3">
        <v>98</v>
      </c>
    </row>
    <row r="895" spans="1:19" x14ac:dyDescent="0.25">
      <c r="A895" s="3" t="s">
        <v>13</v>
      </c>
      <c r="B895" s="3">
        <v>292</v>
      </c>
      <c r="C895" s="3">
        <v>5004023</v>
      </c>
      <c r="D895" s="3" t="s">
        <v>12</v>
      </c>
      <c r="E895" s="3">
        <v>6</v>
      </c>
      <c r="F895" s="3" t="s">
        <v>224</v>
      </c>
      <c r="G895" s="21" t="str">
        <f>_xlfn.XLOOKUP($A895&amp;"_"&amp;$B895,Productos!$E:$E,Productos!$C:$C)</f>
        <v xml:space="preserve">SEGURO DE ACCIDENTES PERSONALES SANTANDER ADVANCE </v>
      </c>
      <c r="H895" s="21" t="str">
        <f>_xlfn.XLOOKUP($A895&amp;"_"&amp;$B895,Productos!$E:$E,Productos!$D:$D)</f>
        <v>Sin Informacion</v>
      </c>
      <c r="I895" s="6">
        <v>1</v>
      </c>
      <c r="L895" s="3" t="s">
        <v>9</v>
      </c>
      <c r="M895" s="3">
        <v>181</v>
      </c>
      <c r="N895" s="3">
        <v>181</v>
      </c>
      <c r="O895" s="3" t="s">
        <v>11</v>
      </c>
      <c r="P895" s="3">
        <v>1</v>
      </c>
      <c r="Q895" s="3">
        <v>100</v>
      </c>
      <c r="R895" s="3" t="s">
        <v>304</v>
      </c>
      <c r="S895" s="3">
        <v>2</v>
      </c>
    </row>
    <row r="896" spans="1:19" x14ac:dyDescent="0.25">
      <c r="A896" s="3" t="s">
        <v>13</v>
      </c>
      <c r="B896" s="3">
        <v>292</v>
      </c>
      <c r="C896" s="3">
        <v>5004024</v>
      </c>
      <c r="D896" s="3" t="s">
        <v>12</v>
      </c>
      <c r="E896" s="3">
        <v>6</v>
      </c>
      <c r="F896" s="3" t="s">
        <v>224</v>
      </c>
      <c r="G896" s="21" t="str">
        <f>_xlfn.XLOOKUP($A896&amp;"_"&amp;$B896,Productos!$E:$E,Productos!$C:$C)</f>
        <v xml:space="preserve">SEGURO DE ACCIDENTES PERSONALES SANTANDER ADVANCE </v>
      </c>
      <c r="H896" s="21" t="str">
        <f>_xlfn.XLOOKUP($A896&amp;"_"&amp;$B896,Productos!$E:$E,Productos!$D:$D)</f>
        <v>Sin Informacion</v>
      </c>
      <c r="I896" s="6">
        <v>1</v>
      </c>
      <c r="L896" s="3" t="s">
        <v>9</v>
      </c>
      <c r="M896" s="3">
        <v>181</v>
      </c>
      <c r="N896" s="3">
        <v>181</v>
      </c>
      <c r="O896" s="3" t="s">
        <v>11</v>
      </c>
      <c r="P896" s="3">
        <v>17</v>
      </c>
      <c r="Q896" s="3">
        <v>1700</v>
      </c>
      <c r="R896" s="3" t="s">
        <v>297</v>
      </c>
      <c r="S896" s="3">
        <v>2</v>
      </c>
    </row>
    <row r="897" spans="1:19" x14ac:dyDescent="0.25">
      <c r="A897" s="3" t="s">
        <v>13</v>
      </c>
      <c r="B897" s="3">
        <v>292</v>
      </c>
      <c r="C897" s="3">
        <v>5004033</v>
      </c>
      <c r="D897" s="3" t="s">
        <v>12</v>
      </c>
      <c r="E897" s="3">
        <v>6</v>
      </c>
      <c r="F897" s="3" t="s">
        <v>224</v>
      </c>
      <c r="G897" s="21" t="str">
        <f>_xlfn.XLOOKUP($A897&amp;"_"&amp;$B897,Productos!$E:$E,Productos!$C:$C)</f>
        <v xml:space="preserve">SEGURO DE ACCIDENTES PERSONALES SANTANDER ADVANCE </v>
      </c>
      <c r="H897" s="21" t="str">
        <f>_xlfn.XLOOKUP($A897&amp;"_"&amp;$B897,Productos!$E:$E,Productos!$D:$D)</f>
        <v>Sin Informacion</v>
      </c>
      <c r="I897" s="6">
        <v>1</v>
      </c>
      <c r="L897" s="3" t="s">
        <v>9</v>
      </c>
      <c r="M897" s="3">
        <v>183</v>
      </c>
      <c r="N897" s="3">
        <v>183</v>
      </c>
      <c r="O897" s="3" t="s">
        <v>11</v>
      </c>
      <c r="P897" s="3">
        <v>1</v>
      </c>
      <c r="Q897" s="3">
        <v>100</v>
      </c>
      <c r="R897" s="3" t="s">
        <v>304</v>
      </c>
      <c r="S897" s="3">
        <v>24</v>
      </c>
    </row>
    <row r="898" spans="1:19" x14ac:dyDescent="0.25">
      <c r="A898" s="3" t="s">
        <v>13</v>
      </c>
      <c r="B898" s="3">
        <v>292</v>
      </c>
      <c r="C898" s="3">
        <v>5004038</v>
      </c>
      <c r="D898" s="3" t="s">
        <v>12</v>
      </c>
      <c r="E898" s="3">
        <v>6</v>
      </c>
      <c r="F898" s="3" t="s">
        <v>224</v>
      </c>
      <c r="G898" s="21" t="str">
        <f>_xlfn.XLOOKUP($A898&amp;"_"&amp;$B898,Productos!$E:$E,Productos!$C:$C)</f>
        <v xml:space="preserve">SEGURO DE ACCIDENTES PERSONALES SANTANDER ADVANCE </v>
      </c>
      <c r="H898" s="21" t="str">
        <f>_xlfn.XLOOKUP($A898&amp;"_"&amp;$B898,Productos!$E:$E,Productos!$D:$D)</f>
        <v>Sin Informacion</v>
      </c>
      <c r="I898" s="6">
        <v>1</v>
      </c>
      <c r="L898" s="3" t="s">
        <v>9</v>
      </c>
      <c r="M898" s="3">
        <v>185</v>
      </c>
      <c r="N898" s="3">
        <v>185</v>
      </c>
      <c r="O898" s="3" t="s">
        <v>11</v>
      </c>
      <c r="P898" s="3">
        <v>1</v>
      </c>
      <c r="Q898" s="3">
        <v>100</v>
      </c>
      <c r="R898" s="3" t="s">
        <v>304</v>
      </c>
      <c r="S898" s="3">
        <v>25</v>
      </c>
    </row>
    <row r="899" spans="1:19" x14ac:dyDescent="0.25">
      <c r="A899" s="3" t="s">
        <v>13</v>
      </c>
      <c r="B899" s="3">
        <v>292</v>
      </c>
      <c r="C899" s="3">
        <v>5004039</v>
      </c>
      <c r="D899" s="3" t="s">
        <v>12</v>
      </c>
      <c r="E899" s="3">
        <v>6</v>
      </c>
      <c r="F899" s="3" t="s">
        <v>224</v>
      </c>
      <c r="G899" s="21" t="str">
        <f>_xlfn.XLOOKUP($A899&amp;"_"&amp;$B899,Productos!$E:$E,Productos!$C:$C)</f>
        <v xml:space="preserve">SEGURO DE ACCIDENTES PERSONALES SANTANDER ADVANCE </v>
      </c>
      <c r="H899" s="21" t="str">
        <f>_xlfn.XLOOKUP($A899&amp;"_"&amp;$B899,Productos!$E:$E,Productos!$D:$D)</f>
        <v>Sin Informacion</v>
      </c>
      <c r="I899" s="6">
        <v>1</v>
      </c>
      <c r="L899" s="3" t="s">
        <v>9</v>
      </c>
      <c r="M899" s="3">
        <v>186</v>
      </c>
      <c r="N899" s="3">
        <v>186</v>
      </c>
      <c r="O899" s="3" t="s">
        <v>11</v>
      </c>
      <c r="P899" s="3">
        <v>12</v>
      </c>
      <c r="Q899" s="3">
        <v>1200</v>
      </c>
      <c r="R899" s="3" t="s">
        <v>298</v>
      </c>
      <c r="S899" s="3">
        <v>110</v>
      </c>
    </row>
    <row r="900" spans="1:19" x14ac:dyDescent="0.25">
      <c r="A900" s="3" t="s">
        <v>13</v>
      </c>
      <c r="B900" s="3">
        <v>292</v>
      </c>
      <c r="C900" s="3">
        <v>5004044</v>
      </c>
      <c r="D900" s="3" t="s">
        <v>12</v>
      </c>
      <c r="E900" s="3">
        <v>6</v>
      </c>
      <c r="F900" s="3" t="s">
        <v>224</v>
      </c>
      <c r="G900" s="21" t="str">
        <f>_xlfn.XLOOKUP($A900&amp;"_"&amp;$B900,Productos!$E:$E,Productos!$C:$C)</f>
        <v xml:space="preserve">SEGURO DE ACCIDENTES PERSONALES SANTANDER ADVANCE </v>
      </c>
      <c r="H900" s="21" t="str">
        <f>_xlfn.XLOOKUP($A900&amp;"_"&amp;$B900,Productos!$E:$E,Productos!$D:$D)</f>
        <v>Sin Informacion</v>
      </c>
      <c r="I900" s="6">
        <v>1</v>
      </c>
      <c r="L900" s="3" t="s">
        <v>9</v>
      </c>
      <c r="M900" s="3">
        <v>189</v>
      </c>
      <c r="N900" s="3">
        <v>189</v>
      </c>
      <c r="O900" s="3" t="s">
        <v>11</v>
      </c>
      <c r="P900" s="3">
        <v>1</v>
      </c>
      <c r="Q900" s="3">
        <v>100</v>
      </c>
      <c r="R900" s="3" t="s">
        <v>304</v>
      </c>
      <c r="S900" s="3">
        <v>153</v>
      </c>
    </row>
    <row r="901" spans="1:19" x14ac:dyDescent="0.25">
      <c r="A901" s="3" t="s">
        <v>13</v>
      </c>
      <c r="B901" s="3">
        <v>292</v>
      </c>
      <c r="C901" s="3">
        <v>5004046</v>
      </c>
      <c r="D901" s="3" t="s">
        <v>12</v>
      </c>
      <c r="E901" s="3">
        <v>6</v>
      </c>
      <c r="F901" s="3" t="s">
        <v>224</v>
      </c>
      <c r="G901" s="21" t="str">
        <f>_xlfn.XLOOKUP($A901&amp;"_"&amp;$B901,Productos!$E:$E,Productos!$C:$C)</f>
        <v xml:space="preserve">SEGURO DE ACCIDENTES PERSONALES SANTANDER ADVANCE </v>
      </c>
      <c r="H901" s="21" t="str">
        <f>_xlfn.XLOOKUP($A901&amp;"_"&amp;$B901,Productos!$E:$E,Productos!$D:$D)</f>
        <v>Sin Informacion</v>
      </c>
      <c r="I901" s="6">
        <v>1</v>
      </c>
      <c r="L901" s="3" t="s">
        <v>9</v>
      </c>
      <c r="M901" s="3">
        <v>190</v>
      </c>
      <c r="N901" s="3">
        <v>190</v>
      </c>
      <c r="O901" s="3" t="s">
        <v>11</v>
      </c>
      <c r="P901" s="3">
        <v>1</v>
      </c>
      <c r="Q901" s="3">
        <v>100</v>
      </c>
      <c r="R901" s="3" t="s">
        <v>304</v>
      </c>
      <c r="S901" s="3">
        <v>139</v>
      </c>
    </row>
    <row r="902" spans="1:19" x14ac:dyDescent="0.25">
      <c r="A902" s="3" t="s">
        <v>13</v>
      </c>
      <c r="B902" s="3">
        <v>292</v>
      </c>
      <c r="C902" s="3">
        <v>5004047</v>
      </c>
      <c r="D902" s="3" t="s">
        <v>12</v>
      </c>
      <c r="E902" s="3">
        <v>6</v>
      </c>
      <c r="F902" s="3" t="s">
        <v>224</v>
      </c>
      <c r="G902" s="21" t="str">
        <f>_xlfn.XLOOKUP($A902&amp;"_"&amp;$B902,Productos!$E:$E,Productos!$C:$C)</f>
        <v xml:space="preserve">SEGURO DE ACCIDENTES PERSONALES SANTANDER ADVANCE </v>
      </c>
      <c r="H902" s="21" t="str">
        <f>_xlfn.XLOOKUP($A902&amp;"_"&amp;$B902,Productos!$E:$E,Productos!$D:$D)</f>
        <v>Sin Informacion</v>
      </c>
      <c r="I902" s="6">
        <v>1</v>
      </c>
      <c r="L902" s="3" t="s">
        <v>9</v>
      </c>
      <c r="M902" s="3">
        <v>193</v>
      </c>
      <c r="N902" s="3">
        <v>193</v>
      </c>
      <c r="O902" s="3" t="s">
        <v>11</v>
      </c>
      <c r="P902" s="3">
        <v>12</v>
      </c>
      <c r="Q902" s="3">
        <v>1200</v>
      </c>
      <c r="R902" s="3" t="s">
        <v>298</v>
      </c>
      <c r="S902" s="3">
        <v>9772</v>
      </c>
    </row>
    <row r="903" spans="1:19" x14ac:dyDescent="0.25">
      <c r="A903" s="3" t="s">
        <v>13</v>
      </c>
      <c r="B903" s="3">
        <v>292</v>
      </c>
      <c r="C903" s="3">
        <v>5004048</v>
      </c>
      <c r="D903" s="3" t="s">
        <v>12</v>
      </c>
      <c r="E903" s="3">
        <v>6</v>
      </c>
      <c r="F903" s="3" t="s">
        <v>224</v>
      </c>
      <c r="G903" s="21" t="str">
        <f>_xlfn.XLOOKUP($A903&amp;"_"&amp;$B903,Productos!$E:$E,Productos!$C:$C)</f>
        <v xml:space="preserve">SEGURO DE ACCIDENTES PERSONALES SANTANDER ADVANCE </v>
      </c>
      <c r="H903" s="21" t="str">
        <f>_xlfn.XLOOKUP($A903&amp;"_"&amp;$B903,Productos!$E:$E,Productos!$D:$D)</f>
        <v>Sin Informacion</v>
      </c>
      <c r="I903" s="6">
        <v>1</v>
      </c>
      <c r="L903" s="3" t="s">
        <v>9</v>
      </c>
      <c r="M903" s="3">
        <v>193</v>
      </c>
      <c r="N903" s="3">
        <v>193</v>
      </c>
      <c r="O903" s="3" t="s">
        <v>11</v>
      </c>
      <c r="P903" s="3">
        <v>39</v>
      </c>
      <c r="Q903" s="3">
        <v>3900</v>
      </c>
      <c r="R903" s="3" t="s">
        <v>303</v>
      </c>
      <c r="S903" s="3">
        <v>9772</v>
      </c>
    </row>
    <row r="904" spans="1:19" x14ac:dyDescent="0.25">
      <c r="A904" s="3" t="s">
        <v>13</v>
      </c>
      <c r="B904" s="3">
        <v>292</v>
      </c>
      <c r="C904" s="3">
        <v>5004049</v>
      </c>
      <c r="D904" s="3" t="s">
        <v>12</v>
      </c>
      <c r="E904" s="3">
        <v>6</v>
      </c>
      <c r="F904" s="3" t="s">
        <v>224</v>
      </c>
      <c r="G904" s="21" t="str">
        <f>_xlfn.XLOOKUP($A904&amp;"_"&amp;$B904,Productos!$E:$E,Productos!$C:$C)</f>
        <v xml:space="preserve">SEGURO DE ACCIDENTES PERSONALES SANTANDER ADVANCE </v>
      </c>
      <c r="H904" s="21" t="str">
        <f>_xlfn.XLOOKUP($A904&amp;"_"&amp;$B904,Productos!$E:$E,Productos!$D:$D)</f>
        <v>Sin Informacion</v>
      </c>
      <c r="I904" s="6">
        <v>1</v>
      </c>
      <c r="L904" s="3" t="s">
        <v>9</v>
      </c>
      <c r="M904" s="3">
        <v>196</v>
      </c>
      <c r="N904" s="3">
        <v>196</v>
      </c>
      <c r="O904" s="3" t="s">
        <v>11</v>
      </c>
      <c r="P904" s="3">
        <v>1</v>
      </c>
      <c r="Q904" s="3">
        <v>100</v>
      </c>
      <c r="R904" s="3" t="s">
        <v>304</v>
      </c>
      <c r="S904" s="3">
        <v>22</v>
      </c>
    </row>
    <row r="905" spans="1:19" x14ac:dyDescent="0.25">
      <c r="A905" s="3" t="s">
        <v>13</v>
      </c>
      <c r="B905" s="3">
        <v>292</v>
      </c>
      <c r="C905" s="3">
        <v>5004050</v>
      </c>
      <c r="D905" s="3" t="s">
        <v>12</v>
      </c>
      <c r="E905" s="3">
        <v>6</v>
      </c>
      <c r="F905" s="3" t="s">
        <v>224</v>
      </c>
      <c r="G905" s="21" t="str">
        <f>_xlfn.XLOOKUP($A905&amp;"_"&amp;$B905,Productos!$E:$E,Productos!$C:$C)</f>
        <v xml:space="preserve">SEGURO DE ACCIDENTES PERSONALES SANTANDER ADVANCE </v>
      </c>
      <c r="H905" s="21" t="str">
        <f>_xlfn.XLOOKUP($A905&amp;"_"&amp;$B905,Productos!$E:$E,Productos!$D:$D)</f>
        <v>Sin Informacion</v>
      </c>
      <c r="I905" s="6">
        <v>1</v>
      </c>
      <c r="L905" s="3" t="s">
        <v>9</v>
      </c>
      <c r="M905" s="3">
        <v>197</v>
      </c>
      <c r="N905" s="3">
        <v>197</v>
      </c>
      <c r="O905" s="3" t="s">
        <v>11</v>
      </c>
      <c r="P905" s="3">
        <v>1</v>
      </c>
      <c r="Q905" s="3">
        <v>100</v>
      </c>
      <c r="R905" s="3" t="s">
        <v>304</v>
      </c>
      <c r="S905" s="3">
        <v>16</v>
      </c>
    </row>
    <row r="906" spans="1:19" x14ac:dyDescent="0.25">
      <c r="A906" s="3" t="s">
        <v>13</v>
      </c>
      <c r="B906" s="3">
        <v>292</v>
      </c>
      <c r="C906" s="3">
        <v>5004052</v>
      </c>
      <c r="D906" s="3" t="s">
        <v>12</v>
      </c>
      <c r="E906" s="3">
        <v>6</v>
      </c>
      <c r="F906" s="3" t="s">
        <v>224</v>
      </c>
      <c r="G906" s="21" t="str">
        <f>_xlfn.XLOOKUP($A906&amp;"_"&amp;$B906,Productos!$E:$E,Productos!$C:$C)</f>
        <v xml:space="preserve">SEGURO DE ACCIDENTES PERSONALES SANTANDER ADVANCE </v>
      </c>
      <c r="H906" s="21" t="str">
        <f>_xlfn.XLOOKUP($A906&amp;"_"&amp;$B906,Productos!$E:$E,Productos!$D:$D)</f>
        <v>Sin Informacion</v>
      </c>
      <c r="I906" s="6">
        <v>1</v>
      </c>
      <c r="L906" s="3" t="s">
        <v>9</v>
      </c>
      <c r="M906" s="3">
        <v>199</v>
      </c>
      <c r="N906" s="3">
        <v>199</v>
      </c>
      <c r="O906" s="3" t="s">
        <v>11</v>
      </c>
      <c r="P906" s="3">
        <v>12</v>
      </c>
      <c r="Q906" s="3">
        <v>1200</v>
      </c>
      <c r="R906" s="3" t="s">
        <v>298</v>
      </c>
      <c r="S906" s="3">
        <v>155</v>
      </c>
    </row>
    <row r="907" spans="1:19" x14ac:dyDescent="0.25">
      <c r="A907" s="3" t="s">
        <v>13</v>
      </c>
      <c r="B907" s="3">
        <v>292</v>
      </c>
      <c r="C907" s="3">
        <v>5004058</v>
      </c>
      <c r="D907" s="3" t="s">
        <v>12</v>
      </c>
      <c r="E907" s="3">
        <v>6</v>
      </c>
      <c r="F907" s="3" t="s">
        <v>224</v>
      </c>
      <c r="G907" s="21" t="str">
        <f>_xlfn.XLOOKUP($A907&amp;"_"&amp;$B907,Productos!$E:$E,Productos!$C:$C)</f>
        <v xml:space="preserve">SEGURO DE ACCIDENTES PERSONALES SANTANDER ADVANCE </v>
      </c>
      <c r="H907" s="21" t="str">
        <f>_xlfn.XLOOKUP($A907&amp;"_"&amp;$B907,Productos!$E:$E,Productos!$D:$D)</f>
        <v>Sin Informacion</v>
      </c>
      <c r="I907" s="6">
        <v>1</v>
      </c>
      <c r="L907" s="3" t="s">
        <v>9</v>
      </c>
      <c r="M907" s="3">
        <v>204</v>
      </c>
      <c r="N907" s="3">
        <v>204</v>
      </c>
      <c r="O907" s="3" t="s">
        <v>11</v>
      </c>
      <c r="P907" s="3">
        <v>12</v>
      </c>
      <c r="Q907" s="3">
        <v>1200</v>
      </c>
      <c r="R907" s="3" t="s">
        <v>298</v>
      </c>
      <c r="S907" s="3">
        <v>11418</v>
      </c>
    </row>
    <row r="908" spans="1:19" x14ac:dyDescent="0.25">
      <c r="A908" s="3" t="s">
        <v>13</v>
      </c>
      <c r="B908" s="3">
        <v>292</v>
      </c>
      <c r="C908" s="3">
        <v>5004059</v>
      </c>
      <c r="D908" s="3" t="s">
        <v>12</v>
      </c>
      <c r="E908" s="3">
        <v>6</v>
      </c>
      <c r="F908" s="3" t="s">
        <v>224</v>
      </c>
      <c r="G908" s="21" t="str">
        <f>_xlfn.XLOOKUP($A908&amp;"_"&amp;$B908,Productos!$E:$E,Productos!$C:$C)</f>
        <v xml:space="preserve">SEGURO DE ACCIDENTES PERSONALES SANTANDER ADVANCE </v>
      </c>
      <c r="H908" s="21" t="str">
        <f>_xlfn.XLOOKUP($A908&amp;"_"&amp;$B908,Productos!$E:$E,Productos!$D:$D)</f>
        <v>Sin Informacion</v>
      </c>
      <c r="I908" s="6">
        <v>1</v>
      </c>
      <c r="L908" s="3" t="s">
        <v>9</v>
      </c>
      <c r="M908" s="3">
        <v>204</v>
      </c>
      <c r="N908" s="3">
        <v>204</v>
      </c>
      <c r="O908" s="3" t="s">
        <v>11</v>
      </c>
      <c r="P908" s="3">
        <v>31</v>
      </c>
      <c r="Q908" s="3">
        <v>3100</v>
      </c>
      <c r="R908" s="3" t="s">
        <v>297</v>
      </c>
      <c r="S908" s="3">
        <v>11066</v>
      </c>
    </row>
    <row r="909" spans="1:19" x14ac:dyDescent="0.25">
      <c r="A909" s="3" t="s">
        <v>13</v>
      </c>
      <c r="B909" s="3">
        <v>292</v>
      </c>
      <c r="C909" s="3">
        <v>5004060</v>
      </c>
      <c r="D909" s="3" t="s">
        <v>12</v>
      </c>
      <c r="E909" s="3">
        <v>6</v>
      </c>
      <c r="F909" s="3" t="s">
        <v>224</v>
      </c>
      <c r="G909" s="21" t="str">
        <f>_xlfn.XLOOKUP($A909&amp;"_"&amp;$B909,Productos!$E:$E,Productos!$C:$C)</f>
        <v xml:space="preserve">SEGURO DE ACCIDENTES PERSONALES SANTANDER ADVANCE </v>
      </c>
      <c r="H909" s="21" t="str">
        <f>_xlfn.XLOOKUP($A909&amp;"_"&amp;$B909,Productos!$E:$E,Productos!$D:$D)</f>
        <v>Sin Informacion</v>
      </c>
      <c r="I909" s="6">
        <v>1</v>
      </c>
      <c r="L909" s="3" t="s">
        <v>9</v>
      </c>
      <c r="M909" s="3">
        <v>206</v>
      </c>
      <c r="N909" s="3">
        <v>206</v>
      </c>
      <c r="O909" s="3" t="s">
        <v>11</v>
      </c>
      <c r="P909" s="3">
        <v>12</v>
      </c>
      <c r="Q909" s="3">
        <v>1200</v>
      </c>
      <c r="R909" s="3" t="s">
        <v>298</v>
      </c>
      <c r="S909" s="3">
        <v>621</v>
      </c>
    </row>
    <row r="910" spans="1:19" x14ac:dyDescent="0.25">
      <c r="A910" s="3" t="s">
        <v>13</v>
      </c>
      <c r="B910" s="3">
        <v>292</v>
      </c>
      <c r="C910" s="3">
        <v>5004064</v>
      </c>
      <c r="D910" s="3" t="s">
        <v>12</v>
      </c>
      <c r="E910" s="3">
        <v>6</v>
      </c>
      <c r="F910" s="3" t="s">
        <v>224</v>
      </c>
      <c r="G910" s="21" t="str">
        <f>_xlfn.XLOOKUP($A910&amp;"_"&amp;$B910,Productos!$E:$E,Productos!$C:$C)</f>
        <v xml:space="preserve">SEGURO DE ACCIDENTES PERSONALES SANTANDER ADVANCE </v>
      </c>
      <c r="H910" s="21" t="str">
        <f>_xlfn.XLOOKUP($A910&amp;"_"&amp;$B910,Productos!$E:$E,Productos!$D:$D)</f>
        <v>Sin Informacion</v>
      </c>
      <c r="I910" s="6">
        <v>1</v>
      </c>
      <c r="L910" s="3" t="s">
        <v>9</v>
      </c>
      <c r="M910" s="3">
        <v>206</v>
      </c>
      <c r="N910" s="3">
        <v>206</v>
      </c>
      <c r="O910" s="3" t="s">
        <v>11</v>
      </c>
      <c r="P910" s="3">
        <v>31</v>
      </c>
      <c r="Q910" s="3">
        <v>3100</v>
      </c>
      <c r="R910" s="3" t="s">
        <v>297</v>
      </c>
      <c r="S910" s="3">
        <v>611</v>
      </c>
    </row>
    <row r="911" spans="1:19" x14ac:dyDescent="0.25">
      <c r="A911" s="3" t="s">
        <v>13</v>
      </c>
      <c r="B911" s="3">
        <v>292</v>
      </c>
      <c r="C911" s="3">
        <v>5004070</v>
      </c>
      <c r="D911" s="3" t="s">
        <v>12</v>
      </c>
      <c r="E911" s="3">
        <v>6</v>
      </c>
      <c r="F911" s="3" t="s">
        <v>224</v>
      </c>
      <c r="G911" s="21" t="str">
        <f>_xlfn.XLOOKUP($A911&amp;"_"&amp;$B911,Productos!$E:$E,Productos!$C:$C)</f>
        <v xml:space="preserve">SEGURO DE ACCIDENTES PERSONALES SANTANDER ADVANCE </v>
      </c>
      <c r="H911" s="21" t="str">
        <f>_xlfn.XLOOKUP($A911&amp;"_"&amp;$B911,Productos!$E:$E,Productos!$D:$D)</f>
        <v>Sin Informacion</v>
      </c>
      <c r="I911" s="6">
        <v>1</v>
      </c>
      <c r="L911" s="3" t="s">
        <v>9</v>
      </c>
      <c r="M911" s="3">
        <v>214</v>
      </c>
      <c r="N911" s="3">
        <v>214</v>
      </c>
      <c r="O911" s="3" t="s">
        <v>11</v>
      </c>
      <c r="P911" s="3">
        <v>1</v>
      </c>
      <c r="Q911" s="3">
        <v>100</v>
      </c>
      <c r="R911" s="3" t="s">
        <v>304</v>
      </c>
      <c r="S911" s="3">
        <v>298</v>
      </c>
    </row>
    <row r="912" spans="1:19" x14ac:dyDescent="0.25">
      <c r="A912" s="3" t="s">
        <v>13</v>
      </c>
      <c r="B912" s="3">
        <v>292</v>
      </c>
      <c r="C912" s="3">
        <v>5004072</v>
      </c>
      <c r="D912" s="3" t="s">
        <v>12</v>
      </c>
      <c r="E912" s="3">
        <v>6</v>
      </c>
      <c r="F912" s="3" t="s">
        <v>224</v>
      </c>
      <c r="G912" s="21" t="str">
        <f>_xlfn.XLOOKUP($A912&amp;"_"&amp;$B912,Productos!$E:$E,Productos!$C:$C)</f>
        <v xml:space="preserve">SEGURO DE ACCIDENTES PERSONALES SANTANDER ADVANCE </v>
      </c>
      <c r="H912" s="21" t="str">
        <f>_xlfn.XLOOKUP($A912&amp;"_"&amp;$B912,Productos!$E:$E,Productos!$D:$D)</f>
        <v>Sin Informacion</v>
      </c>
      <c r="I912" s="6">
        <v>1</v>
      </c>
      <c r="L912" s="3" t="s">
        <v>9</v>
      </c>
      <c r="M912" s="3">
        <v>214</v>
      </c>
      <c r="N912" s="3">
        <v>214</v>
      </c>
      <c r="O912" s="3" t="s">
        <v>11</v>
      </c>
      <c r="P912" s="3">
        <v>6</v>
      </c>
      <c r="Q912" s="3">
        <v>600</v>
      </c>
      <c r="R912" s="3" t="s">
        <v>305</v>
      </c>
      <c r="S912" s="3">
        <v>107</v>
      </c>
    </row>
    <row r="913" spans="1:19" x14ac:dyDescent="0.25">
      <c r="A913" s="3" t="s">
        <v>13</v>
      </c>
      <c r="B913" s="3">
        <v>292</v>
      </c>
      <c r="C913" s="3">
        <v>5004075</v>
      </c>
      <c r="D913" s="3" t="s">
        <v>12</v>
      </c>
      <c r="E913" s="3">
        <v>6</v>
      </c>
      <c r="F913" s="3" t="s">
        <v>224</v>
      </c>
      <c r="G913" s="21" t="str">
        <f>_xlfn.XLOOKUP($A913&amp;"_"&amp;$B913,Productos!$E:$E,Productos!$C:$C)</f>
        <v xml:space="preserve">SEGURO DE ACCIDENTES PERSONALES SANTANDER ADVANCE </v>
      </c>
      <c r="H913" s="21" t="str">
        <f>_xlfn.XLOOKUP($A913&amp;"_"&amp;$B913,Productos!$E:$E,Productos!$D:$D)</f>
        <v>Sin Informacion</v>
      </c>
      <c r="I913" s="6">
        <v>1</v>
      </c>
      <c r="L913" s="3" t="s">
        <v>9</v>
      </c>
      <c r="M913" s="3">
        <v>218</v>
      </c>
      <c r="N913" s="3">
        <v>218</v>
      </c>
      <c r="O913" s="3" t="s">
        <v>11</v>
      </c>
      <c r="P913" s="3">
        <v>1</v>
      </c>
      <c r="Q913" s="3">
        <v>100</v>
      </c>
      <c r="R913" s="3" t="s">
        <v>304</v>
      </c>
      <c r="S913" s="3">
        <v>693</v>
      </c>
    </row>
    <row r="914" spans="1:19" x14ac:dyDescent="0.25">
      <c r="A914" s="3" t="s">
        <v>13</v>
      </c>
      <c r="B914" s="3">
        <v>292</v>
      </c>
      <c r="C914" s="3">
        <v>5004079</v>
      </c>
      <c r="D914" s="3" t="s">
        <v>12</v>
      </c>
      <c r="E914" s="3">
        <v>6</v>
      </c>
      <c r="F914" s="3" t="s">
        <v>224</v>
      </c>
      <c r="G914" s="21" t="str">
        <f>_xlfn.XLOOKUP($A914&amp;"_"&amp;$B914,Productos!$E:$E,Productos!$C:$C)</f>
        <v xml:space="preserve">SEGURO DE ACCIDENTES PERSONALES SANTANDER ADVANCE </v>
      </c>
      <c r="H914" s="21" t="str">
        <f>_xlfn.XLOOKUP($A914&amp;"_"&amp;$B914,Productos!$E:$E,Productos!$D:$D)</f>
        <v>Sin Informacion</v>
      </c>
      <c r="I914" s="6">
        <v>1</v>
      </c>
      <c r="L914" s="3" t="s">
        <v>9</v>
      </c>
      <c r="M914" s="3">
        <v>219</v>
      </c>
      <c r="N914" s="3">
        <v>219</v>
      </c>
      <c r="O914" s="3" t="s">
        <v>11</v>
      </c>
      <c r="P914" s="3">
        <v>1</v>
      </c>
      <c r="Q914" s="3">
        <v>100</v>
      </c>
      <c r="R914" s="3" t="s">
        <v>304</v>
      </c>
      <c r="S914" s="3">
        <v>306</v>
      </c>
    </row>
    <row r="915" spans="1:19" x14ac:dyDescent="0.25">
      <c r="A915" s="3" t="s">
        <v>13</v>
      </c>
      <c r="B915" s="3">
        <v>292</v>
      </c>
      <c r="C915" s="3">
        <v>5004081</v>
      </c>
      <c r="D915" s="3" t="s">
        <v>12</v>
      </c>
      <c r="E915" s="3">
        <v>6</v>
      </c>
      <c r="F915" s="3" t="s">
        <v>224</v>
      </c>
      <c r="G915" s="21" t="str">
        <f>_xlfn.XLOOKUP($A915&amp;"_"&amp;$B915,Productos!$E:$E,Productos!$C:$C)</f>
        <v xml:space="preserve">SEGURO DE ACCIDENTES PERSONALES SANTANDER ADVANCE </v>
      </c>
      <c r="H915" s="21" t="str">
        <f>_xlfn.XLOOKUP($A915&amp;"_"&amp;$B915,Productos!$E:$E,Productos!$D:$D)</f>
        <v>Sin Informacion</v>
      </c>
      <c r="I915" s="6">
        <v>1</v>
      </c>
      <c r="L915" s="3" t="s">
        <v>9</v>
      </c>
      <c r="M915" s="3">
        <v>220</v>
      </c>
      <c r="N915" s="3">
        <v>220</v>
      </c>
      <c r="O915" s="3" t="s">
        <v>11</v>
      </c>
      <c r="P915" s="3">
        <v>12</v>
      </c>
      <c r="Q915" s="3">
        <v>1200</v>
      </c>
      <c r="R915" s="3" t="s">
        <v>298</v>
      </c>
      <c r="S915" s="3">
        <v>204</v>
      </c>
    </row>
    <row r="916" spans="1:19" x14ac:dyDescent="0.25">
      <c r="A916" s="3" t="s">
        <v>13</v>
      </c>
      <c r="B916" s="3">
        <v>292</v>
      </c>
      <c r="C916" s="3">
        <v>5004084</v>
      </c>
      <c r="D916" s="3" t="s">
        <v>12</v>
      </c>
      <c r="E916" s="3">
        <v>6</v>
      </c>
      <c r="F916" s="3" t="s">
        <v>224</v>
      </c>
      <c r="G916" s="21" t="str">
        <f>_xlfn.XLOOKUP($A916&amp;"_"&amp;$B916,Productos!$E:$E,Productos!$C:$C)</f>
        <v xml:space="preserve">SEGURO DE ACCIDENTES PERSONALES SANTANDER ADVANCE </v>
      </c>
      <c r="H916" s="21" t="str">
        <f>_xlfn.XLOOKUP($A916&amp;"_"&amp;$B916,Productos!$E:$E,Productos!$D:$D)</f>
        <v>Sin Informacion</v>
      </c>
      <c r="I916" s="6">
        <v>1</v>
      </c>
      <c r="L916" s="3" t="s">
        <v>9</v>
      </c>
      <c r="M916" s="3">
        <v>222</v>
      </c>
      <c r="N916" s="3">
        <v>222</v>
      </c>
      <c r="O916" s="3" t="s">
        <v>11</v>
      </c>
      <c r="P916" s="3">
        <v>19</v>
      </c>
      <c r="Q916" s="3">
        <v>190</v>
      </c>
      <c r="R916" s="3" t="s">
        <v>304</v>
      </c>
      <c r="S916" s="3">
        <v>1</v>
      </c>
    </row>
    <row r="917" spans="1:19" x14ac:dyDescent="0.25">
      <c r="A917" s="3" t="s">
        <v>13</v>
      </c>
      <c r="B917" s="3">
        <v>292</v>
      </c>
      <c r="C917" s="3">
        <v>5004087</v>
      </c>
      <c r="D917" s="3" t="s">
        <v>12</v>
      </c>
      <c r="E917" s="3">
        <v>6</v>
      </c>
      <c r="F917" s="3" t="s">
        <v>224</v>
      </c>
      <c r="G917" s="21" t="str">
        <f>_xlfn.XLOOKUP($A917&amp;"_"&amp;$B917,Productos!$E:$E,Productos!$C:$C)</f>
        <v xml:space="preserve">SEGURO DE ACCIDENTES PERSONALES SANTANDER ADVANCE </v>
      </c>
      <c r="H917" s="21" t="str">
        <f>_xlfn.XLOOKUP($A917&amp;"_"&amp;$B917,Productos!$E:$E,Productos!$D:$D)</f>
        <v>Sin Informacion</v>
      </c>
      <c r="I917" s="6">
        <v>1</v>
      </c>
      <c r="L917" s="3" t="s">
        <v>9</v>
      </c>
      <c r="M917" s="3">
        <v>222</v>
      </c>
      <c r="N917" s="3">
        <v>222</v>
      </c>
      <c r="O917" s="3" t="s">
        <v>11</v>
      </c>
      <c r="P917" s="3">
        <v>29</v>
      </c>
      <c r="Q917" s="3">
        <v>290</v>
      </c>
      <c r="R917" s="3" t="s">
        <v>304</v>
      </c>
      <c r="S917" s="3">
        <v>1</v>
      </c>
    </row>
    <row r="918" spans="1:19" x14ac:dyDescent="0.25">
      <c r="A918" s="3" t="s">
        <v>13</v>
      </c>
      <c r="B918" s="3">
        <v>292</v>
      </c>
      <c r="C918" s="3">
        <v>5004088</v>
      </c>
      <c r="D918" s="3" t="s">
        <v>12</v>
      </c>
      <c r="E918" s="3">
        <v>6</v>
      </c>
      <c r="F918" s="3" t="s">
        <v>224</v>
      </c>
      <c r="G918" s="21" t="str">
        <f>_xlfn.XLOOKUP($A918&amp;"_"&amp;$B918,Productos!$E:$E,Productos!$C:$C)</f>
        <v xml:space="preserve">SEGURO DE ACCIDENTES PERSONALES SANTANDER ADVANCE </v>
      </c>
      <c r="H918" s="21" t="str">
        <f>_xlfn.XLOOKUP($A918&amp;"_"&amp;$B918,Productos!$E:$E,Productos!$D:$D)</f>
        <v>Sin Informacion</v>
      </c>
      <c r="I918" s="6">
        <v>1</v>
      </c>
      <c r="L918" s="3" t="s">
        <v>9</v>
      </c>
      <c r="M918" s="3">
        <v>223</v>
      </c>
      <c r="N918" s="3">
        <v>223</v>
      </c>
      <c r="O918" s="3" t="s">
        <v>11</v>
      </c>
      <c r="P918" s="3">
        <v>1</v>
      </c>
      <c r="Q918" s="3">
        <v>100</v>
      </c>
      <c r="R918" s="3" t="s">
        <v>304</v>
      </c>
      <c r="S918" s="3">
        <v>4005</v>
      </c>
    </row>
    <row r="919" spans="1:19" x14ac:dyDescent="0.25">
      <c r="A919" s="3" t="s">
        <v>13</v>
      </c>
      <c r="B919" s="3">
        <v>292</v>
      </c>
      <c r="C919" s="3">
        <v>5004091</v>
      </c>
      <c r="D919" s="3" t="s">
        <v>12</v>
      </c>
      <c r="E919" s="3">
        <v>6</v>
      </c>
      <c r="F919" s="3" t="s">
        <v>224</v>
      </c>
      <c r="G919" s="21" t="str">
        <f>_xlfn.XLOOKUP($A919&amp;"_"&amp;$B919,Productos!$E:$E,Productos!$C:$C)</f>
        <v xml:space="preserve">SEGURO DE ACCIDENTES PERSONALES SANTANDER ADVANCE </v>
      </c>
      <c r="H919" s="21" t="str">
        <f>_xlfn.XLOOKUP($A919&amp;"_"&amp;$B919,Productos!$E:$E,Productos!$D:$D)</f>
        <v>Sin Informacion</v>
      </c>
      <c r="I919" s="6">
        <v>1</v>
      </c>
      <c r="L919" s="3" t="s">
        <v>9</v>
      </c>
      <c r="M919" s="3">
        <v>223</v>
      </c>
      <c r="N919" s="3">
        <v>223</v>
      </c>
      <c r="O919" s="3" t="s">
        <v>11</v>
      </c>
      <c r="P919" s="3">
        <v>2</v>
      </c>
      <c r="Q919" s="3">
        <v>200</v>
      </c>
      <c r="R919" s="3" t="s">
        <v>298</v>
      </c>
      <c r="S919" s="3">
        <v>4005</v>
      </c>
    </row>
    <row r="920" spans="1:19" x14ac:dyDescent="0.25">
      <c r="A920" s="3" t="s">
        <v>13</v>
      </c>
      <c r="B920" s="3">
        <v>292</v>
      </c>
      <c r="C920" s="3">
        <v>5004092</v>
      </c>
      <c r="D920" s="3" t="s">
        <v>12</v>
      </c>
      <c r="E920" s="3">
        <v>6</v>
      </c>
      <c r="F920" s="3" t="s">
        <v>224</v>
      </c>
      <c r="G920" s="21" t="str">
        <f>_xlfn.XLOOKUP($A920&amp;"_"&amp;$B920,Productos!$E:$E,Productos!$C:$C)</f>
        <v xml:space="preserve">SEGURO DE ACCIDENTES PERSONALES SANTANDER ADVANCE </v>
      </c>
      <c r="H920" s="21" t="str">
        <f>_xlfn.XLOOKUP($A920&amp;"_"&amp;$B920,Productos!$E:$E,Productos!$D:$D)</f>
        <v>Sin Informacion</v>
      </c>
      <c r="I920" s="6">
        <v>1</v>
      </c>
      <c r="L920" s="3" t="s">
        <v>9</v>
      </c>
      <c r="M920" s="3">
        <v>223</v>
      </c>
      <c r="N920" s="3">
        <v>223</v>
      </c>
      <c r="O920" s="3" t="s">
        <v>11</v>
      </c>
      <c r="P920" s="3">
        <v>6</v>
      </c>
      <c r="Q920" s="3">
        <v>600</v>
      </c>
      <c r="R920" s="3" t="s">
        <v>305</v>
      </c>
      <c r="S920" s="3">
        <v>3601</v>
      </c>
    </row>
    <row r="921" spans="1:19" x14ac:dyDescent="0.25">
      <c r="A921" s="3" t="s">
        <v>13</v>
      </c>
      <c r="B921" s="3">
        <v>292</v>
      </c>
      <c r="C921" s="3">
        <v>5004096</v>
      </c>
      <c r="D921" s="3" t="s">
        <v>12</v>
      </c>
      <c r="E921" s="3">
        <v>6</v>
      </c>
      <c r="F921" s="3" t="s">
        <v>224</v>
      </c>
      <c r="G921" s="21" t="str">
        <f>_xlfn.XLOOKUP($A921&amp;"_"&amp;$B921,Productos!$E:$E,Productos!$C:$C)</f>
        <v xml:space="preserve">SEGURO DE ACCIDENTES PERSONALES SANTANDER ADVANCE </v>
      </c>
      <c r="H921" s="21" t="str">
        <f>_xlfn.XLOOKUP($A921&amp;"_"&amp;$B921,Productos!$E:$E,Productos!$D:$D)</f>
        <v>Sin Informacion</v>
      </c>
      <c r="I921" s="6">
        <v>1</v>
      </c>
      <c r="L921" s="3" t="s">
        <v>9</v>
      </c>
      <c r="M921" s="3">
        <v>226</v>
      </c>
      <c r="N921" s="3">
        <v>226</v>
      </c>
      <c r="O921" s="3" t="s">
        <v>11</v>
      </c>
      <c r="P921" s="3">
        <v>1</v>
      </c>
      <c r="Q921" s="3">
        <v>100</v>
      </c>
      <c r="R921" s="3" t="s">
        <v>304</v>
      </c>
      <c r="S921" s="3">
        <v>170</v>
      </c>
    </row>
    <row r="922" spans="1:19" x14ac:dyDescent="0.25">
      <c r="A922" s="3" t="s">
        <v>13</v>
      </c>
      <c r="B922" s="3">
        <v>292</v>
      </c>
      <c r="C922" s="3">
        <v>5004107</v>
      </c>
      <c r="D922" s="3" t="s">
        <v>12</v>
      </c>
      <c r="E922" s="3">
        <v>6</v>
      </c>
      <c r="F922" s="3" t="s">
        <v>224</v>
      </c>
      <c r="G922" s="21" t="str">
        <f>_xlfn.XLOOKUP($A922&amp;"_"&amp;$B922,Productos!$E:$E,Productos!$C:$C)</f>
        <v xml:space="preserve">SEGURO DE ACCIDENTES PERSONALES SANTANDER ADVANCE </v>
      </c>
      <c r="H922" s="21" t="str">
        <f>_xlfn.XLOOKUP($A922&amp;"_"&amp;$B922,Productos!$E:$E,Productos!$D:$D)</f>
        <v>Sin Informacion</v>
      </c>
      <c r="I922" s="6">
        <v>1</v>
      </c>
      <c r="L922" s="3" t="s">
        <v>9</v>
      </c>
      <c r="M922" s="3">
        <v>238</v>
      </c>
      <c r="N922" s="3">
        <v>238</v>
      </c>
      <c r="O922" s="3" t="s">
        <v>11</v>
      </c>
      <c r="P922" s="3">
        <v>12</v>
      </c>
      <c r="Q922" s="3">
        <v>1200</v>
      </c>
      <c r="R922" s="3" t="s">
        <v>298</v>
      </c>
      <c r="S922" s="3">
        <v>6052</v>
      </c>
    </row>
    <row r="923" spans="1:19" x14ac:dyDescent="0.25">
      <c r="A923" s="3" t="s">
        <v>13</v>
      </c>
      <c r="B923" s="3">
        <v>292</v>
      </c>
      <c r="C923" s="3">
        <v>5004112</v>
      </c>
      <c r="D923" s="3" t="s">
        <v>12</v>
      </c>
      <c r="E923" s="3">
        <v>6</v>
      </c>
      <c r="F923" s="3" t="s">
        <v>224</v>
      </c>
      <c r="G923" s="21" t="str">
        <f>_xlfn.XLOOKUP($A923&amp;"_"&amp;$B923,Productos!$E:$E,Productos!$C:$C)</f>
        <v xml:space="preserve">SEGURO DE ACCIDENTES PERSONALES SANTANDER ADVANCE </v>
      </c>
      <c r="H923" s="21" t="str">
        <f>_xlfn.XLOOKUP($A923&amp;"_"&amp;$B923,Productos!$E:$E,Productos!$D:$D)</f>
        <v>Sin Informacion</v>
      </c>
      <c r="I923" s="6">
        <v>1</v>
      </c>
      <c r="L923" s="3" t="s">
        <v>9</v>
      </c>
      <c r="M923" s="3">
        <v>239</v>
      </c>
      <c r="N923" s="3">
        <v>239</v>
      </c>
      <c r="O923" s="3" t="s">
        <v>11</v>
      </c>
      <c r="P923" s="3">
        <v>1</v>
      </c>
      <c r="Q923" s="3">
        <v>100</v>
      </c>
      <c r="R923" s="3" t="s">
        <v>304</v>
      </c>
      <c r="S923" s="3">
        <v>7</v>
      </c>
    </row>
    <row r="924" spans="1:19" x14ac:dyDescent="0.25">
      <c r="A924" s="3" t="s">
        <v>13</v>
      </c>
      <c r="B924" s="3">
        <v>292</v>
      </c>
      <c r="C924" s="3">
        <v>5004113</v>
      </c>
      <c r="D924" s="3" t="s">
        <v>12</v>
      </c>
      <c r="E924" s="3">
        <v>6</v>
      </c>
      <c r="F924" s="3" t="s">
        <v>224</v>
      </c>
      <c r="G924" s="21" t="str">
        <f>_xlfn.XLOOKUP($A924&amp;"_"&amp;$B924,Productos!$E:$E,Productos!$C:$C)</f>
        <v xml:space="preserve">SEGURO DE ACCIDENTES PERSONALES SANTANDER ADVANCE </v>
      </c>
      <c r="H924" s="21" t="str">
        <f>_xlfn.XLOOKUP($A924&amp;"_"&amp;$B924,Productos!$E:$E,Productos!$D:$D)</f>
        <v>Sin Informacion</v>
      </c>
      <c r="I924" s="6">
        <v>1</v>
      </c>
      <c r="L924" s="3" t="s">
        <v>9</v>
      </c>
      <c r="M924" s="3">
        <v>239</v>
      </c>
      <c r="N924" s="3">
        <v>239</v>
      </c>
      <c r="O924" s="3" t="s">
        <v>11</v>
      </c>
      <c r="P924" s="3">
        <v>2</v>
      </c>
      <c r="Q924" s="3">
        <v>200</v>
      </c>
      <c r="R924" s="3" t="s">
        <v>298</v>
      </c>
      <c r="S924" s="3">
        <v>7</v>
      </c>
    </row>
    <row r="925" spans="1:19" x14ac:dyDescent="0.25">
      <c r="A925" s="3" t="s">
        <v>13</v>
      </c>
      <c r="B925" s="3">
        <v>292</v>
      </c>
      <c r="C925" s="3">
        <v>5004114</v>
      </c>
      <c r="D925" s="3" t="s">
        <v>12</v>
      </c>
      <c r="E925" s="3">
        <v>6</v>
      </c>
      <c r="F925" s="3" t="s">
        <v>224</v>
      </c>
      <c r="G925" s="21" t="str">
        <f>_xlfn.XLOOKUP($A925&amp;"_"&amp;$B925,Productos!$E:$E,Productos!$C:$C)</f>
        <v xml:space="preserve">SEGURO DE ACCIDENTES PERSONALES SANTANDER ADVANCE </v>
      </c>
      <c r="H925" s="21" t="str">
        <f>_xlfn.XLOOKUP($A925&amp;"_"&amp;$B925,Productos!$E:$E,Productos!$D:$D)</f>
        <v>Sin Informacion</v>
      </c>
      <c r="I925" s="6">
        <v>1</v>
      </c>
      <c r="L925" s="3" t="s">
        <v>9</v>
      </c>
      <c r="M925" s="3">
        <v>239</v>
      </c>
      <c r="N925" s="3">
        <v>239</v>
      </c>
      <c r="O925" s="3" t="s">
        <v>11</v>
      </c>
      <c r="P925" s="3">
        <v>4</v>
      </c>
      <c r="Q925" s="3">
        <v>400</v>
      </c>
      <c r="R925" s="3" t="s">
        <v>301</v>
      </c>
      <c r="S925" s="3">
        <v>7</v>
      </c>
    </row>
    <row r="926" spans="1:19" x14ac:dyDescent="0.25">
      <c r="A926" s="3" t="s">
        <v>13</v>
      </c>
      <c r="B926" s="3">
        <v>292</v>
      </c>
      <c r="C926" s="3">
        <v>5004115</v>
      </c>
      <c r="D926" s="3" t="s">
        <v>12</v>
      </c>
      <c r="E926" s="3">
        <v>6</v>
      </c>
      <c r="F926" s="3" t="s">
        <v>224</v>
      </c>
      <c r="G926" s="21" t="str">
        <f>_xlfn.XLOOKUP($A926&amp;"_"&amp;$B926,Productos!$E:$E,Productos!$C:$C)</f>
        <v xml:space="preserve">SEGURO DE ACCIDENTES PERSONALES SANTANDER ADVANCE </v>
      </c>
      <c r="H926" s="21" t="str">
        <f>_xlfn.XLOOKUP($A926&amp;"_"&amp;$B926,Productos!$E:$E,Productos!$D:$D)</f>
        <v>Sin Informacion</v>
      </c>
      <c r="I926" s="6">
        <v>1</v>
      </c>
      <c r="L926" s="3" t="s">
        <v>9</v>
      </c>
      <c r="M926" s="3">
        <v>239</v>
      </c>
      <c r="N926" s="3">
        <v>239</v>
      </c>
      <c r="O926" s="3" t="s">
        <v>11</v>
      </c>
      <c r="P926" s="3">
        <v>17</v>
      </c>
      <c r="Q926" s="3">
        <v>1700</v>
      </c>
      <c r="R926" s="3" t="s">
        <v>297</v>
      </c>
      <c r="S926" s="3">
        <v>7</v>
      </c>
    </row>
    <row r="927" spans="1:19" x14ac:dyDescent="0.25">
      <c r="A927" s="3" t="s">
        <v>13</v>
      </c>
      <c r="B927" s="3">
        <v>292</v>
      </c>
      <c r="C927" s="3">
        <v>5004120</v>
      </c>
      <c r="D927" s="3" t="s">
        <v>12</v>
      </c>
      <c r="E927" s="3">
        <v>6</v>
      </c>
      <c r="F927" s="3" t="s">
        <v>224</v>
      </c>
      <c r="G927" s="21" t="str">
        <f>_xlfn.XLOOKUP($A927&amp;"_"&amp;$B927,Productos!$E:$E,Productos!$C:$C)</f>
        <v xml:space="preserve">SEGURO DE ACCIDENTES PERSONALES SANTANDER ADVANCE </v>
      </c>
      <c r="H927" s="21" t="str">
        <f>_xlfn.XLOOKUP($A927&amp;"_"&amp;$B927,Productos!$E:$E,Productos!$D:$D)</f>
        <v>Sin Informacion</v>
      </c>
      <c r="I927" s="6">
        <v>1</v>
      </c>
      <c r="L927" s="3" t="s">
        <v>9</v>
      </c>
      <c r="M927" s="3">
        <v>252</v>
      </c>
      <c r="N927" s="3">
        <v>252</v>
      </c>
      <c r="O927" s="3" t="s">
        <v>11</v>
      </c>
      <c r="P927" s="3">
        <v>1</v>
      </c>
      <c r="Q927" s="3">
        <v>100</v>
      </c>
      <c r="R927" s="3" t="s">
        <v>304</v>
      </c>
      <c r="S927" s="3">
        <v>154</v>
      </c>
    </row>
    <row r="928" spans="1:19" x14ac:dyDescent="0.25">
      <c r="A928" s="3" t="s">
        <v>13</v>
      </c>
      <c r="B928" s="3">
        <v>292</v>
      </c>
      <c r="C928" s="3">
        <v>5004124</v>
      </c>
      <c r="D928" s="3" t="s">
        <v>12</v>
      </c>
      <c r="E928" s="3">
        <v>6</v>
      </c>
      <c r="F928" s="3" t="s">
        <v>224</v>
      </c>
      <c r="G928" s="21" t="str">
        <f>_xlfn.XLOOKUP($A928&amp;"_"&amp;$B928,Productos!$E:$E,Productos!$C:$C)</f>
        <v xml:space="preserve">SEGURO DE ACCIDENTES PERSONALES SANTANDER ADVANCE </v>
      </c>
      <c r="H928" s="21" t="str">
        <f>_xlfn.XLOOKUP($A928&amp;"_"&amp;$B928,Productos!$E:$E,Productos!$D:$D)</f>
        <v>Sin Informacion</v>
      </c>
      <c r="I928" s="6">
        <v>1</v>
      </c>
      <c r="L928" s="3" t="s">
        <v>9</v>
      </c>
      <c r="M928" s="3">
        <v>252</v>
      </c>
      <c r="N928" s="3">
        <v>252</v>
      </c>
      <c r="O928" s="3" t="s">
        <v>11</v>
      </c>
      <c r="P928" s="3">
        <v>2</v>
      </c>
      <c r="Q928" s="3">
        <v>200</v>
      </c>
      <c r="R928" s="3" t="s">
        <v>298</v>
      </c>
      <c r="S928" s="3">
        <v>154</v>
      </c>
    </row>
    <row r="929" spans="1:19" x14ac:dyDescent="0.25">
      <c r="A929" s="3" t="s">
        <v>13</v>
      </c>
      <c r="B929" s="3">
        <v>292</v>
      </c>
      <c r="C929" s="3">
        <v>5004125</v>
      </c>
      <c r="D929" s="3" t="s">
        <v>12</v>
      </c>
      <c r="E929" s="3">
        <v>6</v>
      </c>
      <c r="F929" s="3" t="s">
        <v>224</v>
      </c>
      <c r="G929" s="21" t="str">
        <f>_xlfn.XLOOKUP($A929&amp;"_"&amp;$B929,Productos!$E:$E,Productos!$C:$C)</f>
        <v xml:space="preserve">SEGURO DE ACCIDENTES PERSONALES SANTANDER ADVANCE </v>
      </c>
      <c r="H929" s="21" t="str">
        <f>_xlfn.XLOOKUP($A929&amp;"_"&amp;$B929,Productos!$E:$E,Productos!$D:$D)</f>
        <v>Sin Informacion</v>
      </c>
      <c r="I929" s="6">
        <v>1</v>
      </c>
      <c r="L929" s="3" t="s">
        <v>9</v>
      </c>
      <c r="M929" s="3">
        <v>252</v>
      </c>
      <c r="N929" s="3">
        <v>252</v>
      </c>
      <c r="O929" s="3" t="s">
        <v>11</v>
      </c>
      <c r="P929" s="3">
        <v>4</v>
      </c>
      <c r="Q929" s="3">
        <v>400</v>
      </c>
      <c r="R929" s="3" t="s">
        <v>301</v>
      </c>
      <c r="S929" s="3">
        <v>154</v>
      </c>
    </row>
    <row r="930" spans="1:19" x14ac:dyDescent="0.25">
      <c r="A930" s="3" t="s">
        <v>13</v>
      </c>
      <c r="B930" s="3">
        <v>292</v>
      </c>
      <c r="C930" s="3">
        <v>5004126</v>
      </c>
      <c r="D930" s="3" t="s">
        <v>12</v>
      </c>
      <c r="E930" s="3">
        <v>6</v>
      </c>
      <c r="F930" s="3" t="s">
        <v>224</v>
      </c>
      <c r="G930" s="21" t="str">
        <f>_xlfn.XLOOKUP($A930&amp;"_"&amp;$B930,Productos!$E:$E,Productos!$C:$C)</f>
        <v xml:space="preserve">SEGURO DE ACCIDENTES PERSONALES SANTANDER ADVANCE </v>
      </c>
      <c r="H930" s="21" t="str">
        <f>_xlfn.XLOOKUP($A930&amp;"_"&amp;$B930,Productos!$E:$E,Productos!$D:$D)</f>
        <v>Sin Informacion</v>
      </c>
      <c r="I930" s="6">
        <v>1</v>
      </c>
      <c r="L930" s="3" t="s">
        <v>9</v>
      </c>
      <c r="M930" s="3">
        <v>252</v>
      </c>
      <c r="N930" s="3">
        <v>252</v>
      </c>
      <c r="O930" s="3" t="s">
        <v>11</v>
      </c>
      <c r="P930" s="3">
        <v>17</v>
      </c>
      <c r="Q930" s="3">
        <v>1700</v>
      </c>
      <c r="R930" s="3" t="s">
        <v>297</v>
      </c>
      <c r="S930" s="3">
        <v>152</v>
      </c>
    </row>
    <row r="931" spans="1:19" x14ac:dyDescent="0.25">
      <c r="A931" s="3" t="s">
        <v>13</v>
      </c>
      <c r="B931" s="3">
        <v>292</v>
      </c>
      <c r="C931" s="3">
        <v>5004130</v>
      </c>
      <c r="D931" s="3" t="s">
        <v>12</v>
      </c>
      <c r="E931" s="3">
        <v>6</v>
      </c>
      <c r="F931" s="3" t="s">
        <v>224</v>
      </c>
      <c r="G931" s="21" t="str">
        <f>_xlfn.XLOOKUP($A931&amp;"_"&amp;$B931,Productos!$E:$E,Productos!$C:$C)</f>
        <v xml:space="preserve">SEGURO DE ACCIDENTES PERSONALES SANTANDER ADVANCE </v>
      </c>
      <c r="H931" s="21" t="str">
        <f>_xlfn.XLOOKUP($A931&amp;"_"&amp;$B931,Productos!$E:$E,Productos!$D:$D)</f>
        <v>Sin Informacion</v>
      </c>
      <c r="I931" s="6">
        <v>1</v>
      </c>
      <c r="L931" s="3" t="s">
        <v>9</v>
      </c>
      <c r="M931" s="3">
        <v>253</v>
      </c>
      <c r="N931" s="3">
        <v>253</v>
      </c>
      <c r="O931" s="3" t="s">
        <v>11</v>
      </c>
      <c r="P931" s="3">
        <v>1</v>
      </c>
      <c r="Q931" s="3">
        <v>100</v>
      </c>
      <c r="R931" s="3" t="s">
        <v>304</v>
      </c>
      <c r="S931" s="3">
        <v>211</v>
      </c>
    </row>
    <row r="932" spans="1:19" x14ac:dyDescent="0.25">
      <c r="A932" s="3" t="s">
        <v>13</v>
      </c>
      <c r="B932" s="3">
        <v>292</v>
      </c>
      <c r="C932" s="3">
        <v>5004133</v>
      </c>
      <c r="D932" s="3" t="s">
        <v>12</v>
      </c>
      <c r="E932" s="3">
        <v>6</v>
      </c>
      <c r="F932" s="3" t="s">
        <v>224</v>
      </c>
      <c r="G932" s="21" t="str">
        <f>_xlfn.XLOOKUP($A932&amp;"_"&amp;$B932,Productos!$E:$E,Productos!$C:$C)</f>
        <v xml:space="preserve">SEGURO DE ACCIDENTES PERSONALES SANTANDER ADVANCE </v>
      </c>
      <c r="H932" s="21" t="str">
        <f>_xlfn.XLOOKUP($A932&amp;"_"&amp;$B932,Productos!$E:$E,Productos!$D:$D)</f>
        <v>Sin Informacion</v>
      </c>
      <c r="I932" s="6">
        <v>1</v>
      </c>
      <c r="L932" s="3" t="s">
        <v>9</v>
      </c>
      <c r="M932" s="3">
        <v>254</v>
      </c>
      <c r="N932" s="3">
        <v>254</v>
      </c>
      <c r="O932" s="3" t="s">
        <v>11</v>
      </c>
      <c r="P932" s="3">
        <v>1</v>
      </c>
      <c r="Q932" s="3">
        <v>100</v>
      </c>
      <c r="R932" s="3" t="s">
        <v>304</v>
      </c>
      <c r="S932" s="3">
        <v>5</v>
      </c>
    </row>
    <row r="933" spans="1:19" x14ac:dyDescent="0.25">
      <c r="A933" s="3" t="s">
        <v>13</v>
      </c>
      <c r="B933" s="3">
        <v>292</v>
      </c>
      <c r="C933" s="3">
        <v>5004136</v>
      </c>
      <c r="D933" s="3" t="s">
        <v>12</v>
      </c>
      <c r="E933" s="3">
        <v>6</v>
      </c>
      <c r="F933" s="3" t="s">
        <v>224</v>
      </c>
      <c r="G933" s="21" t="str">
        <f>_xlfn.XLOOKUP($A933&amp;"_"&amp;$B933,Productos!$E:$E,Productos!$C:$C)</f>
        <v xml:space="preserve">SEGURO DE ACCIDENTES PERSONALES SANTANDER ADVANCE </v>
      </c>
      <c r="H933" s="21" t="str">
        <f>_xlfn.XLOOKUP($A933&amp;"_"&amp;$B933,Productos!$E:$E,Productos!$D:$D)</f>
        <v>Sin Informacion</v>
      </c>
      <c r="I933" s="6">
        <v>1</v>
      </c>
      <c r="L933" s="3" t="s">
        <v>9</v>
      </c>
      <c r="M933" s="3">
        <v>263</v>
      </c>
      <c r="N933" s="3">
        <v>263</v>
      </c>
      <c r="O933" s="3" t="s">
        <v>11</v>
      </c>
      <c r="P933" s="3">
        <v>1</v>
      </c>
      <c r="Q933" s="3">
        <v>100</v>
      </c>
      <c r="R933" s="3" t="s">
        <v>304</v>
      </c>
      <c r="S933" s="3">
        <v>372</v>
      </c>
    </row>
    <row r="934" spans="1:19" x14ac:dyDescent="0.25">
      <c r="A934" s="3" t="s">
        <v>13</v>
      </c>
      <c r="B934" s="3">
        <v>292</v>
      </c>
      <c r="C934" s="3">
        <v>5004137</v>
      </c>
      <c r="D934" s="3" t="s">
        <v>12</v>
      </c>
      <c r="E934" s="3">
        <v>6</v>
      </c>
      <c r="F934" s="3" t="s">
        <v>224</v>
      </c>
      <c r="G934" s="21" t="str">
        <f>_xlfn.XLOOKUP($A934&amp;"_"&amp;$B934,Productos!$E:$E,Productos!$C:$C)</f>
        <v xml:space="preserve">SEGURO DE ACCIDENTES PERSONALES SANTANDER ADVANCE </v>
      </c>
      <c r="H934" s="21" t="str">
        <f>_xlfn.XLOOKUP($A934&amp;"_"&amp;$B934,Productos!$E:$E,Productos!$D:$D)</f>
        <v>Sin Informacion</v>
      </c>
      <c r="I934" s="6">
        <v>1</v>
      </c>
      <c r="L934" s="3" t="s">
        <v>9</v>
      </c>
      <c r="M934" s="3">
        <v>263</v>
      </c>
      <c r="N934" s="3">
        <v>263</v>
      </c>
      <c r="O934" s="3" t="s">
        <v>11</v>
      </c>
      <c r="P934" s="3">
        <v>2</v>
      </c>
      <c r="Q934" s="3">
        <v>200</v>
      </c>
      <c r="R934" s="3" t="s">
        <v>298</v>
      </c>
      <c r="S934" s="3">
        <v>372</v>
      </c>
    </row>
    <row r="935" spans="1:19" x14ac:dyDescent="0.25">
      <c r="A935" s="3" t="s">
        <v>13</v>
      </c>
      <c r="B935" s="3">
        <v>292</v>
      </c>
      <c r="C935" s="3">
        <v>5004138</v>
      </c>
      <c r="D935" s="3" t="s">
        <v>12</v>
      </c>
      <c r="E935" s="3">
        <v>6</v>
      </c>
      <c r="F935" s="3" t="s">
        <v>224</v>
      </c>
      <c r="G935" s="21" t="str">
        <f>_xlfn.XLOOKUP($A935&amp;"_"&amp;$B935,Productos!$E:$E,Productos!$C:$C)</f>
        <v xml:space="preserve">SEGURO DE ACCIDENTES PERSONALES SANTANDER ADVANCE </v>
      </c>
      <c r="H935" s="21" t="str">
        <f>_xlfn.XLOOKUP($A935&amp;"_"&amp;$B935,Productos!$E:$E,Productos!$D:$D)</f>
        <v>Sin Informacion</v>
      </c>
      <c r="I935" s="6">
        <v>1</v>
      </c>
      <c r="L935" s="3" t="s">
        <v>9</v>
      </c>
      <c r="M935" s="3">
        <v>263</v>
      </c>
      <c r="N935" s="3">
        <v>263</v>
      </c>
      <c r="O935" s="3" t="s">
        <v>11</v>
      </c>
      <c r="P935" s="3">
        <v>4</v>
      </c>
      <c r="Q935" s="3">
        <v>400</v>
      </c>
      <c r="R935" s="3" t="s">
        <v>301</v>
      </c>
      <c r="S935" s="3">
        <v>372</v>
      </c>
    </row>
    <row r="936" spans="1:19" x14ac:dyDescent="0.25">
      <c r="A936" s="3" t="s">
        <v>13</v>
      </c>
      <c r="B936" s="3">
        <v>292</v>
      </c>
      <c r="C936" s="3">
        <v>5004146</v>
      </c>
      <c r="D936" s="3" t="s">
        <v>12</v>
      </c>
      <c r="E936" s="3">
        <v>6</v>
      </c>
      <c r="F936" s="3" t="s">
        <v>224</v>
      </c>
      <c r="G936" s="21" t="str">
        <f>_xlfn.XLOOKUP($A936&amp;"_"&amp;$B936,Productos!$E:$E,Productos!$C:$C)</f>
        <v xml:space="preserve">SEGURO DE ACCIDENTES PERSONALES SANTANDER ADVANCE </v>
      </c>
      <c r="H936" s="21" t="str">
        <f>_xlfn.XLOOKUP($A936&amp;"_"&amp;$B936,Productos!$E:$E,Productos!$D:$D)</f>
        <v>Sin Informacion</v>
      </c>
      <c r="I936" s="6">
        <v>1</v>
      </c>
      <c r="L936" s="3" t="s">
        <v>9</v>
      </c>
      <c r="M936" s="3">
        <v>263</v>
      </c>
      <c r="N936" s="3">
        <v>263</v>
      </c>
      <c r="O936" s="3" t="s">
        <v>11</v>
      </c>
      <c r="P936" s="3">
        <v>17</v>
      </c>
      <c r="Q936" s="3">
        <v>1700</v>
      </c>
      <c r="R936" s="3" t="s">
        <v>297</v>
      </c>
      <c r="S936" s="3">
        <v>368</v>
      </c>
    </row>
    <row r="937" spans="1:19" x14ac:dyDescent="0.25">
      <c r="A937" s="3" t="s">
        <v>13</v>
      </c>
      <c r="B937" s="3">
        <v>292</v>
      </c>
      <c r="C937" s="3">
        <v>5004148</v>
      </c>
      <c r="D937" s="3" t="s">
        <v>12</v>
      </c>
      <c r="E937" s="3">
        <v>6</v>
      </c>
      <c r="F937" s="3" t="s">
        <v>224</v>
      </c>
      <c r="G937" s="21" t="str">
        <f>_xlfn.XLOOKUP($A937&amp;"_"&amp;$B937,Productos!$E:$E,Productos!$C:$C)</f>
        <v xml:space="preserve">SEGURO DE ACCIDENTES PERSONALES SANTANDER ADVANCE </v>
      </c>
      <c r="H937" s="21" t="str">
        <f>_xlfn.XLOOKUP($A937&amp;"_"&amp;$B937,Productos!$E:$E,Productos!$D:$D)</f>
        <v>Sin Informacion</v>
      </c>
      <c r="I937" s="6">
        <v>1</v>
      </c>
      <c r="L937" s="3" t="s">
        <v>9</v>
      </c>
      <c r="M937" s="3">
        <v>264</v>
      </c>
      <c r="N937" s="3">
        <v>264</v>
      </c>
      <c r="O937" s="3" t="s">
        <v>11</v>
      </c>
      <c r="P937" s="3">
        <v>10</v>
      </c>
      <c r="Q937" s="3">
        <v>1000</v>
      </c>
      <c r="R937" s="3" t="s">
        <v>300</v>
      </c>
      <c r="S937" s="3">
        <v>1</v>
      </c>
    </row>
    <row r="938" spans="1:19" x14ac:dyDescent="0.25">
      <c r="A938" s="3" t="s">
        <v>13</v>
      </c>
      <c r="B938" s="3">
        <v>292</v>
      </c>
      <c r="C938" s="3">
        <v>5004151</v>
      </c>
      <c r="D938" s="3" t="s">
        <v>12</v>
      </c>
      <c r="E938" s="3">
        <v>6</v>
      </c>
      <c r="F938" s="3" t="s">
        <v>224</v>
      </c>
      <c r="G938" s="21" t="str">
        <f>_xlfn.XLOOKUP($A938&amp;"_"&amp;$B938,Productos!$E:$E,Productos!$C:$C)</f>
        <v xml:space="preserve">SEGURO DE ACCIDENTES PERSONALES SANTANDER ADVANCE </v>
      </c>
      <c r="H938" s="21" t="str">
        <f>_xlfn.XLOOKUP($A938&amp;"_"&amp;$B938,Productos!$E:$E,Productos!$D:$D)</f>
        <v>Sin Informacion</v>
      </c>
      <c r="I938" s="6">
        <v>1</v>
      </c>
      <c r="L938" s="3" t="s">
        <v>9</v>
      </c>
      <c r="M938" s="3">
        <v>264</v>
      </c>
      <c r="N938" s="3">
        <v>264</v>
      </c>
      <c r="O938" s="3" t="s">
        <v>11</v>
      </c>
      <c r="P938" s="3">
        <v>12</v>
      </c>
      <c r="Q938" s="3">
        <v>1200</v>
      </c>
      <c r="R938" s="3" t="s">
        <v>298</v>
      </c>
      <c r="S938" s="3">
        <v>1</v>
      </c>
    </row>
    <row r="939" spans="1:19" x14ac:dyDescent="0.25">
      <c r="A939" s="3" t="s">
        <v>13</v>
      </c>
      <c r="B939" s="3">
        <v>292</v>
      </c>
      <c r="C939" s="3">
        <v>5004153</v>
      </c>
      <c r="D939" s="3" t="s">
        <v>12</v>
      </c>
      <c r="E939" s="3">
        <v>6</v>
      </c>
      <c r="F939" s="3" t="s">
        <v>224</v>
      </c>
      <c r="G939" s="21" t="str">
        <f>_xlfn.XLOOKUP($A939&amp;"_"&amp;$B939,Productos!$E:$E,Productos!$C:$C)</f>
        <v xml:space="preserve">SEGURO DE ACCIDENTES PERSONALES SANTANDER ADVANCE </v>
      </c>
      <c r="H939" s="21" t="str">
        <f>_xlfn.XLOOKUP($A939&amp;"_"&amp;$B939,Productos!$E:$E,Productos!$D:$D)</f>
        <v>Sin Informacion</v>
      </c>
      <c r="I939" s="6">
        <v>1</v>
      </c>
      <c r="L939" s="3" t="s">
        <v>9</v>
      </c>
      <c r="M939" s="3">
        <v>264</v>
      </c>
      <c r="N939" s="3">
        <v>264</v>
      </c>
      <c r="O939" s="3" t="s">
        <v>11</v>
      </c>
      <c r="P939" s="3">
        <v>42</v>
      </c>
      <c r="Q939" s="3">
        <v>4200</v>
      </c>
      <c r="R939" s="3" t="s">
        <v>303</v>
      </c>
      <c r="S939" s="3">
        <v>1</v>
      </c>
    </row>
    <row r="940" spans="1:19" x14ac:dyDescent="0.25">
      <c r="A940" s="3" t="s">
        <v>13</v>
      </c>
      <c r="B940" s="3">
        <v>292</v>
      </c>
      <c r="C940" s="3">
        <v>5004155</v>
      </c>
      <c r="D940" s="3" t="s">
        <v>12</v>
      </c>
      <c r="E940" s="3">
        <v>6</v>
      </c>
      <c r="F940" s="3" t="s">
        <v>224</v>
      </c>
      <c r="G940" s="21" t="str">
        <f>_xlfn.XLOOKUP($A940&amp;"_"&amp;$B940,Productos!$E:$E,Productos!$C:$C)</f>
        <v xml:space="preserve">SEGURO DE ACCIDENTES PERSONALES SANTANDER ADVANCE </v>
      </c>
      <c r="H940" s="21" t="str">
        <f>_xlfn.XLOOKUP($A940&amp;"_"&amp;$B940,Productos!$E:$E,Productos!$D:$D)</f>
        <v>Sin Informacion</v>
      </c>
      <c r="I940" s="6">
        <v>1</v>
      </c>
      <c r="L940" s="3" t="s">
        <v>9</v>
      </c>
      <c r="M940" s="3">
        <v>265</v>
      </c>
      <c r="N940" s="3">
        <v>265</v>
      </c>
      <c r="O940" s="3" t="s">
        <v>11</v>
      </c>
      <c r="P940" s="3">
        <v>12</v>
      </c>
      <c r="Q940" s="3">
        <v>1200</v>
      </c>
      <c r="R940" s="3" t="s">
        <v>298</v>
      </c>
      <c r="S940" s="3">
        <v>36</v>
      </c>
    </row>
    <row r="941" spans="1:19" x14ac:dyDescent="0.25">
      <c r="A941" s="3" t="s">
        <v>13</v>
      </c>
      <c r="B941" s="3">
        <v>292</v>
      </c>
      <c r="C941" s="3">
        <v>5004159</v>
      </c>
      <c r="D941" s="3" t="s">
        <v>12</v>
      </c>
      <c r="E941" s="3">
        <v>6</v>
      </c>
      <c r="F941" s="3" t="s">
        <v>224</v>
      </c>
      <c r="G941" s="21" t="str">
        <f>_xlfn.XLOOKUP($A941&amp;"_"&amp;$B941,Productos!$E:$E,Productos!$C:$C)</f>
        <v xml:space="preserve">SEGURO DE ACCIDENTES PERSONALES SANTANDER ADVANCE </v>
      </c>
      <c r="H941" s="21" t="str">
        <f>_xlfn.XLOOKUP($A941&amp;"_"&amp;$B941,Productos!$E:$E,Productos!$D:$D)</f>
        <v>Sin Informacion</v>
      </c>
      <c r="I941" s="6">
        <v>1</v>
      </c>
      <c r="L941" s="3" t="s">
        <v>9</v>
      </c>
      <c r="M941" s="3">
        <v>265</v>
      </c>
      <c r="N941" s="3">
        <v>265</v>
      </c>
      <c r="O941" s="3" t="s">
        <v>11</v>
      </c>
      <c r="P941" s="3">
        <v>13</v>
      </c>
      <c r="Q941" s="3">
        <v>130</v>
      </c>
      <c r="R941" s="3" t="s">
        <v>300</v>
      </c>
      <c r="S941" s="3">
        <v>36</v>
      </c>
    </row>
    <row r="942" spans="1:19" x14ac:dyDescent="0.25">
      <c r="A942" s="3" t="s">
        <v>13</v>
      </c>
      <c r="B942" s="3">
        <v>292</v>
      </c>
      <c r="C942" s="3">
        <v>5004161</v>
      </c>
      <c r="D942" s="3" t="s">
        <v>12</v>
      </c>
      <c r="E942" s="3">
        <v>6</v>
      </c>
      <c r="F942" s="3" t="s">
        <v>224</v>
      </c>
      <c r="G942" s="21" t="str">
        <f>_xlfn.XLOOKUP($A942&amp;"_"&amp;$B942,Productos!$E:$E,Productos!$C:$C)</f>
        <v xml:space="preserve">SEGURO DE ACCIDENTES PERSONALES SANTANDER ADVANCE </v>
      </c>
      <c r="H942" s="21" t="str">
        <f>_xlfn.XLOOKUP($A942&amp;"_"&amp;$B942,Productos!$E:$E,Productos!$D:$D)</f>
        <v>Sin Informacion</v>
      </c>
      <c r="I942" s="6">
        <v>1</v>
      </c>
      <c r="L942" s="3" t="s">
        <v>9</v>
      </c>
      <c r="M942" s="3">
        <v>265</v>
      </c>
      <c r="N942" s="3">
        <v>265</v>
      </c>
      <c r="O942" s="3" t="s">
        <v>11</v>
      </c>
      <c r="P942" s="3">
        <v>42</v>
      </c>
      <c r="Q942" s="3">
        <v>4200</v>
      </c>
      <c r="R942" s="3" t="s">
        <v>303</v>
      </c>
      <c r="S942" s="3">
        <v>36</v>
      </c>
    </row>
    <row r="943" spans="1:19" x14ac:dyDescent="0.25">
      <c r="A943" s="3" t="s">
        <v>13</v>
      </c>
      <c r="B943" s="3">
        <v>292</v>
      </c>
      <c r="C943" s="3">
        <v>5004163</v>
      </c>
      <c r="D943" s="3" t="s">
        <v>12</v>
      </c>
      <c r="E943" s="3">
        <v>6</v>
      </c>
      <c r="F943" s="3" t="s">
        <v>224</v>
      </c>
      <c r="G943" s="21" t="str">
        <f>_xlfn.XLOOKUP($A943&amp;"_"&amp;$B943,Productos!$E:$E,Productos!$C:$C)</f>
        <v xml:space="preserve">SEGURO DE ACCIDENTES PERSONALES SANTANDER ADVANCE </v>
      </c>
      <c r="H943" s="21" t="str">
        <f>_xlfn.XLOOKUP($A943&amp;"_"&amp;$B943,Productos!$E:$E,Productos!$D:$D)</f>
        <v>Sin Informacion</v>
      </c>
      <c r="I943" s="6">
        <v>1</v>
      </c>
      <c r="L943" s="3" t="s">
        <v>9</v>
      </c>
      <c r="M943" s="3">
        <v>265</v>
      </c>
      <c r="N943" s="3">
        <v>265</v>
      </c>
      <c r="O943" s="3" t="s">
        <v>11</v>
      </c>
      <c r="P943" s="3">
        <v>138</v>
      </c>
      <c r="Q943" s="3">
        <v>1380</v>
      </c>
      <c r="R943" s="3" t="s">
        <v>301</v>
      </c>
      <c r="S943" s="3">
        <v>36</v>
      </c>
    </row>
    <row r="944" spans="1:19" x14ac:dyDescent="0.25">
      <c r="A944" s="3" t="s">
        <v>13</v>
      </c>
      <c r="B944" s="3">
        <v>292</v>
      </c>
      <c r="C944" s="3">
        <v>5004170</v>
      </c>
      <c r="D944" s="3" t="s">
        <v>12</v>
      </c>
      <c r="E944" s="3">
        <v>6</v>
      </c>
      <c r="F944" s="3" t="s">
        <v>224</v>
      </c>
      <c r="G944" s="21" t="str">
        <f>_xlfn.XLOOKUP($A944&amp;"_"&amp;$B944,Productos!$E:$E,Productos!$C:$C)</f>
        <v xml:space="preserve">SEGURO DE ACCIDENTES PERSONALES SANTANDER ADVANCE </v>
      </c>
      <c r="H944" s="21" t="str">
        <f>_xlfn.XLOOKUP($A944&amp;"_"&amp;$B944,Productos!$E:$E,Productos!$D:$D)</f>
        <v>Sin Informacion</v>
      </c>
      <c r="I944" s="6">
        <v>1</v>
      </c>
      <c r="L944" s="3" t="s">
        <v>9</v>
      </c>
      <c r="M944" s="3">
        <v>279</v>
      </c>
      <c r="N944" s="3">
        <v>279</v>
      </c>
      <c r="O944" s="3" t="s">
        <v>10</v>
      </c>
      <c r="P944" s="3">
        <v>1</v>
      </c>
      <c r="Q944" s="3">
        <v>100</v>
      </c>
      <c r="R944" s="3" t="s">
        <v>219</v>
      </c>
      <c r="S944" s="3">
        <v>5269</v>
      </c>
    </row>
    <row r="945" spans="1:19" x14ac:dyDescent="0.25">
      <c r="A945" s="3" t="s">
        <v>13</v>
      </c>
      <c r="B945" s="3">
        <v>292</v>
      </c>
      <c r="C945" s="3">
        <v>5004173</v>
      </c>
      <c r="D945" s="3" t="s">
        <v>12</v>
      </c>
      <c r="E945" s="3">
        <v>6</v>
      </c>
      <c r="F945" s="3" t="s">
        <v>224</v>
      </c>
      <c r="G945" s="21" t="str">
        <f>_xlfn.XLOOKUP($A945&amp;"_"&amp;$B945,Productos!$E:$E,Productos!$C:$C)</f>
        <v xml:space="preserve">SEGURO DE ACCIDENTES PERSONALES SANTANDER ADVANCE </v>
      </c>
      <c r="H945" s="21" t="str">
        <f>_xlfn.XLOOKUP($A945&amp;"_"&amp;$B945,Productos!$E:$E,Productos!$D:$D)</f>
        <v>Sin Informacion</v>
      </c>
      <c r="I945" s="6">
        <v>1</v>
      </c>
      <c r="L945" s="3" t="s">
        <v>9</v>
      </c>
      <c r="M945" s="3">
        <v>279</v>
      </c>
      <c r="N945" s="3">
        <v>279</v>
      </c>
      <c r="O945" s="3" t="s">
        <v>10</v>
      </c>
      <c r="P945" s="3">
        <v>6</v>
      </c>
      <c r="Q945" s="3">
        <v>600</v>
      </c>
      <c r="R945" s="3" t="s">
        <v>220</v>
      </c>
      <c r="S945" s="3">
        <v>5268</v>
      </c>
    </row>
    <row r="946" spans="1:19" x14ac:dyDescent="0.25">
      <c r="A946" s="3" t="s">
        <v>13</v>
      </c>
      <c r="B946" s="3">
        <v>292</v>
      </c>
      <c r="C946" s="3">
        <v>5004178</v>
      </c>
      <c r="D946" s="3" t="s">
        <v>12</v>
      </c>
      <c r="E946" s="3">
        <v>6</v>
      </c>
      <c r="F946" s="3" t="s">
        <v>224</v>
      </c>
      <c r="G946" s="21" t="str">
        <f>_xlfn.XLOOKUP($A946&amp;"_"&amp;$B946,Productos!$E:$E,Productos!$C:$C)</f>
        <v xml:space="preserve">SEGURO DE ACCIDENTES PERSONALES SANTANDER ADVANCE </v>
      </c>
      <c r="H946" s="21" t="str">
        <f>_xlfn.XLOOKUP($A946&amp;"_"&amp;$B946,Productos!$E:$E,Productos!$D:$D)</f>
        <v>Sin Informacion</v>
      </c>
      <c r="I946" s="6">
        <v>1</v>
      </c>
      <c r="L946" s="3" t="s">
        <v>9</v>
      </c>
      <c r="M946" s="3">
        <v>280</v>
      </c>
      <c r="N946" s="3">
        <v>280</v>
      </c>
      <c r="O946" s="3" t="s">
        <v>10</v>
      </c>
      <c r="P946" s="3">
        <v>1</v>
      </c>
      <c r="Q946" s="3">
        <v>100</v>
      </c>
      <c r="R946" s="3" t="s">
        <v>219</v>
      </c>
      <c r="S946" s="3">
        <v>221</v>
      </c>
    </row>
    <row r="947" spans="1:19" x14ac:dyDescent="0.25">
      <c r="A947" s="3" t="s">
        <v>13</v>
      </c>
      <c r="B947" s="3">
        <v>292</v>
      </c>
      <c r="C947" s="3">
        <v>5004179</v>
      </c>
      <c r="D947" s="3" t="s">
        <v>12</v>
      </c>
      <c r="E947" s="3">
        <v>6</v>
      </c>
      <c r="F947" s="3" t="s">
        <v>224</v>
      </c>
      <c r="G947" s="21" t="str">
        <f>_xlfn.XLOOKUP($A947&amp;"_"&amp;$B947,Productos!$E:$E,Productos!$C:$C)</f>
        <v xml:space="preserve">SEGURO DE ACCIDENTES PERSONALES SANTANDER ADVANCE </v>
      </c>
      <c r="H947" s="21" t="str">
        <f>_xlfn.XLOOKUP($A947&amp;"_"&amp;$B947,Productos!$E:$E,Productos!$D:$D)</f>
        <v>Sin Informacion</v>
      </c>
      <c r="I947" s="6">
        <v>1</v>
      </c>
      <c r="L947" s="3" t="s">
        <v>9</v>
      </c>
      <c r="M947" s="3">
        <v>280</v>
      </c>
      <c r="N947" s="3">
        <v>280</v>
      </c>
      <c r="O947" s="3" t="s">
        <v>10</v>
      </c>
      <c r="P947" s="3">
        <v>6</v>
      </c>
      <c r="Q947" s="3">
        <v>600</v>
      </c>
      <c r="R947" s="3" t="s">
        <v>220</v>
      </c>
      <c r="S947" s="3">
        <v>221</v>
      </c>
    </row>
    <row r="948" spans="1:19" x14ac:dyDescent="0.25">
      <c r="A948" s="3" t="s">
        <v>13</v>
      </c>
      <c r="B948" s="3">
        <v>292</v>
      </c>
      <c r="C948" s="3">
        <v>5004181</v>
      </c>
      <c r="D948" s="3" t="s">
        <v>12</v>
      </c>
      <c r="E948" s="3">
        <v>6</v>
      </c>
      <c r="F948" s="3" t="s">
        <v>224</v>
      </c>
      <c r="G948" s="21" t="str">
        <f>_xlfn.XLOOKUP($A948&amp;"_"&amp;$B948,Productos!$E:$E,Productos!$C:$C)</f>
        <v xml:space="preserve">SEGURO DE ACCIDENTES PERSONALES SANTANDER ADVANCE </v>
      </c>
      <c r="H948" s="21" t="str">
        <f>_xlfn.XLOOKUP($A948&amp;"_"&amp;$B948,Productos!$E:$E,Productos!$D:$D)</f>
        <v>Sin Informacion</v>
      </c>
      <c r="I948" s="6">
        <v>1</v>
      </c>
      <c r="L948" s="3" t="s">
        <v>9</v>
      </c>
      <c r="M948" s="3">
        <v>281</v>
      </c>
      <c r="N948" s="3">
        <v>281</v>
      </c>
      <c r="O948" s="3" t="s">
        <v>10</v>
      </c>
      <c r="P948" s="3">
        <v>1</v>
      </c>
      <c r="Q948" s="3">
        <v>100</v>
      </c>
      <c r="R948" s="3" t="s">
        <v>219</v>
      </c>
      <c r="S948" s="3">
        <v>197</v>
      </c>
    </row>
    <row r="949" spans="1:19" x14ac:dyDescent="0.25">
      <c r="A949" s="3" t="s">
        <v>13</v>
      </c>
      <c r="B949" s="3">
        <v>292</v>
      </c>
      <c r="C949" s="3">
        <v>5004183</v>
      </c>
      <c r="D949" s="3" t="s">
        <v>12</v>
      </c>
      <c r="E949" s="3">
        <v>6</v>
      </c>
      <c r="F949" s="3" t="s">
        <v>224</v>
      </c>
      <c r="G949" s="21" t="str">
        <f>_xlfn.XLOOKUP($A949&amp;"_"&amp;$B949,Productos!$E:$E,Productos!$C:$C)</f>
        <v xml:space="preserve">SEGURO DE ACCIDENTES PERSONALES SANTANDER ADVANCE </v>
      </c>
      <c r="H949" s="21" t="str">
        <f>_xlfn.XLOOKUP($A949&amp;"_"&amp;$B949,Productos!$E:$E,Productos!$D:$D)</f>
        <v>Sin Informacion</v>
      </c>
      <c r="I949" s="6">
        <v>1</v>
      </c>
      <c r="L949" s="3" t="s">
        <v>9</v>
      </c>
      <c r="M949" s="3">
        <v>281</v>
      </c>
      <c r="N949" s="3">
        <v>281</v>
      </c>
      <c r="O949" s="3" t="s">
        <v>10</v>
      </c>
      <c r="P949" s="3">
        <v>6</v>
      </c>
      <c r="Q949" s="3">
        <v>600</v>
      </c>
      <c r="R949" s="3" t="s">
        <v>220</v>
      </c>
      <c r="S949" s="3">
        <v>197</v>
      </c>
    </row>
    <row r="950" spans="1:19" x14ac:dyDescent="0.25">
      <c r="A950" s="3" t="s">
        <v>13</v>
      </c>
      <c r="B950" s="3">
        <v>292</v>
      </c>
      <c r="C950" s="3">
        <v>5004184</v>
      </c>
      <c r="D950" s="3" t="s">
        <v>12</v>
      </c>
      <c r="E950" s="3">
        <v>6</v>
      </c>
      <c r="F950" s="3" t="s">
        <v>224</v>
      </c>
      <c r="G950" s="21" t="str">
        <f>_xlfn.XLOOKUP($A950&amp;"_"&amp;$B950,Productos!$E:$E,Productos!$C:$C)</f>
        <v xml:space="preserve">SEGURO DE ACCIDENTES PERSONALES SANTANDER ADVANCE </v>
      </c>
      <c r="H950" s="21" t="str">
        <f>_xlfn.XLOOKUP($A950&amp;"_"&amp;$B950,Productos!$E:$E,Productos!$D:$D)</f>
        <v>Sin Informacion</v>
      </c>
      <c r="I950" s="6">
        <v>1</v>
      </c>
      <c r="L950" s="3" t="s">
        <v>9</v>
      </c>
      <c r="M950" s="3">
        <v>282</v>
      </c>
      <c r="N950" s="3">
        <v>282</v>
      </c>
      <c r="O950" s="3" t="s">
        <v>10</v>
      </c>
      <c r="P950" s="3">
        <v>1</v>
      </c>
      <c r="Q950" s="3">
        <v>100</v>
      </c>
      <c r="R950" s="3" t="s">
        <v>219</v>
      </c>
      <c r="S950" s="3">
        <v>57</v>
      </c>
    </row>
    <row r="951" spans="1:19" x14ac:dyDescent="0.25">
      <c r="A951" s="3" t="s">
        <v>13</v>
      </c>
      <c r="B951" s="3">
        <v>292</v>
      </c>
      <c r="C951" s="3">
        <v>5004191</v>
      </c>
      <c r="D951" s="3" t="s">
        <v>12</v>
      </c>
      <c r="E951" s="3">
        <v>6</v>
      </c>
      <c r="F951" s="3" t="s">
        <v>224</v>
      </c>
      <c r="G951" s="21" t="str">
        <f>_xlfn.XLOOKUP($A951&amp;"_"&amp;$B951,Productos!$E:$E,Productos!$C:$C)</f>
        <v xml:space="preserve">SEGURO DE ACCIDENTES PERSONALES SANTANDER ADVANCE </v>
      </c>
      <c r="H951" s="21" t="str">
        <f>_xlfn.XLOOKUP($A951&amp;"_"&amp;$B951,Productos!$E:$E,Productos!$D:$D)</f>
        <v>Sin Informacion</v>
      </c>
      <c r="I951" s="6">
        <v>1</v>
      </c>
      <c r="L951" s="3" t="s">
        <v>9</v>
      </c>
      <c r="M951" s="3">
        <v>287</v>
      </c>
      <c r="N951" s="3">
        <v>287</v>
      </c>
      <c r="O951" s="3" t="s">
        <v>11</v>
      </c>
      <c r="P951" s="3">
        <v>1</v>
      </c>
      <c r="Q951" s="3">
        <v>100</v>
      </c>
      <c r="R951" s="3" t="s">
        <v>304</v>
      </c>
      <c r="S951" s="3">
        <v>1</v>
      </c>
    </row>
    <row r="952" spans="1:19" x14ac:dyDescent="0.25">
      <c r="A952" s="3" t="s">
        <v>13</v>
      </c>
      <c r="B952" s="3">
        <v>292</v>
      </c>
      <c r="C952" s="3">
        <v>5004200</v>
      </c>
      <c r="D952" s="3" t="s">
        <v>12</v>
      </c>
      <c r="E952" s="3">
        <v>6</v>
      </c>
      <c r="F952" s="3" t="s">
        <v>224</v>
      </c>
      <c r="G952" s="21" t="str">
        <f>_xlfn.XLOOKUP($A952&amp;"_"&amp;$B952,Productos!$E:$E,Productos!$C:$C)</f>
        <v xml:space="preserve">SEGURO DE ACCIDENTES PERSONALES SANTANDER ADVANCE </v>
      </c>
      <c r="H952" s="21" t="str">
        <f>_xlfn.XLOOKUP($A952&amp;"_"&amp;$B952,Productos!$E:$E,Productos!$D:$D)</f>
        <v>Sin Informacion</v>
      </c>
      <c r="I952" s="6">
        <v>1</v>
      </c>
      <c r="L952" s="3" t="s">
        <v>9</v>
      </c>
      <c r="M952" s="3">
        <v>287</v>
      </c>
      <c r="N952" s="3">
        <v>287</v>
      </c>
      <c r="O952" s="3" t="s">
        <v>11</v>
      </c>
      <c r="P952" s="3">
        <v>2</v>
      </c>
      <c r="Q952" s="3">
        <v>200</v>
      </c>
      <c r="R952" s="3" t="s">
        <v>298</v>
      </c>
      <c r="S952" s="3">
        <v>1</v>
      </c>
    </row>
    <row r="953" spans="1:19" x14ac:dyDescent="0.25">
      <c r="A953" s="3" t="s">
        <v>13</v>
      </c>
      <c r="B953" s="3">
        <v>292</v>
      </c>
      <c r="C953" s="3">
        <v>5004204</v>
      </c>
      <c r="D953" s="3" t="s">
        <v>12</v>
      </c>
      <c r="E953" s="3">
        <v>6</v>
      </c>
      <c r="F953" s="3" t="s">
        <v>224</v>
      </c>
      <c r="G953" s="21" t="str">
        <f>_xlfn.XLOOKUP($A953&amp;"_"&amp;$B953,Productos!$E:$E,Productos!$C:$C)</f>
        <v xml:space="preserve">SEGURO DE ACCIDENTES PERSONALES SANTANDER ADVANCE </v>
      </c>
      <c r="H953" s="21" t="str">
        <f>_xlfn.XLOOKUP($A953&amp;"_"&amp;$B953,Productos!$E:$E,Productos!$D:$D)</f>
        <v>Sin Informacion</v>
      </c>
      <c r="I953" s="6">
        <v>1</v>
      </c>
      <c r="L953" s="3" t="s">
        <v>9</v>
      </c>
      <c r="M953" s="3">
        <v>287</v>
      </c>
      <c r="N953" s="3">
        <v>287</v>
      </c>
      <c r="O953" s="3" t="s">
        <v>11</v>
      </c>
      <c r="P953" s="3">
        <v>4</v>
      </c>
      <c r="Q953" s="3">
        <v>400</v>
      </c>
      <c r="R953" s="3" t="s">
        <v>301</v>
      </c>
      <c r="S953" s="3">
        <v>1</v>
      </c>
    </row>
    <row r="954" spans="1:19" x14ac:dyDescent="0.25">
      <c r="A954" s="3" t="s">
        <v>13</v>
      </c>
      <c r="B954" s="3">
        <v>292</v>
      </c>
      <c r="C954" s="3">
        <v>5004205</v>
      </c>
      <c r="D954" s="3" t="s">
        <v>12</v>
      </c>
      <c r="E954" s="3">
        <v>6</v>
      </c>
      <c r="F954" s="3" t="s">
        <v>224</v>
      </c>
      <c r="G954" s="21" t="str">
        <f>_xlfn.XLOOKUP($A954&amp;"_"&amp;$B954,Productos!$E:$E,Productos!$C:$C)</f>
        <v xml:space="preserve">SEGURO DE ACCIDENTES PERSONALES SANTANDER ADVANCE </v>
      </c>
      <c r="H954" s="21" t="str">
        <f>_xlfn.XLOOKUP($A954&amp;"_"&amp;$B954,Productos!$E:$E,Productos!$D:$D)</f>
        <v>Sin Informacion</v>
      </c>
      <c r="I954" s="6">
        <v>1</v>
      </c>
      <c r="L954" s="3" t="s">
        <v>9</v>
      </c>
      <c r="M954" s="3">
        <v>287</v>
      </c>
      <c r="N954" s="3">
        <v>287</v>
      </c>
      <c r="O954" s="3" t="s">
        <v>11</v>
      </c>
      <c r="P954" s="3">
        <v>17</v>
      </c>
      <c r="Q954" s="3">
        <v>1700</v>
      </c>
      <c r="R954" s="3" t="s">
        <v>297</v>
      </c>
      <c r="S954" s="3">
        <v>1</v>
      </c>
    </row>
    <row r="955" spans="1:19" x14ac:dyDescent="0.25">
      <c r="A955" s="3" t="s">
        <v>13</v>
      </c>
      <c r="B955" s="3">
        <v>292</v>
      </c>
      <c r="C955" s="3">
        <v>5004206</v>
      </c>
      <c r="D955" s="3" t="s">
        <v>12</v>
      </c>
      <c r="E955" s="3">
        <v>6</v>
      </c>
      <c r="F955" s="3" t="s">
        <v>224</v>
      </c>
      <c r="G955" s="21" t="str">
        <f>_xlfn.XLOOKUP($A955&amp;"_"&amp;$B955,Productos!$E:$E,Productos!$C:$C)</f>
        <v xml:space="preserve">SEGURO DE ACCIDENTES PERSONALES SANTANDER ADVANCE </v>
      </c>
      <c r="H955" s="21" t="str">
        <f>_xlfn.XLOOKUP($A955&amp;"_"&amp;$B955,Productos!$E:$E,Productos!$D:$D)</f>
        <v>Sin Informacion</v>
      </c>
      <c r="I955" s="6">
        <v>1</v>
      </c>
      <c r="L955" s="3" t="s">
        <v>9</v>
      </c>
      <c r="M955" s="3">
        <v>293</v>
      </c>
      <c r="N955" s="3">
        <v>293</v>
      </c>
      <c r="O955" s="3" t="s">
        <v>11</v>
      </c>
      <c r="P955" s="3">
        <v>1</v>
      </c>
      <c r="Q955" s="3">
        <v>100</v>
      </c>
      <c r="R955" s="3" t="s">
        <v>304</v>
      </c>
      <c r="S955" s="3">
        <v>828</v>
      </c>
    </row>
    <row r="956" spans="1:19" x14ac:dyDescent="0.25">
      <c r="A956" s="3" t="s">
        <v>13</v>
      </c>
      <c r="B956" s="3">
        <v>292</v>
      </c>
      <c r="C956" s="3">
        <v>5004207</v>
      </c>
      <c r="D956" s="3" t="s">
        <v>12</v>
      </c>
      <c r="E956" s="3">
        <v>6</v>
      </c>
      <c r="F956" s="3" t="s">
        <v>224</v>
      </c>
      <c r="G956" s="21" t="str">
        <f>_xlfn.XLOOKUP($A956&amp;"_"&amp;$B956,Productos!$E:$E,Productos!$C:$C)</f>
        <v xml:space="preserve">SEGURO DE ACCIDENTES PERSONALES SANTANDER ADVANCE </v>
      </c>
      <c r="H956" s="21" t="str">
        <f>_xlfn.XLOOKUP($A956&amp;"_"&amp;$B956,Productos!$E:$E,Productos!$D:$D)</f>
        <v>Sin Informacion</v>
      </c>
      <c r="I956" s="6">
        <v>1</v>
      </c>
      <c r="L956" s="3" t="s">
        <v>9</v>
      </c>
      <c r="M956" s="3">
        <v>293</v>
      </c>
      <c r="N956" s="3">
        <v>293</v>
      </c>
      <c r="O956" s="3" t="s">
        <v>11</v>
      </c>
      <c r="P956" s="3">
        <v>4</v>
      </c>
      <c r="Q956" s="3">
        <v>400</v>
      </c>
      <c r="R956" s="3" t="s">
        <v>301</v>
      </c>
      <c r="S956" s="3">
        <v>823</v>
      </c>
    </row>
    <row r="957" spans="1:19" x14ac:dyDescent="0.25">
      <c r="A957" s="3" t="s">
        <v>13</v>
      </c>
      <c r="B957" s="3">
        <v>292</v>
      </c>
      <c r="C957" s="3">
        <v>5004208</v>
      </c>
      <c r="D957" s="3" t="s">
        <v>12</v>
      </c>
      <c r="E957" s="3">
        <v>6</v>
      </c>
      <c r="F957" s="3" t="s">
        <v>224</v>
      </c>
      <c r="G957" s="21" t="str">
        <f>_xlfn.XLOOKUP($A957&amp;"_"&amp;$B957,Productos!$E:$E,Productos!$C:$C)</f>
        <v xml:space="preserve">SEGURO DE ACCIDENTES PERSONALES SANTANDER ADVANCE </v>
      </c>
      <c r="H957" s="21" t="str">
        <f>_xlfn.XLOOKUP($A957&amp;"_"&amp;$B957,Productos!$E:$E,Productos!$D:$D)</f>
        <v>Sin Informacion</v>
      </c>
      <c r="I957" s="6">
        <v>1</v>
      </c>
      <c r="L957" s="3" t="s">
        <v>9</v>
      </c>
      <c r="M957" s="3">
        <v>294</v>
      </c>
      <c r="N957" s="3">
        <v>294</v>
      </c>
      <c r="O957" s="3" t="s">
        <v>11</v>
      </c>
      <c r="P957" s="3">
        <v>1</v>
      </c>
      <c r="Q957" s="3">
        <v>100</v>
      </c>
      <c r="R957" s="3" t="s">
        <v>304</v>
      </c>
      <c r="S957" s="3">
        <v>7</v>
      </c>
    </row>
    <row r="958" spans="1:19" x14ac:dyDescent="0.25">
      <c r="A958" s="3" t="s">
        <v>13</v>
      </c>
      <c r="B958" s="3">
        <v>292</v>
      </c>
      <c r="C958" s="3">
        <v>5005546</v>
      </c>
      <c r="D958" s="3" t="s">
        <v>12</v>
      </c>
      <c r="E958" s="3">
        <v>6</v>
      </c>
      <c r="F958" s="3" t="s">
        <v>224</v>
      </c>
      <c r="G958" s="21" t="str">
        <f>_xlfn.XLOOKUP($A958&amp;"_"&amp;$B958,Productos!$E:$E,Productos!$C:$C)</f>
        <v xml:space="preserve">SEGURO DE ACCIDENTES PERSONALES SANTANDER ADVANCE </v>
      </c>
      <c r="H958" s="21" t="str">
        <f>_xlfn.XLOOKUP($A958&amp;"_"&amp;$B958,Productos!$E:$E,Productos!$D:$D)</f>
        <v>Sin Informacion</v>
      </c>
      <c r="I958" s="6">
        <v>1</v>
      </c>
      <c r="L958" s="3" t="s">
        <v>9</v>
      </c>
      <c r="M958" s="3">
        <v>294</v>
      </c>
      <c r="N958" s="3">
        <v>294</v>
      </c>
      <c r="O958" s="3" t="s">
        <v>11</v>
      </c>
      <c r="P958" s="3">
        <v>4</v>
      </c>
      <c r="Q958" s="3">
        <v>400</v>
      </c>
      <c r="R958" s="3" t="s">
        <v>301</v>
      </c>
      <c r="S958" s="3">
        <v>4</v>
      </c>
    </row>
    <row r="959" spans="1:19" x14ac:dyDescent="0.25">
      <c r="A959" s="3" t="s">
        <v>13</v>
      </c>
      <c r="B959" s="3">
        <v>292</v>
      </c>
      <c r="C959" s="3">
        <v>5005550</v>
      </c>
      <c r="D959" s="3" t="s">
        <v>12</v>
      </c>
      <c r="E959" s="3">
        <v>6</v>
      </c>
      <c r="F959" s="3" t="s">
        <v>224</v>
      </c>
      <c r="G959" s="21" t="str">
        <f>_xlfn.XLOOKUP($A959&amp;"_"&amp;$B959,Productos!$E:$E,Productos!$C:$C)</f>
        <v xml:space="preserve">SEGURO DE ACCIDENTES PERSONALES SANTANDER ADVANCE </v>
      </c>
      <c r="H959" s="21" t="str">
        <f>_xlfn.XLOOKUP($A959&amp;"_"&amp;$B959,Productos!$E:$E,Productos!$D:$D)</f>
        <v>Sin Informacion</v>
      </c>
      <c r="I959" s="6">
        <v>1</v>
      </c>
      <c r="L959" s="3" t="s">
        <v>9</v>
      </c>
      <c r="M959" s="3">
        <v>312</v>
      </c>
      <c r="N959" s="3">
        <v>312</v>
      </c>
      <c r="O959" s="3" t="s">
        <v>11</v>
      </c>
      <c r="P959" s="3">
        <v>12</v>
      </c>
      <c r="Q959" s="3">
        <v>1200</v>
      </c>
      <c r="R959" s="3" t="s">
        <v>298</v>
      </c>
      <c r="S959" s="3">
        <v>15717</v>
      </c>
    </row>
    <row r="960" spans="1:19" x14ac:dyDescent="0.25">
      <c r="A960" s="3" t="s">
        <v>13</v>
      </c>
      <c r="B960" s="3">
        <v>292</v>
      </c>
      <c r="C960" s="3">
        <v>5005557</v>
      </c>
      <c r="D960" s="3" t="s">
        <v>12</v>
      </c>
      <c r="E960" s="3">
        <v>6</v>
      </c>
      <c r="F960" s="3" t="s">
        <v>224</v>
      </c>
      <c r="G960" s="21" t="str">
        <f>_xlfn.XLOOKUP($A960&amp;"_"&amp;$B960,Productos!$E:$E,Productos!$C:$C)</f>
        <v xml:space="preserve">SEGURO DE ACCIDENTES PERSONALES SANTANDER ADVANCE </v>
      </c>
      <c r="H960" s="21" t="str">
        <f>_xlfn.XLOOKUP($A960&amp;"_"&amp;$B960,Productos!$E:$E,Productos!$D:$D)</f>
        <v>Sin Informacion</v>
      </c>
      <c r="I960" s="6">
        <v>1</v>
      </c>
      <c r="L960" s="3" t="s">
        <v>9</v>
      </c>
      <c r="M960" s="3">
        <v>312</v>
      </c>
      <c r="N960" s="3">
        <v>312</v>
      </c>
      <c r="O960" s="3" t="s">
        <v>11</v>
      </c>
      <c r="P960" s="3">
        <v>39</v>
      </c>
      <c r="Q960" s="3">
        <v>3900</v>
      </c>
      <c r="R960" s="3" t="s">
        <v>303</v>
      </c>
      <c r="S960" s="3">
        <v>15717</v>
      </c>
    </row>
    <row r="961" spans="1:19" x14ac:dyDescent="0.25">
      <c r="A961" s="3" t="s">
        <v>13</v>
      </c>
      <c r="B961" s="3">
        <v>292</v>
      </c>
      <c r="C961" s="3">
        <v>5005564</v>
      </c>
      <c r="D961" s="3" t="s">
        <v>12</v>
      </c>
      <c r="E961" s="3">
        <v>6</v>
      </c>
      <c r="F961" s="3" t="s">
        <v>224</v>
      </c>
      <c r="G961" s="21" t="str">
        <f>_xlfn.XLOOKUP($A961&amp;"_"&amp;$B961,Productos!$E:$E,Productos!$C:$C)</f>
        <v xml:space="preserve">SEGURO DE ACCIDENTES PERSONALES SANTANDER ADVANCE </v>
      </c>
      <c r="H961" s="21" t="str">
        <f>_xlfn.XLOOKUP($A961&amp;"_"&amp;$B961,Productos!$E:$E,Productos!$D:$D)</f>
        <v>Sin Informacion</v>
      </c>
      <c r="I961" s="6">
        <v>1</v>
      </c>
      <c r="L961" s="3" t="s">
        <v>9</v>
      </c>
      <c r="M961" s="3">
        <v>315</v>
      </c>
      <c r="N961" s="3">
        <v>315</v>
      </c>
      <c r="O961" s="3" t="s">
        <v>11</v>
      </c>
      <c r="P961" s="3">
        <v>1</v>
      </c>
      <c r="Q961" s="3">
        <v>100</v>
      </c>
      <c r="R961" s="3" t="s">
        <v>304</v>
      </c>
      <c r="S961" s="3">
        <v>5414</v>
      </c>
    </row>
    <row r="962" spans="1:19" x14ac:dyDescent="0.25">
      <c r="A962" s="3" t="s">
        <v>13</v>
      </c>
      <c r="B962" s="3">
        <v>292</v>
      </c>
      <c r="C962" s="3">
        <v>5005567</v>
      </c>
      <c r="D962" s="3" t="s">
        <v>12</v>
      </c>
      <c r="E962" s="3">
        <v>6</v>
      </c>
      <c r="F962" s="3" t="s">
        <v>224</v>
      </c>
      <c r="G962" s="21" t="str">
        <f>_xlfn.XLOOKUP($A962&amp;"_"&amp;$B962,Productos!$E:$E,Productos!$C:$C)</f>
        <v xml:space="preserve">SEGURO DE ACCIDENTES PERSONALES SANTANDER ADVANCE </v>
      </c>
      <c r="H962" s="21" t="str">
        <f>_xlfn.XLOOKUP($A962&amp;"_"&amp;$B962,Productos!$E:$E,Productos!$D:$D)</f>
        <v>Sin Informacion</v>
      </c>
      <c r="I962" s="6">
        <v>1</v>
      </c>
      <c r="L962" s="3" t="s">
        <v>9</v>
      </c>
      <c r="M962" s="3">
        <v>316</v>
      </c>
      <c r="N962" s="3">
        <v>316</v>
      </c>
      <c r="O962" s="3" t="s">
        <v>11</v>
      </c>
      <c r="P962" s="3">
        <v>1</v>
      </c>
      <c r="Q962" s="3">
        <v>100</v>
      </c>
      <c r="R962" s="3" t="s">
        <v>304</v>
      </c>
      <c r="S962" s="3">
        <v>129</v>
      </c>
    </row>
    <row r="963" spans="1:19" x14ac:dyDescent="0.25">
      <c r="A963" s="3" t="s">
        <v>13</v>
      </c>
      <c r="B963" s="3">
        <v>292</v>
      </c>
      <c r="C963" s="3">
        <v>5005568</v>
      </c>
      <c r="D963" s="3" t="s">
        <v>12</v>
      </c>
      <c r="E963" s="3">
        <v>6</v>
      </c>
      <c r="F963" s="3" t="s">
        <v>224</v>
      </c>
      <c r="G963" s="21" t="str">
        <f>_xlfn.XLOOKUP($A963&amp;"_"&amp;$B963,Productos!$E:$E,Productos!$C:$C)</f>
        <v xml:space="preserve">SEGURO DE ACCIDENTES PERSONALES SANTANDER ADVANCE </v>
      </c>
      <c r="H963" s="21" t="str">
        <f>_xlfn.XLOOKUP($A963&amp;"_"&amp;$B963,Productos!$E:$E,Productos!$D:$D)</f>
        <v>Sin Informacion</v>
      </c>
      <c r="I963" s="6">
        <v>1</v>
      </c>
      <c r="L963" s="3" t="s">
        <v>9</v>
      </c>
      <c r="M963" s="3">
        <v>317</v>
      </c>
      <c r="N963" s="3">
        <v>317</v>
      </c>
      <c r="O963" s="3" t="s">
        <v>11</v>
      </c>
      <c r="P963" s="3">
        <v>12</v>
      </c>
      <c r="Q963" s="3">
        <v>1200</v>
      </c>
      <c r="R963" s="3" t="s">
        <v>298</v>
      </c>
      <c r="S963" s="3">
        <v>4364</v>
      </c>
    </row>
    <row r="964" spans="1:19" x14ac:dyDescent="0.25">
      <c r="A964" s="3" t="s">
        <v>13</v>
      </c>
      <c r="B964" s="3">
        <v>292</v>
      </c>
      <c r="C964" s="3">
        <v>5005572</v>
      </c>
      <c r="D964" s="3" t="s">
        <v>12</v>
      </c>
      <c r="E964" s="3">
        <v>6</v>
      </c>
      <c r="F964" s="3" t="s">
        <v>224</v>
      </c>
      <c r="G964" s="21" t="str">
        <f>_xlfn.XLOOKUP($A964&amp;"_"&amp;$B964,Productos!$E:$E,Productos!$C:$C)</f>
        <v xml:space="preserve">SEGURO DE ACCIDENTES PERSONALES SANTANDER ADVANCE </v>
      </c>
      <c r="H964" s="21" t="str">
        <f>_xlfn.XLOOKUP($A964&amp;"_"&amp;$B964,Productos!$E:$E,Productos!$D:$D)</f>
        <v>Sin Informacion</v>
      </c>
      <c r="I964" s="6">
        <v>1</v>
      </c>
      <c r="L964" s="3" t="s">
        <v>9</v>
      </c>
      <c r="M964" s="3">
        <v>318</v>
      </c>
      <c r="N964" s="3">
        <v>318</v>
      </c>
      <c r="O964" s="3" t="s">
        <v>11</v>
      </c>
      <c r="P964" s="3">
        <v>12</v>
      </c>
      <c r="Q964" s="3">
        <v>1200</v>
      </c>
      <c r="R964" s="3" t="s">
        <v>298</v>
      </c>
      <c r="S964" s="3">
        <v>302</v>
      </c>
    </row>
    <row r="965" spans="1:19" x14ac:dyDescent="0.25">
      <c r="A965" s="3" t="s">
        <v>13</v>
      </c>
      <c r="B965" s="3">
        <v>292</v>
      </c>
      <c r="C965" s="3">
        <v>5005579</v>
      </c>
      <c r="D965" s="3" t="s">
        <v>12</v>
      </c>
      <c r="E965" s="3">
        <v>6</v>
      </c>
      <c r="F965" s="3" t="s">
        <v>224</v>
      </c>
      <c r="G965" s="21" t="str">
        <f>_xlfn.XLOOKUP($A965&amp;"_"&amp;$B965,Productos!$E:$E,Productos!$C:$C)</f>
        <v xml:space="preserve">SEGURO DE ACCIDENTES PERSONALES SANTANDER ADVANCE </v>
      </c>
      <c r="H965" s="21" t="str">
        <f>_xlfn.XLOOKUP($A965&amp;"_"&amp;$B965,Productos!$E:$E,Productos!$D:$D)</f>
        <v>Sin Informacion</v>
      </c>
      <c r="I965" s="6">
        <v>1</v>
      </c>
      <c r="L965" s="3" t="s">
        <v>9</v>
      </c>
      <c r="M965" s="3">
        <v>319</v>
      </c>
      <c r="N965" s="3">
        <v>319</v>
      </c>
      <c r="O965" s="3" t="s">
        <v>11</v>
      </c>
      <c r="P965" s="3">
        <v>12</v>
      </c>
      <c r="Q965" s="3">
        <v>1200</v>
      </c>
      <c r="R965" s="3" t="s">
        <v>298</v>
      </c>
      <c r="S965" s="3">
        <v>6</v>
      </c>
    </row>
    <row r="966" spans="1:19" x14ac:dyDescent="0.25">
      <c r="A966" s="3" t="s">
        <v>13</v>
      </c>
      <c r="B966" s="3">
        <v>292</v>
      </c>
      <c r="C966" s="3">
        <v>5005595</v>
      </c>
      <c r="D966" s="3" t="s">
        <v>12</v>
      </c>
      <c r="E966" s="3">
        <v>6</v>
      </c>
      <c r="F966" s="3" t="s">
        <v>224</v>
      </c>
      <c r="G966" s="21" t="str">
        <f>_xlfn.XLOOKUP($A966&amp;"_"&amp;$B966,Productos!$E:$E,Productos!$C:$C)</f>
        <v xml:space="preserve">SEGURO DE ACCIDENTES PERSONALES SANTANDER ADVANCE </v>
      </c>
      <c r="H966" s="21" t="str">
        <f>_xlfn.XLOOKUP($A966&amp;"_"&amp;$B966,Productos!$E:$E,Productos!$D:$D)</f>
        <v>Sin Informacion</v>
      </c>
      <c r="I966" s="6">
        <v>1</v>
      </c>
      <c r="L966" s="3" t="s">
        <v>9</v>
      </c>
      <c r="M966" s="3">
        <v>320</v>
      </c>
      <c r="N966" s="3">
        <v>320</v>
      </c>
      <c r="O966" s="3" t="s">
        <v>11</v>
      </c>
      <c r="P966" s="3">
        <v>1</v>
      </c>
      <c r="Q966" s="3">
        <v>100</v>
      </c>
      <c r="R966" s="3" t="s">
        <v>304</v>
      </c>
      <c r="S966" s="3">
        <v>882</v>
      </c>
    </row>
    <row r="967" spans="1:19" x14ac:dyDescent="0.25">
      <c r="A967" s="3" t="s">
        <v>13</v>
      </c>
      <c r="B967" s="3">
        <v>292</v>
      </c>
      <c r="C967" s="3">
        <v>5005596</v>
      </c>
      <c r="D967" s="3" t="s">
        <v>12</v>
      </c>
      <c r="E967" s="3">
        <v>6</v>
      </c>
      <c r="F967" s="3" t="s">
        <v>224</v>
      </c>
      <c r="G967" s="21" t="str">
        <f>_xlfn.XLOOKUP($A967&amp;"_"&amp;$B967,Productos!$E:$E,Productos!$C:$C)</f>
        <v xml:space="preserve">SEGURO DE ACCIDENTES PERSONALES SANTANDER ADVANCE </v>
      </c>
      <c r="H967" s="21" t="str">
        <f>_xlfn.XLOOKUP($A967&amp;"_"&amp;$B967,Productos!$E:$E,Productos!$D:$D)</f>
        <v>Sin Informacion</v>
      </c>
      <c r="I967" s="6">
        <v>1</v>
      </c>
      <c r="L967" s="3" t="s">
        <v>9</v>
      </c>
      <c r="M967" s="3">
        <v>320</v>
      </c>
      <c r="N967" s="3">
        <v>320</v>
      </c>
      <c r="O967" s="3" t="s">
        <v>11</v>
      </c>
      <c r="P967" s="3">
        <v>6</v>
      </c>
      <c r="Q967" s="3">
        <v>600</v>
      </c>
      <c r="R967" s="3" t="s">
        <v>305</v>
      </c>
      <c r="S967" s="3">
        <v>291</v>
      </c>
    </row>
    <row r="968" spans="1:19" x14ac:dyDescent="0.25">
      <c r="A968" s="3" t="s">
        <v>13</v>
      </c>
      <c r="B968" s="3">
        <v>292</v>
      </c>
      <c r="C968" s="3">
        <v>5005599</v>
      </c>
      <c r="D968" s="3" t="s">
        <v>12</v>
      </c>
      <c r="E968" s="3">
        <v>6</v>
      </c>
      <c r="F968" s="3" t="s">
        <v>224</v>
      </c>
      <c r="G968" s="21" t="str">
        <f>_xlfn.XLOOKUP($A968&amp;"_"&amp;$B968,Productos!$E:$E,Productos!$C:$C)</f>
        <v xml:space="preserve">SEGURO DE ACCIDENTES PERSONALES SANTANDER ADVANCE </v>
      </c>
      <c r="H968" s="21" t="str">
        <f>_xlfn.XLOOKUP($A968&amp;"_"&amp;$B968,Productos!$E:$E,Productos!$D:$D)</f>
        <v>Sin Informacion</v>
      </c>
      <c r="I968" s="6">
        <v>1</v>
      </c>
      <c r="L968" s="3" t="s">
        <v>9</v>
      </c>
      <c r="M968" s="3">
        <v>321</v>
      </c>
      <c r="N968" s="3">
        <v>321</v>
      </c>
      <c r="O968" s="3" t="s">
        <v>11</v>
      </c>
      <c r="P968" s="3">
        <v>12</v>
      </c>
      <c r="Q968" s="3">
        <v>1200</v>
      </c>
      <c r="R968" s="3" t="s">
        <v>298</v>
      </c>
      <c r="S968" s="3">
        <v>2025</v>
      </c>
    </row>
    <row r="969" spans="1:19" x14ac:dyDescent="0.25">
      <c r="A969" s="3" t="s">
        <v>13</v>
      </c>
      <c r="B969" s="3">
        <v>292</v>
      </c>
      <c r="C969" s="3">
        <v>5006107</v>
      </c>
      <c r="D969" s="3" t="s">
        <v>12</v>
      </c>
      <c r="E969" s="3">
        <v>6</v>
      </c>
      <c r="F969" s="3" t="s">
        <v>224</v>
      </c>
      <c r="G969" s="21" t="str">
        <f>_xlfn.XLOOKUP($A969&amp;"_"&amp;$B969,Productos!$E:$E,Productos!$C:$C)</f>
        <v xml:space="preserve">SEGURO DE ACCIDENTES PERSONALES SANTANDER ADVANCE </v>
      </c>
      <c r="H969" s="21" t="str">
        <f>_xlfn.XLOOKUP($A969&amp;"_"&amp;$B969,Productos!$E:$E,Productos!$D:$D)</f>
        <v>Sin Informacion</v>
      </c>
      <c r="I969" s="6">
        <v>1</v>
      </c>
      <c r="L969" s="3" t="s">
        <v>9</v>
      </c>
      <c r="M969" s="3">
        <v>324</v>
      </c>
      <c r="N969" s="3">
        <v>324</v>
      </c>
      <c r="O969" s="3" t="s">
        <v>11</v>
      </c>
      <c r="P969" s="3">
        <v>12</v>
      </c>
      <c r="Q969" s="3">
        <v>1200</v>
      </c>
      <c r="R969" s="3" t="s">
        <v>298</v>
      </c>
      <c r="S969" s="3">
        <v>1045</v>
      </c>
    </row>
    <row r="970" spans="1:19" x14ac:dyDescent="0.25">
      <c r="A970" s="3" t="s">
        <v>13</v>
      </c>
      <c r="B970" s="3">
        <v>292</v>
      </c>
      <c r="C970" s="3">
        <v>5006109</v>
      </c>
      <c r="D970" s="3" t="s">
        <v>12</v>
      </c>
      <c r="E970" s="3">
        <v>6</v>
      </c>
      <c r="F970" s="3" t="s">
        <v>224</v>
      </c>
      <c r="G970" s="21" t="str">
        <f>_xlfn.XLOOKUP($A970&amp;"_"&amp;$B970,Productos!$E:$E,Productos!$C:$C)</f>
        <v xml:space="preserve">SEGURO DE ACCIDENTES PERSONALES SANTANDER ADVANCE </v>
      </c>
      <c r="H970" s="21" t="str">
        <f>_xlfn.XLOOKUP($A970&amp;"_"&amp;$B970,Productos!$E:$E,Productos!$D:$D)</f>
        <v>Sin Informacion</v>
      </c>
      <c r="I970" s="6">
        <v>1</v>
      </c>
      <c r="L970" s="3" t="s">
        <v>9</v>
      </c>
      <c r="M970" s="3">
        <v>331</v>
      </c>
      <c r="N970" s="3">
        <v>331</v>
      </c>
      <c r="O970" s="3" t="s">
        <v>11</v>
      </c>
      <c r="P970" s="3">
        <v>1</v>
      </c>
      <c r="Q970" s="3">
        <v>100</v>
      </c>
      <c r="R970" s="3" t="s">
        <v>304</v>
      </c>
      <c r="S970" s="3">
        <v>31559</v>
      </c>
    </row>
    <row r="971" spans="1:19" x14ac:dyDescent="0.25">
      <c r="A971" s="3" t="s">
        <v>13</v>
      </c>
      <c r="B971" s="3">
        <v>292</v>
      </c>
      <c r="C971" s="3">
        <v>5006110</v>
      </c>
      <c r="D971" s="3" t="s">
        <v>12</v>
      </c>
      <c r="E971" s="3">
        <v>6</v>
      </c>
      <c r="F971" s="3" t="s">
        <v>224</v>
      </c>
      <c r="G971" s="21" t="str">
        <f>_xlfn.XLOOKUP($A971&amp;"_"&amp;$B971,Productos!$E:$E,Productos!$C:$C)</f>
        <v xml:space="preserve">SEGURO DE ACCIDENTES PERSONALES SANTANDER ADVANCE </v>
      </c>
      <c r="H971" s="21" t="str">
        <f>_xlfn.XLOOKUP($A971&amp;"_"&amp;$B971,Productos!$E:$E,Productos!$D:$D)</f>
        <v>Sin Informacion</v>
      </c>
      <c r="I971" s="6">
        <v>1</v>
      </c>
      <c r="L971" s="3" t="s">
        <v>9</v>
      </c>
      <c r="M971" s="3">
        <v>331</v>
      </c>
      <c r="N971" s="3">
        <v>331</v>
      </c>
      <c r="O971" s="3" t="s">
        <v>11</v>
      </c>
      <c r="P971" s="3">
        <v>6</v>
      </c>
      <c r="Q971" s="3">
        <v>600</v>
      </c>
      <c r="R971" s="3" t="s">
        <v>305</v>
      </c>
      <c r="S971" s="3">
        <v>12952</v>
      </c>
    </row>
    <row r="972" spans="1:19" x14ac:dyDescent="0.25">
      <c r="A972" s="3" t="s">
        <v>13</v>
      </c>
      <c r="B972" s="3">
        <v>292</v>
      </c>
      <c r="C972" s="3">
        <v>5006111</v>
      </c>
      <c r="D972" s="3" t="s">
        <v>12</v>
      </c>
      <c r="E972" s="3">
        <v>6</v>
      </c>
      <c r="F972" s="3" t="s">
        <v>224</v>
      </c>
      <c r="G972" s="21" t="str">
        <f>_xlfn.XLOOKUP($A972&amp;"_"&amp;$B972,Productos!$E:$E,Productos!$C:$C)</f>
        <v xml:space="preserve">SEGURO DE ACCIDENTES PERSONALES SANTANDER ADVANCE </v>
      </c>
      <c r="H972" s="21" t="str">
        <f>_xlfn.XLOOKUP($A972&amp;"_"&amp;$B972,Productos!$E:$E,Productos!$D:$D)</f>
        <v>Sin Informacion</v>
      </c>
      <c r="I972" s="6">
        <v>1</v>
      </c>
      <c r="L972" s="3" t="s">
        <v>9</v>
      </c>
      <c r="M972" s="3">
        <v>331</v>
      </c>
      <c r="N972" s="3">
        <v>331</v>
      </c>
      <c r="O972" s="3" t="s">
        <v>11</v>
      </c>
      <c r="P972" s="3">
        <v>12</v>
      </c>
      <c r="Q972" s="3">
        <v>1200</v>
      </c>
      <c r="R972" s="3" t="s">
        <v>298</v>
      </c>
      <c r="S972" s="3">
        <v>5807</v>
      </c>
    </row>
    <row r="973" spans="1:19" x14ac:dyDescent="0.25">
      <c r="A973" s="3" t="s">
        <v>13</v>
      </c>
      <c r="B973" s="3">
        <v>292</v>
      </c>
      <c r="C973" s="3">
        <v>5006113</v>
      </c>
      <c r="D973" s="3" t="s">
        <v>12</v>
      </c>
      <c r="E973" s="3">
        <v>6</v>
      </c>
      <c r="F973" s="3" t="s">
        <v>224</v>
      </c>
      <c r="G973" s="21" t="str">
        <f>_xlfn.XLOOKUP($A973&amp;"_"&amp;$B973,Productos!$E:$E,Productos!$C:$C)</f>
        <v xml:space="preserve">SEGURO DE ACCIDENTES PERSONALES SANTANDER ADVANCE </v>
      </c>
      <c r="H973" s="21" t="str">
        <f>_xlfn.XLOOKUP($A973&amp;"_"&amp;$B973,Productos!$E:$E,Productos!$D:$D)</f>
        <v>Sin Informacion</v>
      </c>
      <c r="I973" s="6">
        <v>1</v>
      </c>
      <c r="L973" s="3" t="s">
        <v>9</v>
      </c>
      <c r="M973" s="3">
        <v>331</v>
      </c>
      <c r="N973" s="3">
        <v>331</v>
      </c>
      <c r="O973" s="3" t="s">
        <v>11</v>
      </c>
      <c r="P973" s="3">
        <v>12</v>
      </c>
      <c r="Q973" s="3">
        <v>1201</v>
      </c>
      <c r="R973" s="3" t="s">
        <v>298</v>
      </c>
      <c r="S973" s="3">
        <v>1420</v>
      </c>
    </row>
    <row r="974" spans="1:19" x14ac:dyDescent="0.25">
      <c r="A974" s="3" t="s">
        <v>13</v>
      </c>
      <c r="B974" s="3">
        <v>292</v>
      </c>
      <c r="C974" s="3">
        <v>5006116</v>
      </c>
      <c r="D974" s="3" t="s">
        <v>12</v>
      </c>
      <c r="E974" s="3">
        <v>6</v>
      </c>
      <c r="F974" s="3" t="s">
        <v>224</v>
      </c>
      <c r="G974" s="21" t="str">
        <f>_xlfn.XLOOKUP($A974&amp;"_"&amp;$B974,Productos!$E:$E,Productos!$C:$C)</f>
        <v xml:space="preserve">SEGURO DE ACCIDENTES PERSONALES SANTANDER ADVANCE </v>
      </c>
      <c r="H974" s="21" t="str">
        <f>_xlfn.XLOOKUP($A974&amp;"_"&amp;$B974,Productos!$E:$E,Productos!$D:$D)</f>
        <v>Sin Informacion</v>
      </c>
      <c r="I974" s="6">
        <v>1</v>
      </c>
      <c r="L974" s="3" t="s">
        <v>9</v>
      </c>
      <c r="M974" s="3">
        <v>331</v>
      </c>
      <c r="N974" s="3">
        <v>331</v>
      </c>
      <c r="O974" s="3" t="s">
        <v>11</v>
      </c>
      <c r="P974" s="3">
        <v>12</v>
      </c>
      <c r="Q974" s="3">
        <v>1202</v>
      </c>
      <c r="R974" s="3" t="s">
        <v>298</v>
      </c>
      <c r="S974" s="3">
        <v>5160</v>
      </c>
    </row>
    <row r="975" spans="1:19" x14ac:dyDescent="0.25">
      <c r="A975" s="3" t="s">
        <v>13</v>
      </c>
      <c r="B975" s="3">
        <v>292</v>
      </c>
      <c r="C975" s="3">
        <v>5006120</v>
      </c>
      <c r="D975" s="3" t="s">
        <v>12</v>
      </c>
      <c r="E975" s="3">
        <v>6</v>
      </c>
      <c r="F975" s="3" t="s">
        <v>224</v>
      </c>
      <c r="G975" s="21" t="str">
        <f>_xlfn.XLOOKUP($A975&amp;"_"&amp;$B975,Productos!$E:$E,Productos!$C:$C)</f>
        <v xml:space="preserve">SEGURO DE ACCIDENTES PERSONALES SANTANDER ADVANCE </v>
      </c>
      <c r="H975" s="21" t="str">
        <f>_xlfn.XLOOKUP($A975&amp;"_"&amp;$B975,Productos!$E:$E,Productos!$D:$D)</f>
        <v>Sin Informacion</v>
      </c>
      <c r="I975" s="6">
        <v>1</v>
      </c>
      <c r="L975" s="3" t="s">
        <v>9</v>
      </c>
      <c r="M975" s="3">
        <v>332</v>
      </c>
      <c r="N975" s="3">
        <v>332</v>
      </c>
      <c r="O975" s="3" t="s">
        <v>11</v>
      </c>
      <c r="P975" s="3">
        <v>12</v>
      </c>
      <c r="Q975" s="3">
        <v>1200</v>
      </c>
      <c r="R975" s="3" t="s">
        <v>298</v>
      </c>
      <c r="S975" s="3">
        <v>1286</v>
      </c>
    </row>
    <row r="976" spans="1:19" x14ac:dyDescent="0.25">
      <c r="A976" s="3" t="s">
        <v>13</v>
      </c>
      <c r="B976" s="3">
        <v>292</v>
      </c>
      <c r="C976" s="3">
        <v>5006121</v>
      </c>
      <c r="D976" s="3" t="s">
        <v>12</v>
      </c>
      <c r="E976" s="3">
        <v>6</v>
      </c>
      <c r="F976" s="3" t="s">
        <v>224</v>
      </c>
      <c r="G976" s="21" t="str">
        <f>_xlfn.XLOOKUP($A976&amp;"_"&amp;$B976,Productos!$E:$E,Productos!$C:$C)</f>
        <v xml:space="preserve">SEGURO DE ACCIDENTES PERSONALES SANTANDER ADVANCE </v>
      </c>
      <c r="H976" s="21" t="str">
        <f>_xlfn.XLOOKUP($A976&amp;"_"&amp;$B976,Productos!$E:$E,Productos!$D:$D)</f>
        <v>Sin Informacion</v>
      </c>
      <c r="I976" s="6">
        <v>1</v>
      </c>
      <c r="L976" s="3" t="s">
        <v>9</v>
      </c>
      <c r="M976" s="3">
        <v>337</v>
      </c>
      <c r="N976" s="3">
        <v>337</v>
      </c>
      <c r="O976" s="3" t="s">
        <v>11</v>
      </c>
      <c r="P976" s="3">
        <v>12</v>
      </c>
      <c r="Q976" s="3">
        <v>1200</v>
      </c>
      <c r="R976" s="3" t="s">
        <v>298</v>
      </c>
      <c r="S976" s="3">
        <v>328</v>
      </c>
    </row>
    <row r="977" spans="1:19" x14ac:dyDescent="0.25">
      <c r="A977" s="3" t="s">
        <v>13</v>
      </c>
      <c r="B977" s="3">
        <v>292</v>
      </c>
      <c r="C977" s="3">
        <v>5006123</v>
      </c>
      <c r="D977" s="3" t="s">
        <v>12</v>
      </c>
      <c r="E977" s="3">
        <v>6</v>
      </c>
      <c r="F977" s="3" t="s">
        <v>224</v>
      </c>
      <c r="G977" s="21" t="str">
        <f>_xlfn.XLOOKUP($A977&amp;"_"&amp;$B977,Productos!$E:$E,Productos!$C:$C)</f>
        <v xml:space="preserve">SEGURO DE ACCIDENTES PERSONALES SANTANDER ADVANCE </v>
      </c>
      <c r="H977" s="21" t="str">
        <f>_xlfn.XLOOKUP($A977&amp;"_"&amp;$B977,Productos!$E:$E,Productos!$D:$D)</f>
        <v>Sin Informacion</v>
      </c>
      <c r="I977" s="6">
        <v>1</v>
      </c>
      <c r="L977" s="3" t="s">
        <v>9</v>
      </c>
      <c r="M977" s="3">
        <v>343</v>
      </c>
      <c r="N977" s="3">
        <v>343</v>
      </c>
      <c r="O977" s="3" t="s">
        <v>11</v>
      </c>
      <c r="P977" s="3">
        <v>1</v>
      </c>
      <c r="Q977" s="3">
        <v>100</v>
      </c>
      <c r="R977" s="3" t="s">
        <v>304</v>
      </c>
      <c r="S977" s="3">
        <v>44554</v>
      </c>
    </row>
    <row r="978" spans="1:19" x14ac:dyDescent="0.25">
      <c r="A978" s="3" t="s">
        <v>13</v>
      </c>
      <c r="B978" s="3">
        <v>292</v>
      </c>
      <c r="C978" s="3">
        <v>5006124</v>
      </c>
      <c r="D978" s="3" t="s">
        <v>12</v>
      </c>
      <c r="E978" s="3">
        <v>6</v>
      </c>
      <c r="F978" s="3" t="s">
        <v>224</v>
      </c>
      <c r="G978" s="21" t="str">
        <f>_xlfn.XLOOKUP($A978&amp;"_"&amp;$B978,Productos!$E:$E,Productos!$C:$C)</f>
        <v xml:space="preserve">SEGURO DE ACCIDENTES PERSONALES SANTANDER ADVANCE </v>
      </c>
      <c r="H978" s="21" t="str">
        <f>_xlfn.XLOOKUP($A978&amp;"_"&amp;$B978,Productos!$E:$E,Productos!$D:$D)</f>
        <v>Sin Informacion</v>
      </c>
      <c r="I978" s="6">
        <v>1</v>
      </c>
      <c r="L978" s="3" t="s">
        <v>9</v>
      </c>
      <c r="M978" s="3">
        <v>343</v>
      </c>
      <c r="N978" s="3">
        <v>343</v>
      </c>
      <c r="O978" s="3" t="s">
        <v>11</v>
      </c>
      <c r="P978" s="3">
        <v>2</v>
      </c>
      <c r="Q978" s="3">
        <v>200</v>
      </c>
      <c r="R978" s="3" t="s">
        <v>298</v>
      </c>
      <c r="S978" s="3">
        <v>3289</v>
      </c>
    </row>
    <row r="979" spans="1:19" x14ac:dyDescent="0.25">
      <c r="A979" s="3" t="s">
        <v>13</v>
      </c>
      <c r="B979" s="3">
        <v>292</v>
      </c>
      <c r="C979" s="3">
        <v>5006125</v>
      </c>
      <c r="D979" s="3" t="s">
        <v>12</v>
      </c>
      <c r="E979" s="3">
        <v>6</v>
      </c>
      <c r="F979" s="3" t="s">
        <v>224</v>
      </c>
      <c r="G979" s="21" t="str">
        <f>_xlfn.XLOOKUP($A979&amp;"_"&amp;$B979,Productos!$E:$E,Productos!$C:$C)</f>
        <v xml:space="preserve">SEGURO DE ACCIDENTES PERSONALES SANTANDER ADVANCE </v>
      </c>
      <c r="H979" s="21" t="str">
        <f>_xlfn.XLOOKUP($A979&amp;"_"&amp;$B979,Productos!$E:$E,Productos!$D:$D)</f>
        <v>Sin Informacion</v>
      </c>
      <c r="I979" s="6">
        <v>1</v>
      </c>
      <c r="L979" s="3" t="s">
        <v>9</v>
      </c>
      <c r="M979" s="3">
        <v>351</v>
      </c>
      <c r="N979" s="3">
        <v>351</v>
      </c>
      <c r="O979" s="3" t="s">
        <v>11</v>
      </c>
      <c r="P979" s="3">
        <v>1</v>
      </c>
      <c r="Q979" s="3">
        <v>100</v>
      </c>
      <c r="R979" s="3" t="s">
        <v>304</v>
      </c>
      <c r="S979" s="3">
        <v>767</v>
      </c>
    </row>
    <row r="980" spans="1:19" x14ac:dyDescent="0.25">
      <c r="A980" s="3" t="s">
        <v>13</v>
      </c>
      <c r="B980" s="3">
        <v>292</v>
      </c>
      <c r="C980" s="3">
        <v>5006127</v>
      </c>
      <c r="D980" s="3" t="s">
        <v>12</v>
      </c>
      <c r="E980" s="3">
        <v>6</v>
      </c>
      <c r="F980" s="3" t="s">
        <v>224</v>
      </c>
      <c r="G980" s="21" t="str">
        <f>_xlfn.XLOOKUP($A980&amp;"_"&amp;$B980,Productos!$E:$E,Productos!$C:$C)</f>
        <v xml:space="preserve">SEGURO DE ACCIDENTES PERSONALES SANTANDER ADVANCE </v>
      </c>
      <c r="H980" s="21" t="str">
        <f>_xlfn.XLOOKUP($A980&amp;"_"&amp;$B980,Productos!$E:$E,Productos!$D:$D)</f>
        <v>Sin Informacion</v>
      </c>
      <c r="I980" s="6">
        <v>1</v>
      </c>
      <c r="L980" s="3" t="s">
        <v>9</v>
      </c>
      <c r="M980" s="3">
        <v>351</v>
      </c>
      <c r="N980" s="3">
        <v>351</v>
      </c>
      <c r="O980" s="3" t="s">
        <v>11</v>
      </c>
      <c r="P980" s="3">
        <v>2</v>
      </c>
      <c r="Q980" s="3">
        <v>200</v>
      </c>
      <c r="R980" s="3" t="s">
        <v>298</v>
      </c>
      <c r="S980" s="3">
        <v>767</v>
      </c>
    </row>
    <row r="981" spans="1:19" x14ac:dyDescent="0.25">
      <c r="A981" s="3" t="s">
        <v>13</v>
      </c>
      <c r="B981" s="3">
        <v>292</v>
      </c>
      <c r="C981" s="3">
        <v>5006133</v>
      </c>
      <c r="D981" s="3" t="s">
        <v>12</v>
      </c>
      <c r="E981" s="3">
        <v>6</v>
      </c>
      <c r="F981" s="3" t="s">
        <v>224</v>
      </c>
      <c r="G981" s="21" t="str">
        <f>_xlfn.XLOOKUP($A981&amp;"_"&amp;$B981,Productos!$E:$E,Productos!$C:$C)</f>
        <v xml:space="preserve">SEGURO DE ACCIDENTES PERSONALES SANTANDER ADVANCE </v>
      </c>
      <c r="H981" s="21" t="str">
        <f>_xlfn.XLOOKUP($A981&amp;"_"&amp;$B981,Productos!$E:$E,Productos!$D:$D)</f>
        <v>Sin Informacion</v>
      </c>
      <c r="I981" s="6">
        <v>1</v>
      </c>
      <c r="L981" s="3" t="s">
        <v>9</v>
      </c>
      <c r="M981" s="3">
        <v>352</v>
      </c>
      <c r="N981" s="3">
        <v>352</v>
      </c>
      <c r="O981" s="3" t="s">
        <v>11</v>
      </c>
      <c r="P981" s="3">
        <v>12</v>
      </c>
      <c r="Q981" s="3">
        <v>1200</v>
      </c>
      <c r="R981" s="3" t="s">
        <v>298</v>
      </c>
      <c r="S981" s="3">
        <v>2807</v>
      </c>
    </row>
    <row r="982" spans="1:19" x14ac:dyDescent="0.25">
      <c r="A982" s="3" t="s">
        <v>13</v>
      </c>
      <c r="B982" s="3">
        <v>292</v>
      </c>
      <c r="C982" s="3">
        <v>5006144</v>
      </c>
      <c r="D982" s="3" t="s">
        <v>12</v>
      </c>
      <c r="E982" s="3">
        <v>6</v>
      </c>
      <c r="F982" s="3" t="s">
        <v>224</v>
      </c>
      <c r="G982" s="21" t="str">
        <f>_xlfn.XLOOKUP($A982&amp;"_"&amp;$B982,Productos!$E:$E,Productos!$C:$C)</f>
        <v xml:space="preserve">SEGURO DE ACCIDENTES PERSONALES SANTANDER ADVANCE </v>
      </c>
      <c r="H982" s="21" t="str">
        <f>_xlfn.XLOOKUP($A982&amp;"_"&amp;$B982,Productos!$E:$E,Productos!$D:$D)</f>
        <v>Sin Informacion</v>
      </c>
      <c r="I982" s="6">
        <v>1</v>
      </c>
      <c r="L982" s="3" t="s">
        <v>9</v>
      </c>
      <c r="M982" s="3">
        <v>355</v>
      </c>
      <c r="N982" s="3">
        <v>355</v>
      </c>
      <c r="O982" s="3" t="s">
        <v>11</v>
      </c>
      <c r="P982" s="3">
        <v>12</v>
      </c>
      <c r="Q982" s="3">
        <v>1200</v>
      </c>
      <c r="R982" s="3" t="s">
        <v>298</v>
      </c>
      <c r="S982" s="3">
        <v>6076</v>
      </c>
    </row>
    <row r="983" spans="1:19" x14ac:dyDescent="0.25">
      <c r="A983" s="3" t="s">
        <v>13</v>
      </c>
      <c r="B983" s="3">
        <v>292</v>
      </c>
      <c r="C983" s="3">
        <v>5006145</v>
      </c>
      <c r="D983" s="3" t="s">
        <v>12</v>
      </c>
      <c r="E983" s="3">
        <v>6</v>
      </c>
      <c r="F983" s="3" t="s">
        <v>224</v>
      </c>
      <c r="G983" s="21" t="str">
        <f>_xlfn.XLOOKUP($A983&amp;"_"&amp;$B983,Productos!$E:$E,Productos!$C:$C)</f>
        <v xml:space="preserve">SEGURO DE ACCIDENTES PERSONALES SANTANDER ADVANCE </v>
      </c>
      <c r="H983" s="21" t="str">
        <f>_xlfn.XLOOKUP($A983&amp;"_"&amp;$B983,Productos!$E:$E,Productos!$D:$D)</f>
        <v>Sin Informacion</v>
      </c>
      <c r="I983" s="6">
        <v>1</v>
      </c>
      <c r="L983" s="3" t="s">
        <v>9</v>
      </c>
      <c r="M983" s="3">
        <v>357</v>
      </c>
      <c r="N983" s="3">
        <v>357</v>
      </c>
      <c r="O983" s="3" t="s">
        <v>11</v>
      </c>
      <c r="P983" s="3">
        <v>12</v>
      </c>
      <c r="Q983" s="3">
        <v>1200</v>
      </c>
      <c r="R983" s="3" t="s">
        <v>298</v>
      </c>
      <c r="S983" s="3">
        <v>81</v>
      </c>
    </row>
    <row r="984" spans="1:19" x14ac:dyDescent="0.25">
      <c r="A984" s="3" t="s">
        <v>13</v>
      </c>
      <c r="B984" s="3">
        <v>292</v>
      </c>
      <c r="C984" s="3">
        <v>5006146</v>
      </c>
      <c r="D984" s="3" t="s">
        <v>12</v>
      </c>
      <c r="E984" s="3">
        <v>6</v>
      </c>
      <c r="F984" s="3" t="s">
        <v>224</v>
      </c>
      <c r="G984" s="21" t="str">
        <f>_xlfn.XLOOKUP($A984&amp;"_"&amp;$B984,Productos!$E:$E,Productos!$C:$C)</f>
        <v xml:space="preserve">SEGURO DE ACCIDENTES PERSONALES SANTANDER ADVANCE </v>
      </c>
      <c r="H984" s="21" t="str">
        <f>_xlfn.XLOOKUP($A984&amp;"_"&amp;$B984,Productos!$E:$E,Productos!$D:$D)</f>
        <v>Sin Informacion</v>
      </c>
      <c r="I984" s="6">
        <v>1</v>
      </c>
      <c r="L984" s="3" t="s">
        <v>9</v>
      </c>
      <c r="M984" s="3">
        <v>357</v>
      </c>
      <c r="N984" s="3">
        <v>357</v>
      </c>
      <c r="O984" s="3" t="s">
        <v>11</v>
      </c>
      <c r="P984" s="3">
        <v>13</v>
      </c>
      <c r="Q984" s="3">
        <v>130</v>
      </c>
      <c r="R984" s="3" t="s">
        <v>300</v>
      </c>
      <c r="S984" s="3">
        <v>81</v>
      </c>
    </row>
    <row r="985" spans="1:19" x14ac:dyDescent="0.25">
      <c r="A985" s="3" t="s">
        <v>13</v>
      </c>
      <c r="B985" s="3">
        <v>292</v>
      </c>
      <c r="C985" s="3">
        <v>5006510</v>
      </c>
      <c r="D985" s="3" t="s">
        <v>12</v>
      </c>
      <c r="E985" s="3">
        <v>6</v>
      </c>
      <c r="F985" s="3" t="s">
        <v>224</v>
      </c>
      <c r="G985" s="21" t="str">
        <f>_xlfn.XLOOKUP($A985&amp;"_"&amp;$B985,Productos!$E:$E,Productos!$C:$C)</f>
        <v xml:space="preserve">SEGURO DE ACCIDENTES PERSONALES SANTANDER ADVANCE </v>
      </c>
      <c r="H985" s="21" t="str">
        <f>_xlfn.XLOOKUP($A985&amp;"_"&amp;$B985,Productos!$E:$E,Productos!$D:$D)</f>
        <v>Sin Informacion</v>
      </c>
      <c r="I985" s="6">
        <v>1</v>
      </c>
      <c r="L985" s="3" t="s">
        <v>9</v>
      </c>
      <c r="M985" s="3">
        <v>358</v>
      </c>
      <c r="N985" s="3">
        <v>358</v>
      </c>
      <c r="O985" s="3" t="s">
        <v>11</v>
      </c>
      <c r="P985" s="3">
        <v>12</v>
      </c>
      <c r="Q985" s="3">
        <v>1200</v>
      </c>
      <c r="R985" s="3" t="s">
        <v>298</v>
      </c>
      <c r="S985" s="3">
        <v>40</v>
      </c>
    </row>
    <row r="986" spans="1:19" x14ac:dyDescent="0.25">
      <c r="A986" s="3" t="s">
        <v>13</v>
      </c>
      <c r="B986" s="3">
        <v>292</v>
      </c>
      <c r="C986" s="3">
        <v>5006520</v>
      </c>
      <c r="D986" s="3" t="s">
        <v>12</v>
      </c>
      <c r="E986" s="3">
        <v>6</v>
      </c>
      <c r="F986" s="3" t="s">
        <v>224</v>
      </c>
      <c r="G986" s="21" t="str">
        <f>_xlfn.XLOOKUP($A986&amp;"_"&amp;$B986,Productos!$E:$E,Productos!$C:$C)</f>
        <v xml:space="preserve">SEGURO DE ACCIDENTES PERSONALES SANTANDER ADVANCE </v>
      </c>
      <c r="H986" s="21" t="str">
        <f>_xlfn.XLOOKUP($A986&amp;"_"&amp;$B986,Productos!$E:$E,Productos!$D:$D)</f>
        <v>Sin Informacion</v>
      </c>
      <c r="I986" s="6">
        <v>1</v>
      </c>
      <c r="L986" s="3" t="s">
        <v>9</v>
      </c>
      <c r="M986" s="3">
        <v>360</v>
      </c>
      <c r="N986" s="3">
        <v>360</v>
      </c>
      <c r="O986" s="3" t="s">
        <v>11</v>
      </c>
      <c r="P986" s="3">
        <v>12</v>
      </c>
      <c r="Q986" s="3">
        <v>1200</v>
      </c>
      <c r="R986" s="3" t="s">
        <v>298</v>
      </c>
      <c r="S986" s="3">
        <v>35</v>
      </c>
    </row>
    <row r="987" spans="1:19" x14ac:dyDescent="0.25">
      <c r="A987" s="3" t="s">
        <v>13</v>
      </c>
      <c r="B987" s="3">
        <v>292</v>
      </c>
      <c r="C987" s="3">
        <v>5006522</v>
      </c>
      <c r="D987" s="3" t="s">
        <v>12</v>
      </c>
      <c r="E987" s="3">
        <v>6</v>
      </c>
      <c r="F987" s="3" t="s">
        <v>224</v>
      </c>
      <c r="G987" s="21" t="str">
        <f>_xlfn.XLOOKUP($A987&amp;"_"&amp;$B987,Productos!$E:$E,Productos!$C:$C)</f>
        <v xml:space="preserve">SEGURO DE ACCIDENTES PERSONALES SANTANDER ADVANCE </v>
      </c>
      <c r="H987" s="21" t="str">
        <f>_xlfn.XLOOKUP($A987&amp;"_"&amp;$B987,Productos!$E:$E,Productos!$D:$D)</f>
        <v>Sin Informacion</v>
      </c>
      <c r="I987" s="6">
        <v>1</v>
      </c>
      <c r="L987" s="3" t="s">
        <v>9</v>
      </c>
      <c r="M987" s="3">
        <v>369</v>
      </c>
      <c r="N987" s="3">
        <v>369</v>
      </c>
      <c r="O987" s="3" t="s">
        <v>11</v>
      </c>
      <c r="P987" s="3">
        <v>188</v>
      </c>
      <c r="Q987" s="3">
        <v>1111</v>
      </c>
      <c r="R987" s="3" t="s">
        <v>304</v>
      </c>
      <c r="S987" s="3">
        <v>3374</v>
      </c>
    </row>
    <row r="988" spans="1:19" x14ac:dyDescent="0.25">
      <c r="A988" s="3" t="s">
        <v>13</v>
      </c>
      <c r="B988" s="3">
        <v>292</v>
      </c>
      <c r="C988" s="3">
        <v>5006528</v>
      </c>
      <c r="D988" s="3" t="s">
        <v>12</v>
      </c>
      <c r="E988" s="3">
        <v>6</v>
      </c>
      <c r="F988" s="3" t="s">
        <v>224</v>
      </c>
      <c r="G988" s="21" t="str">
        <f>_xlfn.XLOOKUP($A988&amp;"_"&amp;$B988,Productos!$E:$E,Productos!$C:$C)</f>
        <v xml:space="preserve">SEGURO DE ACCIDENTES PERSONALES SANTANDER ADVANCE </v>
      </c>
      <c r="H988" s="21" t="str">
        <f>_xlfn.XLOOKUP($A988&amp;"_"&amp;$B988,Productos!$E:$E,Productos!$D:$D)</f>
        <v>Sin Informacion</v>
      </c>
      <c r="I988" s="6">
        <v>1</v>
      </c>
      <c r="L988" s="3" t="s">
        <v>9</v>
      </c>
      <c r="M988" s="3">
        <v>375</v>
      </c>
      <c r="N988" s="3">
        <v>375</v>
      </c>
      <c r="O988" s="3" t="s">
        <v>10</v>
      </c>
      <c r="P988" s="3">
        <v>1</v>
      </c>
      <c r="Q988" s="3">
        <v>100</v>
      </c>
      <c r="R988" s="3" t="s">
        <v>219</v>
      </c>
      <c r="S988" s="3">
        <v>12049</v>
      </c>
    </row>
    <row r="989" spans="1:19" x14ac:dyDescent="0.25">
      <c r="A989" s="3" t="s">
        <v>13</v>
      </c>
      <c r="B989" s="3">
        <v>292</v>
      </c>
      <c r="C989" s="3">
        <v>5006530</v>
      </c>
      <c r="D989" s="3" t="s">
        <v>12</v>
      </c>
      <c r="E989" s="3">
        <v>6</v>
      </c>
      <c r="F989" s="3" t="s">
        <v>224</v>
      </c>
      <c r="G989" s="21" t="str">
        <f>_xlfn.XLOOKUP($A989&amp;"_"&amp;$B989,Productos!$E:$E,Productos!$C:$C)</f>
        <v xml:space="preserve">SEGURO DE ACCIDENTES PERSONALES SANTANDER ADVANCE </v>
      </c>
      <c r="H989" s="21" t="str">
        <f>_xlfn.XLOOKUP($A989&amp;"_"&amp;$B989,Productos!$E:$E,Productos!$D:$D)</f>
        <v>Sin Informacion</v>
      </c>
      <c r="I989" s="6">
        <v>1</v>
      </c>
      <c r="L989" s="3" t="s">
        <v>9</v>
      </c>
      <c r="M989" s="3">
        <v>375</v>
      </c>
      <c r="N989" s="3">
        <v>375</v>
      </c>
      <c r="O989" s="3" t="s">
        <v>10</v>
      </c>
      <c r="P989" s="3">
        <v>6</v>
      </c>
      <c r="Q989" s="3">
        <v>600</v>
      </c>
      <c r="R989" s="3" t="s">
        <v>220</v>
      </c>
      <c r="S989" s="3">
        <v>11870</v>
      </c>
    </row>
    <row r="990" spans="1:19" x14ac:dyDescent="0.25">
      <c r="A990" s="3" t="s">
        <v>13</v>
      </c>
      <c r="B990" s="3">
        <v>292</v>
      </c>
      <c r="C990" s="3">
        <v>5006540</v>
      </c>
      <c r="D990" s="3" t="s">
        <v>12</v>
      </c>
      <c r="E990" s="3">
        <v>6</v>
      </c>
      <c r="F990" s="3" t="s">
        <v>224</v>
      </c>
      <c r="G990" s="21" t="str">
        <f>_xlfn.XLOOKUP($A990&amp;"_"&amp;$B990,Productos!$E:$E,Productos!$C:$C)</f>
        <v xml:space="preserve">SEGURO DE ACCIDENTES PERSONALES SANTANDER ADVANCE </v>
      </c>
      <c r="H990" s="21" t="str">
        <f>_xlfn.XLOOKUP($A990&amp;"_"&amp;$B990,Productos!$E:$E,Productos!$D:$D)</f>
        <v>Sin Informacion</v>
      </c>
      <c r="I990" s="6">
        <v>1</v>
      </c>
      <c r="L990" s="3" t="s">
        <v>9</v>
      </c>
      <c r="M990" s="3">
        <v>10000</v>
      </c>
      <c r="N990" s="3">
        <v>44</v>
      </c>
      <c r="O990" s="3" t="s">
        <v>10</v>
      </c>
      <c r="P990" s="3">
        <v>1</v>
      </c>
      <c r="Q990" s="3">
        <v>100</v>
      </c>
      <c r="R990" s="3" t="s">
        <v>219</v>
      </c>
      <c r="S990" s="3">
        <v>1</v>
      </c>
    </row>
    <row r="991" spans="1:19" x14ac:dyDescent="0.25">
      <c r="A991" s="3" t="s">
        <v>13</v>
      </c>
      <c r="B991" s="3">
        <v>292</v>
      </c>
      <c r="C991" s="3">
        <v>5006988</v>
      </c>
      <c r="D991" s="3" t="s">
        <v>12</v>
      </c>
      <c r="E991" s="3">
        <v>6</v>
      </c>
      <c r="F991" s="3" t="s">
        <v>224</v>
      </c>
      <c r="G991" s="21" t="str">
        <f>_xlfn.XLOOKUP($A991&amp;"_"&amp;$B991,Productos!$E:$E,Productos!$C:$C)</f>
        <v xml:space="preserve">SEGURO DE ACCIDENTES PERSONALES SANTANDER ADVANCE </v>
      </c>
      <c r="H991" s="21" t="str">
        <f>_xlfn.XLOOKUP($A991&amp;"_"&amp;$B991,Productos!$E:$E,Productos!$D:$D)</f>
        <v>Sin Informacion</v>
      </c>
      <c r="I991" s="6">
        <v>1</v>
      </c>
      <c r="L991" s="3" t="s">
        <v>9</v>
      </c>
      <c r="M991" s="3">
        <v>10000</v>
      </c>
      <c r="N991" s="3">
        <v>300</v>
      </c>
      <c r="O991" s="3" t="s">
        <v>10</v>
      </c>
      <c r="P991" s="3">
        <v>1</v>
      </c>
      <c r="Q991" s="3">
        <v>100</v>
      </c>
      <c r="R991" s="3" t="s">
        <v>219</v>
      </c>
      <c r="S991" s="3">
        <v>56</v>
      </c>
    </row>
    <row r="992" spans="1:19" x14ac:dyDescent="0.25">
      <c r="A992" s="3" t="s">
        <v>13</v>
      </c>
      <c r="B992" s="3">
        <v>292</v>
      </c>
      <c r="C992" s="3">
        <v>5006990</v>
      </c>
      <c r="D992" s="3" t="s">
        <v>12</v>
      </c>
      <c r="E992" s="3">
        <v>6</v>
      </c>
      <c r="F992" s="3" t="s">
        <v>224</v>
      </c>
      <c r="G992" s="21" t="str">
        <f>_xlfn.XLOOKUP($A992&amp;"_"&amp;$B992,Productos!$E:$E,Productos!$C:$C)</f>
        <v xml:space="preserve">SEGURO DE ACCIDENTES PERSONALES SANTANDER ADVANCE </v>
      </c>
      <c r="H992" s="21" t="str">
        <f>_xlfn.XLOOKUP($A992&amp;"_"&amp;$B992,Productos!$E:$E,Productos!$D:$D)</f>
        <v>Sin Informacion</v>
      </c>
      <c r="I992" s="6">
        <v>1</v>
      </c>
      <c r="L992" s="3" t="s">
        <v>9</v>
      </c>
      <c r="M992" s="3">
        <v>10000</v>
      </c>
      <c r="N992" s="3">
        <v>302</v>
      </c>
      <c r="O992" s="3" t="s">
        <v>10</v>
      </c>
      <c r="P992" s="3">
        <v>1</v>
      </c>
      <c r="Q992" s="3">
        <v>100</v>
      </c>
      <c r="R992" s="3" t="s">
        <v>219</v>
      </c>
      <c r="S992" s="3">
        <v>16</v>
      </c>
    </row>
    <row r="993" spans="1:19" x14ac:dyDescent="0.25">
      <c r="A993" s="3" t="s">
        <v>13</v>
      </c>
      <c r="B993" s="3">
        <v>292</v>
      </c>
      <c r="C993" s="3">
        <v>5006995</v>
      </c>
      <c r="D993" s="3" t="s">
        <v>12</v>
      </c>
      <c r="E993" s="3">
        <v>6</v>
      </c>
      <c r="F993" s="3" t="s">
        <v>224</v>
      </c>
      <c r="G993" s="21" t="str">
        <f>_xlfn.XLOOKUP($A993&amp;"_"&amp;$B993,Productos!$E:$E,Productos!$C:$C)</f>
        <v xml:space="preserve">SEGURO DE ACCIDENTES PERSONALES SANTANDER ADVANCE </v>
      </c>
      <c r="H993" s="21" t="str">
        <f>_xlfn.XLOOKUP($A993&amp;"_"&amp;$B993,Productos!$E:$E,Productos!$D:$D)</f>
        <v>Sin Informacion</v>
      </c>
      <c r="I993" s="6">
        <v>1</v>
      </c>
      <c r="L993" s="3" t="s">
        <v>9</v>
      </c>
      <c r="M993" s="3">
        <v>10000</v>
      </c>
      <c r="N993" s="3">
        <v>327</v>
      </c>
      <c r="O993" s="3" t="s">
        <v>10</v>
      </c>
      <c r="P993" s="3">
        <v>1</v>
      </c>
      <c r="Q993" s="3">
        <v>100</v>
      </c>
      <c r="R993" s="3" t="s">
        <v>219</v>
      </c>
      <c r="S993" s="3">
        <v>105</v>
      </c>
    </row>
    <row r="994" spans="1:19" x14ac:dyDescent="0.25">
      <c r="A994" s="3" t="s">
        <v>13</v>
      </c>
      <c r="B994" s="3">
        <v>292</v>
      </c>
      <c r="C994" s="3">
        <v>5006999</v>
      </c>
      <c r="D994" s="3" t="s">
        <v>12</v>
      </c>
      <c r="E994" s="3">
        <v>6</v>
      </c>
      <c r="F994" s="3" t="s">
        <v>224</v>
      </c>
      <c r="G994" s="21" t="str">
        <f>_xlfn.XLOOKUP($A994&amp;"_"&amp;$B994,Productos!$E:$E,Productos!$C:$C)</f>
        <v xml:space="preserve">SEGURO DE ACCIDENTES PERSONALES SANTANDER ADVANCE </v>
      </c>
      <c r="H994" s="21" t="str">
        <f>_xlfn.XLOOKUP($A994&amp;"_"&amp;$B994,Productos!$E:$E,Productos!$D:$D)</f>
        <v>Sin Informacion</v>
      </c>
      <c r="I994" s="6">
        <v>1</v>
      </c>
      <c r="L994" s="3" t="s">
        <v>9</v>
      </c>
      <c r="M994" s="3">
        <v>10000</v>
      </c>
      <c r="N994" s="3">
        <v>348</v>
      </c>
      <c r="O994" s="3" t="s">
        <v>10</v>
      </c>
      <c r="P994" s="3">
        <v>1</v>
      </c>
      <c r="Q994" s="3">
        <v>100</v>
      </c>
      <c r="R994" s="3" t="s">
        <v>219</v>
      </c>
      <c r="S994" s="3">
        <v>2427</v>
      </c>
    </row>
    <row r="995" spans="1:19" x14ac:dyDescent="0.25">
      <c r="A995" s="3" t="s">
        <v>13</v>
      </c>
      <c r="B995" s="3">
        <v>292</v>
      </c>
      <c r="C995" s="3">
        <v>5007000</v>
      </c>
      <c r="D995" s="3" t="s">
        <v>12</v>
      </c>
      <c r="E995" s="3">
        <v>6</v>
      </c>
      <c r="F995" s="3" t="s">
        <v>224</v>
      </c>
      <c r="G995" s="21" t="str">
        <f>_xlfn.XLOOKUP($A995&amp;"_"&amp;$B995,Productos!$E:$E,Productos!$C:$C)</f>
        <v xml:space="preserve">SEGURO DE ACCIDENTES PERSONALES SANTANDER ADVANCE </v>
      </c>
      <c r="H995" s="21" t="str">
        <f>_xlfn.XLOOKUP($A995&amp;"_"&amp;$B995,Productos!$E:$E,Productos!$D:$D)</f>
        <v>Sin Informacion</v>
      </c>
      <c r="I995" s="6">
        <v>1</v>
      </c>
      <c r="L995" s="3" t="s">
        <v>9</v>
      </c>
      <c r="M995" s="3">
        <v>10000</v>
      </c>
      <c r="N995" s="3">
        <v>349</v>
      </c>
      <c r="O995" s="3" t="s">
        <v>10</v>
      </c>
      <c r="P995" s="3">
        <v>1</v>
      </c>
      <c r="Q995" s="3">
        <v>100</v>
      </c>
      <c r="R995" s="3" t="s">
        <v>219</v>
      </c>
      <c r="S995" s="3">
        <v>8378</v>
      </c>
    </row>
    <row r="996" spans="1:19" x14ac:dyDescent="0.25">
      <c r="A996" s="3" t="s">
        <v>13</v>
      </c>
      <c r="B996" s="3">
        <v>292</v>
      </c>
      <c r="C996" s="3">
        <v>5007002</v>
      </c>
      <c r="D996" s="3" t="s">
        <v>12</v>
      </c>
      <c r="E996" s="3">
        <v>6</v>
      </c>
      <c r="F996" s="3" t="s">
        <v>224</v>
      </c>
      <c r="G996" s="21" t="str">
        <f>_xlfn.XLOOKUP($A996&amp;"_"&amp;$B996,Productos!$E:$E,Productos!$C:$C)</f>
        <v xml:space="preserve">SEGURO DE ACCIDENTES PERSONALES SANTANDER ADVANCE </v>
      </c>
      <c r="H996" s="21" t="str">
        <f>_xlfn.XLOOKUP($A996&amp;"_"&amp;$B996,Productos!$E:$E,Productos!$D:$D)</f>
        <v>Sin Informacion</v>
      </c>
      <c r="I996" s="6">
        <v>1</v>
      </c>
      <c r="L996" s="3" t="s">
        <v>9</v>
      </c>
      <c r="M996" s="3">
        <v>10000</v>
      </c>
      <c r="N996" s="3">
        <v>349</v>
      </c>
      <c r="O996" s="3" t="s">
        <v>10</v>
      </c>
      <c r="P996" s="3">
        <v>6</v>
      </c>
      <c r="Q996" s="3">
        <v>600</v>
      </c>
      <c r="R996" s="3" t="s">
        <v>220</v>
      </c>
      <c r="S996" s="3">
        <v>8378</v>
      </c>
    </row>
    <row r="997" spans="1:19" x14ac:dyDescent="0.25">
      <c r="A997" s="3" t="s">
        <v>13</v>
      </c>
      <c r="B997" s="3">
        <v>292</v>
      </c>
      <c r="C997" s="3">
        <v>5007395</v>
      </c>
      <c r="D997" s="3" t="s">
        <v>12</v>
      </c>
      <c r="E997" s="3">
        <v>6</v>
      </c>
      <c r="F997" s="3" t="s">
        <v>224</v>
      </c>
      <c r="G997" s="21" t="str">
        <f>_xlfn.XLOOKUP($A997&amp;"_"&amp;$B997,Productos!$E:$E,Productos!$C:$C)</f>
        <v xml:space="preserve">SEGURO DE ACCIDENTES PERSONALES SANTANDER ADVANCE </v>
      </c>
      <c r="H997" s="21" t="str">
        <f>_xlfn.XLOOKUP($A997&amp;"_"&amp;$B997,Productos!$E:$E,Productos!$D:$D)</f>
        <v>Sin Informacion</v>
      </c>
      <c r="I997" s="6">
        <v>1</v>
      </c>
      <c r="L997" s="3" t="s">
        <v>9</v>
      </c>
      <c r="M997" s="3">
        <v>10000</v>
      </c>
      <c r="N997" s="3">
        <v>351</v>
      </c>
      <c r="O997" s="3" t="s">
        <v>10</v>
      </c>
      <c r="P997" s="3">
        <v>1</v>
      </c>
      <c r="Q997" s="3">
        <v>100</v>
      </c>
      <c r="R997" s="3" t="s">
        <v>219</v>
      </c>
      <c r="S997" s="3">
        <v>2</v>
      </c>
    </row>
    <row r="998" spans="1:19" x14ac:dyDescent="0.25">
      <c r="A998" s="3" t="s">
        <v>13</v>
      </c>
      <c r="B998" s="3">
        <v>292</v>
      </c>
      <c r="C998" s="3">
        <v>5007401</v>
      </c>
      <c r="D998" s="3" t="s">
        <v>12</v>
      </c>
      <c r="E998" s="3">
        <v>6</v>
      </c>
      <c r="F998" s="3" t="s">
        <v>224</v>
      </c>
      <c r="G998" s="21" t="str">
        <f>_xlfn.XLOOKUP($A998&amp;"_"&amp;$B998,Productos!$E:$E,Productos!$C:$C)</f>
        <v xml:space="preserve">SEGURO DE ACCIDENTES PERSONALES SANTANDER ADVANCE </v>
      </c>
      <c r="H998" s="21" t="str">
        <f>_xlfn.XLOOKUP($A998&amp;"_"&amp;$B998,Productos!$E:$E,Productos!$D:$D)</f>
        <v>Sin Informacion</v>
      </c>
      <c r="I998" s="6">
        <v>1</v>
      </c>
      <c r="L998" s="3" t="s">
        <v>9</v>
      </c>
      <c r="M998" s="3">
        <v>10000</v>
      </c>
      <c r="N998" s="3">
        <v>359</v>
      </c>
      <c r="O998" s="3" t="s">
        <v>10</v>
      </c>
      <c r="P998" s="3">
        <v>1</v>
      </c>
      <c r="Q998" s="3">
        <v>100</v>
      </c>
      <c r="R998" s="3" t="s">
        <v>219</v>
      </c>
      <c r="S998" s="3">
        <v>23</v>
      </c>
    </row>
    <row r="999" spans="1:19" x14ac:dyDescent="0.25">
      <c r="A999" s="3" t="s">
        <v>13</v>
      </c>
      <c r="B999" s="3">
        <v>292</v>
      </c>
      <c r="C999" s="3">
        <v>5007630</v>
      </c>
      <c r="D999" s="3" t="s">
        <v>12</v>
      </c>
      <c r="E999" s="3">
        <v>6</v>
      </c>
      <c r="F999" s="3" t="s">
        <v>224</v>
      </c>
      <c r="G999" s="21" t="str">
        <f>_xlfn.XLOOKUP($A999&amp;"_"&amp;$B999,Productos!$E:$E,Productos!$C:$C)</f>
        <v xml:space="preserve">SEGURO DE ACCIDENTES PERSONALES SANTANDER ADVANCE </v>
      </c>
      <c r="H999" s="21" t="str">
        <f>_xlfn.XLOOKUP($A999&amp;"_"&amp;$B999,Productos!$E:$E,Productos!$D:$D)</f>
        <v>Sin Informacion</v>
      </c>
      <c r="I999" s="6">
        <v>1</v>
      </c>
      <c r="L999" s="3" t="s">
        <v>9</v>
      </c>
      <c r="M999" s="3">
        <v>10000</v>
      </c>
      <c r="N999" s="3">
        <v>377</v>
      </c>
      <c r="O999" s="3" t="s">
        <v>10</v>
      </c>
      <c r="P999" s="3">
        <v>1</v>
      </c>
      <c r="Q999" s="3">
        <v>100</v>
      </c>
      <c r="R999" s="3" t="s">
        <v>219</v>
      </c>
      <c r="S999" s="3">
        <v>7</v>
      </c>
    </row>
    <row r="1000" spans="1:19" x14ac:dyDescent="0.25">
      <c r="A1000" s="3" t="s">
        <v>13</v>
      </c>
      <c r="B1000" s="3">
        <v>292</v>
      </c>
      <c r="C1000" s="3">
        <v>5007633</v>
      </c>
      <c r="D1000" s="3" t="s">
        <v>12</v>
      </c>
      <c r="E1000" s="3">
        <v>6</v>
      </c>
      <c r="F1000" s="3" t="s">
        <v>224</v>
      </c>
      <c r="G1000" s="21" t="str">
        <f>_xlfn.XLOOKUP($A1000&amp;"_"&amp;$B1000,Productos!$E:$E,Productos!$C:$C)</f>
        <v xml:space="preserve">SEGURO DE ACCIDENTES PERSONALES SANTANDER ADVANCE </v>
      </c>
      <c r="H1000" s="21" t="str">
        <f>_xlfn.XLOOKUP($A1000&amp;"_"&amp;$B1000,Productos!$E:$E,Productos!$D:$D)</f>
        <v>Sin Informacion</v>
      </c>
      <c r="I1000" s="6">
        <v>1</v>
      </c>
      <c r="L1000" s="3" t="s">
        <v>9</v>
      </c>
      <c r="M1000" s="3">
        <v>10000</v>
      </c>
      <c r="N1000" s="3">
        <v>380</v>
      </c>
      <c r="O1000" s="3" t="s">
        <v>10</v>
      </c>
      <c r="P1000" s="3">
        <v>1</v>
      </c>
      <c r="Q1000" s="3">
        <v>100</v>
      </c>
      <c r="R1000" s="3" t="s">
        <v>219</v>
      </c>
      <c r="S1000" s="3">
        <v>1</v>
      </c>
    </row>
    <row r="1001" spans="1:19" x14ac:dyDescent="0.25">
      <c r="A1001" s="3" t="s">
        <v>13</v>
      </c>
      <c r="B1001" s="3">
        <v>292</v>
      </c>
      <c r="C1001" s="3">
        <v>5007636</v>
      </c>
      <c r="D1001" s="3" t="s">
        <v>12</v>
      </c>
      <c r="E1001" s="3">
        <v>6</v>
      </c>
      <c r="F1001" s="3" t="s">
        <v>224</v>
      </c>
      <c r="G1001" s="21" t="str">
        <f>_xlfn.XLOOKUP($A1001&amp;"_"&amp;$B1001,Productos!$E:$E,Productos!$C:$C)</f>
        <v xml:space="preserve">SEGURO DE ACCIDENTES PERSONALES SANTANDER ADVANCE </v>
      </c>
      <c r="H1001" s="21" t="str">
        <f>_xlfn.XLOOKUP($A1001&amp;"_"&amp;$B1001,Productos!$E:$E,Productos!$D:$D)</f>
        <v>Sin Informacion</v>
      </c>
      <c r="I1001" s="6">
        <v>1</v>
      </c>
      <c r="L1001" s="3" t="s">
        <v>9</v>
      </c>
      <c r="M1001" s="3">
        <v>10000</v>
      </c>
      <c r="N1001" s="3">
        <v>380</v>
      </c>
      <c r="O1001" s="3" t="s">
        <v>10</v>
      </c>
      <c r="P1001" s="3">
        <v>6</v>
      </c>
      <c r="Q1001" s="3">
        <v>600</v>
      </c>
      <c r="R1001" s="3" t="s">
        <v>220</v>
      </c>
      <c r="S1001" s="3">
        <v>1</v>
      </c>
    </row>
    <row r="1002" spans="1:19" x14ac:dyDescent="0.25">
      <c r="A1002" s="3" t="s">
        <v>13</v>
      </c>
      <c r="B1002" s="3">
        <v>292</v>
      </c>
      <c r="C1002" s="3">
        <v>5007642</v>
      </c>
      <c r="D1002" s="3" t="s">
        <v>12</v>
      </c>
      <c r="E1002" s="3">
        <v>6</v>
      </c>
      <c r="F1002" s="3" t="s">
        <v>224</v>
      </c>
      <c r="G1002" s="21" t="str">
        <f>_xlfn.XLOOKUP($A1002&amp;"_"&amp;$B1002,Productos!$E:$E,Productos!$C:$C)</f>
        <v xml:space="preserve">SEGURO DE ACCIDENTES PERSONALES SANTANDER ADVANCE </v>
      </c>
      <c r="H1002" s="21" t="str">
        <f>_xlfn.XLOOKUP($A1002&amp;"_"&amp;$B1002,Productos!$E:$E,Productos!$D:$D)</f>
        <v>Sin Informacion</v>
      </c>
      <c r="I1002" s="6">
        <v>1</v>
      </c>
      <c r="L1002" s="3" t="s">
        <v>9</v>
      </c>
      <c r="M1002" s="3">
        <v>10000</v>
      </c>
      <c r="N1002" s="3">
        <v>381</v>
      </c>
      <c r="O1002" s="3" t="s">
        <v>10</v>
      </c>
      <c r="P1002" s="3">
        <v>1</v>
      </c>
      <c r="Q1002" s="3">
        <v>100</v>
      </c>
      <c r="R1002" s="3" t="s">
        <v>219</v>
      </c>
      <c r="S1002" s="3">
        <v>1</v>
      </c>
    </row>
    <row r="1003" spans="1:19" x14ac:dyDescent="0.25">
      <c r="A1003" s="3" t="s">
        <v>13</v>
      </c>
      <c r="B1003" s="3">
        <v>292</v>
      </c>
      <c r="C1003" s="3">
        <v>5007653</v>
      </c>
      <c r="D1003" s="3" t="s">
        <v>12</v>
      </c>
      <c r="E1003" s="3">
        <v>6</v>
      </c>
      <c r="F1003" s="3" t="s">
        <v>224</v>
      </c>
      <c r="G1003" s="21" t="str">
        <f>_xlfn.XLOOKUP($A1003&amp;"_"&amp;$B1003,Productos!$E:$E,Productos!$C:$C)</f>
        <v xml:space="preserve">SEGURO DE ACCIDENTES PERSONALES SANTANDER ADVANCE </v>
      </c>
      <c r="H1003" s="21" t="str">
        <f>_xlfn.XLOOKUP($A1003&amp;"_"&amp;$B1003,Productos!$E:$E,Productos!$D:$D)</f>
        <v>Sin Informacion</v>
      </c>
      <c r="I1003" s="6">
        <v>1</v>
      </c>
      <c r="L1003" s="3" t="s">
        <v>9</v>
      </c>
      <c r="M1003" s="3">
        <v>10000</v>
      </c>
      <c r="N1003" s="3">
        <v>381</v>
      </c>
      <c r="O1003" s="3" t="s">
        <v>10</v>
      </c>
      <c r="P1003" s="3">
        <v>6</v>
      </c>
      <c r="Q1003" s="3">
        <v>600</v>
      </c>
      <c r="R1003" s="3" t="s">
        <v>220</v>
      </c>
      <c r="S1003" s="3">
        <v>1</v>
      </c>
    </row>
    <row r="1004" spans="1:19" x14ac:dyDescent="0.25">
      <c r="A1004" s="3" t="s">
        <v>13</v>
      </c>
      <c r="B1004" s="3">
        <v>292</v>
      </c>
      <c r="C1004" s="3">
        <v>5007655</v>
      </c>
      <c r="D1004" s="3" t="s">
        <v>12</v>
      </c>
      <c r="E1004" s="3">
        <v>6</v>
      </c>
      <c r="F1004" s="3" t="s">
        <v>224</v>
      </c>
      <c r="G1004" s="21" t="str">
        <f>_xlfn.XLOOKUP($A1004&amp;"_"&amp;$B1004,Productos!$E:$E,Productos!$C:$C)</f>
        <v xml:space="preserve">SEGURO DE ACCIDENTES PERSONALES SANTANDER ADVANCE </v>
      </c>
      <c r="H1004" s="21" t="str">
        <f>_xlfn.XLOOKUP($A1004&amp;"_"&amp;$B1004,Productos!$E:$E,Productos!$D:$D)</f>
        <v>Sin Informacion</v>
      </c>
      <c r="I1004" s="6">
        <v>1</v>
      </c>
      <c r="L1004" s="3" t="s">
        <v>9</v>
      </c>
      <c r="M1004" s="3">
        <v>10000</v>
      </c>
      <c r="N1004" s="3">
        <v>442</v>
      </c>
      <c r="O1004" s="3" t="s">
        <v>10</v>
      </c>
      <c r="P1004" s="3">
        <v>1</v>
      </c>
      <c r="Q1004" s="3">
        <v>100</v>
      </c>
      <c r="R1004" s="3" t="s">
        <v>219</v>
      </c>
      <c r="S1004" s="3">
        <v>438</v>
      </c>
    </row>
    <row r="1005" spans="1:19" x14ac:dyDescent="0.25">
      <c r="A1005" s="3" t="s">
        <v>13</v>
      </c>
      <c r="B1005" s="3">
        <v>292</v>
      </c>
      <c r="C1005" s="3">
        <v>5007656</v>
      </c>
      <c r="D1005" s="3" t="s">
        <v>12</v>
      </c>
      <c r="E1005" s="3">
        <v>6</v>
      </c>
      <c r="F1005" s="3" t="s">
        <v>224</v>
      </c>
      <c r="G1005" s="21" t="str">
        <f>_xlfn.XLOOKUP($A1005&amp;"_"&amp;$B1005,Productos!$E:$E,Productos!$C:$C)</f>
        <v xml:space="preserve">SEGURO DE ACCIDENTES PERSONALES SANTANDER ADVANCE </v>
      </c>
      <c r="H1005" s="21" t="str">
        <f>_xlfn.XLOOKUP($A1005&amp;"_"&amp;$B1005,Productos!$E:$E,Productos!$D:$D)</f>
        <v>Sin Informacion</v>
      </c>
      <c r="I1005" s="6">
        <v>1</v>
      </c>
      <c r="L1005" s="3" t="s">
        <v>9</v>
      </c>
      <c r="M1005" s="3">
        <v>10000</v>
      </c>
      <c r="N1005" s="3">
        <v>442</v>
      </c>
      <c r="O1005" s="3" t="s">
        <v>10</v>
      </c>
      <c r="P1005" s="3">
        <v>6</v>
      </c>
      <c r="Q1005" s="3">
        <v>600</v>
      </c>
      <c r="R1005" s="3" t="s">
        <v>220</v>
      </c>
      <c r="S1005" s="3">
        <v>431</v>
      </c>
    </row>
    <row r="1006" spans="1:19" x14ac:dyDescent="0.25">
      <c r="A1006" s="3" t="s">
        <v>13</v>
      </c>
      <c r="B1006" s="3">
        <v>292</v>
      </c>
      <c r="C1006" s="3">
        <v>5007662</v>
      </c>
      <c r="D1006" s="3" t="s">
        <v>12</v>
      </c>
      <c r="E1006" s="3">
        <v>6</v>
      </c>
      <c r="F1006" s="3" t="s">
        <v>224</v>
      </c>
      <c r="G1006" s="21" t="str">
        <f>_xlfn.XLOOKUP($A1006&amp;"_"&amp;$B1006,Productos!$E:$E,Productos!$C:$C)</f>
        <v xml:space="preserve">SEGURO DE ACCIDENTES PERSONALES SANTANDER ADVANCE </v>
      </c>
      <c r="H1006" s="21" t="str">
        <f>_xlfn.XLOOKUP($A1006&amp;"_"&amp;$B1006,Productos!$E:$E,Productos!$D:$D)</f>
        <v>Sin Informacion</v>
      </c>
      <c r="I1006" s="6">
        <v>1</v>
      </c>
      <c r="L1006" s="3" t="s">
        <v>9</v>
      </c>
      <c r="M1006" s="3">
        <v>10000</v>
      </c>
      <c r="N1006" s="3">
        <v>443</v>
      </c>
      <c r="O1006" s="3" t="s">
        <v>10</v>
      </c>
      <c r="P1006" s="3">
        <v>1</v>
      </c>
      <c r="Q1006" s="3">
        <v>100</v>
      </c>
      <c r="R1006" s="3" t="s">
        <v>219</v>
      </c>
      <c r="S1006" s="3">
        <v>61</v>
      </c>
    </row>
    <row r="1007" spans="1:19" x14ac:dyDescent="0.25">
      <c r="A1007" s="3" t="s">
        <v>13</v>
      </c>
      <c r="B1007" s="3">
        <v>292</v>
      </c>
      <c r="C1007" s="3">
        <v>5007670</v>
      </c>
      <c r="D1007" s="3" t="s">
        <v>12</v>
      </c>
      <c r="E1007" s="3">
        <v>6</v>
      </c>
      <c r="F1007" s="3" t="s">
        <v>224</v>
      </c>
      <c r="G1007" s="21" t="str">
        <f>_xlfn.XLOOKUP($A1007&amp;"_"&amp;$B1007,Productos!$E:$E,Productos!$C:$C)</f>
        <v xml:space="preserve">SEGURO DE ACCIDENTES PERSONALES SANTANDER ADVANCE </v>
      </c>
      <c r="H1007" s="21" t="str">
        <f>_xlfn.XLOOKUP($A1007&amp;"_"&amp;$B1007,Productos!$E:$E,Productos!$D:$D)</f>
        <v>Sin Informacion</v>
      </c>
      <c r="I1007" s="6">
        <v>1</v>
      </c>
      <c r="L1007" s="3" t="s">
        <v>9</v>
      </c>
      <c r="M1007" s="3">
        <v>10000</v>
      </c>
      <c r="N1007" s="3">
        <v>443</v>
      </c>
      <c r="O1007" s="3" t="s">
        <v>10</v>
      </c>
      <c r="P1007" s="3">
        <v>6</v>
      </c>
      <c r="Q1007" s="3">
        <v>600</v>
      </c>
      <c r="R1007" s="3" t="s">
        <v>220</v>
      </c>
      <c r="S1007" s="3">
        <v>60</v>
      </c>
    </row>
    <row r="1008" spans="1:19" x14ac:dyDescent="0.25">
      <c r="A1008" s="3" t="s">
        <v>13</v>
      </c>
      <c r="B1008" s="3">
        <v>292</v>
      </c>
      <c r="C1008" s="3">
        <v>5007671</v>
      </c>
      <c r="D1008" s="3" t="s">
        <v>12</v>
      </c>
      <c r="E1008" s="3">
        <v>6</v>
      </c>
      <c r="F1008" s="3" t="s">
        <v>224</v>
      </c>
      <c r="G1008" s="21" t="str">
        <f>_xlfn.XLOOKUP($A1008&amp;"_"&amp;$B1008,Productos!$E:$E,Productos!$C:$C)</f>
        <v xml:space="preserve">SEGURO DE ACCIDENTES PERSONALES SANTANDER ADVANCE </v>
      </c>
      <c r="H1008" s="21" t="str">
        <f>_xlfn.XLOOKUP($A1008&amp;"_"&amp;$B1008,Productos!$E:$E,Productos!$D:$D)</f>
        <v>Sin Informacion</v>
      </c>
      <c r="I1008" s="6">
        <v>1</v>
      </c>
      <c r="L1008" s="3" t="s">
        <v>9</v>
      </c>
      <c r="M1008" s="3">
        <v>10000</v>
      </c>
      <c r="N1008" s="3">
        <v>453</v>
      </c>
      <c r="O1008" s="3" t="s">
        <v>10</v>
      </c>
      <c r="P1008" s="3">
        <v>1</v>
      </c>
      <c r="Q1008" s="3">
        <v>100</v>
      </c>
      <c r="R1008" s="3" t="s">
        <v>219</v>
      </c>
      <c r="S1008" s="3">
        <v>1</v>
      </c>
    </row>
    <row r="1009" spans="1:19" x14ac:dyDescent="0.25">
      <c r="A1009" s="3" t="s">
        <v>13</v>
      </c>
      <c r="B1009" s="3">
        <v>292</v>
      </c>
      <c r="C1009" s="3">
        <v>5007688</v>
      </c>
      <c r="D1009" s="3" t="s">
        <v>12</v>
      </c>
      <c r="E1009" s="3">
        <v>6</v>
      </c>
      <c r="F1009" s="3" t="s">
        <v>224</v>
      </c>
      <c r="G1009" s="21" t="str">
        <f>_xlfn.XLOOKUP($A1009&amp;"_"&amp;$B1009,Productos!$E:$E,Productos!$C:$C)</f>
        <v xml:space="preserve">SEGURO DE ACCIDENTES PERSONALES SANTANDER ADVANCE </v>
      </c>
      <c r="H1009" s="21" t="str">
        <f>_xlfn.XLOOKUP($A1009&amp;"_"&amp;$B1009,Productos!$E:$E,Productos!$D:$D)</f>
        <v>Sin Informacion</v>
      </c>
      <c r="I1009" s="6">
        <v>1</v>
      </c>
      <c r="L1009" s="3" t="s">
        <v>9</v>
      </c>
      <c r="M1009" s="3">
        <v>10000</v>
      </c>
      <c r="N1009" s="3">
        <v>455</v>
      </c>
      <c r="O1009" s="3" t="s">
        <v>10</v>
      </c>
      <c r="P1009" s="3">
        <v>1</v>
      </c>
      <c r="Q1009" s="3">
        <v>100</v>
      </c>
      <c r="R1009" s="3" t="s">
        <v>219</v>
      </c>
      <c r="S1009" s="3">
        <v>9</v>
      </c>
    </row>
    <row r="1010" spans="1:19" x14ac:dyDescent="0.25">
      <c r="A1010" s="3" t="s">
        <v>13</v>
      </c>
      <c r="B1010" s="3">
        <v>292</v>
      </c>
      <c r="C1010" s="3">
        <v>5007696</v>
      </c>
      <c r="D1010" s="3" t="s">
        <v>12</v>
      </c>
      <c r="E1010" s="3">
        <v>6</v>
      </c>
      <c r="F1010" s="3" t="s">
        <v>224</v>
      </c>
      <c r="G1010" s="21" t="str">
        <f>_xlfn.XLOOKUP($A1010&amp;"_"&amp;$B1010,Productos!$E:$E,Productos!$C:$C)</f>
        <v xml:space="preserve">SEGURO DE ACCIDENTES PERSONALES SANTANDER ADVANCE </v>
      </c>
      <c r="H1010" s="21" t="str">
        <f>_xlfn.XLOOKUP($A1010&amp;"_"&amp;$B1010,Productos!$E:$E,Productos!$D:$D)</f>
        <v>Sin Informacion</v>
      </c>
      <c r="I1010" s="6">
        <v>1</v>
      </c>
      <c r="L1010" s="3" t="s">
        <v>9</v>
      </c>
      <c r="M1010" s="3">
        <v>10000</v>
      </c>
      <c r="N1010" s="3">
        <v>455</v>
      </c>
      <c r="O1010" s="3" t="s">
        <v>10</v>
      </c>
      <c r="P1010" s="3">
        <v>6</v>
      </c>
      <c r="Q1010" s="3">
        <v>600</v>
      </c>
      <c r="R1010" s="3" t="s">
        <v>220</v>
      </c>
      <c r="S1010" s="3">
        <v>9</v>
      </c>
    </row>
    <row r="1011" spans="1:19" x14ac:dyDescent="0.25">
      <c r="A1011" s="3" t="s">
        <v>13</v>
      </c>
      <c r="B1011" s="3">
        <v>292</v>
      </c>
      <c r="C1011" s="3">
        <v>5007700</v>
      </c>
      <c r="D1011" s="3" t="s">
        <v>12</v>
      </c>
      <c r="E1011" s="3">
        <v>6</v>
      </c>
      <c r="F1011" s="3" t="s">
        <v>224</v>
      </c>
      <c r="G1011" s="21" t="str">
        <f>_xlfn.XLOOKUP($A1011&amp;"_"&amp;$B1011,Productos!$E:$E,Productos!$C:$C)</f>
        <v xml:space="preserve">SEGURO DE ACCIDENTES PERSONALES SANTANDER ADVANCE </v>
      </c>
      <c r="H1011" s="21" t="str">
        <f>_xlfn.XLOOKUP($A1011&amp;"_"&amp;$B1011,Productos!$E:$E,Productos!$D:$D)</f>
        <v>Sin Informacion</v>
      </c>
      <c r="I1011" s="6">
        <v>1</v>
      </c>
      <c r="L1011" s="3" t="s">
        <v>9</v>
      </c>
      <c r="M1011" s="3">
        <v>10000</v>
      </c>
      <c r="N1011" s="3">
        <v>485</v>
      </c>
      <c r="O1011" s="3" t="s">
        <v>10</v>
      </c>
      <c r="P1011" s="3">
        <v>1</v>
      </c>
      <c r="Q1011" s="3">
        <v>100</v>
      </c>
      <c r="R1011" s="3" t="s">
        <v>219</v>
      </c>
      <c r="S1011" s="3">
        <v>115843</v>
      </c>
    </row>
    <row r="1012" spans="1:19" x14ac:dyDescent="0.25">
      <c r="A1012" s="3" t="s">
        <v>13</v>
      </c>
      <c r="B1012" s="3">
        <v>292</v>
      </c>
      <c r="C1012" s="3">
        <v>5007706</v>
      </c>
      <c r="D1012" s="3" t="s">
        <v>12</v>
      </c>
      <c r="E1012" s="3">
        <v>6</v>
      </c>
      <c r="F1012" s="3" t="s">
        <v>224</v>
      </c>
      <c r="G1012" s="21" t="str">
        <f>_xlfn.XLOOKUP($A1012&amp;"_"&amp;$B1012,Productos!$E:$E,Productos!$C:$C)</f>
        <v xml:space="preserve">SEGURO DE ACCIDENTES PERSONALES SANTANDER ADVANCE </v>
      </c>
      <c r="H1012" s="21" t="str">
        <f>_xlfn.XLOOKUP($A1012&amp;"_"&amp;$B1012,Productos!$E:$E,Productos!$D:$D)</f>
        <v>Sin Informacion</v>
      </c>
      <c r="I1012" s="6">
        <v>1</v>
      </c>
      <c r="L1012" s="3" t="s">
        <v>9</v>
      </c>
      <c r="M1012" s="3">
        <v>10000</v>
      </c>
      <c r="N1012" s="3">
        <v>487</v>
      </c>
      <c r="O1012" s="3" t="s">
        <v>10</v>
      </c>
      <c r="P1012" s="3">
        <v>1</v>
      </c>
      <c r="Q1012" s="3">
        <v>100</v>
      </c>
      <c r="R1012" s="3" t="s">
        <v>219</v>
      </c>
      <c r="S1012" s="3">
        <v>6512</v>
      </c>
    </row>
    <row r="1013" spans="1:19" x14ac:dyDescent="0.25">
      <c r="A1013" s="3" t="s">
        <v>13</v>
      </c>
      <c r="B1013" s="3">
        <v>292</v>
      </c>
      <c r="C1013" s="3">
        <v>5007709</v>
      </c>
      <c r="D1013" s="3" t="s">
        <v>12</v>
      </c>
      <c r="E1013" s="3">
        <v>6</v>
      </c>
      <c r="F1013" s="3" t="s">
        <v>224</v>
      </c>
      <c r="G1013" s="21" t="str">
        <f>_xlfn.XLOOKUP($A1013&amp;"_"&amp;$B1013,Productos!$E:$E,Productos!$C:$C)</f>
        <v xml:space="preserve">SEGURO DE ACCIDENTES PERSONALES SANTANDER ADVANCE </v>
      </c>
      <c r="H1013" s="21" t="str">
        <f>_xlfn.XLOOKUP($A1013&amp;"_"&amp;$B1013,Productos!$E:$E,Productos!$D:$D)</f>
        <v>Sin Informacion</v>
      </c>
      <c r="I1013" s="6">
        <v>1</v>
      </c>
      <c r="L1013" s="3" t="s">
        <v>9</v>
      </c>
      <c r="M1013" s="3">
        <v>10000</v>
      </c>
      <c r="N1013" s="3">
        <v>487</v>
      </c>
      <c r="O1013" s="3" t="s">
        <v>10</v>
      </c>
      <c r="P1013" s="3">
        <v>6</v>
      </c>
      <c r="Q1013" s="3">
        <v>600</v>
      </c>
      <c r="R1013" s="3" t="s">
        <v>220</v>
      </c>
      <c r="S1013" s="3">
        <v>6129</v>
      </c>
    </row>
    <row r="1014" spans="1:19" x14ac:dyDescent="0.25">
      <c r="A1014" s="3" t="s">
        <v>13</v>
      </c>
      <c r="B1014" s="3">
        <v>292</v>
      </c>
      <c r="C1014" s="3">
        <v>5007710</v>
      </c>
      <c r="D1014" s="3" t="s">
        <v>12</v>
      </c>
      <c r="E1014" s="3">
        <v>6</v>
      </c>
      <c r="F1014" s="3" t="s">
        <v>224</v>
      </c>
      <c r="G1014" s="21" t="str">
        <f>_xlfn.XLOOKUP($A1014&amp;"_"&amp;$B1014,Productos!$E:$E,Productos!$C:$C)</f>
        <v xml:space="preserve">SEGURO DE ACCIDENTES PERSONALES SANTANDER ADVANCE </v>
      </c>
      <c r="H1014" s="21" t="str">
        <f>_xlfn.XLOOKUP($A1014&amp;"_"&amp;$B1014,Productos!$E:$E,Productos!$D:$D)</f>
        <v>Sin Informacion</v>
      </c>
      <c r="I1014" s="6">
        <v>1</v>
      </c>
      <c r="L1014" s="3" t="s">
        <v>9</v>
      </c>
      <c r="M1014" s="3">
        <v>10000</v>
      </c>
      <c r="N1014" s="3">
        <v>488</v>
      </c>
      <c r="O1014" s="3" t="s">
        <v>10</v>
      </c>
      <c r="P1014" s="3">
        <v>1</v>
      </c>
      <c r="Q1014" s="3">
        <v>100</v>
      </c>
      <c r="R1014" s="3" t="s">
        <v>219</v>
      </c>
      <c r="S1014" s="3">
        <v>811</v>
      </c>
    </row>
    <row r="1015" spans="1:19" x14ac:dyDescent="0.25">
      <c r="A1015" s="3" t="s">
        <v>13</v>
      </c>
      <c r="B1015" s="3">
        <v>292</v>
      </c>
      <c r="C1015" s="3">
        <v>5007711</v>
      </c>
      <c r="D1015" s="3" t="s">
        <v>12</v>
      </c>
      <c r="E1015" s="3">
        <v>6</v>
      </c>
      <c r="F1015" s="3" t="s">
        <v>224</v>
      </c>
      <c r="G1015" s="21" t="str">
        <f>_xlfn.XLOOKUP($A1015&amp;"_"&amp;$B1015,Productos!$E:$E,Productos!$C:$C)</f>
        <v xml:space="preserve">SEGURO DE ACCIDENTES PERSONALES SANTANDER ADVANCE </v>
      </c>
      <c r="H1015" s="21" t="str">
        <f>_xlfn.XLOOKUP($A1015&amp;"_"&amp;$B1015,Productos!$E:$E,Productos!$D:$D)</f>
        <v>Sin Informacion</v>
      </c>
      <c r="I1015" s="6">
        <v>1</v>
      </c>
      <c r="L1015" s="3" t="s">
        <v>9</v>
      </c>
      <c r="M1015" s="3">
        <v>10000</v>
      </c>
      <c r="N1015" s="3">
        <v>488</v>
      </c>
      <c r="O1015" s="3" t="s">
        <v>10</v>
      </c>
      <c r="P1015" s="3">
        <v>6</v>
      </c>
      <c r="Q1015" s="3">
        <v>600</v>
      </c>
      <c r="R1015" s="3" t="s">
        <v>220</v>
      </c>
      <c r="S1015" s="3">
        <v>706</v>
      </c>
    </row>
    <row r="1016" spans="1:19" x14ac:dyDescent="0.25">
      <c r="A1016" s="3" t="s">
        <v>13</v>
      </c>
      <c r="B1016" s="3">
        <v>292</v>
      </c>
      <c r="C1016" s="3">
        <v>5007712</v>
      </c>
      <c r="D1016" s="3" t="s">
        <v>12</v>
      </c>
      <c r="E1016" s="3">
        <v>6</v>
      </c>
      <c r="F1016" s="3" t="s">
        <v>224</v>
      </c>
      <c r="G1016" s="21" t="str">
        <f>_xlfn.XLOOKUP($A1016&amp;"_"&amp;$B1016,Productos!$E:$E,Productos!$C:$C)</f>
        <v xml:space="preserve">SEGURO DE ACCIDENTES PERSONALES SANTANDER ADVANCE </v>
      </c>
      <c r="H1016" s="21" t="str">
        <f>_xlfn.XLOOKUP($A1016&amp;"_"&amp;$B1016,Productos!$E:$E,Productos!$D:$D)</f>
        <v>Sin Informacion</v>
      </c>
      <c r="I1016" s="6">
        <v>1</v>
      </c>
      <c r="L1016" s="3" t="s">
        <v>9</v>
      </c>
      <c r="M1016" s="3">
        <v>10000</v>
      </c>
      <c r="N1016" s="3">
        <v>491</v>
      </c>
      <c r="O1016" s="3" t="s">
        <v>10</v>
      </c>
      <c r="P1016" s="3">
        <v>1</v>
      </c>
      <c r="Q1016" s="3">
        <v>100</v>
      </c>
      <c r="R1016" s="3" t="s">
        <v>219</v>
      </c>
      <c r="S1016" s="3">
        <v>5</v>
      </c>
    </row>
    <row r="1017" spans="1:19" x14ac:dyDescent="0.25">
      <c r="A1017" s="3" t="s">
        <v>13</v>
      </c>
      <c r="B1017" s="3">
        <v>292</v>
      </c>
      <c r="C1017" s="3">
        <v>5007724</v>
      </c>
      <c r="D1017" s="3" t="s">
        <v>12</v>
      </c>
      <c r="E1017" s="3">
        <v>6</v>
      </c>
      <c r="F1017" s="3" t="s">
        <v>224</v>
      </c>
      <c r="G1017" s="21" t="str">
        <f>_xlfn.XLOOKUP($A1017&amp;"_"&amp;$B1017,Productos!$E:$E,Productos!$C:$C)</f>
        <v xml:space="preserve">SEGURO DE ACCIDENTES PERSONALES SANTANDER ADVANCE </v>
      </c>
      <c r="H1017" s="21" t="str">
        <f>_xlfn.XLOOKUP($A1017&amp;"_"&amp;$B1017,Productos!$E:$E,Productos!$D:$D)</f>
        <v>Sin Informacion</v>
      </c>
      <c r="I1017" s="6">
        <v>1</v>
      </c>
      <c r="L1017" s="3" t="s">
        <v>9</v>
      </c>
      <c r="M1017" s="3">
        <v>10000</v>
      </c>
      <c r="N1017" s="3">
        <v>492</v>
      </c>
      <c r="O1017" s="3" t="s">
        <v>10</v>
      </c>
      <c r="P1017" s="3">
        <v>1</v>
      </c>
      <c r="Q1017" s="3">
        <v>100</v>
      </c>
      <c r="R1017" s="3" t="s">
        <v>219</v>
      </c>
      <c r="S1017" s="3">
        <v>2</v>
      </c>
    </row>
    <row r="1018" spans="1:19" x14ac:dyDescent="0.25">
      <c r="A1018" s="3" t="s">
        <v>13</v>
      </c>
      <c r="B1018" s="3">
        <v>292</v>
      </c>
      <c r="C1018" s="3">
        <v>5007734</v>
      </c>
      <c r="D1018" s="3" t="s">
        <v>12</v>
      </c>
      <c r="E1018" s="3">
        <v>6</v>
      </c>
      <c r="F1018" s="3" t="s">
        <v>224</v>
      </c>
      <c r="G1018" s="21" t="str">
        <f>_xlfn.XLOOKUP($A1018&amp;"_"&amp;$B1018,Productos!$E:$E,Productos!$C:$C)</f>
        <v xml:space="preserve">SEGURO DE ACCIDENTES PERSONALES SANTANDER ADVANCE </v>
      </c>
      <c r="H1018" s="21" t="str">
        <f>_xlfn.XLOOKUP($A1018&amp;"_"&amp;$B1018,Productos!$E:$E,Productos!$D:$D)</f>
        <v>Sin Informacion</v>
      </c>
      <c r="I1018" s="6">
        <v>1</v>
      </c>
      <c r="L1018" s="3" t="s">
        <v>9</v>
      </c>
      <c r="M1018" s="3">
        <v>10000</v>
      </c>
      <c r="N1018" s="3">
        <v>492</v>
      </c>
      <c r="O1018" s="3" t="s">
        <v>10</v>
      </c>
      <c r="P1018" s="3">
        <v>6</v>
      </c>
      <c r="Q1018" s="3">
        <v>600</v>
      </c>
      <c r="R1018" s="3" t="s">
        <v>220</v>
      </c>
      <c r="S1018" s="3">
        <v>1</v>
      </c>
    </row>
    <row r="1019" spans="1:19" x14ac:dyDescent="0.25">
      <c r="A1019" s="3" t="s">
        <v>13</v>
      </c>
      <c r="B1019" s="3">
        <v>292</v>
      </c>
      <c r="C1019" s="3">
        <v>5007751</v>
      </c>
      <c r="D1019" s="3" t="s">
        <v>12</v>
      </c>
      <c r="E1019" s="3">
        <v>6</v>
      </c>
      <c r="F1019" s="3" t="s">
        <v>224</v>
      </c>
      <c r="G1019" s="21" t="str">
        <f>_xlfn.XLOOKUP($A1019&amp;"_"&amp;$B1019,Productos!$E:$E,Productos!$C:$C)</f>
        <v xml:space="preserve">SEGURO DE ACCIDENTES PERSONALES SANTANDER ADVANCE </v>
      </c>
      <c r="H1019" s="21" t="str">
        <f>_xlfn.XLOOKUP($A1019&amp;"_"&amp;$B1019,Productos!$E:$E,Productos!$D:$D)</f>
        <v>Sin Informacion</v>
      </c>
      <c r="I1019" s="6">
        <v>1</v>
      </c>
      <c r="L1019" s="3" t="s">
        <v>9</v>
      </c>
      <c r="M1019" s="3">
        <v>10000</v>
      </c>
      <c r="N1019" s="3">
        <v>496</v>
      </c>
      <c r="O1019" s="3" t="s">
        <v>10</v>
      </c>
      <c r="P1019" s="3">
        <v>1</v>
      </c>
      <c r="Q1019" s="3">
        <v>100</v>
      </c>
      <c r="R1019" s="3" t="s">
        <v>219</v>
      </c>
      <c r="S1019" s="3">
        <v>1</v>
      </c>
    </row>
    <row r="1020" spans="1:19" x14ac:dyDescent="0.25">
      <c r="A1020" s="3" t="s">
        <v>13</v>
      </c>
      <c r="B1020" s="3">
        <v>292</v>
      </c>
      <c r="C1020" s="3">
        <v>5007754</v>
      </c>
      <c r="D1020" s="3" t="s">
        <v>12</v>
      </c>
      <c r="E1020" s="3">
        <v>6</v>
      </c>
      <c r="F1020" s="3" t="s">
        <v>224</v>
      </c>
      <c r="G1020" s="21" t="str">
        <f>_xlfn.XLOOKUP($A1020&amp;"_"&amp;$B1020,Productos!$E:$E,Productos!$C:$C)</f>
        <v xml:space="preserve">SEGURO DE ACCIDENTES PERSONALES SANTANDER ADVANCE </v>
      </c>
      <c r="H1020" s="21" t="str">
        <f>_xlfn.XLOOKUP($A1020&amp;"_"&amp;$B1020,Productos!$E:$E,Productos!$D:$D)</f>
        <v>Sin Informacion</v>
      </c>
      <c r="I1020" s="6">
        <v>1</v>
      </c>
      <c r="L1020" s="3" t="s">
        <v>9</v>
      </c>
      <c r="M1020" s="3">
        <v>10000</v>
      </c>
      <c r="N1020" s="3">
        <v>497</v>
      </c>
      <c r="O1020" s="3" t="s">
        <v>10</v>
      </c>
      <c r="P1020" s="3">
        <v>1</v>
      </c>
      <c r="Q1020" s="3">
        <v>100</v>
      </c>
      <c r="R1020" s="3" t="s">
        <v>219</v>
      </c>
      <c r="S1020" s="3">
        <v>1</v>
      </c>
    </row>
    <row r="1021" spans="1:19" x14ac:dyDescent="0.25">
      <c r="A1021" s="3" t="s">
        <v>13</v>
      </c>
      <c r="B1021" s="3">
        <v>292</v>
      </c>
      <c r="C1021" s="3">
        <v>5007759</v>
      </c>
      <c r="D1021" s="3" t="s">
        <v>12</v>
      </c>
      <c r="E1021" s="3">
        <v>6</v>
      </c>
      <c r="F1021" s="3" t="s">
        <v>224</v>
      </c>
      <c r="G1021" s="21" t="str">
        <f>_xlfn.XLOOKUP($A1021&amp;"_"&amp;$B1021,Productos!$E:$E,Productos!$C:$C)</f>
        <v xml:space="preserve">SEGURO DE ACCIDENTES PERSONALES SANTANDER ADVANCE </v>
      </c>
      <c r="H1021" s="21" t="str">
        <f>_xlfn.XLOOKUP($A1021&amp;"_"&amp;$B1021,Productos!$E:$E,Productos!$D:$D)</f>
        <v>Sin Informacion</v>
      </c>
      <c r="I1021" s="6">
        <v>1</v>
      </c>
      <c r="L1021" s="3" t="s">
        <v>9</v>
      </c>
      <c r="M1021" s="3">
        <v>10000</v>
      </c>
      <c r="N1021" s="3">
        <v>527</v>
      </c>
      <c r="O1021" s="3" t="s">
        <v>10</v>
      </c>
      <c r="P1021" s="3">
        <v>1</v>
      </c>
      <c r="Q1021" s="3">
        <v>100</v>
      </c>
      <c r="R1021" s="3" t="s">
        <v>219</v>
      </c>
      <c r="S1021" s="3">
        <v>13</v>
      </c>
    </row>
    <row r="1022" spans="1:19" x14ac:dyDescent="0.25">
      <c r="A1022" s="3" t="s">
        <v>13</v>
      </c>
      <c r="B1022" s="3">
        <v>292</v>
      </c>
      <c r="C1022" s="3">
        <v>5007763</v>
      </c>
      <c r="D1022" s="3" t="s">
        <v>12</v>
      </c>
      <c r="E1022" s="3">
        <v>6</v>
      </c>
      <c r="F1022" s="3" t="s">
        <v>224</v>
      </c>
      <c r="G1022" s="21" t="str">
        <f>_xlfn.XLOOKUP($A1022&amp;"_"&amp;$B1022,Productos!$E:$E,Productos!$C:$C)</f>
        <v xml:space="preserve">SEGURO DE ACCIDENTES PERSONALES SANTANDER ADVANCE </v>
      </c>
      <c r="H1022" s="21" t="str">
        <f>_xlfn.XLOOKUP($A1022&amp;"_"&amp;$B1022,Productos!$E:$E,Productos!$D:$D)</f>
        <v>Sin Informacion</v>
      </c>
      <c r="I1022" s="6">
        <v>1</v>
      </c>
      <c r="L1022" s="3" t="s">
        <v>9</v>
      </c>
      <c r="M1022" s="3">
        <v>10000</v>
      </c>
      <c r="N1022" s="3">
        <v>536</v>
      </c>
      <c r="O1022" s="3" t="s">
        <v>10</v>
      </c>
      <c r="P1022" s="3">
        <v>1</v>
      </c>
      <c r="Q1022" s="3">
        <v>100</v>
      </c>
      <c r="R1022" s="3" t="s">
        <v>219</v>
      </c>
      <c r="S1022" s="3">
        <v>776</v>
      </c>
    </row>
    <row r="1023" spans="1:19" x14ac:dyDescent="0.25">
      <c r="A1023" s="3" t="s">
        <v>13</v>
      </c>
      <c r="B1023" s="3">
        <v>292</v>
      </c>
      <c r="C1023" s="3">
        <v>5007767</v>
      </c>
      <c r="D1023" s="3" t="s">
        <v>12</v>
      </c>
      <c r="E1023" s="3">
        <v>6</v>
      </c>
      <c r="F1023" s="3" t="s">
        <v>224</v>
      </c>
      <c r="G1023" s="21" t="str">
        <f>_xlfn.XLOOKUP($A1023&amp;"_"&amp;$B1023,Productos!$E:$E,Productos!$C:$C)</f>
        <v xml:space="preserve">SEGURO DE ACCIDENTES PERSONALES SANTANDER ADVANCE </v>
      </c>
      <c r="H1023" s="21" t="str">
        <f>_xlfn.XLOOKUP($A1023&amp;"_"&amp;$B1023,Productos!$E:$E,Productos!$D:$D)</f>
        <v>Sin Informacion</v>
      </c>
      <c r="I1023" s="6">
        <v>1</v>
      </c>
      <c r="L1023" s="3" t="s">
        <v>9</v>
      </c>
      <c r="M1023" s="3">
        <v>10000</v>
      </c>
      <c r="N1023" s="3">
        <v>539</v>
      </c>
      <c r="O1023" s="3" t="s">
        <v>10</v>
      </c>
      <c r="P1023" s="3">
        <v>1</v>
      </c>
      <c r="Q1023" s="3">
        <v>100</v>
      </c>
      <c r="R1023" s="3" t="s">
        <v>219</v>
      </c>
      <c r="S1023" s="3">
        <v>1741</v>
      </c>
    </row>
    <row r="1024" spans="1:19" x14ac:dyDescent="0.25">
      <c r="A1024" s="3" t="s">
        <v>13</v>
      </c>
      <c r="B1024" s="3">
        <v>292</v>
      </c>
      <c r="C1024" s="3">
        <v>5007775</v>
      </c>
      <c r="D1024" s="3" t="s">
        <v>12</v>
      </c>
      <c r="E1024" s="3">
        <v>6</v>
      </c>
      <c r="F1024" s="3" t="s">
        <v>224</v>
      </c>
      <c r="G1024" s="21" t="str">
        <f>_xlfn.XLOOKUP($A1024&amp;"_"&amp;$B1024,Productos!$E:$E,Productos!$C:$C)</f>
        <v xml:space="preserve">SEGURO DE ACCIDENTES PERSONALES SANTANDER ADVANCE </v>
      </c>
      <c r="H1024" s="21" t="str">
        <f>_xlfn.XLOOKUP($A1024&amp;"_"&amp;$B1024,Productos!$E:$E,Productos!$D:$D)</f>
        <v>Sin Informacion</v>
      </c>
      <c r="I1024" s="6">
        <v>1</v>
      </c>
      <c r="L1024" s="3" t="s">
        <v>9</v>
      </c>
      <c r="M1024" s="3">
        <v>10000</v>
      </c>
      <c r="N1024" s="3">
        <v>539</v>
      </c>
      <c r="O1024" s="3" t="s">
        <v>10</v>
      </c>
      <c r="P1024" s="3">
        <v>6</v>
      </c>
      <c r="Q1024" s="3">
        <v>600</v>
      </c>
      <c r="R1024" s="3" t="s">
        <v>220</v>
      </c>
      <c r="S1024" s="3">
        <v>1593</v>
      </c>
    </row>
    <row r="1025" spans="1:19" x14ac:dyDescent="0.25">
      <c r="A1025" s="3" t="s">
        <v>13</v>
      </c>
      <c r="B1025" s="3">
        <v>292</v>
      </c>
      <c r="C1025" s="3">
        <v>5007776</v>
      </c>
      <c r="D1025" s="3" t="s">
        <v>12</v>
      </c>
      <c r="E1025" s="3">
        <v>6</v>
      </c>
      <c r="F1025" s="3" t="s">
        <v>224</v>
      </c>
      <c r="G1025" s="21" t="str">
        <f>_xlfn.XLOOKUP($A1025&amp;"_"&amp;$B1025,Productos!$E:$E,Productos!$C:$C)</f>
        <v xml:space="preserve">SEGURO DE ACCIDENTES PERSONALES SANTANDER ADVANCE </v>
      </c>
      <c r="H1025" s="21" t="str">
        <f>_xlfn.XLOOKUP($A1025&amp;"_"&amp;$B1025,Productos!$E:$E,Productos!$D:$D)</f>
        <v>Sin Informacion</v>
      </c>
      <c r="I1025" s="6">
        <v>1</v>
      </c>
      <c r="L1025" s="3" t="s">
        <v>9</v>
      </c>
      <c r="M1025" s="3">
        <v>10000</v>
      </c>
      <c r="N1025" s="3">
        <v>570</v>
      </c>
      <c r="O1025" s="3" t="s">
        <v>10</v>
      </c>
      <c r="P1025" s="3">
        <v>1</v>
      </c>
      <c r="Q1025" s="3">
        <v>100</v>
      </c>
      <c r="R1025" s="3" t="s">
        <v>219</v>
      </c>
      <c r="S1025" s="3">
        <v>2659</v>
      </c>
    </row>
    <row r="1026" spans="1:19" x14ac:dyDescent="0.25">
      <c r="A1026" s="3" t="s">
        <v>13</v>
      </c>
      <c r="B1026" s="3">
        <v>292</v>
      </c>
      <c r="C1026" s="3">
        <v>5007802</v>
      </c>
      <c r="D1026" s="3" t="s">
        <v>12</v>
      </c>
      <c r="E1026" s="3">
        <v>6</v>
      </c>
      <c r="F1026" s="3" t="s">
        <v>224</v>
      </c>
      <c r="G1026" s="21" t="str">
        <f>_xlfn.XLOOKUP($A1026&amp;"_"&amp;$B1026,Productos!$E:$E,Productos!$C:$C)</f>
        <v xml:space="preserve">SEGURO DE ACCIDENTES PERSONALES SANTANDER ADVANCE </v>
      </c>
      <c r="H1026" s="21" t="str">
        <f>_xlfn.XLOOKUP($A1026&amp;"_"&amp;$B1026,Productos!$E:$E,Productos!$D:$D)</f>
        <v>Sin Informacion</v>
      </c>
      <c r="I1026" s="6">
        <v>1</v>
      </c>
      <c r="L1026" s="3" t="s">
        <v>9</v>
      </c>
      <c r="M1026" s="3">
        <v>10000</v>
      </c>
      <c r="N1026" s="3">
        <v>570</v>
      </c>
      <c r="O1026" s="3" t="s">
        <v>10</v>
      </c>
      <c r="P1026" s="3">
        <v>6</v>
      </c>
      <c r="Q1026" s="3">
        <v>600</v>
      </c>
      <c r="R1026" s="3" t="s">
        <v>220</v>
      </c>
      <c r="S1026" s="3">
        <v>2254</v>
      </c>
    </row>
    <row r="1027" spans="1:19" x14ac:dyDescent="0.25">
      <c r="A1027" s="3" t="s">
        <v>13</v>
      </c>
      <c r="B1027" s="3">
        <v>292</v>
      </c>
      <c r="C1027" s="3">
        <v>5007812</v>
      </c>
      <c r="D1027" s="3" t="s">
        <v>12</v>
      </c>
      <c r="E1027" s="3">
        <v>6</v>
      </c>
      <c r="F1027" s="3" t="s">
        <v>224</v>
      </c>
      <c r="G1027" s="21" t="str">
        <f>_xlfn.XLOOKUP($A1027&amp;"_"&amp;$B1027,Productos!$E:$E,Productos!$C:$C)</f>
        <v xml:space="preserve">SEGURO DE ACCIDENTES PERSONALES SANTANDER ADVANCE </v>
      </c>
      <c r="H1027" s="21" t="str">
        <f>_xlfn.XLOOKUP($A1027&amp;"_"&amp;$B1027,Productos!$E:$E,Productos!$D:$D)</f>
        <v>Sin Informacion</v>
      </c>
      <c r="I1027" s="6">
        <v>1</v>
      </c>
      <c r="L1027" s="3" t="s">
        <v>9</v>
      </c>
      <c r="M1027" s="3">
        <v>10000</v>
      </c>
      <c r="N1027" s="3">
        <v>571</v>
      </c>
      <c r="O1027" s="3" t="s">
        <v>10</v>
      </c>
      <c r="P1027" s="3">
        <v>1</v>
      </c>
      <c r="Q1027" s="3">
        <v>100</v>
      </c>
      <c r="R1027" s="3" t="s">
        <v>219</v>
      </c>
      <c r="S1027" s="3">
        <v>7389</v>
      </c>
    </row>
    <row r="1028" spans="1:19" x14ac:dyDescent="0.25">
      <c r="A1028" s="3" t="s">
        <v>13</v>
      </c>
      <c r="B1028" s="3">
        <v>4</v>
      </c>
      <c r="C1028" s="3">
        <v>369</v>
      </c>
      <c r="D1028" s="3" t="s">
        <v>10</v>
      </c>
      <c r="E1028" s="3">
        <v>16</v>
      </c>
      <c r="F1028" s="3" t="s">
        <v>223</v>
      </c>
      <c r="G1028" s="21" t="str">
        <f>_xlfn.XLOOKUP($A1028&amp;"_"&amp;$B1028,Productos!$E:$E,Productos!$C:$C)</f>
        <v xml:space="preserve">TE COLECTIVO VIDA                                 </v>
      </c>
      <c r="H1028" s="21" t="str">
        <f>_xlfn.XLOOKUP($A1028&amp;"_"&amp;$B1028,Productos!$E:$E,Productos!$D:$D)</f>
        <v>Sin Informacion</v>
      </c>
      <c r="I1028" s="6">
        <v>4</v>
      </c>
      <c r="L1028" s="3" t="s">
        <v>9</v>
      </c>
      <c r="M1028" s="3">
        <v>10000</v>
      </c>
      <c r="N1028" s="3">
        <v>571</v>
      </c>
      <c r="O1028" s="3" t="s">
        <v>10</v>
      </c>
      <c r="P1028" s="3">
        <v>6</v>
      </c>
      <c r="Q1028" s="3">
        <v>600</v>
      </c>
      <c r="R1028" s="3" t="s">
        <v>220</v>
      </c>
      <c r="S1028" s="3">
        <v>6955</v>
      </c>
    </row>
    <row r="1029" spans="1:19" x14ac:dyDescent="0.25">
      <c r="A1029" s="3" t="s">
        <v>13</v>
      </c>
      <c r="B1029" s="3">
        <v>4</v>
      </c>
      <c r="C1029" s="3">
        <v>141</v>
      </c>
      <c r="D1029" s="3" t="s">
        <v>10</v>
      </c>
      <c r="E1029" s="3">
        <v>17</v>
      </c>
      <c r="F1029" s="3" t="s">
        <v>223</v>
      </c>
      <c r="G1029" s="21" t="str">
        <f>_xlfn.XLOOKUP($A1029&amp;"_"&amp;$B1029,Productos!$E:$E,Productos!$C:$C)</f>
        <v xml:space="preserve">TE COLECTIVO VIDA                                 </v>
      </c>
      <c r="H1029" s="21" t="str">
        <f>_xlfn.XLOOKUP($A1029&amp;"_"&amp;$B1029,Productos!$E:$E,Productos!$D:$D)</f>
        <v>Sin Informacion</v>
      </c>
      <c r="I1029" s="6">
        <v>73</v>
      </c>
      <c r="L1029" s="3" t="s">
        <v>9</v>
      </c>
      <c r="M1029" s="3">
        <v>10000</v>
      </c>
      <c r="N1029" s="3">
        <v>573</v>
      </c>
      <c r="O1029" s="3" t="s">
        <v>10</v>
      </c>
      <c r="P1029" s="3">
        <v>1</v>
      </c>
      <c r="Q1029" s="3">
        <v>100</v>
      </c>
      <c r="R1029" s="3" t="s">
        <v>219</v>
      </c>
      <c r="S1029" s="3">
        <v>17462</v>
      </c>
    </row>
    <row r="1030" spans="1:19" x14ac:dyDescent="0.25">
      <c r="A1030" s="3" t="s">
        <v>13</v>
      </c>
      <c r="B1030" s="3">
        <v>4</v>
      </c>
      <c r="C1030" s="3">
        <v>320</v>
      </c>
      <c r="D1030" s="3" t="s">
        <v>10</v>
      </c>
      <c r="E1030" s="3">
        <v>17</v>
      </c>
      <c r="F1030" s="3" t="s">
        <v>223</v>
      </c>
      <c r="G1030" s="21" t="str">
        <f>_xlfn.XLOOKUP($A1030&amp;"_"&amp;$B1030,Productos!$E:$E,Productos!$C:$C)</f>
        <v xml:space="preserve">TE COLECTIVO VIDA                                 </v>
      </c>
      <c r="H1030" s="21" t="str">
        <f>_xlfn.XLOOKUP($A1030&amp;"_"&amp;$B1030,Productos!$E:$E,Productos!$D:$D)</f>
        <v>Sin Informacion</v>
      </c>
      <c r="I1030" s="6">
        <v>29</v>
      </c>
      <c r="L1030" s="3" t="s">
        <v>9</v>
      </c>
      <c r="M1030" s="3">
        <v>10000</v>
      </c>
      <c r="N1030" s="3">
        <v>573</v>
      </c>
      <c r="O1030" s="3" t="s">
        <v>10</v>
      </c>
      <c r="P1030" s="3">
        <v>6</v>
      </c>
      <c r="Q1030" s="3">
        <v>600</v>
      </c>
      <c r="R1030" s="3" t="s">
        <v>220</v>
      </c>
      <c r="S1030" s="3">
        <v>16502</v>
      </c>
    </row>
    <row r="1031" spans="1:19" x14ac:dyDescent="0.25">
      <c r="A1031" s="3" t="s">
        <v>13</v>
      </c>
      <c r="B1031" s="3">
        <v>4</v>
      </c>
      <c r="C1031" s="3">
        <v>358</v>
      </c>
      <c r="D1031" s="3" t="s">
        <v>10</v>
      </c>
      <c r="E1031" s="3">
        <v>17</v>
      </c>
      <c r="F1031" s="3" t="s">
        <v>223</v>
      </c>
      <c r="G1031" s="21" t="str">
        <f>_xlfn.XLOOKUP($A1031&amp;"_"&amp;$B1031,Productos!$E:$E,Productos!$C:$C)</f>
        <v xml:space="preserve">TE COLECTIVO VIDA                                 </v>
      </c>
      <c r="H1031" s="21" t="str">
        <f>_xlfn.XLOOKUP($A1031&amp;"_"&amp;$B1031,Productos!$E:$E,Productos!$D:$D)</f>
        <v>Sin Informacion</v>
      </c>
      <c r="I1031" s="6">
        <v>19</v>
      </c>
      <c r="L1031" s="3" t="s">
        <v>9</v>
      </c>
      <c r="M1031" s="3">
        <v>10001</v>
      </c>
      <c r="N1031" s="3">
        <v>486</v>
      </c>
      <c r="O1031" s="3" t="s">
        <v>10</v>
      </c>
      <c r="P1031" s="3">
        <v>112</v>
      </c>
      <c r="Q1031" s="3">
        <v>1120</v>
      </c>
      <c r="R1031" s="3" t="s">
        <v>294</v>
      </c>
      <c r="S1031" s="3">
        <v>1</v>
      </c>
    </row>
    <row r="1032" spans="1:19" x14ac:dyDescent="0.25">
      <c r="A1032" s="3" t="s">
        <v>13</v>
      </c>
      <c r="B1032" s="3">
        <v>4</v>
      </c>
      <c r="C1032" s="3">
        <v>370</v>
      </c>
      <c r="D1032" s="3" t="s">
        <v>10</v>
      </c>
      <c r="E1032" s="3">
        <v>17</v>
      </c>
      <c r="F1032" s="3" t="s">
        <v>223</v>
      </c>
      <c r="G1032" s="21" t="str">
        <f>_xlfn.XLOOKUP($A1032&amp;"_"&amp;$B1032,Productos!$E:$E,Productos!$C:$C)</f>
        <v xml:space="preserve">TE COLECTIVO VIDA                                 </v>
      </c>
      <c r="H1032" s="21" t="str">
        <f>_xlfn.XLOOKUP($A1032&amp;"_"&amp;$B1032,Productos!$E:$E,Productos!$D:$D)</f>
        <v>Sin Informacion</v>
      </c>
      <c r="I1032" s="6">
        <v>102</v>
      </c>
      <c r="L1032" s="3" t="s">
        <v>9</v>
      </c>
      <c r="M1032" s="3">
        <v>10001</v>
      </c>
      <c r="N1032" s="3">
        <v>541</v>
      </c>
      <c r="O1032" s="3" t="s">
        <v>10</v>
      </c>
      <c r="P1032" s="3">
        <v>112</v>
      </c>
      <c r="Q1032" s="3">
        <v>1120</v>
      </c>
      <c r="R1032" s="3" t="s">
        <v>294</v>
      </c>
      <c r="S1032" s="3">
        <v>5957</v>
      </c>
    </row>
    <row r="1033" spans="1:19" x14ac:dyDescent="0.25">
      <c r="A1033" s="3" t="s">
        <v>9</v>
      </c>
      <c r="B1033" s="3">
        <v>16</v>
      </c>
      <c r="C1033" s="3">
        <v>16</v>
      </c>
      <c r="D1033" s="3" t="s">
        <v>11</v>
      </c>
      <c r="E1033" s="3">
        <v>16</v>
      </c>
      <c r="F1033" s="3" t="s">
        <v>223</v>
      </c>
      <c r="G1033" s="21" t="str">
        <f>_xlfn.XLOOKUP($A1033&amp;"_"&amp;$B1033,Productos!$E:$E,Productos!$C:$C)</f>
        <v>16 - SVI SANTIAGO VIDA INTELIGENTE</v>
      </c>
      <c r="H1033" s="21" t="str">
        <f>_xlfn.XLOOKUP($A1033&amp;"_"&amp;$B1033,Productos!$E:$E,Productos!$D:$D)</f>
        <v>OPEN MARKET</v>
      </c>
      <c r="I1033" s="6">
        <v>302</v>
      </c>
      <c r="L1033" s="3" t="s">
        <v>9</v>
      </c>
      <c r="M1033" s="3">
        <v>10001</v>
      </c>
      <c r="N1033" s="3">
        <v>566</v>
      </c>
      <c r="O1033" s="3" t="s">
        <v>10</v>
      </c>
      <c r="P1033" s="3">
        <v>112</v>
      </c>
      <c r="Q1033" s="3">
        <v>1120</v>
      </c>
      <c r="R1033" s="3" t="s">
        <v>294</v>
      </c>
      <c r="S1033" s="3">
        <v>4730</v>
      </c>
    </row>
    <row r="1034" spans="1:19" x14ac:dyDescent="0.25">
      <c r="A1034" s="3" t="s">
        <v>13</v>
      </c>
      <c r="B1034" s="3">
        <v>31</v>
      </c>
      <c r="C1034" s="3">
        <v>31</v>
      </c>
      <c r="D1034" s="3" t="s">
        <v>11</v>
      </c>
      <c r="E1034" s="3">
        <v>17</v>
      </c>
      <c r="F1034" s="3" t="s">
        <v>223</v>
      </c>
      <c r="G1034" s="21" t="str">
        <f>_xlfn.XLOOKUP($A1034&amp;"_"&amp;$B1034,Productos!$E:$E,Productos!$C:$C)</f>
        <v xml:space="preserve">SANTIAGO VIDA INTELIGENTE SUPERIOR                </v>
      </c>
      <c r="H1034" s="21" t="str">
        <f>_xlfn.XLOOKUP($A1034&amp;"_"&amp;$B1034,Productos!$E:$E,Productos!$D:$D)</f>
        <v>Sin Informacion</v>
      </c>
      <c r="I1034" s="6">
        <v>2</v>
      </c>
      <c r="L1034" s="3" t="s">
        <v>9</v>
      </c>
      <c r="M1034" s="3">
        <v>10001</v>
      </c>
      <c r="N1034" s="3">
        <v>569</v>
      </c>
      <c r="O1034" s="3" t="s">
        <v>10</v>
      </c>
      <c r="P1034" s="3">
        <v>112</v>
      </c>
      <c r="Q1034" s="3">
        <v>1120</v>
      </c>
      <c r="R1034" s="3" t="s">
        <v>294</v>
      </c>
      <c r="S1034" s="3">
        <v>2089</v>
      </c>
    </row>
    <row r="1035" spans="1:19" x14ac:dyDescent="0.25">
      <c r="A1035" s="3" t="s">
        <v>9</v>
      </c>
      <c r="B1035" s="3">
        <v>31</v>
      </c>
      <c r="C1035" s="3">
        <v>31</v>
      </c>
      <c r="D1035" s="3" t="s">
        <v>11</v>
      </c>
      <c r="E1035" s="3">
        <v>17</v>
      </c>
      <c r="F1035" s="3" t="s">
        <v>223</v>
      </c>
      <c r="G1035" s="21" t="str">
        <f>_xlfn.XLOOKUP($A1035&amp;"_"&amp;$B1035,Productos!$E:$E,Productos!$C:$C)</f>
        <v>31 - SANTIAGO VIDA INTELIGENTE SUPERIOR</v>
      </c>
      <c r="H1035" s="21" t="str">
        <f>_xlfn.XLOOKUP($A1035&amp;"_"&amp;$B1035,Productos!$E:$E,Productos!$D:$D)</f>
        <v>OPEN MARKET</v>
      </c>
      <c r="I1035" s="6">
        <v>121</v>
      </c>
      <c r="L1035" s="3" t="s">
        <v>9</v>
      </c>
      <c r="M1035" s="3">
        <v>10002</v>
      </c>
      <c r="N1035" s="3">
        <v>363</v>
      </c>
      <c r="O1035" s="3" t="s">
        <v>10</v>
      </c>
      <c r="P1035" s="3">
        <v>1</v>
      </c>
      <c r="Q1035" s="3">
        <v>100</v>
      </c>
      <c r="R1035" s="3" t="s">
        <v>219</v>
      </c>
      <c r="S1035" s="3">
        <v>39</v>
      </c>
    </row>
    <row r="1036" spans="1:19" x14ac:dyDescent="0.25">
      <c r="A1036" s="3" t="s">
        <v>9</v>
      </c>
      <c r="B1036" s="3">
        <v>70</v>
      </c>
      <c r="C1036" s="3">
        <v>70</v>
      </c>
      <c r="D1036" s="3" t="s">
        <v>11</v>
      </c>
      <c r="E1036" s="3">
        <v>17</v>
      </c>
      <c r="F1036" s="3" t="s">
        <v>223</v>
      </c>
      <c r="G1036" s="21" t="str">
        <f>_xlfn.XLOOKUP($A1036&amp;"_"&amp;$B1036,Productos!$E:$E,Productos!$C:$C)</f>
        <v>70 - SUPER SEGURO VIDA</v>
      </c>
      <c r="H1036" s="21" t="str">
        <f>_xlfn.XLOOKUP($A1036&amp;"_"&amp;$B1036,Productos!$E:$E,Productos!$D:$D)</f>
        <v>OPEN MARKET</v>
      </c>
      <c r="I1036" s="6">
        <v>368</v>
      </c>
      <c r="L1036" s="3" t="s">
        <v>9</v>
      </c>
      <c r="M1036" s="3">
        <v>10002</v>
      </c>
      <c r="N1036" s="3">
        <v>364</v>
      </c>
      <c r="O1036" s="3" t="s">
        <v>10</v>
      </c>
      <c r="P1036" s="3">
        <v>1</v>
      </c>
      <c r="Q1036" s="3">
        <v>100</v>
      </c>
      <c r="R1036" s="3" t="s">
        <v>219</v>
      </c>
      <c r="S1036" s="3">
        <v>570</v>
      </c>
    </row>
    <row r="1037" spans="1:19" x14ac:dyDescent="0.25">
      <c r="A1037" s="3" t="s">
        <v>9</v>
      </c>
      <c r="B1037" s="3">
        <v>92</v>
      </c>
      <c r="C1037" s="3">
        <v>92</v>
      </c>
      <c r="D1037" s="3" t="s">
        <v>11</v>
      </c>
      <c r="E1037" s="3">
        <v>17</v>
      </c>
      <c r="F1037" s="3" t="s">
        <v>223</v>
      </c>
      <c r="G1037" s="21" t="str">
        <f>_xlfn.XLOOKUP($A1037&amp;"_"&amp;$B1037,Productos!$E:$E,Productos!$C:$C)</f>
        <v>92 - DIAGNÓSTICO SEGURO</v>
      </c>
      <c r="H1037" s="21" t="str">
        <f>_xlfn.XLOOKUP($A1037&amp;"_"&amp;$B1037,Productos!$E:$E,Productos!$D:$D)</f>
        <v>OPEN MARKET</v>
      </c>
      <c r="I1037" s="6">
        <v>1</v>
      </c>
      <c r="L1037" s="3" t="s">
        <v>9</v>
      </c>
      <c r="M1037" s="3">
        <v>10002</v>
      </c>
      <c r="N1037" s="3">
        <v>364</v>
      </c>
      <c r="O1037" s="3" t="s">
        <v>10</v>
      </c>
      <c r="P1037" s="3">
        <v>6</v>
      </c>
      <c r="Q1037" s="3">
        <v>600</v>
      </c>
      <c r="R1037" s="3" t="s">
        <v>220</v>
      </c>
      <c r="S1037" s="3">
        <v>570</v>
      </c>
    </row>
    <row r="1038" spans="1:19" x14ac:dyDescent="0.25">
      <c r="A1038" s="3" t="s">
        <v>9</v>
      </c>
      <c r="B1038" s="3">
        <v>107</v>
      </c>
      <c r="C1038" s="3">
        <v>107</v>
      </c>
      <c r="D1038" s="3" t="s">
        <v>11</v>
      </c>
      <c r="E1038" s="3">
        <v>17</v>
      </c>
      <c r="F1038" s="3" t="s">
        <v>223</v>
      </c>
      <c r="G1038" s="21" t="str">
        <f>_xlfn.XLOOKUP($A1038&amp;"_"&amp;$B1038,Productos!$E:$E,Productos!$C:$C)</f>
        <v>107 - DIAGNOSTICO SEGURO TM</v>
      </c>
      <c r="H1038" s="21" t="str">
        <f>_xlfn.XLOOKUP($A1038&amp;"_"&amp;$B1038,Productos!$E:$E,Productos!$D:$D)</f>
        <v>OPEN MARKET</v>
      </c>
      <c r="I1038" s="6">
        <v>1164</v>
      </c>
      <c r="L1038" s="3" t="s">
        <v>9</v>
      </c>
      <c r="M1038" s="3">
        <v>10002</v>
      </c>
      <c r="N1038" s="3">
        <v>404</v>
      </c>
      <c r="O1038" s="3" t="s">
        <v>10</v>
      </c>
      <c r="P1038" s="3">
        <v>1</v>
      </c>
      <c r="Q1038" s="3">
        <v>100</v>
      </c>
      <c r="R1038" s="3" t="s">
        <v>219</v>
      </c>
      <c r="S1038" s="3">
        <v>6902</v>
      </c>
    </row>
    <row r="1039" spans="1:19" x14ac:dyDescent="0.25">
      <c r="A1039" s="3" t="s">
        <v>9</v>
      </c>
      <c r="B1039" s="3">
        <v>138</v>
      </c>
      <c r="C1039" s="3">
        <v>138</v>
      </c>
      <c r="D1039" s="3" t="s">
        <v>11</v>
      </c>
      <c r="E1039" s="3">
        <v>17</v>
      </c>
      <c r="F1039" s="3" t="s">
        <v>223</v>
      </c>
      <c r="G1039" s="21" t="str">
        <f>_xlfn.XLOOKUP($A1039&amp;"_"&amp;$B1039,Productos!$E:$E,Productos!$C:$C)</f>
        <v>138 - DIAGNÓSTICO SEGURO TM II</v>
      </c>
      <c r="H1039" s="21" t="str">
        <f>_xlfn.XLOOKUP($A1039&amp;"_"&amp;$B1039,Productos!$E:$E,Productos!$D:$D)</f>
        <v>OPEN MARKET</v>
      </c>
      <c r="I1039" s="6">
        <v>224</v>
      </c>
      <c r="L1039" s="3" t="s">
        <v>9</v>
      </c>
      <c r="M1039" s="3">
        <v>10002</v>
      </c>
      <c r="N1039" s="3">
        <v>405</v>
      </c>
      <c r="O1039" s="3" t="s">
        <v>10</v>
      </c>
      <c r="P1039" s="3">
        <v>1</v>
      </c>
      <c r="Q1039" s="3">
        <v>100</v>
      </c>
      <c r="R1039" s="3" t="s">
        <v>219</v>
      </c>
      <c r="S1039" s="3">
        <v>19495</v>
      </c>
    </row>
    <row r="1040" spans="1:19" x14ac:dyDescent="0.25">
      <c r="A1040" s="3" t="s">
        <v>9</v>
      </c>
      <c r="B1040" s="3">
        <v>169</v>
      </c>
      <c r="C1040" s="3">
        <v>169</v>
      </c>
      <c r="D1040" s="3" t="s">
        <v>11</v>
      </c>
      <c r="E1040" s="3">
        <v>17</v>
      </c>
      <c r="F1040" s="3" t="s">
        <v>223</v>
      </c>
      <c r="G1040" s="21" t="str">
        <f>_xlfn.XLOOKUP($A1040&amp;"_"&amp;$B1040,Productos!$E:$E,Productos!$C:$C)</f>
        <v>169 - DIAGNÓSTICO SEGURO BANEFE</v>
      </c>
      <c r="H1040" s="21" t="str">
        <f>_xlfn.XLOOKUP($A1040&amp;"_"&amp;$B1040,Productos!$E:$E,Productos!$D:$D)</f>
        <v>OPEN MARKET</v>
      </c>
      <c r="I1040" s="6">
        <v>8</v>
      </c>
      <c r="L1040" s="3" t="s">
        <v>9</v>
      </c>
      <c r="M1040" s="3">
        <v>10002</v>
      </c>
      <c r="N1040" s="3">
        <v>405</v>
      </c>
      <c r="O1040" s="3" t="s">
        <v>10</v>
      </c>
      <c r="P1040" s="3">
        <v>6</v>
      </c>
      <c r="Q1040" s="3">
        <v>600</v>
      </c>
      <c r="R1040" s="3" t="s">
        <v>220</v>
      </c>
      <c r="S1040" s="3">
        <v>19495</v>
      </c>
    </row>
    <row r="1041" spans="1:19" x14ac:dyDescent="0.25">
      <c r="A1041" s="3" t="s">
        <v>9</v>
      </c>
      <c r="B1041" s="3">
        <v>181</v>
      </c>
      <c r="C1041" s="3">
        <v>181</v>
      </c>
      <c r="D1041" s="3" t="s">
        <v>11</v>
      </c>
      <c r="E1041" s="3">
        <v>17</v>
      </c>
      <c r="F1041" s="3" t="s">
        <v>223</v>
      </c>
      <c r="G1041" s="21" t="str">
        <f>_xlfn.XLOOKUP($A1041&amp;"_"&amp;$B1041,Productos!$E:$E,Productos!$C:$C)</f>
        <v>181 - DIAGNÓSTICO SEGURO 1 TMK (BANCO)</v>
      </c>
      <c r="H1041" s="21" t="str">
        <f>_xlfn.XLOOKUP($A1041&amp;"_"&amp;$B1041,Productos!$E:$E,Productos!$D:$D)</f>
        <v>OPEN MARKET</v>
      </c>
      <c r="I1041" s="6">
        <v>2</v>
      </c>
      <c r="L1041" s="3" t="s">
        <v>9</v>
      </c>
      <c r="M1041" s="3">
        <v>10002</v>
      </c>
      <c r="N1041" s="3">
        <v>407</v>
      </c>
      <c r="O1041" s="3" t="s">
        <v>10</v>
      </c>
      <c r="P1041" s="3">
        <v>1</v>
      </c>
      <c r="Q1041" s="3">
        <v>100</v>
      </c>
      <c r="R1041" s="3" t="s">
        <v>219</v>
      </c>
      <c r="S1041" s="3">
        <v>13</v>
      </c>
    </row>
    <row r="1042" spans="1:19" x14ac:dyDescent="0.25">
      <c r="A1042" s="3" t="s">
        <v>13</v>
      </c>
      <c r="B1042" s="3">
        <v>204</v>
      </c>
      <c r="C1042" s="3">
        <v>204</v>
      </c>
      <c r="D1042" s="3" t="s">
        <v>11</v>
      </c>
      <c r="E1042" s="3">
        <v>31</v>
      </c>
      <c r="F1042" s="3" t="s">
        <v>223</v>
      </c>
      <c r="G1042" s="21" t="str">
        <f>_xlfn.XLOOKUP($A1042&amp;"_"&amp;$B1042,Productos!$E:$E,Productos!$C:$C)</f>
        <v xml:space="preserve">SEGURO SALUD TOTAL                                </v>
      </c>
      <c r="H1042" s="21" t="str">
        <f>_xlfn.XLOOKUP($A1042&amp;"_"&amp;$B1042,Productos!$E:$E,Productos!$D:$D)</f>
        <v>Sin Informacion</v>
      </c>
      <c r="I1042" s="6">
        <v>1</v>
      </c>
      <c r="L1042" s="3" t="s">
        <v>9</v>
      </c>
      <c r="M1042" s="3">
        <v>10002</v>
      </c>
      <c r="N1042" s="3">
        <v>410</v>
      </c>
      <c r="O1042" s="3" t="s">
        <v>10</v>
      </c>
      <c r="P1042" s="3">
        <v>1</v>
      </c>
      <c r="Q1042" s="3">
        <v>100</v>
      </c>
      <c r="R1042" s="3" t="s">
        <v>219</v>
      </c>
      <c r="S1042" s="3">
        <v>402</v>
      </c>
    </row>
    <row r="1043" spans="1:19" x14ac:dyDescent="0.25">
      <c r="A1043" s="3" t="s">
        <v>9</v>
      </c>
      <c r="B1043" s="3">
        <v>204</v>
      </c>
      <c r="C1043" s="3">
        <v>204</v>
      </c>
      <c r="D1043" s="3" t="s">
        <v>11</v>
      </c>
      <c r="E1043" s="3">
        <v>31</v>
      </c>
      <c r="F1043" s="3" t="s">
        <v>223</v>
      </c>
      <c r="G1043" s="21" t="str">
        <f>_xlfn.XLOOKUP($A1043&amp;"_"&amp;$B1043,Productos!$E:$E,Productos!$C:$C)</f>
        <v>204 - SEGURO SALUD TOTAL</v>
      </c>
      <c r="H1043" s="21" t="str">
        <f>_xlfn.XLOOKUP($A1043&amp;"_"&amp;$B1043,Productos!$E:$E,Productos!$D:$D)</f>
        <v>OPEN MARKET</v>
      </c>
      <c r="I1043" s="6">
        <v>11066</v>
      </c>
      <c r="L1043" s="3" t="s">
        <v>9</v>
      </c>
      <c r="M1043" s="3">
        <v>10002</v>
      </c>
      <c r="N1043" s="3">
        <v>411</v>
      </c>
      <c r="O1043" s="3" t="s">
        <v>10</v>
      </c>
      <c r="P1043" s="3">
        <v>1</v>
      </c>
      <c r="Q1043" s="3">
        <v>100</v>
      </c>
      <c r="R1043" s="3" t="s">
        <v>219</v>
      </c>
      <c r="S1043" s="3">
        <v>5842</v>
      </c>
    </row>
    <row r="1044" spans="1:19" x14ac:dyDescent="0.25">
      <c r="A1044" s="3" t="s">
        <v>9</v>
      </c>
      <c r="B1044" s="3">
        <v>206</v>
      </c>
      <c r="C1044" s="3">
        <v>206</v>
      </c>
      <c r="D1044" s="3" t="s">
        <v>11</v>
      </c>
      <c r="E1044" s="3">
        <v>31</v>
      </c>
      <c r="F1044" s="3" t="s">
        <v>223</v>
      </c>
      <c r="G1044" s="21" t="str">
        <f>_xlfn.XLOOKUP($A1044&amp;"_"&amp;$B1044,Productos!$E:$E,Productos!$C:$C)</f>
        <v>206 - SÚPER SEGURO PROTECCIÓN INTEGRAL BANEFE TMK</v>
      </c>
      <c r="H1044" s="21" t="str">
        <f>_xlfn.XLOOKUP($A1044&amp;"_"&amp;$B1044,Productos!$E:$E,Productos!$D:$D)</f>
        <v>OPEN MARKET</v>
      </c>
      <c r="I1044" s="6">
        <v>611</v>
      </c>
      <c r="L1044" s="3" t="s">
        <v>9</v>
      </c>
      <c r="M1044" s="3">
        <v>10002</v>
      </c>
      <c r="N1044" s="3">
        <v>411</v>
      </c>
      <c r="O1044" s="3" t="s">
        <v>10</v>
      </c>
      <c r="P1044" s="3">
        <v>6</v>
      </c>
      <c r="Q1044" s="3">
        <v>600</v>
      </c>
      <c r="R1044" s="3" t="s">
        <v>220</v>
      </c>
      <c r="S1044" s="3">
        <v>5842</v>
      </c>
    </row>
    <row r="1045" spans="1:19" x14ac:dyDescent="0.25">
      <c r="A1045" s="3" t="s">
        <v>9</v>
      </c>
      <c r="B1045" s="3">
        <v>239</v>
      </c>
      <c r="C1045" s="3">
        <v>239</v>
      </c>
      <c r="D1045" s="3" t="s">
        <v>11</v>
      </c>
      <c r="E1045" s="3">
        <v>17</v>
      </c>
      <c r="F1045" s="3" t="s">
        <v>223</v>
      </c>
      <c r="G1045" s="21" t="str">
        <f>_xlfn.XLOOKUP($A1045&amp;"_"&amp;$B1045,Productos!$E:$E,Productos!$C:$C)</f>
        <v>239 - SÚPER SEGURO VIDA (FUNCIONARIOS)</v>
      </c>
      <c r="H1045" s="21" t="str">
        <f>_xlfn.XLOOKUP($A1045&amp;"_"&amp;$B1045,Productos!$E:$E,Productos!$D:$D)</f>
        <v>OPEN MARKET</v>
      </c>
      <c r="I1045" s="6">
        <v>7</v>
      </c>
      <c r="L1045" s="3" t="s">
        <v>9</v>
      </c>
      <c r="M1045" s="3">
        <v>10002</v>
      </c>
      <c r="N1045" s="3">
        <v>431</v>
      </c>
      <c r="O1045" s="3" t="s">
        <v>10</v>
      </c>
      <c r="P1045" s="3">
        <v>1</v>
      </c>
      <c r="Q1045" s="3">
        <v>100</v>
      </c>
      <c r="R1045" s="3" t="s">
        <v>219</v>
      </c>
      <c r="S1045" s="3">
        <v>5</v>
      </c>
    </row>
    <row r="1046" spans="1:19" x14ac:dyDescent="0.25">
      <c r="A1046" s="3" t="s">
        <v>9</v>
      </c>
      <c r="B1046" s="3">
        <v>252</v>
      </c>
      <c r="C1046" s="3">
        <v>252</v>
      </c>
      <c r="D1046" s="3" t="s">
        <v>11</v>
      </c>
      <c r="E1046" s="3">
        <v>17</v>
      </c>
      <c r="F1046" s="3" t="s">
        <v>223</v>
      </c>
      <c r="G1046" s="21" t="str">
        <f>_xlfn.XLOOKUP($A1046&amp;"_"&amp;$B1046,Productos!$E:$E,Productos!$C:$C)</f>
        <v>252 - SÚPER SEGURO VIDA (SIMI. PRO.70)</v>
      </c>
      <c r="H1046" s="21" t="str">
        <f>_xlfn.XLOOKUP($A1046&amp;"_"&amp;$B1046,Productos!$E:$E,Productos!$D:$D)</f>
        <v>OPEN MARKET</v>
      </c>
      <c r="I1046" s="6">
        <v>152</v>
      </c>
      <c r="L1046" s="3" t="s">
        <v>9</v>
      </c>
      <c r="M1046" s="3">
        <v>10002</v>
      </c>
      <c r="N1046" s="3">
        <v>514</v>
      </c>
      <c r="O1046" s="3" t="s">
        <v>10</v>
      </c>
      <c r="P1046" s="3">
        <v>1</v>
      </c>
      <c r="Q1046" s="3">
        <v>100</v>
      </c>
      <c r="R1046" s="3" t="s">
        <v>219</v>
      </c>
      <c r="S1046" s="3">
        <v>6954</v>
      </c>
    </row>
    <row r="1047" spans="1:19" x14ac:dyDescent="0.25">
      <c r="A1047" s="3" t="s">
        <v>9</v>
      </c>
      <c r="B1047" s="3">
        <v>263</v>
      </c>
      <c r="C1047" s="3">
        <v>263</v>
      </c>
      <c r="D1047" s="3" t="s">
        <v>11</v>
      </c>
      <c r="E1047" s="3">
        <v>17</v>
      </c>
      <c r="F1047" s="3" t="s">
        <v>223</v>
      </c>
      <c r="G1047" s="21" t="str">
        <f>_xlfn.XLOOKUP($A1047&amp;"_"&amp;$B1047,Productos!$E:$E,Productos!$C:$C)</f>
        <v>263 - SÚPER SEGURO DE VIDA</v>
      </c>
      <c r="H1047" s="21" t="str">
        <f>_xlfn.XLOOKUP($A1047&amp;"_"&amp;$B1047,Productos!$E:$E,Productos!$D:$D)</f>
        <v>OPEN MARKET</v>
      </c>
      <c r="I1047" s="6">
        <v>368</v>
      </c>
      <c r="L1047" s="3" t="s">
        <v>9</v>
      </c>
      <c r="M1047" s="3">
        <v>10002</v>
      </c>
      <c r="N1047" s="3">
        <v>515</v>
      </c>
      <c r="O1047" s="3" t="s">
        <v>10</v>
      </c>
      <c r="P1047" s="3">
        <v>1</v>
      </c>
      <c r="Q1047" s="3">
        <v>100</v>
      </c>
      <c r="R1047" s="3" t="s">
        <v>219</v>
      </c>
      <c r="S1047" s="3">
        <v>4638</v>
      </c>
    </row>
    <row r="1048" spans="1:19" x14ac:dyDescent="0.25">
      <c r="A1048" s="3" t="s">
        <v>9</v>
      </c>
      <c r="B1048" s="3">
        <v>287</v>
      </c>
      <c r="C1048" s="3">
        <v>287</v>
      </c>
      <c r="D1048" s="3" t="s">
        <v>11</v>
      </c>
      <c r="E1048" s="3">
        <v>17</v>
      </c>
      <c r="F1048" s="3" t="s">
        <v>223</v>
      </c>
      <c r="G1048" s="21" t="str">
        <f>_xlfn.XLOOKUP($A1048&amp;"_"&amp;$B1048,Productos!$E:$E,Productos!$C:$C)</f>
        <v>287 - SUPER SEGURO DE VIDA INCENTIVOS</v>
      </c>
      <c r="H1048" s="21" t="str">
        <f>_xlfn.XLOOKUP($A1048&amp;"_"&amp;$B1048,Productos!$E:$E,Productos!$D:$D)</f>
        <v>OPEN MARKET</v>
      </c>
      <c r="I1048" s="6">
        <v>1</v>
      </c>
      <c r="L1048" s="3" t="s">
        <v>9</v>
      </c>
      <c r="M1048" s="3">
        <v>10002</v>
      </c>
      <c r="N1048" s="3">
        <v>515</v>
      </c>
      <c r="O1048" s="3" t="s">
        <v>10</v>
      </c>
      <c r="P1048" s="3">
        <v>6</v>
      </c>
      <c r="Q1048" s="3">
        <v>600</v>
      </c>
      <c r="R1048" s="3" t="s">
        <v>220</v>
      </c>
      <c r="S1048" s="3">
        <v>4614</v>
      </c>
    </row>
    <row r="1049" spans="1:19" x14ac:dyDescent="0.25">
      <c r="A1049" s="3" t="s">
        <v>9</v>
      </c>
      <c r="B1049" s="3">
        <v>10019</v>
      </c>
      <c r="C1049" s="3">
        <v>5002282</v>
      </c>
      <c r="D1049" s="3" t="s">
        <v>12</v>
      </c>
      <c r="E1049" s="3">
        <v>17</v>
      </c>
      <c r="F1049" s="3" t="s">
        <v>223</v>
      </c>
      <c r="G1049" s="21" t="str">
        <f>_xlfn.XLOOKUP($A1049&amp;"_"&amp;$B1049,Productos!$E:$E,Productos!$C:$C)</f>
        <v>10019 - VIDA COLECTIVO</v>
      </c>
      <c r="H1049" s="21" t="str">
        <f>_xlfn.XLOOKUP($A1049&amp;"_"&amp;$B1049,Productos!$E:$E,Productos!$D:$D)</f>
        <v>AFFINITY</v>
      </c>
      <c r="I1049" s="6">
        <v>1</v>
      </c>
      <c r="L1049" s="3" t="s">
        <v>9</v>
      </c>
      <c r="M1049" s="3">
        <v>10004</v>
      </c>
      <c r="N1049" s="3">
        <v>384</v>
      </c>
      <c r="O1049" s="3" t="s">
        <v>10</v>
      </c>
      <c r="P1049" s="3">
        <v>1</v>
      </c>
      <c r="Q1049" s="3">
        <v>100</v>
      </c>
      <c r="R1049" s="3" t="s">
        <v>219</v>
      </c>
      <c r="S1049" s="3">
        <v>64350</v>
      </c>
    </row>
    <row r="1050" spans="1:19" x14ac:dyDescent="0.25">
      <c r="A1050" s="3" t="s">
        <v>9</v>
      </c>
      <c r="B1050" s="3">
        <v>10019</v>
      </c>
      <c r="C1050" s="3">
        <v>5002283</v>
      </c>
      <c r="D1050" s="3" t="s">
        <v>12</v>
      </c>
      <c r="E1050" s="3">
        <v>17</v>
      </c>
      <c r="F1050" s="3" t="s">
        <v>223</v>
      </c>
      <c r="G1050" s="21" t="str">
        <f>_xlfn.XLOOKUP($A1050&amp;"_"&amp;$B1050,Productos!$E:$E,Productos!$C:$C)</f>
        <v>10019 - VIDA COLECTIVO</v>
      </c>
      <c r="H1050" s="21" t="str">
        <f>_xlfn.XLOOKUP($A1050&amp;"_"&amp;$B1050,Productos!$E:$E,Productos!$D:$D)</f>
        <v>AFFINITY</v>
      </c>
      <c r="I1050" s="6">
        <v>3</v>
      </c>
      <c r="L1050" s="3" t="s">
        <v>9</v>
      </c>
      <c r="M1050" s="3">
        <v>10004</v>
      </c>
      <c r="N1050" s="3">
        <v>385</v>
      </c>
      <c r="O1050" s="3" t="s">
        <v>10</v>
      </c>
      <c r="P1050" s="3">
        <v>1</v>
      </c>
      <c r="Q1050" s="3">
        <v>100</v>
      </c>
      <c r="R1050" s="3" t="s">
        <v>219</v>
      </c>
      <c r="S1050" s="3">
        <v>860</v>
      </c>
    </row>
    <row r="1051" spans="1:19" x14ac:dyDescent="0.25">
      <c r="A1051" s="3" t="s">
        <v>9</v>
      </c>
      <c r="B1051" s="3">
        <v>10019</v>
      </c>
      <c r="C1051" s="3">
        <v>5002432</v>
      </c>
      <c r="D1051" s="3" t="s">
        <v>12</v>
      </c>
      <c r="E1051" s="3">
        <v>17</v>
      </c>
      <c r="F1051" s="3" t="s">
        <v>223</v>
      </c>
      <c r="G1051" s="21" t="str">
        <f>_xlfn.XLOOKUP($A1051&amp;"_"&amp;$B1051,Productos!$E:$E,Productos!$C:$C)</f>
        <v>10019 - VIDA COLECTIVO</v>
      </c>
      <c r="H1051" s="21" t="str">
        <f>_xlfn.XLOOKUP($A1051&amp;"_"&amp;$B1051,Productos!$E:$E,Productos!$D:$D)</f>
        <v>AFFINITY</v>
      </c>
      <c r="I1051" s="6">
        <v>4</v>
      </c>
      <c r="L1051" s="3" t="s">
        <v>9</v>
      </c>
      <c r="M1051" s="3">
        <v>10004</v>
      </c>
      <c r="N1051" s="3">
        <v>386</v>
      </c>
      <c r="O1051" s="3" t="s">
        <v>10</v>
      </c>
      <c r="P1051" s="3">
        <v>1</v>
      </c>
      <c r="Q1051" s="3">
        <v>100</v>
      </c>
      <c r="R1051" s="3" t="s">
        <v>219</v>
      </c>
      <c r="S1051" s="3">
        <v>122179</v>
      </c>
    </row>
    <row r="1052" spans="1:19" x14ac:dyDescent="0.25">
      <c r="A1052" s="3" t="s">
        <v>9</v>
      </c>
      <c r="B1052" s="3">
        <v>2</v>
      </c>
      <c r="C1052" s="3">
        <v>2</v>
      </c>
      <c r="D1052" s="3" t="s">
        <v>11</v>
      </c>
      <c r="E1052" s="3">
        <v>1</v>
      </c>
      <c r="F1052" s="3" t="s">
        <v>225</v>
      </c>
      <c r="G1052" s="21" t="str">
        <f>_xlfn.XLOOKUP($A1052&amp;"_"&amp;$B1052,Productos!$E:$E,Productos!$C:$C)</f>
        <v>2 - SVR SANTIAGO  VIDA RESPONSABLE</v>
      </c>
      <c r="H1052" s="21" t="str">
        <f>_xlfn.XLOOKUP($A1052&amp;"_"&amp;$B1052,Productos!$E:$E,Productos!$D:$D)</f>
        <v>OPEN MARKET</v>
      </c>
      <c r="I1052" s="6">
        <v>87</v>
      </c>
      <c r="L1052" s="3" t="s">
        <v>9</v>
      </c>
      <c r="M1052" s="3">
        <v>10004</v>
      </c>
      <c r="N1052" s="3">
        <v>386</v>
      </c>
      <c r="O1052" s="3" t="s">
        <v>10</v>
      </c>
      <c r="P1052" s="3">
        <v>6</v>
      </c>
      <c r="Q1052" s="3">
        <v>600</v>
      </c>
      <c r="R1052" s="3" t="s">
        <v>220</v>
      </c>
      <c r="S1052" s="3">
        <v>118689</v>
      </c>
    </row>
    <row r="1053" spans="1:19" x14ac:dyDescent="0.25">
      <c r="A1053" s="3" t="s">
        <v>9</v>
      </c>
      <c r="B1053" s="3">
        <v>6</v>
      </c>
      <c r="C1053" s="3">
        <v>6</v>
      </c>
      <c r="D1053" s="3" t="s">
        <v>11</v>
      </c>
      <c r="E1053" s="3">
        <v>1</v>
      </c>
      <c r="F1053" s="3" t="s">
        <v>225</v>
      </c>
      <c r="G1053" s="21" t="str">
        <f>_xlfn.XLOOKUP($A1053&amp;"_"&amp;$B1053,Productos!$E:$E,Productos!$C:$C)</f>
        <v>6 - SAF SANTIAGO ASISTENCIA FAMILIAR</v>
      </c>
      <c r="H1053" s="21" t="str">
        <f>_xlfn.XLOOKUP($A1053&amp;"_"&amp;$B1053,Productos!$E:$E,Productos!$D:$D)</f>
        <v>OPEN MARKET</v>
      </c>
      <c r="I1053" s="6">
        <v>1</v>
      </c>
      <c r="L1053" s="3" t="s">
        <v>9</v>
      </c>
      <c r="M1053" s="3">
        <v>10004</v>
      </c>
      <c r="N1053" s="3">
        <v>387</v>
      </c>
      <c r="O1053" s="3" t="s">
        <v>10</v>
      </c>
      <c r="P1053" s="3">
        <v>1</v>
      </c>
      <c r="Q1053" s="3">
        <v>100</v>
      </c>
      <c r="R1053" s="3" t="s">
        <v>219</v>
      </c>
      <c r="S1053" s="3">
        <v>202</v>
      </c>
    </row>
    <row r="1054" spans="1:19" x14ac:dyDescent="0.25">
      <c r="A1054" s="3" t="s">
        <v>9</v>
      </c>
      <c r="B1054" s="3">
        <v>16</v>
      </c>
      <c r="C1054" s="3">
        <v>16</v>
      </c>
      <c r="D1054" s="3" t="s">
        <v>11</v>
      </c>
      <c r="E1054" s="3">
        <v>1</v>
      </c>
      <c r="F1054" s="3" t="s">
        <v>225</v>
      </c>
      <c r="G1054" s="21" t="str">
        <f>_xlfn.XLOOKUP($A1054&amp;"_"&amp;$B1054,Productos!$E:$E,Productos!$C:$C)</f>
        <v>16 - SVI SANTIAGO VIDA INTELIGENTE</v>
      </c>
      <c r="H1054" s="21" t="str">
        <f>_xlfn.XLOOKUP($A1054&amp;"_"&amp;$B1054,Productos!$E:$E,Productos!$D:$D)</f>
        <v>OPEN MARKET</v>
      </c>
      <c r="I1054" s="6">
        <v>304</v>
      </c>
      <c r="L1054" s="3" t="s">
        <v>9</v>
      </c>
      <c r="M1054" s="3">
        <v>10004</v>
      </c>
      <c r="N1054" s="3">
        <v>387</v>
      </c>
      <c r="O1054" s="3" t="s">
        <v>10</v>
      </c>
      <c r="P1054" s="3">
        <v>6</v>
      </c>
      <c r="Q1054" s="3">
        <v>600</v>
      </c>
      <c r="R1054" s="3" t="s">
        <v>220</v>
      </c>
      <c r="S1054" s="3">
        <v>196</v>
      </c>
    </row>
    <row r="1055" spans="1:19" x14ac:dyDescent="0.25">
      <c r="A1055" s="3" t="s">
        <v>9</v>
      </c>
      <c r="B1055" s="3">
        <v>19</v>
      </c>
      <c r="C1055" s="3">
        <v>19</v>
      </c>
      <c r="D1055" s="3" t="s">
        <v>11</v>
      </c>
      <c r="E1055" s="3">
        <v>1</v>
      </c>
      <c r="F1055" s="3" t="s">
        <v>225</v>
      </c>
      <c r="G1055" s="21" t="str">
        <f>_xlfn.XLOOKUP($A1055&amp;"_"&amp;$B1055,Productos!$E:$E,Productos!$C:$C)</f>
        <v>19 - SVC SANTIAGO VIDA COMPARTIDA</v>
      </c>
      <c r="H1055" s="21" t="str">
        <f>_xlfn.XLOOKUP($A1055&amp;"_"&amp;$B1055,Productos!$E:$E,Productos!$D:$D)</f>
        <v>OPEN MARKET</v>
      </c>
      <c r="I1055" s="6">
        <v>25</v>
      </c>
      <c r="L1055" s="3" t="s">
        <v>9</v>
      </c>
      <c r="M1055" s="3">
        <v>10004</v>
      </c>
      <c r="N1055" s="3">
        <v>501</v>
      </c>
      <c r="O1055" s="3" t="s">
        <v>10</v>
      </c>
      <c r="P1055" s="3">
        <v>1</v>
      </c>
      <c r="Q1055" s="3">
        <v>100</v>
      </c>
      <c r="R1055" s="3" t="s">
        <v>219</v>
      </c>
      <c r="S1055" s="3">
        <v>51</v>
      </c>
    </row>
    <row r="1056" spans="1:19" x14ac:dyDescent="0.25">
      <c r="A1056" s="3" t="s">
        <v>9</v>
      </c>
      <c r="B1056" s="3">
        <v>20</v>
      </c>
      <c r="C1056" s="3">
        <v>20</v>
      </c>
      <c r="D1056" s="3" t="s">
        <v>11</v>
      </c>
      <c r="E1056" s="3">
        <v>1</v>
      </c>
      <c r="F1056" s="3" t="s">
        <v>225</v>
      </c>
      <c r="G1056" s="21" t="str">
        <f>_xlfn.XLOOKUP($A1056&amp;"_"&amp;$B1056,Productos!$E:$E,Productos!$C:$C)</f>
        <v>20 - SET SANTIAGO EDUCACIÓN TOTAL ALT. I</v>
      </c>
      <c r="H1056" s="21" t="str">
        <f>_xlfn.XLOOKUP($A1056&amp;"_"&amp;$B1056,Productos!$E:$E,Productos!$D:$D)</f>
        <v>OPEN MARKET</v>
      </c>
      <c r="I1056" s="6">
        <v>1</v>
      </c>
      <c r="L1056" s="3" t="s">
        <v>9</v>
      </c>
      <c r="M1056" s="3">
        <v>10004</v>
      </c>
      <c r="N1056" s="3">
        <v>502</v>
      </c>
      <c r="O1056" s="3" t="s">
        <v>10</v>
      </c>
      <c r="P1056" s="3">
        <v>1</v>
      </c>
      <c r="Q1056" s="3">
        <v>100</v>
      </c>
      <c r="R1056" s="3" t="s">
        <v>219</v>
      </c>
      <c r="S1056" s="3">
        <v>12125</v>
      </c>
    </row>
    <row r="1057" spans="1:19" x14ac:dyDescent="0.25">
      <c r="A1057" s="3" t="s">
        <v>9</v>
      </c>
      <c r="B1057" s="3">
        <v>20</v>
      </c>
      <c r="C1057" s="3">
        <v>20</v>
      </c>
      <c r="D1057" s="3" t="s">
        <v>11</v>
      </c>
      <c r="E1057" s="3">
        <v>19</v>
      </c>
      <c r="F1057" s="3" t="s">
        <v>225</v>
      </c>
      <c r="G1057" s="21" t="str">
        <f>_xlfn.XLOOKUP($A1057&amp;"_"&amp;$B1057,Productos!$E:$E,Productos!$C:$C)</f>
        <v>20 - SET SANTIAGO EDUCACIÓN TOTAL ALT. I</v>
      </c>
      <c r="H1057" s="21" t="str">
        <f>_xlfn.XLOOKUP($A1057&amp;"_"&amp;$B1057,Productos!$E:$E,Productos!$D:$D)</f>
        <v>OPEN MARKET</v>
      </c>
      <c r="I1057" s="6">
        <v>1</v>
      </c>
      <c r="L1057" s="3" t="s">
        <v>9</v>
      </c>
      <c r="M1057" s="3">
        <v>10004</v>
      </c>
      <c r="N1057" s="3">
        <v>503</v>
      </c>
      <c r="O1057" s="3" t="s">
        <v>10</v>
      </c>
      <c r="P1057" s="3">
        <v>1</v>
      </c>
      <c r="Q1057" s="3">
        <v>100</v>
      </c>
      <c r="R1057" s="3" t="s">
        <v>219</v>
      </c>
      <c r="S1057" s="3">
        <v>23566</v>
      </c>
    </row>
    <row r="1058" spans="1:19" x14ac:dyDescent="0.25">
      <c r="A1058" s="3" t="s">
        <v>13</v>
      </c>
      <c r="B1058" s="3">
        <v>21</v>
      </c>
      <c r="C1058" s="3">
        <v>21</v>
      </c>
      <c r="D1058" s="3" t="s">
        <v>11</v>
      </c>
      <c r="E1058" s="3">
        <v>1</v>
      </c>
      <c r="F1058" s="3" t="s">
        <v>225</v>
      </c>
      <c r="G1058" s="21" t="str">
        <f>_xlfn.XLOOKUP($A1058&amp;"_"&amp;$B1058,Productos!$E:$E,Productos!$C:$C)</f>
        <v xml:space="preserve">SANTIAGO EDUCACIÓN TOTAL II                       </v>
      </c>
      <c r="H1058" s="21" t="str">
        <f>_xlfn.XLOOKUP($A1058&amp;"_"&amp;$B1058,Productos!$E:$E,Productos!$D:$D)</f>
        <v>Sin Informacion</v>
      </c>
      <c r="I1058" s="6">
        <v>1</v>
      </c>
      <c r="L1058" s="3" t="s">
        <v>9</v>
      </c>
      <c r="M1058" s="3">
        <v>10004</v>
      </c>
      <c r="N1058" s="3">
        <v>503</v>
      </c>
      <c r="O1058" s="3" t="s">
        <v>10</v>
      </c>
      <c r="P1058" s="3">
        <v>6</v>
      </c>
      <c r="Q1058" s="3">
        <v>600</v>
      </c>
      <c r="R1058" s="3" t="s">
        <v>220</v>
      </c>
      <c r="S1058" s="3">
        <v>23345</v>
      </c>
    </row>
    <row r="1059" spans="1:19" x14ac:dyDescent="0.25">
      <c r="A1059" s="3" t="s">
        <v>9</v>
      </c>
      <c r="B1059" s="3">
        <v>21</v>
      </c>
      <c r="C1059" s="3">
        <v>21</v>
      </c>
      <c r="D1059" s="3" t="s">
        <v>11</v>
      </c>
      <c r="E1059" s="3">
        <v>1</v>
      </c>
      <c r="F1059" s="3" t="s">
        <v>225</v>
      </c>
      <c r="G1059" s="21" t="str">
        <f>_xlfn.XLOOKUP($A1059&amp;"_"&amp;$B1059,Productos!$E:$E,Productos!$C:$C)</f>
        <v>21 - SET SANTIAGO EDUCACIÓN TOTAL ALT. II</v>
      </c>
      <c r="H1059" s="21" t="str">
        <f>_xlfn.XLOOKUP($A1059&amp;"_"&amp;$B1059,Productos!$E:$E,Productos!$D:$D)</f>
        <v>OPEN MARKET</v>
      </c>
      <c r="I1059" s="6">
        <v>58</v>
      </c>
      <c r="L1059" s="3" t="s">
        <v>9</v>
      </c>
      <c r="M1059" s="3">
        <v>10004</v>
      </c>
      <c r="N1059" s="3">
        <v>508</v>
      </c>
      <c r="O1059" s="3" t="s">
        <v>10</v>
      </c>
      <c r="P1059" s="3">
        <v>1</v>
      </c>
      <c r="Q1059" s="3">
        <v>100</v>
      </c>
      <c r="R1059" s="3" t="s">
        <v>219</v>
      </c>
      <c r="S1059" s="3">
        <v>19</v>
      </c>
    </row>
    <row r="1060" spans="1:19" x14ac:dyDescent="0.25">
      <c r="A1060" s="3" t="s">
        <v>13</v>
      </c>
      <c r="B1060" s="3">
        <v>21</v>
      </c>
      <c r="C1060" s="3">
        <v>21</v>
      </c>
      <c r="D1060" s="3" t="s">
        <v>11</v>
      </c>
      <c r="E1060" s="3">
        <v>19</v>
      </c>
      <c r="F1060" s="3" t="s">
        <v>225</v>
      </c>
      <c r="G1060" s="21" t="str">
        <f>_xlfn.XLOOKUP($A1060&amp;"_"&amp;$B1060,Productos!$E:$E,Productos!$C:$C)</f>
        <v xml:space="preserve">SANTIAGO EDUCACIÓN TOTAL II                       </v>
      </c>
      <c r="H1060" s="21" t="str">
        <f>_xlfn.XLOOKUP($A1060&amp;"_"&amp;$B1060,Productos!$E:$E,Productos!$D:$D)</f>
        <v>Sin Informacion</v>
      </c>
      <c r="I1060" s="6">
        <v>1</v>
      </c>
      <c r="L1060" s="3" t="s">
        <v>9</v>
      </c>
      <c r="M1060" s="3">
        <v>10004</v>
      </c>
      <c r="N1060" s="3">
        <v>508</v>
      </c>
      <c r="O1060" s="3" t="s">
        <v>10</v>
      </c>
      <c r="P1060" s="3">
        <v>6</v>
      </c>
      <c r="Q1060" s="3">
        <v>600</v>
      </c>
      <c r="R1060" s="3" t="s">
        <v>220</v>
      </c>
      <c r="S1060" s="3">
        <v>19</v>
      </c>
    </row>
    <row r="1061" spans="1:19" x14ac:dyDescent="0.25">
      <c r="A1061" s="3" t="s">
        <v>9</v>
      </c>
      <c r="B1061" s="3">
        <v>21</v>
      </c>
      <c r="C1061" s="3">
        <v>21</v>
      </c>
      <c r="D1061" s="3" t="s">
        <v>11</v>
      </c>
      <c r="E1061" s="3">
        <v>19</v>
      </c>
      <c r="F1061" s="3" t="s">
        <v>225</v>
      </c>
      <c r="G1061" s="21" t="str">
        <f>_xlfn.XLOOKUP($A1061&amp;"_"&amp;$B1061,Productos!$E:$E,Productos!$C:$C)</f>
        <v>21 - SET SANTIAGO EDUCACIÓN TOTAL ALT. II</v>
      </c>
      <c r="H1061" s="21" t="str">
        <f>_xlfn.XLOOKUP($A1061&amp;"_"&amp;$B1061,Productos!$E:$E,Productos!$D:$D)</f>
        <v>OPEN MARKET</v>
      </c>
      <c r="I1061" s="6">
        <v>58</v>
      </c>
      <c r="L1061" s="3" t="s">
        <v>9</v>
      </c>
      <c r="M1061" s="3">
        <v>10004</v>
      </c>
      <c r="N1061" s="3">
        <v>509</v>
      </c>
      <c r="O1061" s="3" t="s">
        <v>10</v>
      </c>
      <c r="P1061" s="3">
        <v>1</v>
      </c>
      <c r="Q1061" s="3">
        <v>100</v>
      </c>
      <c r="R1061" s="3" t="s">
        <v>219</v>
      </c>
      <c r="S1061" s="3">
        <v>47</v>
      </c>
    </row>
    <row r="1062" spans="1:19" x14ac:dyDescent="0.25">
      <c r="A1062" s="3" t="s">
        <v>9</v>
      </c>
      <c r="B1062" s="3">
        <v>29</v>
      </c>
      <c r="C1062" s="3">
        <v>29</v>
      </c>
      <c r="D1062" s="3" t="s">
        <v>11</v>
      </c>
      <c r="E1062" s="3">
        <v>1</v>
      </c>
      <c r="F1062" s="3" t="s">
        <v>225</v>
      </c>
      <c r="G1062" s="21" t="str">
        <f>_xlfn.XLOOKUP($A1062&amp;"_"&amp;$B1062,Productos!$E:$E,Productos!$C:$C)</f>
        <v>29 - SVM SANTIAGO VIDA MUJER</v>
      </c>
      <c r="H1062" s="21" t="str">
        <f>_xlfn.XLOOKUP($A1062&amp;"_"&amp;$B1062,Productos!$E:$E,Productos!$D:$D)</f>
        <v>OPEN MARKET</v>
      </c>
      <c r="I1062" s="6">
        <v>31</v>
      </c>
      <c r="L1062" s="3" t="s">
        <v>9</v>
      </c>
      <c r="M1062" s="3">
        <v>10004</v>
      </c>
      <c r="N1062" s="3">
        <v>537</v>
      </c>
      <c r="O1062" s="3" t="s">
        <v>10</v>
      </c>
      <c r="P1062" s="3">
        <v>1</v>
      </c>
      <c r="Q1062" s="3">
        <v>100</v>
      </c>
      <c r="R1062" s="3" t="s">
        <v>219</v>
      </c>
      <c r="S1062" s="3">
        <v>3143</v>
      </c>
    </row>
    <row r="1063" spans="1:19" x14ac:dyDescent="0.25">
      <c r="A1063" s="3" t="s">
        <v>9</v>
      </c>
      <c r="B1063" s="3">
        <v>29</v>
      </c>
      <c r="C1063" s="3">
        <v>29</v>
      </c>
      <c r="D1063" s="3" t="s">
        <v>11</v>
      </c>
      <c r="E1063" s="3">
        <v>2000</v>
      </c>
      <c r="F1063" s="3" t="s">
        <v>225</v>
      </c>
      <c r="G1063" s="21" t="str">
        <f>_xlfn.XLOOKUP($A1063&amp;"_"&amp;$B1063,Productos!$E:$E,Productos!$C:$C)</f>
        <v>29 - SVM SANTIAGO VIDA MUJER</v>
      </c>
      <c r="H1063" s="21" t="str">
        <f>_xlfn.XLOOKUP($A1063&amp;"_"&amp;$B1063,Productos!$E:$E,Productos!$D:$D)</f>
        <v>OPEN MARKET</v>
      </c>
      <c r="I1063" s="6">
        <v>28</v>
      </c>
      <c r="L1063" s="3" t="s">
        <v>9</v>
      </c>
      <c r="M1063" s="3">
        <v>10004</v>
      </c>
      <c r="N1063" s="3">
        <v>538</v>
      </c>
      <c r="O1063" s="3" t="s">
        <v>10</v>
      </c>
      <c r="P1063" s="3">
        <v>1</v>
      </c>
      <c r="Q1063" s="3">
        <v>100</v>
      </c>
      <c r="R1063" s="3" t="s">
        <v>219</v>
      </c>
      <c r="S1063" s="3">
        <v>232326</v>
      </c>
    </row>
    <row r="1064" spans="1:19" x14ac:dyDescent="0.25">
      <c r="A1064" s="3" t="s">
        <v>13</v>
      </c>
      <c r="B1064" s="3">
        <v>31</v>
      </c>
      <c r="C1064" s="3">
        <v>31</v>
      </c>
      <c r="D1064" s="3" t="s">
        <v>11</v>
      </c>
      <c r="E1064" s="3">
        <v>1</v>
      </c>
      <c r="F1064" s="3" t="s">
        <v>225</v>
      </c>
      <c r="G1064" s="21" t="str">
        <f>_xlfn.XLOOKUP($A1064&amp;"_"&amp;$B1064,Productos!$E:$E,Productos!$C:$C)</f>
        <v xml:space="preserve">SANTIAGO VIDA INTELIGENTE SUPERIOR                </v>
      </c>
      <c r="H1064" s="21" t="str">
        <f>_xlfn.XLOOKUP($A1064&amp;"_"&amp;$B1064,Productos!$E:$E,Productos!$D:$D)</f>
        <v>Sin Informacion</v>
      </c>
      <c r="I1064" s="6">
        <v>3</v>
      </c>
      <c r="L1064" s="3" t="s">
        <v>9</v>
      </c>
      <c r="M1064" s="3">
        <v>10004</v>
      </c>
      <c r="N1064" s="3">
        <v>538</v>
      </c>
      <c r="O1064" s="3" t="s">
        <v>10</v>
      </c>
      <c r="P1064" s="3">
        <v>6</v>
      </c>
      <c r="Q1064" s="3">
        <v>600</v>
      </c>
      <c r="R1064" s="3" t="s">
        <v>220</v>
      </c>
      <c r="S1064" s="3">
        <v>228337</v>
      </c>
    </row>
    <row r="1065" spans="1:19" x14ac:dyDescent="0.25">
      <c r="A1065" s="3" t="s">
        <v>9</v>
      </c>
      <c r="B1065" s="3">
        <v>31</v>
      </c>
      <c r="C1065" s="3">
        <v>31</v>
      </c>
      <c r="D1065" s="3" t="s">
        <v>11</v>
      </c>
      <c r="E1065" s="3">
        <v>1</v>
      </c>
      <c r="F1065" s="3" t="s">
        <v>225</v>
      </c>
      <c r="G1065" s="21" t="str">
        <f>_xlfn.XLOOKUP($A1065&amp;"_"&amp;$B1065,Productos!$E:$E,Productos!$C:$C)</f>
        <v>31 - SANTIAGO VIDA INTELIGENTE SUPERIOR</v>
      </c>
      <c r="H1065" s="21" t="str">
        <f>_xlfn.XLOOKUP($A1065&amp;"_"&amp;$B1065,Productos!$E:$E,Productos!$D:$D)</f>
        <v>OPEN MARKET</v>
      </c>
      <c r="I1065" s="6">
        <v>128</v>
      </c>
      <c r="L1065" s="3" t="s">
        <v>9</v>
      </c>
      <c r="M1065" s="3">
        <v>10012</v>
      </c>
      <c r="N1065" s="3">
        <v>5005849</v>
      </c>
      <c r="O1065" s="3" t="s">
        <v>12</v>
      </c>
      <c r="P1065" s="3">
        <v>12</v>
      </c>
      <c r="Q1065" s="3">
        <v>1200</v>
      </c>
      <c r="R1065" s="3" t="s">
        <v>308</v>
      </c>
      <c r="S1065" s="3">
        <v>1</v>
      </c>
    </row>
    <row r="1066" spans="1:19" x14ac:dyDescent="0.25">
      <c r="A1066" s="3" t="s">
        <v>9</v>
      </c>
      <c r="B1066" s="3">
        <v>39</v>
      </c>
      <c r="C1066" s="3">
        <v>39</v>
      </c>
      <c r="D1066" s="3" t="s">
        <v>11</v>
      </c>
      <c r="E1066" s="3">
        <v>1</v>
      </c>
      <c r="F1066" s="3" t="s">
        <v>225</v>
      </c>
      <c r="G1066" s="21" t="str">
        <f>_xlfn.XLOOKUP($A1066&amp;"_"&amp;$B1066,Productos!$E:$E,Productos!$C:$C)</f>
        <v>39 - SUPER SEGURO VIDA</v>
      </c>
      <c r="H1066" s="21" t="str">
        <f>_xlfn.XLOOKUP($A1066&amp;"_"&amp;$B1066,Productos!$E:$E,Productos!$D:$D)</f>
        <v>OPEN MARKET</v>
      </c>
      <c r="I1066" s="6">
        <v>1081</v>
      </c>
      <c r="L1066" s="3" t="s">
        <v>9</v>
      </c>
      <c r="M1066" s="3">
        <v>10012</v>
      </c>
      <c r="N1066" s="3">
        <v>5007365</v>
      </c>
      <c r="O1066" s="3" t="s">
        <v>12</v>
      </c>
      <c r="P1066" s="3">
        <v>12</v>
      </c>
      <c r="Q1066" s="3">
        <v>1200</v>
      </c>
      <c r="R1066" s="3" t="s">
        <v>308</v>
      </c>
      <c r="S1066" s="3">
        <v>1</v>
      </c>
    </row>
    <row r="1067" spans="1:19" x14ac:dyDescent="0.25">
      <c r="A1067" s="3" t="s">
        <v>9</v>
      </c>
      <c r="B1067" s="3">
        <v>41</v>
      </c>
      <c r="C1067" s="3">
        <v>41</v>
      </c>
      <c r="D1067" s="3" t="s">
        <v>11</v>
      </c>
      <c r="E1067" s="3">
        <v>1</v>
      </c>
      <c r="F1067" s="3" t="s">
        <v>225</v>
      </c>
      <c r="G1067" s="21" t="str">
        <f>_xlfn.XLOOKUP($A1067&amp;"_"&amp;$B1067,Productos!$E:$E,Productos!$C:$C)</f>
        <v>41 - SÚPER SEGURO PROTECCIÓN</v>
      </c>
      <c r="H1067" s="21" t="str">
        <f>_xlfn.XLOOKUP($A1067&amp;"_"&amp;$B1067,Productos!$E:$E,Productos!$D:$D)</f>
        <v>OPEN MARKET</v>
      </c>
      <c r="I1067" s="6">
        <v>29</v>
      </c>
      <c r="L1067" s="3" t="s">
        <v>9</v>
      </c>
      <c r="M1067" s="3">
        <v>10014</v>
      </c>
      <c r="N1067" s="3">
        <v>5002286</v>
      </c>
      <c r="O1067" s="3" t="s">
        <v>12</v>
      </c>
      <c r="P1067" s="3">
        <v>10</v>
      </c>
      <c r="Q1067" s="3">
        <v>1000</v>
      </c>
      <c r="R1067" s="3" t="s">
        <v>310</v>
      </c>
      <c r="S1067" s="3">
        <v>20</v>
      </c>
    </row>
    <row r="1068" spans="1:19" x14ac:dyDescent="0.25">
      <c r="A1068" s="3" t="s">
        <v>9</v>
      </c>
      <c r="B1068" s="3">
        <v>52</v>
      </c>
      <c r="C1068" s="3">
        <v>52</v>
      </c>
      <c r="D1068" s="3" t="s">
        <v>11</v>
      </c>
      <c r="E1068" s="3">
        <v>1</v>
      </c>
      <c r="F1068" s="3" t="s">
        <v>225</v>
      </c>
      <c r="G1068" s="21" t="str">
        <f>_xlfn.XLOOKUP($A1068&amp;"_"&amp;$B1068,Productos!$E:$E,Productos!$C:$C)</f>
        <v>52 - SÚPER SEGURO VIDA PLUS</v>
      </c>
      <c r="H1068" s="21" t="str">
        <f>_xlfn.XLOOKUP($A1068&amp;"_"&amp;$B1068,Productos!$E:$E,Productos!$D:$D)</f>
        <v>OPEN MARKET</v>
      </c>
      <c r="I1068" s="6">
        <v>118</v>
      </c>
      <c r="L1068" s="3" t="s">
        <v>9</v>
      </c>
      <c r="M1068" s="3">
        <v>10014</v>
      </c>
      <c r="N1068" s="3">
        <v>5002286</v>
      </c>
      <c r="O1068" s="3" t="s">
        <v>12</v>
      </c>
      <c r="P1068" s="3">
        <v>12</v>
      </c>
      <c r="Q1068" s="3">
        <v>1200</v>
      </c>
      <c r="R1068" s="3" t="s">
        <v>308</v>
      </c>
      <c r="S1068" s="3">
        <v>20</v>
      </c>
    </row>
    <row r="1069" spans="1:19" x14ac:dyDescent="0.25">
      <c r="A1069" s="3" t="s">
        <v>9</v>
      </c>
      <c r="B1069" s="3">
        <v>53</v>
      </c>
      <c r="C1069" s="3">
        <v>53</v>
      </c>
      <c r="D1069" s="3" t="s">
        <v>11</v>
      </c>
      <c r="E1069" s="3">
        <v>19</v>
      </c>
      <c r="F1069" s="3" t="s">
        <v>225</v>
      </c>
      <c r="G1069" s="21" t="str">
        <f>_xlfn.XLOOKUP($A1069&amp;"_"&amp;$B1069,Productos!$E:$E,Productos!$C:$C)</f>
        <v>53 - SÚPER SEGURO ESCOLAR I</v>
      </c>
      <c r="H1069" s="21" t="str">
        <f>_xlfn.XLOOKUP($A1069&amp;"_"&amp;$B1069,Productos!$E:$E,Productos!$D:$D)</f>
        <v>OPEN MARKET</v>
      </c>
      <c r="I1069" s="6">
        <v>1</v>
      </c>
      <c r="L1069" s="3" t="s">
        <v>9</v>
      </c>
      <c r="M1069" s="3">
        <v>10014</v>
      </c>
      <c r="N1069" s="3">
        <v>5002288</v>
      </c>
      <c r="O1069" s="3" t="s">
        <v>12</v>
      </c>
      <c r="P1069" s="3">
        <v>10</v>
      </c>
      <c r="Q1069" s="3">
        <v>1000</v>
      </c>
      <c r="R1069" s="3" t="s">
        <v>310</v>
      </c>
      <c r="S1069" s="3">
        <v>3</v>
      </c>
    </row>
    <row r="1070" spans="1:19" x14ac:dyDescent="0.25">
      <c r="A1070" s="3" t="s">
        <v>9</v>
      </c>
      <c r="B1070" s="3">
        <v>53</v>
      </c>
      <c r="C1070" s="3">
        <v>53</v>
      </c>
      <c r="D1070" s="3" t="s">
        <v>11</v>
      </c>
      <c r="E1070" s="3">
        <v>29</v>
      </c>
      <c r="F1070" s="3" t="s">
        <v>225</v>
      </c>
      <c r="G1070" s="21" t="str">
        <f>_xlfn.XLOOKUP($A1070&amp;"_"&amp;$B1070,Productos!$E:$E,Productos!$C:$C)</f>
        <v>53 - SÚPER SEGURO ESCOLAR I</v>
      </c>
      <c r="H1070" s="21" t="str">
        <f>_xlfn.XLOOKUP($A1070&amp;"_"&amp;$B1070,Productos!$E:$E,Productos!$D:$D)</f>
        <v>OPEN MARKET</v>
      </c>
      <c r="I1070" s="6">
        <v>1</v>
      </c>
      <c r="L1070" s="3" t="s">
        <v>9</v>
      </c>
      <c r="M1070" s="3">
        <v>10014</v>
      </c>
      <c r="N1070" s="3">
        <v>5002288</v>
      </c>
      <c r="O1070" s="3" t="s">
        <v>12</v>
      </c>
      <c r="P1070" s="3">
        <v>12</v>
      </c>
      <c r="Q1070" s="3">
        <v>1200</v>
      </c>
      <c r="R1070" s="3" t="s">
        <v>308</v>
      </c>
      <c r="S1070" s="3">
        <v>3</v>
      </c>
    </row>
    <row r="1071" spans="1:19" x14ac:dyDescent="0.25">
      <c r="A1071" s="3" t="s">
        <v>9</v>
      </c>
      <c r="B1071" s="3">
        <v>55</v>
      </c>
      <c r="C1071" s="3">
        <v>55</v>
      </c>
      <c r="D1071" s="3" t="s">
        <v>11</v>
      </c>
      <c r="E1071" s="3">
        <v>19</v>
      </c>
      <c r="F1071" s="3" t="s">
        <v>225</v>
      </c>
      <c r="G1071" s="21" t="str">
        <f>_xlfn.XLOOKUP($A1071&amp;"_"&amp;$B1071,Productos!$E:$E,Productos!$C:$C)</f>
        <v>55 - SÚPER SEGURO ESCOLAR + SUPERIOR I</v>
      </c>
      <c r="H1071" s="21" t="str">
        <f>_xlfn.XLOOKUP($A1071&amp;"_"&amp;$B1071,Productos!$E:$E,Productos!$D:$D)</f>
        <v>OPEN MARKET</v>
      </c>
      <c r="I1071" s="6">
        <v>10</v>
      </c>
      <c r="L1071" s="3" t="s">
        <v>9</v>
      </c>
      <c r="M1071" s="3">
        <v>10014</v>
      </c>
      <c r="N1071" s="3">
        <v>5002303</v>
      </c>
      <c r="O1071" s="3" t="s">
        <v>12</v>
      </c>
      <c r="P1071" s="3">
        <v>10</v>
      </c>
      <c r="Q1071" s="3">
        <v>1000</v>
      </c>
      <c r="R1071" s="3" t="s">
        <v>310</v>
      </c>
      <c r="S1071" s="3">
        <v>44</v>
      </c>
    </row>
    <row r="1072" spans="1:19" x14ac:dyDescent="0.25">
      <c r="A1072" s="3" t="s">
        <v>9</v>
      </c>
      <c r="B1072" s="3">
        <v>55</v>
      </c>
      <c r="C1072" s="3">
        <v>55</v>
      </c>
      <c r="D1072" s="3" t="s">
        <v>11</v>
      </c>
      <c r="E1072" s="3">
        <v>29</v>
      </c>
      <c r="F1072" s="3" t="s">
        <v>225</v>
      </c>
      <c r="G1072" s="21" t="str">
        <f>_xlfn.XLOOKUP($A1072&amp;"_"&amp;$B1072,Productos!$E:$E,Productos!$C:$C)</f>
        <v>55 - SÚPER SEGURO ESCOLAR + SUPERIOR I</v>
      </c>
      <c r="H1072" s="21" t="str">
        <f>_xlfn.XLOOKUP($A1072&amp;"_"&amp;$B1072,Productos!$E:$E,Productos!$D:$D)</f>
        <v>OPEN MARKET</v>
      </c>
      <c r="I1072" s="6">
        <v>10</v>
      </c>
      <c r="L1072" s="3" t="s">
        <v>9</v>
      </c>
      <c r="M1072" s="3">
        <v>10014</v>
      </c>
      <c r="N1072" s="3">
        <v>5002303</v>
      </c>
      <c r="O1072" s="3" t="s">
        <v>12</v>
      </c>
      <c r="P1072" s="3">
        <v>12</v>
      </c>
      <c r="Q1072" s="3">
        <v>1200</v>
      </c>
      <c r="R1072" s="3" t="s">
        <v>308</v>
      </c>
      <c r="S1072" s="3">
        <v>44</v>
      </c>
    </row>
    <row r="1073" spans="1:19" x14ac:dyDescent="0.25">
      <c r="A1073" s="3" t="s">
        <v>9</v>
      </c>
      <c r="B1073" s="3">
        <v>62</v>
      </c>
      <c r="C1073" s="3">
        <v>62</v>
      </c>
      <c r="D1073" s="3" t="s">
        <v>11</v>
      </c>
      <c r="E1073" s="3">
        <v>1</v>
      </c>
      <c r="F1073" s="3" t="s">
        <v>225</v>
      </c>
      <c r="G1073" s="21" t="str">
        <f>_xlfn.XLOOKUP($A1073&amp;"_"&amp;$B1073,Productos!$E:$E,Productos!$C:$C)</f>
        <v>62 - SÚPER SEGURO VIDA PLUS (A)</v>
      </c>
      <c r="H1073" s="21" t="str">
        <f>_xlfn.XLOOKUP($A1073&amp;"_"&amp;$B1073,Productos!$E:$E,Productos!$D:$D)</f>
        <v>OPEN MARKET</v>
      </c>
      <c r="I1073" s="6">
        <v>412</v>
      </c>
      <c r="L1073" s="3" t="s">
        <v>9</v>
      </c>
      <c r="M1073" s="3">
        <v>10014</v>
      </c>
      <c r="N1073" s="3">
        <v>5002303</v>
      </c>
      <c r="O1073" s="3" t="s">
        <v>12</v>
      </c>
      <c r="P1073" s="3">
        <v>42</v>
      </c>
      <c r="Q1073" s="3">
        <v>4200</v>
      </c>
      <c r="R1073" s="3" t="s">
        <v>313</v>
      </c>
      <c r="S1073" s="3">
        <v>44</v>
      </c>
    </row>
    <row r="1074" spans="1:19" x14ac:dyDescent="0.25">
      <c r="A1074" s="3" t="s">
        <v>9</v>
      </c>
      <c r="B1074" s="3">
        <v>63</v>
      </c>
      <c r="C1074" s="3">
        <v>63</v>
      </c>
      <c r="D1074" s="3" t="s">
        <v>11</v>
      </c>
      <c r="E1074" s="3">
        <v>19</v>
      </c>
      <c r="F1074" s="3" t="s">
        <v>225</v>
      </c>
      <c r="G1074" s="21" t="str">
        <f>_xlfn.XLOOKUP($A1074&amp;"_"&amp;$B1074,Productos!$E:$E,Productos!$C:$C)</f>
        <v>63 - SÚPER SEGURO ESCOLAR + SUPERIOR I (A)</v>
      </c>
      <c r="H1074" s="21" t="str">
        <f>_xlfn.XLOOKUP($A1074&amp;"_"&amp;$B1074,Productos!$E:$E,Productos!$D:$D)</f>
        <v>OPEN MARKET</v>
      </c>
      <c r="I1074" s="6">
        <v>5</v>
      </c>
      <c r="L1074" s="3" t="s">
        <v>9</v>
      </c>
      <c r="M1074" s="3">
        <v>10014</v>
      </c>
      <c r="N1074" s="3">
        <v>5002305</v>
      </c>
      <c r="O1074" s="3" t="s">
        <v>12</v>
      </c>
      <c r="P1074" s="3">
        <v>10</v>
      </c>
      <c r="Q1074" s="3">
        <v>1000</v>
      </c>
      <c r="R1074" s="3" t="s">
        <v>310</v>
      </c>
      <c r="S1074" s="3">
        <v>5</v>
      </c>
    </row>
    <row r="1075" spans="1:19" x14ac:dyDescent="0.25">
      <c r="A1075" s="3" t="s">
        <v>9</v>
      </c>
      <c r="B1075" s="3">
        <v>63</v>
      </c>
      <c r="C1075" s="3">
        <v>63</v>
      </c>
      <c r="D1075" s="3" t="s">
        <v>11</v>
      </c>
      <c r="E1075" s="3">
        <v>29</v>
      </c>
      <c r="F1075" s="3" t="s">
        <v>225</v>
      </c>
      <c r="G1075" s="21" t="str">
        <f>_xlfn.XLOOKUP($A1075&amp;"_"&amp;$B1075,Productos!$E:$E,Productos!$C:$C)</f>
        <v>63 - SÚPER SEGURO ESCOLAR + SUPERIOR I (A)</v>
      </c>
      <c r="H1075" s="21" t="str">
        <f>_xlfn.XLOOKUP($A1075&amp;"_"&amp;$B1075,Productos!$E:$E,Productos!$D:$D)</f>
        <v>OPEN MARKET</v>
      </c>
      <c r="I1075" s="6">
        <v>5</v>
      </c>
      <c r="L1075" s="3" t="s">
        <v>9</v>
      </c>
      <c r="M1075" s="3">
        <v>10014</v>
      </c>
      <c r="N1075" s="3">
        <v>5002305</v>
      </c>
      <c r="O1075" s="3" t="s">
        <v>12</v>
      </c>
      <c r="P1075" s="3">
        <v>12</v>
      </c>
      <c r="Q1075" s="3">
        <v>1200</v>
      </c>
      <c r="R1075" s="3" t="s">
        <v>308</v>
      </c>
      <c r="S1075" s="3">
        <v>5</v>
      </c>
    </row>
    <row r="1076" spans="1:19" x14ac:dyDescent="0.25">
      <c r="A1076" s="3" t="s">
        <v>9</v>
      </c>
      <c r="B1076" s="3">
        <v>70</v>
      </c>
      <c r="C1076" s="3">
        <v>70</v>
      </c>
      <c r="D1076" s="3" t="s">
        <v>11</v>
      </c>
      <c r="E1076" s="3">
        <v>1</v>
      </c>
      <c r="F1076" s="3" t="s">
        <v>225</v>
      </c>
      <c r="G1076" s="21" t="str">
        <f>_xlfn.XLOOKUP($A1076&amp;"_"&amp;$B1076,Productos!$E:$E,Productos!$C:$C)</f>
        <v>70 - SUPER SEGURO VIDA</v>
      </c>
      <c r="H1076" s="21" t="str">
        <f>_xlfn.XLOOKUP($A1076&amp;"_"&amp;$B1076,Productos!$E:$E,Productos!$D:$D)</f>
        <v>OPEN MARKET</v>
      </c>
      <c r="I1076" s="6">
        <v>382</v>
      </c>
      <c r="L1076" s="3" t="s">
        <v>9</v>
      </c>
      <c r="M1076" s="3">
        <v>10014</v>
      </c>
      <c r="N1076" s="3">
        <v>5002305</v>
      </c>
      <c r="O1076" s="3" t="s">
        <v>12</v>
      </c>
      <c r="P1076" s="3">
        <v>26</v>
      </c>
      <c r="Q1076" s="3">
        <v>2600</v>
      </c>
      <c r="R1076" s="3" t="s">
        <v>313</v>
      </c>
      <c r="S1076" s="3">
        <v>5</v>
      </c>
    </row>
    <row r="1077" spans="1:19" x14ac:dyDescent="0.25">
      <c r="A1077" s="3" t="s">
        <v>9</v>
      </c>
      <c r="B1077" s="3">
        <v>75</v>
      </c>
      <c r="C1077" s="3">
        <v>75</v>
      </c>
      <c r="D1077" s="3" t="s">
        <v>11</v>
      </c>
      <c r="E1077" s="3">
        <v>1</v>
      </c>
      <c r="F1077" s="3" t="s">
        <v>225</v>
      </c>
      <c r="G1077" s="21" t="str">
        <f>_xlfn.XLOOKUP($A1077&amp;"_"&amp;$B1077,Productos!$E:$E,Productos!$C:$C)</f>
        <v>75 - SÚPER SEGURO ESTUDIO</v>
      </c>
      <c r="H1077" s="21" t="str">
        <f>_xlfn.XLOOKUP($A1077&amp;"_"&amp;$B1077,Productos!$E:$E,Productos!$D:$D)</f>
        <v>OPEN MARKET</v>
      </c>
      <c r="I1077" s="6">
        <v>92</v>
      </c>
      <c r="L1077" s="3" t="s">
        <v>9</v>
      </c>
      <c r="M1077" s="3">
        <v>10014</v>
      </c>
      <c r="N1077" s="3">
        <v>5002319</v>
      </c>
      <c r="O1077" s="3" t="s">
        <v>12</v>
      </c>
      <c r="P1077" s="3">
        <v>10</v>
      </c>
      <c r="Q1077" s="3">
        <v>1000</v>
      </c>
      <c r="R1077" s="3" t="s">
        <v>310</v>
      </c>
      <c r="S1077" s="3">
        <v>11</v>
      </c>
    </row>
    <row r="1078" spans="1:19" x14ac:dyDescent="0.25">
      <c r="A1078" s="3" t="s">
        <v>9</v>
      </c>
      <c r="B1078" s="3">
        <v>75</v>
      </c>
      <c r="C1078" s="3">
        <v>75</v>
      </c>
      <c r="D1078" s="3" t="s">
        <v>11</v>
      </c>
      <c r="E1078" s="3">
        <v>19</v>
      </c>
      <c r="F1078" s="3" t="s">
        <v>225</v>
      </c>
      <c r="G1078" s="21" t="str">
        <f>_xlfn.XLOOKUP($A1078&amp;"_"&amp;$B1078,Productos!$E:$E,Productos!$C:$C)</f>
        <v>75 - SÚPER SEGURO ESTUDIO</v>
      </c>
      <c r="H1078" s="21" t="str">
        <f>_xlfn.XLOOKUP($A1078&amp;"_"&amp;$B1078,Productos!$E:$E,Productos!$D:$D)</f>
        <v>OPEN MARKET</v>
      </c>
      <c r="I1078" s="6">
        <v>111</v>
      </c>
      <c r="L1078" s="3" t="s">
        <v>9</v>
      </c>
      <c r="M1078" s="3">
        <v>10014</v>
      </c>
      <c r="N1078" s="3">
        <v>5002319</v>
      </c>
      <c r="O1078" s="3" t="s">
        <v>12</v>
      </c>
      <c r="P1078" s="3">
        <v>12</v>
      </c>
      <c r="Q1078" s="3">
        <v>1200</v>
      </c>
      <c r="R1078" s="3" t="s">
        <v>308</v>
      </c>
      <c r="S1078" s="3">
        <v>11</v>
      </c>
    </row>
    <row r="1079" spans="1:19" x14ac:dyDescent="0.25">
      <c r="A1079" s="3" t="s">
        <v>9</v>
      </c>
      <c r="B1079" s="3">
        <v>75</v>
      </c>
      <c r="C1079" s="3">
        <v>75</v>
      </c>
      <c r="D1079" s="3" t="s">
        <v>11</v>
      </c>
      <c r="E1079" s="3">
        <v>29</v>
      </c>
      <c r="F1079" s="3" t="s">
        <v>225</v>
      </c>
      <c r="G1079" s="21" t="str">
        <f>_xlfn.XLOOKUP($A1079&amp;"_"&amp;$B1079,Productos!$E:$E,Productos!$C:$C)</f>
        <v>75 - SÚPER SEGURO ESTUDIO</v>
      </c>
      <c r="H1079" s="21" t="str">
        <f>_xlfn.XLOOKUP($A1079&amp;"_"&amp;$B1079,Productos!$E:$E,Productos!$D:$D)</f>
        <v>OPEN MARKET</v>
      </c>
      <c r="I1079" s="6">
        <v>111</v>
      </c>
      <c r="L1079" s="3" t="s">
        <v>9</v>
      </c>
      <c r="M1079" s="3">
        <v>10014</v>
      </c>
      <c r="N1079" s="3">
        <v>5002322</v>
      </c>
      <c r="O1079" s="3" t="s">
        <v>12</v>
      </c>
      <c r="P1079" s="3">
        <v>10</v>
      </c>
      <c r="Q1079" s="3">
        <v>1000</v>
      </c>
      <c r="R1079" s="3" t="s">
        <v>310</v>
      </c>
      <c r="S1079" s="3">
        <v>80</v>
      </c>
    </row>
    <row r="1080" spans="1:19" x14ac:dyDescent="0.25">
      <c r="A1080" s="3" t="s">
        <v>9</v>
      </c>
      <c r="B1080" s="3">
        <v>89</v>
      </c>
      <c r="C1080" s="3">
        <v>89</v>
      </c>
      <c r="D1080" s="3" t="s">
        <v>11</v>
      </c>
      <c r="E1080" s="3">
        <v>1</v>
      </c>
      <c r="F1080" s="3" t="s">
        <v>225</v>
      </c>
      <c r="G1080" s="21" t="str">
        <f>_xlfn.XLOOKUP($A1080&amp;"_"&amp;$B1080,Productos!$E:$E,Productos!$C:$C)</f>
        <v>89 - S¿PER SEGURO RENTA PROTEGIDA</v>
      </c>
      <c r="H1080" s="21" t="str">
        <f>_xlfn.XLOOKUP($A1080&amp;"_"&amp;$B1080,Productos!$E:$E,Productos!$D:$D)</f>
        <v>OPEN MARKET</v>
      </c>
      <c r="I1080" s="6">
        <v>933</v>
      </c>
      <c r="L1080" s="3" t="s">
        <v>9</v>
      </c>
      <c r="M1080" s="3">
        <v>10014</v>
      </c>
      <c r="N1080" s="3">
        <v>5002322</v>
      </c>
      <c r="O1080" s="3" t="s">
        <v>12</v>
      </c>
      <c r="P1080" s="3">
        <v>12</v>
      </c>
      <c r="Q1080" s="3">
        <v>1200</v>
      </c>
      <c r="R1080" s="3" t="s">
        <v>308</v>
      </c>
      <c r="S1080" s="3">
        <v>80</v>
      </c>
    </row>
    <row r="1081" spans="1:19" x14ac:dyDescent="0.25">
      <c r="A1081" s="3" t="s">
        <v>9</v>
      </c>
      <c r="B1081" s="3">
        <v>89</v>
      </c>
      <c r="C1081" s="3">
        <v>89</v>
      </c>
      <c r="D1081" s="3" t="s">
        <v>11</v>
      </c>
      <c r="E1081" s="3">
        <v>40</v>
      </c>
      <c r="F1081" s="3" t="s">
        <v>225</v>
      </c>
      <c r="G1081" s="21" t="str">
        <f>_xlfn.XLOOKUP($A1081&amp;"_"&amp;$B1081,Productos!$E:$E,Productos!$C:$C)</f>
        <v>89 - S¿PER SEGURO RENTA PROTEGIDA</v>
      </c>
      <c r="H1081" s="21" t="str">
        <f>_xlfn.XLOOKUP($A1081&amp;"_"&amp;$B1081,Productos!$E:$E,Productos!$D:$D)</f>
        <v>OPEN MARKET</v>
      </c>
      <c r="I1081" s="6">
        <v>933</v>
      </c>
      <c r="L1081" s="3" t="s">
        <v>9</v>
      </c>
      <c r="M1081" s="3">
        <v>10014</v>
      </c>
      <c r="N1081" s="3">
        <v>5002322</v>
      </c>
      <c r="O1081" s="3" t="s">
        <v>12</v>
      </c>
      <c r="P1081" s="3">
        <v>26</v>
      </c>
      <c r="Q1081" s="3">
        <v>2600</v>
      </c>
      <c r="R1081" s="3" t="s">
        <v>313</v>
      </c>
      <c r="S1081" s="3">
        <v>80</v>
      </c>
    </row>
    <row r="1082" spans="1:19" x14ac:dyDescent="0.25">
      <c r="A1082" s="3" t="s">
        <v>9</v>
      </c>
      <c r="B1082" s="3">
        <v>92</v>
      </c>
      <c r="C1082" s="3">
        <v>92</v>
      </c>
      <c r="D1082" s="3" t="s">
        <v>11</v>
      </c>
      <c r="E1082" s="3">
        <v>1</v>
      </c>
      <c r="F1082" s="3" t="s">
        <v>225</v>
      </c>
      <c r="G1082" s="21" t="str">
        <f>_xlfn.XLOOKUP($A1082&amp;"_"&amp;$B1082,Productos!$E:$E,Productos!$C:$C)</f>
        <v>92 - DIAGNÓSTICO SEGURO</v>
      </c>
      <c r="H1082" s="21" t="str">
        <f>_xlfn.XLOOKUP($A1082&amp;"_"&amp;$B1082,Productos!$E:$E,Productos!$D:$D)</f>
        <v>OPEN MARKET</v>
      </c>
      <c r="I1082" s="6">
        <v>2</v>
      </c>
      <c r="L1082" s="3" t="s">
        <v>9</v>
      </c>
      <c r="M1082" s="3">
        <v>10014</v>
      </c>
      <c r="N1082" s="3">
        <v>5002328</v>
      </c>
      <c r="O1082" s="3" t="s">
        <v>12</v>
      </c>
      <c r="P1082" s="3">
        <v>10</v>
      </c>
      <c r="Q1082" s="3">
        <v>1000</v>
      </c>
      <c r="R1082" s="3" t="s">
        <v>310</v>
      </c>
      <c r="S1082" s="3">
        <v>12</v>
      </c>
    </row>
    <row r="1083" spans="1:19" x14ac:dyDescent="0.25">
      <c r="A1083" s="3" t="s">
        <v>9</v>
      </c>
      <c r="B1083" s="3">
        <v>93</v>
      </c>
      <c r="C1083" s="3">
        <v>93</v>
      </c>
      <c r="D1083" s="3" t="s">
        <v>11</v>
      </c>
      <c r="E1083" s="3">
        <v>1</v>
      </c>
      <c r="F1083" s="3" t="s">
        <v>225</v>
      </c>
      <c r="G1083" s="21" t="str">
        <f>_xlfn.XLOOKUP($A1083&amp;"_"&amp;$B1083,Productos!$E:$E,Productos!$C:$C)</f>
        <v>93 - VIDA SEGURO</v>
      </c>
      <c r="H1083" s="21" t="str">
        <f>_xlfn.XLOOKUP($A1083&amp;"_"&amp;$B1083,Productos!$E:$E,Productos!$D:$D)</f>
        <v>OPEN MARKET</v>
      </c>
      <c r="I1083" s="6">
        <v>4</v>
      </c>
      <c r="L1083" s="3" t="s">
        <v>9</v>
      </c>
      <c r="M1083" s="3">
        <v>10014</v>
      </c>
      <c r="N1083" s="3">
        <v>5002328</v>
      </c>
      <c r="O1083" s="3" t="s">
        <v>12</v>
      </c>
      <c r="P1083" s="3">
        <v>12</v>
      </c>
      <c r="Q1083" s="3">
        <v>1200</v>
      </c>
      <c r="R1083" s="3" t="s">
        <v>308</v>
      </c>
      <c r="S1083" s="3">
        <v>12</v>
      </c>
    </row>
    <row r="1084" spans="1:19" x14ac:dyDescent="0.25">
      <c r="A1084" s="3" t="s">
        <v>9</v>
      </c>
      <c r="B1084" s="3">
        <v>107</v>
      </c>
      <c r="C1084" s="3">
        <v>107</v>
      </c>
      <c r="D1084" s="3" t="s">
        <v>11</v>
      </c>
      <c r="E1084" s="3">
        <v>1</v>
      </c>
      <c r="F1084" s="3" t="s">
        <v>225</v>
      </c>
      <c r="G1084" s="21" t="str">
        <f>_xlfn.XLOOKUP($A1084&amp;"_"&amp;$B1084,Productos!$E:$E,Productos!$C:$C)</f>
        <v>107 - DIAGNOSTICO SEGURO TM</v>
      </c>
      <c r="H1084" s="21" t="str">
        <f>_xlfn.XLOOKUP($A1084&amp;"_"&amp;$B1084,Productos!$E:$E,Productos!$D:$D)</f>
        <v>OPEN MARKET</v>
      </c>
      <c r="I1084" s="6">
        <v>1261</v>
      </c>
      <c r="L1084" s="3" t="s">
        <v>9</v>
      </c>
      <c r="M1084" s="3">
        <v>10014</v>
      </c>
      <c r="N1084" s="3">
        <v>5002328</v>
      </c>
      <c r="O1084" s="3" t="s">
        <v>12</v>
      </c>
      <c r="P1084" s="3">
        <v>26</v>
      </c>
      <c r="Q1084" s="3">
        <v>2600</v>
      </c>
      <c r="R1084" s="3" t="s">
        <v>313</v>
      </c>
      <c r="S1084" s="3">
        <v>12</v>
      </c>
    </row>
    <row r="1085" spans="1:19" x14ac:dyDescent="0.25">
      <c r="A1085" s="3" t="s">
        <v>9</v>
      </c>
      <c r="B1085" s="3">
        <v>113</v>
      </c>
      <c r="C1085" s="3">
        <v>113</v>
      </c>
      <c r="D1085" s="3" t="s">
        <v>11</v>
      </c>
      <c r="E1085" s="3">
        <v>40</v>
      </c>
      <c r="F1085" s="3" t="s">
        <v>225</v>
      </c>
      <c r="G1085" s="21" t="str">
        <f>_xlfn.XLOOKUP($A1085&amp;"_"&amp;$B1085,Productos!$E:$E,Productos!$C:$C)</f>
        <v>113 - SUPER SEGURO RENTA PROTEGIDA</v>
      </c>
      <c r="H1085" s="21" t="str">
        <f>_xlfn.XLOOKUP($A1085&amp;"_"&amp;$B1085,Productos!$E:$E,Productos!$D:$D)</f>
        <v>OPEN MARKET</v>
      </c>
      <c r="I1085" s="6">
        <v>272</v>
      </c>
      <c r="L1085" s="3" t="s">
        <v>9</v>
      </c>
      <c r="M1085" s="3">
        <v>10014</v>
      </c>
      <c r="N1085" s="3">
        <v>5002335</v>
      </c>
      <c r="O1085" s="3" t="s">
        <v>12</v>
      </c>
      <c r="P1085" s="3">
        <v>10</v>
      </c>
      <c r="Q1085" s="3">
        <v>1000</v>
      </c>
      <c r="R1085" s="3" t="s">
        <v>310</v>
      </c>
      <c r="S1085" s="3">
        <v>56</v>
      </c>
    </row>
    <row r="1086" spans="1:19" x14ac:dyDescent="0.25">
      <c r="A1086" s="3" t="s">
        <v>9</v>
      </c>
      <c r="B1086" s="3">
        <v>113</v>
      </c>
      <c r="C1086" s="3">
        <v>113</v>
      </c>
      <c r="D1086" s="3" t="s">
        <v>11</v>
      </c>
      <c r="E1086" s="3">
        <v>43</v>
      </c>
      <c r="F1086" s="3" t="s">
        <v>225</v>
      </c>
      <c r="G1086" s="21" t="str">
        <f>_xlfn.XLOOKUP($A1086&amp;"_"&amp;$B1086,Productos!$E:$E,Productos!$C:$C)</f>
        <v>113 - SUPER SEGURO RENTA PROTEGIDA</v>
      </c>
      <c r="H1086" s="21" t="str">
        <f>_xlfn.XLOOKUP($A1086&amp;"_"&amp;$B1086,Productos!$E:$E,Productos!$D:$D)</f>
        <v>OPEN MARKET</v>
      </c>
      <c r="I1086" s="6">
        <v>56</v>
      </c>
      <c r="L1086" s="3" t="s">
        <v>9</v>
      </c>
      <c r="M1086" s="3">
        <v>10014</v>
      </c>
      <c r="N1086" s="3">
        <v>5002335</v>
      </c>
      <c r="O1086" s="3" t="s">
        <v>12</v>
      </c>
      <c r="P1086" s="3">
        <v>12</v>
      </c>
      <c r="Q1086" s="3">
        <v>1200</v>
      </c>
      <c r="R1086" s="3" t="s">
        <v>308</v>
      </c>
      <c r="S1086" s="3">
        <v>56</v>
      </c>
    </row>
    <row r="1087" spans="1:19" x14ac:dyDescent="0.25">
      <c r="A1087" s="3" t="s">
        <v>9</v>
      </c>
      <c r="B1087" s="3">
        <v>113</v>
      </c>
      <c r="C1087" s="3">
        <v>113</v>
      </c>
      <c r="D1087" s="3" t="s">
        <v>11</v>
      </c>
      <c r="E1087" s="3">
        <v>45</v>
      </c>
      <c r="F1087" s="3" t="s">
        <v>225</v>
      </c>
      <c r="G1087" s="21" t="str">
        <f>_xlfn.XLOOKUP($A1087&amp;"_"&amp;$B1087,Productos!$E:$E,Productos!$C:$C)</f>
        <v>113 - SUPER SEGURO RENTA PROTEGIDA</v>
      </c>
      <c r="H1087" s="21" t="str">
        <f>_xlfn.XLOOKUP($A1087&amp;"_"&amp;$B1087,Productos!$E:$E,Productos!$D:$D)</f>
        <v>OPEN MARKET</v>
      </c>
      <c r="I1087" s="6">
        <v>146</v>
      </c>
      <c r="L1087" s="3" t="s">
        <v>9</v>
      </c>
      <c r="M1087" s="3">
        <v>10014</v>
      </c>
      <c r="N1087" s="3">
        <v>5002335</v>
      </c>
      <c r="O1087" s="3" t="s">
        <v>12</v>
      </c>
      <c r="P1087" s="3">
        <v>26</v>
      </c>
      <c r="Q1087" s="3">
        <v>2600</v>
      </c>
      <c r="R1087" s="3" t="s">
        <v>313</v>
      </c>
      <c r="S1087" s="3">
        <v>56</v>
      </c>
    </row>
    <row r="1088" spans="1:19" x14ac:dyDescent="0.25">
      <c r="A1088" s="3" t="s">
        <v>13</v>
      </c>
      <c r="B1088" s="3">
        <v>116</v>
      </c>
      <c r="C1088" s="3">
        <v>116</v>
      </c>
      <c r="D1088" s="3" t="s">
        <v>11</v>
      </c>
      <c r="E1088" s="3">
        <v>40</v>
      </c>
      <c r="F1088" s="3" t="s">
        <v>225</v>
      </c>
      <c r="G1088" s="21" t="str">
        <f>_xlfn.XLOOKUP($A1088&amp;"_"&amp;$B1088,Productos!$E:$E,Productos!$C:$C)</f>
        <v xml:space="preserve">FAMILIA SEGURA JUMBO                              </v>
      </c>
      <c r="H1088" s="21" t="str">
        <f>_xlfn.XLOOKUP($A1088&amp;"_"&amp;$B1088,Productos!$E:$E,Productos!$D:$D)</f>
        <v>Sin Informacion</v>
      </c>
      <c r="I1088" s="6">
        <v>140</v>
      </c>
      <c r="L1088" s="3" t="s">
        <v>9</v>
      </c>
      <c r="M1088" s="3">
        <v>10014</v>
      </c>
      <c r="N1088" s="3">
        <v>5002336</v>
      </c>
      <c r="O1088" s="3" t="s">
        <v>12</v>
      </c>
      <c r="P1088" s="3">
        <v>10</v>
      </c>
      <c r="Q1088" s="3">
        <v>1000</v>
      </c>
      <c r="R1088" s="3" t="s">
        <v>310</v>
      </c>
      <c r="S1088" s="3">
        <v>26</v>
      </c>
    </row>
    <row r="1089" spans="1:19" x14ac:dyDescent="0.25">
      <c r="A1089" s="3" t="s">
        <v>9</v>
      </c>
      <c r="B1089" s="3">
        <v>135</v>
      </c>
      <c r="C1089" s="3">
        <v>135</v>
      </c>
      <c r="D1089" s="3" t="s">
        <v>11</v>
      </c>
      <c r="E1089" s="3">
        <v>1</v>
      </c>
      <c r="F1089" s="3" t="s">
        <v>225</v>
      </c>
      <c r="G1089" s="21" t="str">
        <f>_xlfn.XLOOKUP($A1089&amp;"_"&amp;$B1089,Productos!$E:$E,Productos!$C:$C)</f>
        <v>135 - SÚPER SEGURO EJECUTIVO</v>
      </c>
      <c r="H1089" s="21" t="str">
        <f>_xlfn.XLOOKUP($A1089&amp;"_"&amp;$B1089,Productos!$E:$E,Productos!$D:$D)</f>
        <v>OPEN MARKET</v>
      </c>
      <c r="I1089" s="6">
        <v>1</v>
      </c>
      <c r="L1089" s="3" t="s">
        <v>9</v>
      </c>
      <c r="M1089" s="3">
        <v>10014</v>
      </c>
      <c r="N1089" s="3">
        <v>5002336</v>
      </c>
      <c r="O1089" s="3" t="s">
        <v>12</v>
      </c>
      <c r="P1089" s="3">
        <v>12</v>
      </c>
      <c r="Q1089" s="3">
        <v>1200</v>
      </c>
      <c r="R1089" s="3" t="s">
        <v>308</v>
      </c>
      <c r="S1089" s="3">
        <v>26</v>
      </c>
    </row>
    <row r="1090" spans="1:19" x14ac:dyDescent="0.25">
      <c r="A1090" s="3" t="s">
        <v>13</v>
      </c>
      <c r="B1090" s="3">
        <v>143</v>
      </c>
      <c r="C1090" s="3">
        <v>143</v>
      </c>
      <c r="D1090" s="3" t="s">
        <v>11</v>
      </c>
      <c r="E1090" s="3">
        <v>40</v>
      </c>
      <c r="F1090" s="3" t="s">
        <v>225</v>
      </c>
      <c r="G1090" s="21" t="str">
        <f>_xlfn.XLOOKUP($A1090&amp;"_"&amp;$B1090,Productos!$E:$E,Productos!$C:$C)</f>
        <v xml:space="preserve">FAMILIA SEGURA PARIS                              </v>
      </c>
      <c r="H1090" s="21" t="str">
        <f>_xlfn.XLOOKUP($A1090&amp;"_"&amp;$B1090,Productos!$E:$E,Productos!$D:$D)</f>
        <v>Sin Informacion</v>
      </c>
      <c r="I1090" s="6">
        <v>14</v>
      </c>
      <c r="L1090" s="3" t="s">
        <v>9</v>
      </c>
      <c r="M1090" s="3">
        <v>10014</v>
      </c>
      <c r="N1090" s="3">
        <v>5002336</v>
      </c>
      <c r="O1090" s="3" t="s">
        <v>12</v>
      </c>
      <c r="P1090" s="3">
        <v>26</v>
      </c>
      <c r="Q1090" s="3">
        <v>2600</v>
      </c>
      <c r="R1090" s="3" t="s">
        <v>313</v>
      </c>
      <c r="S1090" s="3">
        <v>26</v>
      </c>
    </row>
    <row r="1091" spans="1:19" x14ac:dyDescent="0.25">
      <c r="A1091" s="3" t="s">
        <v>9</v>
      </c>
      <c r="B1091" s="3">
        <v>145</v>
      </c>
      <c r="C1091" s="3">
        <v>145</v>
      </c>
      <c r="D1091" s="3" t="s">
        <v>11</v>
      </c>
      <c r="E1091" s="3">
        <v>1</v>
      </c>
      <c r="F1091" s="3" t="s">
        <v>225</v>
      </c>
      <c r="G1091" s="21" t="str">
        <f>_xlfn.XLOOKUP($A1091&amp;"_"&amp;$B1091,Productos!$E:$E,Productos!$C:$C)</f>
        <v>145 - SÚPER SEGURO VIDA MÁS DEVOLUCIÓN</v>
      </c>
      <c r="H1091" s="21" t="str">
        <f>_xlfn.XLOOKUP($A1091&amp;"_"&amp;$B1091,Productos!$E:$E,Productos!$D:$D)</f>
        <v>OPEN MARKET</v>
      </c>
      <c r="I1091" s="6">
        <v>118</v>
      </c>
      <c r="L1091" s="3" t="s">
        <v>9</v>
      </c>
      <c r="M1091" s="3">
        <v>10014</v>
      </c>
      <c r="N1091" s="3">
        <v>5002343</v>
      </c>
      <c r="O1091" s="3" t="s">
        <v>12</v>
      </c>
      <c r="P1091" s="3">
        <v>10</v>
      </c>
      <c r="Q1091" s="3">
        <v>1000</v>
      </c>
      <c r="R1091" s="3" t="s">
        <v>310</v>
      </c>
      <c r="S1091" s="3">
        <v>33</v>
      </c>
    </row>
    <row r="1092" spans="1:19" x14ac:dyDescent="0.25">
      <c r="A1092" s="3" t="s">
        <v>13</v>
      </c>
      <c r="B1092" s="3">
        <v>148</v>
      </c>
      <c r="C1092" s="3">
        <v>148</v>
      </c>
      <c r="D1092" s="3" t="s">
        <v>11</v>
      </c>
      <c r="E1092" s="3">
        <v>40</v>
      </c>
      <c r="F1092" s="3" t="s">
        <v>225</v>
      </c>
      <c r="G1092" s="21" t="str">
        <f>_xlfn.XLOOKUP($A1092&amp;"_"&amp;$B1092,Productos!$E:$E,Productos!$C:$C)</f>
        <v xml:space="preserve">FAMILIA SEGURA EASY                               </v>
      </c>
      <c r="H1092" s="21" t="str">
        <f>_xlfn.XLOOKUP($A1092&amp;"_"&amp;$B1092,Productos!$E:$E,Productos!$D:$D)</f>
        <v>Sin Informacion</v>
      </c>
      <c r="I1092" s="6">
        <v>1</v>
      </c>
      <c r="L1092" s="3" t="s">
        <v>9</v>
      </c>
      <c r="M1092" s="3">
        <v>10014</v>
      </c>
      <c r="N1092" s="3">
        <v>5002343</v>
      </c>
      <c r="O1092" s="3" t="s">
        <v>12</v>
      </c>
      <c r="P1092" s="3">
        <v>12</v>
      </c>
      <c r="Q1092" s="3">
        <v>1200</v>
      </c>
      <c r="R1092" s="3" t="s">
        <v>308</v>
      </c>
      <c r="S1092" s="3">
        <v>33</v>
      </c>
    </row>
    <row r="1093" spans="1:19" x14ac:dyDescent="0.25">
      <c r="A1093" s="3" t="s">
        <v>9</v>
      </c>
      <c r="B1093" s="3">
        <v>150</v>
      </c>
      <c r="C1093" s="3">
        <v>150</v>
      </c>
      <c r="D1093" s="3" t="s">
        <v>11</v>
      </c>
      <c r="E1093" s="3">
        <v>1</v>
      </c>
      <c r="F1093" s="3" t="s">
        <v>225</v>
      </c>
      <c r="G1093" s="21" t="str">
        <f>_xlfn.XLOOKUP($A1093&amp;"_"&amp;$B1093,Productos!$E:$E,Productos!$C:$C)</f>
        <v>150 - SÚPER SEGURO VIDA ADULTO</v>
      </c>
      <c r="H1093" s="21" t="str">
        <f>_xlfn.XLOOKUP($A1093&amp;"_"&amp;$B1093,Productos!$E:$E,Productos!$D:$D)</f>
        <v>OPEN MARKET</v>
      </c>
      <c r="I1093" s="6">
        <v>7</v>
      </c>
      <c r="L1093" s="3" t="s">
        <v>9</v>
      </c>
      <c r="M1093" s="3">
        <v>10014</v>
      </c>
      <c r="N1093" s="3">
        <v>5002343</v>
      </c>
      <c r="O1093" s="3" t="s">
        <v>12</v>
      </c>
      <c r="P1093" s="3">
        <v>18</v>
      </c>
      <c r="Q1093" s="3">
        <v>180</v>
      </c>
      <c r="R1093" s="3" t="s">
        <v>312</v>
      </c>
      <c r="S1093" s="3">
        <v>33</v>
      </c>
    </row>
    <row r="1094" spans="1:19" x14ac:dyDescent="0.25">
      <c r="A1094" s="3" t="s">
        <v>9</v>
      </c>
      <c r="B1094" s="3">
        <v>151</v>
      </c>
      <c r="C1094" s="3">
        <v>151</v>
      </c>
      <c r="D1094" s="3" t="s">
        <v>11</v>
      </c>
      <c r="E1094" s="3">
        <v>1</v>
      </c>
      <c r="F1094" s="3" t="s">
        <v>225</v>
      </c>
      <c r="G1094" s="21" t="str">
        <f>_xlfn.XLOOKUP($A1094&amp;"_"&amp;$B1094,Productos!$E:$E,Productos!$C:$C)</f>
        <v>151 - SÚPER SEGURO  VIDA + DEVOLUCIÓN BANEFE</v>
      </c>
      <c r="H1094" s="21" t="str">
        <f>_xlfn.XLOOKUP($A1094&amp;"_"&amp;$B1094,Productos!$E:$E,Productos!$D:$D)</f>
        <v>OPEN MARKET</v>
      </c>
      <c r="I1094" s="6">
        <v>59</v>
      </c>
      <c r="L1094" s="3" t="s">
        <v>9</v>
      </c>
      <c r="M1094" s="3">
        <v>10014</v>
      </c>
      <c r="N1094" s="3">
        <v>5002347</v>
      </c>
      <c r="O1094" s="3" t="s">
        <v>12</v>
      </c>
      <c r="P1094" s="3">
        <v>10</v>
      </c>
      <c r="Q1094" s="3">
        <v>1000</v>
      </c>
      <c r="R1094" s="3" t="s">
        <v>310</v>
      </c>
      <c r="S1094" s="3">
        <v>5</v>
      </c>
    </row>
    <row r="1095" spans="1:19" x14ac:dyDescent="0.25">
      <c r="A1095" s="3" t="s">
        <v>13</v>
      </c>
      <c r="B1095" s="3">
        <v>155</v>
      </c>
      <c r="C1095" s="3">
        <v>155</v>
      </c>
      <c r="D1095" s="3" t="s">
        <v>11</v>
      </c>
      <c r="E1095" s="3">
        <v>40</v>
      </c>
      <c r="F1095" s="3" t="s">
        <v>225</v>
      </c>
      <c r="G1095" s="21" t="str">
        <f>_xlfn.XLOOKUP($A1095&amp;"_"&amp;$B1095,Productos!$E:$E,Productos!$C:$C)</f>
        <v xml:space="preserve">FAMILIA TRANQUILA PARIS                           </v>
      </c>
      <c r="H1095" s="21" t="str">
        <f>_xlfn.XLOOKUP($A1095&amp;"_"&amp;$B1095,Productos!$E:$E,Productos!$D:$D)</f>
        <v>Sin Informacion</v>
      </c>
      <c r="I1095" s="6">
        <v>20</v>
      </c>
      <c r="L1095" s="3" t="s">
        <v>9</v>
      </c>
      <c r="M1095" s="3">
        <v>10014</v>
      </c>
      <c r="N1095" s="3">
        <v>5002347</v>
      </c>
      <c r="O1095" s="3" t="s">
        <v>12</v>
      </c>
      <c r="P1095" s="3">
        <v>12</v>
      </c>
      <c r="Q1095" s="3">
        <v>1200</v>
      </c>
      <c r="R1095" s="3" t="s">
        <v>308</v>
      </c>
      <c r="S1095" s="3">
        <v>5</v>
      </c>
    </row>
    <row r="1096" spans="1:19" x14ac:dyDescent="0.25">
      <c r="A1096" s="3" t="s">
        <v>13</v>
      </c>
      <c r="B1096" s="3">
        <v>156</v>
      </c>
      <c r="C1096" s="3">
        <v>156</v>
      </c>
      <c r="D1096" s="3" t="s">
        <v>11</v>
      </c>
      <c r="E1096" s="3">
        <v>40</v>
      </c>
      <c r="F1096" s="3" t="s">
        <v>225</v>
      </c>
      <c r="G1096" s="21" t="str">
        <f>_xlfn.XLOOKUP($A1096&amp;"_"&amp;$B1096,Productos!$E:$E,Productos!$C:$C)</f>
        <v xml:space="preserve">FAMILIA TRANQUILA JUMBO                           </v>
      </c>
      <c r="H1096" s="21" t="str">
        <f>_xlfn.XLOOKUP($A1096&amp;"_"&amp;$B1096,Productos!$E:$E,Productos!$D:$D)</f>
        <v>Sin Informacion</v>
      </c>
      <c r="I1096" s="6">
        <v>9</v>
      </c>
      <c r="L1096" s="3" t="s">
        <v>9</v>
      </c>
      <c r="M1096" s="3">
        <v>10014</v>
      </c>
      <c r="N1096" s="3">
        <v>5002347</v>
      </c>
      <c r="O1096" s="3" t="s">
        <v>12</v>
      </c>
      <c r="P1096" s="3">
        <v>26</v>
      </c>
      <c r="Q1096" s="3">
        <v>2600</v>
      </c>
      <c r="R1096" s="3" t="s">
        <v>313</v>
      </c>
      <c r="S1096" s="3">
        <v>5</v>
      </c>
    </row>
    <row r="1097" spans="1:19" x14ac:dyDescent="0.25">
      <c r="A1097" s="3" t="s">
        <v>13</v>
      </c>
      <c r="B1097" s="3">
        <v>163</v>
      </c>
      <c r="C1097" s="3">
        <v>163</v>
      </c>
      <c r="D1097" s="3" t="s">
        <v>11</v>
      </c>
      <c r="E1097" s="3">
        <v>1</v>
      </c>
      <c r="F1097" s="3" t="s">
        <v>225</v>
      </c>
      <c r="G1097" s="21" t="str">
        <f>_xlfn.XLOOKUP($A1097&amp;"_"&amp;$B1097,Productos!$E:$E,Productos!$C:$C)</f>
        <v xml:space="preserve">SÚPER SEGURO DE VIDA CON AHORRO RENTA VARIABLE    </v>
      </c>
      <c r="H1097" s="21" t="str">
        <f>_xlfn.XLOOKUP($A1097&amp;"_"&amp;$B1097,Productos!$E:$E,Productos!$D:$D)</f>
        <v>Sin Informacion</v>
      </c>
      <c r="I1097" s="6">
        <v>3</v>
      </c>
      <c r="L1097" s="3" t="s">
        <v>9</v>
      </c>
      <c r="M1097" s="3">
        <v>10014</v>
      </c>
      <c r="N1097" s="3">
        <v>5002353</v>
      </c>
      <c r="O1097" s="3" t="s">
        <v>12</v>
      </c>
      <c r="P1097" s="3">
        <v>10</v>
      </c>
      <c r="Q1097" s="3">
        <v>1000</v>
      </c>
      <c r="R1097" s="3" t="s">
        <v>310</v>
      </c>
      <c r="S1097" s="3">
        <v>8</v>
      </c>
    </row>
    <row r="1098" spans="1:19" x14ac:dyDescent="0.25">
      <c r="A1098" s="3" t="s">
        <v>9</v>
      </c>
      <c r="B1098" s="3">
        <v>169</v>
      </c>
      <c r="C1098" s="3">
        <v>169</v>
      </c>
      <c r="D1098" s="3" t="s">
        <v>11</v>
      </c>
      <c r="E1098" s="3">
        <v>1</v>
      </c>
      <c r="F1098" s="3" t="s">
        <v>225</v>
      </c>
      <c r="G1098" s="21" t="str">
        <f>_xlfn.XLOOKUP($A1098&amp;"_"&amp;$B1098,Productos!$E:$E,Productos!$C:$C)</f>
        <v>169 - DIAGNÓSTICO SEGURO BANEFE</v>
      </c>
      <c r="H1098" s="21" t="str">
        <f>_xlfn.XLOOKUP($A1098&amp;"_"&amp;$B1098,Productos!$E:$E,Productos!$D:$D)</f>
        <v>OPEN MARKET</v>
      </c>
      <c r="I1098" s="6">
        <v>9</v>
      </c>
      <c r="L1098" s="3" t="s">
        <v>9</v>
      </c>
      <c r="M1098" s="3">
        <v>10014</v>
      </c>
      <c r="N1098" s="3">
        <v>5002353</v>
      </c>
      <c r="O1098" s="3" t="s">
        <v>12</v>
      </c>
      <c r="P1098" s="3">
        <v>12</v>
      </c>
      <c r="Q1098" s="3">
        <v>1200</v>
      </c>
      <c r="R1098" s="3" t="s">
        <v>308</v>
      </c>
      <c r="S1098" s="3">
        <v>8</v>
      </c>
    </row>
    <row r="1099" spans="1:19" x14ac:dyDescent="0.25">
      <c r="A1099" s="3" t="s">
        <v>13</v>
      </c>
      <c r="B1099" s="3">
        <v>174</v>
      </c>
      <c r="C1099" s="3">
        <v>174</v>
      </c>
      <c r="D1099" s="3" t="s">
        <v>11</v>
      </c>
      <c r="E1099" s="3">
        <v>1</v>
      </c>
      <c r="F1099" s="3" t="s">
        <v>225</v>
      </c>
      <c r="G1099" s="21" t="str">
        <f>_xlfn.XLOOKUP($A1099&amp;"_"&amp;$B1099,Productos!$E:$E,Productos!$C:$C)</f>
        <v xml:space="preserve">VIDA INTEGRAL                                     </v>
      </c>
      <c r="H1099" s="21" t="str">
        <f>_xlfn.XLOOKUP($A1099&amp;"_"&amp;$B1099,Productos!$E:$E,Productos!$D:$D)</f>
        <v>Sin Informacion</v>
      </c>
      <c r="I1099" s="6">
        <v>7</v>
      </c>
      <c r="L1099" s="3" t="s">
        <v>9</v>
      </c>
      <c r="M1099" s="3">
        <v>10014</v>
      </c>
      <c r="N1099" s="3">
        <v>5002353</v>
      </c>
      <c r="O1099" s="3" t="s">
        <v>12</v>
      </c>
      <c r="P1099" s="3">
        <v>26</v>
      </c>
      <c r="Q1099" s="3">
        <v>2600</v>
      </c>
      <c r="R1099" s="3" t="s">
        <v>313</v>
      </c>
      <c r="S1099" s="3">
        <v>8</v>
      </c>
    </row>
    <row r="1100" spans="1:19" x14ac:dyDescent="0.25">
      <c r="A1100" s="3" t="s">
        <v>9</v>
      </c>
      <c r="B1100" s="3">
        <v>175</v>
      </c>
      <c r="C1100" s="3">
        <v>175</v>
      </c>
      <c r="D1100" s="3" t="s">
        <v>11</v>
      </c>
      <c r="E1100" s="3">
        <v>1</v>
      </c>
      <c r="F1100" s="3" t="s">
        <v>225</v>
      </c>
      <c r="G1100" s="21" t="str">
        <f>_xlfn.XLOOKUP($A1100&amp;"_"&amp;$B1100,Productos!$E:$E,Productos!$C:$C)</f>
        <v>175 - S.S. VIDA (CANAL OPERATIVO) BCO SANTANDER</v>
      </c>
      <c r="H1100" s="21" t="str">
        <f>_xlfn.XLOOKUP($A1100&amp;"_"&amp;$B1100,Productos!$E:$E,Productos!$D:$D)</f>
        <v>OPEN MARKET</v>
      </c>
      <c r="I1100" s="6">
        <v>126</v>
      </c>
      <c r="L1100" s="3" t="s">
        <v>9</v>
      </c>
      <c r="M1100" s="3">
        <v>10014</v>
      </c>
      <c r="N1100" s="3">
        <v>5002360</v>
      </c>
      <c r="O1100" s="3" t="s">
        <v>12</v>
      </c>
      <c r="P1100" s="3">
        <v>10</v>
      </c>
      <c r="Q1100" s="3">
        <v>1000</v>
      </c>
      <c r="R1100" s="3" t="s">
        <v>310</v>
      </c>
      <c r="S1100" s="3">
        <v>4</v>
      </c>
    </row>
    <row r="1101" spans="1:19" x14ac:dyDescent="0.25">
      <c r="A1101" s="3" t="s">
        <v>9</v>
      </c>
      <c r="B1101" s="3">
        <v>177</v>
      </c>
      <c r="C1101" s="3">
        <v>177</v>
      </c>
      <c r="D1101" s="3" t="s">
        <v>11</v>
      </c>
      <c r="E1101" s="3">
        <v>1</v>
      </c>
      <c r="F1101" s="3" t="s">
        <v>225</v>
      </c>
      <c r="G1101" s="21" t="str">
        <f>_xlfn.XLOOKUP($A1101&amp;"_"&amp;$B1101,Productos!$E:$E,Productos!$C:$C)</f>
        <v>177 - S.S. ONCOLOGICO   VIDA (C. OPERATIVO)BCO SANTANDER</v>
      </c>
      <c r="H1101" s="21" t="str">
        <f>_xlfn.XLOOKUP($A1101&amp;"_"&amp;$B1101,Productos!$E:$E,Productos!$D:$D)</f>
        <v>OPEN MARKET</v>
      </c>
      <c r="I1101" s="6">
        <v>98</v>
      </c>
      <c r="L1101" s="3" t="s">
        <v>9</v>
      </c>
      <c r="M1101" s="3">
        <v>10014</v>
      </c>
      <c r="N1101" s="3">
        <v>5002360</v>
      </c>
      <c r="O1101" s="3" t="s">
        <v>12</v>
      </c>
      <c r="P1101" s="3">
        <v>12</v>
      </c>
      <c r="Q1101" s="3">
        <v>1200</v>
      </c>
      <c r="R1101" s="3" t="s">
        <v>308</v>
      </c>
      <c r="S1101" s="3">
        <v>4</v>
      </c>
    </row>
    <row r="1102" spans="1:19" x14ac:dyDescent="0.25">
      <c r="A1102" s="3" t="s">
        <v>9</v>
      </c>
      <c r="B1102" s="3">
        <v>181</v>
      </c>
      <c r="C1102" s="3">
        <v>181</v>
      </c>
      <c r="D1102" s="3" t="s">
        <v>11</v>
      </c>
      <c r="E1102" s="3">
        <v>1</v>
      </c>
      <c r="F1102" s="3" t="s">
        <v>225</v>
      </c>
      <c r="G1102" s="21" t="str">
        <f>_xlfn.XLOOKUP($A1102&amp;"_"&amp;$B1102,Productos!$E:$E,Productos!$C:$C)</f>
        <v>181 - DIAGNÓSTICO SEGURO 1 TMK (BANCO)</v>
      </c>
      <c r="H1102" s="21" t="str">
        <f>_xlfn.XLOOKUP($A1102&amp;"_"&amp;$B1102,Productos!$E:$E,Productos!$D:$D)</f>
        <v>OPEN MARKET</v>
      </c>
      <c r="I1102" s="6">
        <v>2</v>
      </c>
      <c r="L1102" s="3" t="s">
        <v>9</v>
      </c>
      <c r="M1102" s="3">
        <v>10014</v>
      </c>
      <c r="N1102" s="3">
        <v>5002360</v>
      </c>
      <c r="O1102" s="3" t="s">
        <v>12</v>
      </c>
      <c r="P1102" s="3">
        <v>18</v>
      </c>
      <c r="Q1102" s="3">
        <v>180</v>
      </c>
      <c r="R1102" s="3" t="s">
        <v>312</v>
      </c>
      <c r="S1102" s="3">
        <v>4</v>
      </c>
    </row>
    <row r="1103" spans="1:19" x14ac:dyDescent="0.25">
      <c r="A1103" s="3" t="s">
        <v>9</v>
      </c>
      <c r="B1103" s="3">
        <v>183</v>
      </c>
      <c r="C1103" s="3">
        <v>183</v>
      </c>
      <c r="D1103" s="3" t="s">
        <v>11</v>
      </c>
      <c r="E1103" s="3">
        <v>1</v>
      </c>
      <c r="F1103" s="3" t="s">
        <v>225</v>
      </c>
      <c r="G1103" s="21" t="str">
        <f>_xlfn.XLOOKUP($A1103&amp;"_"&amp;$B1103,Productos!$E:$E,Productos!$C:$C)</f>
        <v>183 - SUPER SEGURO DE VIDA</v>
      </c>
      <c r="H1103" s="21" t="str">
        <f>_xlfn.XLOOKUP($A1103&amp;"_"&amp;$B1103,Productos!$E:$E,Productos!$D:$D)</f>
        <v>OPEN MARKET</v>
      </c>
      <c r="I1103" s="6">
        <v>24</v>
      </c>
      <c r="L1103" s="3" t="s">
        <v>9</v>
      </c>
      <c r="M1103" s="3">
        <v>10014</v>
      </c>
      <c r="N1103" s="3">
        <v>5002360</v>
      </c>
      <c r="O1103" s="3" t="s">
        <v>12</v>
      </c>
      <c r="P1103" s="3">
        <v>42</v>
      </c>
      <c r="Q1103" s="3">
        <v>4200</v>
      </c>
      <c r="R1103" s="3" t="s">
        <v>313</v>
      </c>
      <c r="S1103" s="3">
        <v>4</v>
      </c>
    </row>
    <row r="1104" spans="1:19" x14ac:dyDescent="0.25">
      <c r="A1104" s="3" t="s">
        <v>9</v>
      </c>
      <c r="B1104" s="3">
        <v>185</v>
      </c>
      <c r="C1104" s="3">
        <v>185</v>
      </c>
      <c r="D1104" s="3" t="s">
        <v>11</v>
      </c>
      <c r="E1104" s="3">
        <v>1</v>
      </c>
      <c r="F1104" s="3" t="s">
        <v>225</v>
      </c>
      <c r="G1104" s="21" t="str">
        <f>_xlfn.XLOOKUP($A1104&amp;"_"&amp;$B1104,Productos!$E:$E,Productos!$C:$C)</f>
        <v>185 - SUPER SEGURO DE VIDA + ONCOLÓGICO</v>
      </c>
      <c r="H1104" s="21" t="str">
        <f>_xlfn.XLOOKUP($A1104&amp;"_"&amp;$B1104,Productos!$E:$E,Productos!$D:$D)</f>
        <v>OPEN MARKET</v>
      </c>
      <c r="I1104" s="6">
        <v>25</v>
      </c>
      <c r="L1104" s="3" t="s">
        <v>9</v>
      </c>
      <c r="M1104" s="3">
        <v>10014</v>
      </c>
      <c r="N1104" s="3">
        <v>5002368</v>
      </c>
      <c r="O1104" s="3" t="s">
        <v>12</v>
      </c>
      <c r="P1104" s="3">
        <v>10</v>
      </c>
      <c r="Q1104" s="3">
        <v>1000</v>
      </c>
      <c r="R1104" s="3" t="s">
        <v>310</v>
      </c>
      <c r="S1104" s="3">
        <v>7</v>
      </c>
    </row>
    <row r="1105" spans="1:19" x14ac:dyDescent="0.25">
      <c r="A1105" s="3" t="s">
        <v>9</v>
      </c>
      <c r="B1105" s="3">
        <v>189</v>
      </c>
      <c r="C1105" s="3">
        <v>189</v>
      </c>
      <c r="D1105" s="3" t="s">
        <v>11</v>
      </c>
      <c r="E1105" s="3">
        <v>1</v>
      </c>
      <c r="F1105" s="3" t="s">
        <v>225</v>
      </c>
      <c r="G1105" s="21" t="str">
        <f>_xlfn.XLOOKUP($A1105&amp;"_"&amp;$B1105,Productos!$E:$E,Productos!$C:$C)</f>
        <v>189 - SÚPER SEGURO ONCOLÓGICO + VIDA (CANAL OPERATIVO)</v>
      </c>
      <c r="H1105" s="21" t="str">
        <f>_xlfn.XLOOKUP($A1105&amp;"_"&amp;$B1105,Productos!$E:$E,Productos!$D:$D)</f>
        <v>OPEN MARKET</v>
      </c>
      <c r="I1105" s="6">
        <v>153</v>
      </c>
      <c r="L1105" s="3" t="s">
        <v>9</v>
      </c>
      <c r="M1105" s="3">
        <v>10014</v>
      </c>
      <c r="N1105" s="3">
        <v>5002368</v>
      </c>
      <c r="O1105" s="3" t="s">
        <v>12</v>
      </c>
      <c r="P1105" s="3">
        <v>12</v>
      </c>
      <c r="Q1105" s="3">
        <v>1200</v>
      </c>
      <c r="R1105" s="3" t="s">
        <v>308</v>
      </c>
      <c r="S1105" s="3">
        <v>7</v>
      </c>
    </row>
    <row r="1106" spans="1:19" x14ac:dyDescent="0.25">
      <c r="A1106" s="3" t="s">
        <v>9</v>
      </c>
      <c r="B1106" s="3">
        <v>190</v>
      </c>
      <c r="C1106" s="3">
        <v>190</v>
      </c>
      <c r="D1106" s="3" t="s">
        <v>11</v>
      </c>
      <c r="E1106" s="3">
        <v>1</v>
      </c>
      <c r="F1106" s="3" t="s">
        <v>225</v>
      </c>
      <c r="G1106" s="21" t="str">
        <f>_xlfn.XLOOKUP($A1106&amp;"_"&amp;$B1106,Productos!$E:$E,Productos!$C:$C)</f>
        <v>190 - SUPER SEGURO DE VIDA (CANAL OPERATIVO)</v>
      </c>
      <c r="H1106" s="21" t="str">
        <f>_xlfn.XLOOKUP($A1106&amp;"_"&amp;$B1106,Productos!$E:$E,Productos!$D:$D)</f>
        <v>OPEN MARKET</v>
      </c>
      <c r="I1106" s="6">
        <v>139</v>
      </c>
      <c r="L1106" s="3" t="s">
        <v>9</v>
      </c>
      <c r="M1106" s="3">
        <v>10014</v>
      </c>
      <c r="N1106" s="3">
        <v>5002370</v>
      </c>
      <c r="O1106" s="3" t="s">
        <v>12</v>
      </c>
      <c r="P1106" s="3">
        <v>10</v>
      </c>
      <c r="Q1106" s="3">
        <v>1000</v>
      </c>
      <c r="R1106" s="3" t="s">
        <v>310</v>
      </c>
      <c r="S1106" s="3">
        <v>10</v>
      </c>
    </row>
    <row r="1107" spans="1:19" x14ac:dyDescent="0.25">
      <c r="A1107" s="3" t="s">
        <v>9</v>
      </c>
      <c r="B1107" s="3">
        <v>196</v>
      </c>
      <c r="C1107" s="3">
        <v>196</v>
      </c>
      <c r="D1107" s="3" t="s">
        <v>11</v>
      </c>
      <c r="E1107" s="3">
        <v>1</v>
      </c>
      <c r="F1107" s="3" t="s">
        <v>225</v>
      </c>
      <c r="G1107" s="21" t="str">
        <f>_xlfn.XLOOKUP($A1107&amp;"_"&amp;$B1107,Productos!$E:$E,Productos!$C:$C)</f>
        <v>196 - SÚPER SEGURO VIDA + DEVOLUCIÓN</v>
      </c>
      <c r="H1107" s="21" t="str">
        <f>_xlfn.XLOOKUP($A1107&amp;"_"&amp;$B1107,Productos!$E:$E,Productos!$D:$D)</f>
        <v>OPEN MARKET</v>
      </c>
      <c r="I1107" s="6">
        <v>22</v>
      </c>
      <c r="L1107" s="3" t="s">
        <v>9</v>
      </c>
      <c r="M1107" s="3">
        <v>10014</v>
      </c>
      <c r="N1107" s="3">
        <v>5002370</v>
      </c>
      <c r="O1107" s="3" t="s">
        <v>12</v>
      </c>
      <c r="P1107" s="3">
        <v>12</v>
      </c>
      <c r="Q1107" s="3">
        <v>1200</v>
      </c>
      <c r="R1107" s="3" t="s">
        <v>308</v>
      </c>
      <c r="S1107" s="3">
        <v>10</v>
      </c>
    </row>
    <row r="1108" spans="1:19" x14ac:dyDescent="0.25">
      <c r="A1108" s="3" t="s">
        <v>9</v>
      </c>
      <c r="B1108" s="3">
        <v>197</v>
      </c>
      <c r="C1108" s="3">
        <v>197</v>
      </c>
      <c r="D1108" s="3" t="s">
        <v>11</v>
      </c>
      <c r="E1108" s="3">
        <v>1</v>
      </c>
      <c r="F1108" s="3" t="s">
        <v>225</v>
      </c>
      <c r="G1108" s="21" t="str">
        <f>_xlfn.XLOOKUP($A1108&amp;"_"&amp;$B1108,Productos!$E:$E,Productos!$C:$C)</f>
        <v>197 - SÚPER SEGURO VIDA + DEVOLUCIÓN BANEFE</v>
      </c>
      <c r="H1108" s="21" t="str">
        <f>_xlfn.XLOOKUP($A1108&amp;"_"&amp;$B1108,Productos!$E:$E,Productos!$D:$D)</f>
        <v>OPEN MARKET</v>
      </c>
      <c r="I1108" s="6">
        <v>16</v>
      </c>
      <c r="L1108" s="3" t="s">
        <v>9</v>
      </c>
      <c r="M1108" s="3">
        <v>10014</v>
      </c>
      <c r="N1108" s="3">
        <v>5002381</v>
      </c>
      <c r="O1108" s="3" t="s">
        <v>12</v>
      </c>
      <c r="P1108" s="3">
        <v>10</v>
      </c>
      <c r="Q1108" s="3">
        <v>1000</v>
      </c>
      <c r="R1108" s="3" t="s">
        <v>310</v>
      </c>
      <c r="S1108" s="3">
        <v>29</v>
      </c>
    </row>
    <row r="1109" spans="1:19" x14ac:dyDescent="0.25">
      <c r="A1109" s="3" t="s">
        <v>13</v>
      </c>
      <c r="B1109" s="3">
        <v>203</v>
      </c>
      <c r="C1109" s="3">
        <v>203</v>
      </c>
      <c r="D1109" s="3" t="s">
        <v>11</v>
      </c>
      <c r="E1109" s="3">
        <v>1</v>
      </c>
      <c r="F1109" s="3" t="s">
        <v>225</v>
      </c>
      <c r="G1109" s="21" t="str">
        <f>_xlfn.XLOOKUP($A1109&amp;"_"&amp;$B1109,Productos!$E:$E,Productos!$C:$C)</f>
        <v xml:space="preserve">MAS ASISTENCIA II                                 </v>
      </c>
      <c r="H1109" s="21" t="str">
        <f>_xlfn.XLOOKUP($A1109&amp;"_"&amp;$B1109,Productos!$E:$E,Productos!$D:$D)</f>
        <v>Sin Informacion</v>
      </c>
      <c r="I1109" s="6">
        <v>6</v>
      </c>
      <c r="L1109" s="3" t="s">
        <v>9</v>
      </c>
      <c r="M1109" s="3">
        <v>10014</v>
      </c>
      <c r="N1109" s="3">
        <v>5002381</v>
      </c>
      <c r="O1109" s="3" t="s">
        <v>12</v>
      </c>
      <c r="P1109" s="3">
        <v>12</v>
      </c>
      <c r="Q1109" s="3">
        <v>1200</v>
      </c>
      <c r="R1109" s="3" t="s">
        <v>308</v>
      </c>
      <c r="S1109" s="3">
        <v>29</v>
      </c>
    </row>
    <row r="1110" spans="1:19" x14ac:dyDescent="0.25">
      <c r="A1110" s="3" t="s">
        <v>13</v>
      </c>
      <c r="B1110" s="3">
        <v>205</v>
      </c>
      <c r="C1110" s="3">
        <v>205</v>
      </c>
      <c r="D1110" s="3" t="s">
        <v>11</v>
      </c>
      <c r="E1110" s="3">
        <v>1</v>
      </c>
      <c r="F1110" s="3" t="s">
        <v>225</v>
      </c>
      <c r="G1110" s="21" t="str">
        <f>_xlfn.XLOOKUP($A1110&amp;"_"&amp;$B1110,Productos!$E:$E,Productos!$C:$C)</f>
        <v xml:space="preserve">DIAGNÓSTICO TOTAL PARÍS                           </v>
      </c>
      <c r="H1110" s="21" t="str">
        <f>_xlfn.XLOOKUP($A1110&amp;"_"&amp;$B1110,Productos!$E:$E,Productos!$D:$D)</f>
        <v>Sin Informacion</v>
      </c>
      <c r="I1110" s="6">
        <v>234</v>
      </c>
      <c r="L1110" s="3" t="s">
        <v>9</v>
      </c>
      <c r="M1110" s="3">
        <v>10014</v>
      </c>
      <c r="N1110" s="3">
        <v>5002381</v>
      </c>
      <c r="O1110" s="3" t="s">
        <v>12</v>
      </c>
      <c r="P1110" s="3">
        <v>18</v>
      </c>
      <c r="Q1110" s="3">
        <v>180</v>
      </c>
      <c r="R1110" s="3" t="s">
        <v>312</v>
      </c>
      <c r="S1110" s="3">
        <v>29</v>
      </c>
    </row>
    <row r="1111" spans="1:19" x14ac:dyDescent="0.25">
      <c r="A1111" s="3" t="s">
        <v>13</v>
      </c>
      <c r="B1111" s="3">
        <v>214</v>
      </c>
      <c r="C1111" s="3">
        <v>214</v>
      </c>
      <c r="D1111" s="3" t="s">
        <v>11</v>
      </c>
      <c r="E1111" s="3">
        <v>1</v>
      </c>
      <c r="F1111" s="3" t="s">
        <v>225</v>
      </c>
      <c r="G1111" s="21" t="str">
        <f>_xlfn.XLOOKUP($A1111&amp;"_"&amp;$B1111,Productos!$E:$E,Productos!$C:$C)</f>
        <v xml:space="preserve">SÚPER SEGURO VIDA RENTAS ALTAS                    </v>
      </c>
      <c r="H1111" s="21" t="str">
        <f>_xlfn.XLOOKUP($A1111&amp;"_"&amp;$B1111,Productos!$E:$E,Productos!$D:$D)</f>
        <v>Sin Informacion</v>
      </c>
      <c r="I1111" s="6">
        <v>3</v>
      </c>
      <c r="L1111" s="3" t="s">
        <v>9</v>
      </c>
      <c r="M1111" s="3">
        <v>10014</v>
      </c>
      <c r="N1111" s="3">
        <v>5002382</v>
      </c>
      <c r="O1111" s="3" t="s">
        <v>12</v>
      </c>
      <c r="P1111" s="3">
        <v>10</v>
      </c>
      <c r="Q1111" s="3">
        <v>1000</v>
      </c>
      <c r="R1111" s="3" t="s">
        <v>310</v>
      </c>
      <c r="S1111" s="3">
        <v>25</v>
      </c>
    </row>
    <row r="1112" spans="1:19" x14ac:dyDescent="0.25">
      <c r="A1112" s="3" t="s">
        <v>9</v>
      </c>
      <c r="B1112" s="3">
        <v>214</v>
      </c>
      <c r="C1112" s="3">
        <v>214</v>
      </c>
      <c r="D1112" s="3" t="s">
        <v>11</v>
      </c>
      <c r="E1112" s="3">
        <v>1</v>
      </c>
      <c r="F1112" s="3" t="s">
        <v>225</v>
      </c>
      <c r="G1112" s="21" t="str">
        <f>_xlfn.XLOOKUP($A1112&amp;"_"&amp;$B1112,Productos!$E:$E,Productos!$C:$C)</f>
        <v>214 - SÚPER SEGURO VIDA RENTAS ALTAS</v>
      </c>
      <c r="H1112" s="21" t="str">
        <f>_xlfn.XLOOKUP($A1112&amp;"_"&amp;$B1112,Productos!$E:$E,Productos!$D:$D)</f>
        <v>OPEN MARKET</v>
      </c>
      <c r="I1112" s="6">
        <v>298</v>
      </c>
      <c r="L1112" s="3" t="s">
        <v>9</v>
      </c>
      <c r="M1112" s="3">
        <v>10014</v>
      </c>
      <c r="N1112" s="3">
        <v>5002382</v>
      </c>
      <c r="O1112" s="3" t="s">
        <v>12</v>
      </c>
      <c r="P1112" s="3">
        <v>12</v>
      </c>
      <c r="Q1112" s="3">
        <v>1200</v>
      </c>
      <c r="R1112" s="3" t="s">
        <v>308</v>
      </c>
      <c r="S1112" s="3">
        <v>25</v>
      </c>
    </row>
    <row r="1113" spans="1:19" x14ac:dyDescent="0.25">
      <c r="A1113" s="3" t="s">
        <v>9</v>
      </c>
      <c r="B1113" s="3">
        <v>218</v>
      </c>
      <c r="C1113" s="3">
        <v>218</v>
      </c>
      <c r="D1113" s="3" t="s">
        <v>11</v>
      </c>
      <c r="E1113" s="3">
        <v>1</v>
      </c>
      <c r="F1113" s="3" t="s">
        <v>225</v>
      </c>
      <c r="G1113" s="21" t="str">
        <f>_xlfn.XLOOKUP($A1113&amp;"_"&amp;$B1113,Productos!$E:$E,Productos!$C:$C)</f>
        <v>218 - SÚPER SEGURO VIDA + DEVOLUCIÓN</v>
      </c>
      <c r="H1113" s="21" t="str">
        <f>_xlfn.XLOOKUP($A1113&amp;"_"&amp;$B1113,Productos!$E:$E,Productos!$D:$D)</f>
        <v>OPEN MARKET</v>
      </c>
      <c r="I1113" s="6">
        <v>693</v>
      </c>
      <c r="L1113" s="3" t="s">
        <v>9</v>
      </c>
      <c r="M1113" s="3">
        <v>10014</v>
      </c>
      <c r="N1113" s="3">
        <v>5002382</v>
      </c>
      <c r="O1113" s="3" t="s">
        <v>12</v>
      </c>
      <c r="P1113" s="3">
        <v>18</v>
      </c>
      <c r="Q1113" s="3">
        <v>180</v>
      </c>
      <c r="R1113" s="3" t="s">
        <v>312</v>
      </c>
      <c r="S1113" s="3">
        <v>25</v>
      </c>
    </row>
    <row r="1114" spans="1:19" x14ac:dyDescent="0.25">
      <c r="A1114" s="3" t="s">
        <v>9</v>
      </c>
      <c r="B1114" s="3">
        <v>219</v>
      </c>
      <c r="C1114" s="3">
        <v>219</v>
      </c>
      <c r="D1114" s="3" t="s">
        <v>11</v>
      </c>
      <c r="E1114" s="3">
        <v>1</v>
      </c>
      <c r="F1114" s="3" t="s">
        <v>225</v>
      </c>
      <c r="G1114" s="21" t="str">
        <f>_xlfn.XLOOKUP($A1114&amp;"_"&amp;$B1114,Productos!$E:$E,Productos!$C:$C)</f>
        <v>219 - SÚPER SEGURO VIDA + DEVOLUCIÓN BANEFE</v>
      </c>
      <c r="H1114" s="21" t="str">
        <f>_xlfn.XLOOKUP($A1114&amp;"_"&amp;$B1114,Productos!$E:$E,Productos!$D:$D)</f>
        <v>OPEN MARKET</v>
      </c>
      <c r="I1114" s="6">
        <v>306</v>
      </c>
      <c r="L1114" s="3" t="s">
        <v>9</v>
      </c>
      <c r="M1114" s="3">
        <v>10014</v>
      </c>
      <c r="N1114" s="3">
        <v>5002383</v>
      </c>
      <c r="O1114" s="3" t="s">
        <v>12</v>
      </c>
      <c r="P1114" s="3">
        <v>10</v>
      </c>
      <c r="Q1114" s="3">
        <v>1000</v>
      </c>
      <c r="R1114" s="3" t="s">
        <v>310</v>
      </c>
      <c r="S1114" s="3">
        <v>10</v>
      </c>
    </row>
    <row r="1115" spans="1:19" x14ac:dyDescent="0.25">
      <c r="A1115" s="3" t="s">
        <v>9</v>
      </c>
      <c r="B1115" s="3">
        <v>222</v>
      </c>
      <c r="C1115" s="3">
        <v>222</v>
      </c>
      <c r="D1115" s="3" t="s">
        <v>11</v>
      </c>
      <c r="E1115" s="3">
        <v>19</v>
      </c>
      <c r="F1115" s="3" t="s">
        <v>225</v>
      </c>
      <c r="G1115" s="21" t="str">
        <f>_xlfn.XLOOKUP($A1115&amp;"_"&amp;$B1115,Productos!$E:$E,Productos!$C:$C)</f>
        <v>222 - SUPER SEGURO DE ESTUDIO BANEFE</v>
      </c>
      <c r="H1115" s="21" t="str">
        <f>_xlfn.XLOOKUP($A1115&amp;"_"&amp;$B1115,Productos!$E:$E,Productos!$D:$D)</f>
        <v>OPEN MARKET</v>
      </c>
      <c r="I1115" s="6">
        <v>1</v>
      </c>
      <c r="L1115" s="3" t="s">
        <v>9</v>
      </c>
      <c r="M1115" s="3">
        <v>10014</v>
      </c>
      <c r="N1115" s="3">
        <v>5002383</v>
      </c>
      <c r="O1115" s="3" t="s">
        <v>12</v>
      </c>
      <c r="P1115" s="3">
        <v>12</v>
      </c>
      <c r="Q1115" s="3">
        <v>1200</v>
      </c>
      <c r="R1115" s="3" t="s">
        <v>308</v>
      </c>
      <c r="S1115" s="3">
        <v>10</v>
      </c>
    </row>
    <row r="1116" spans="1:19" x14ac:dyDescent="0.25">
      <c r="A1116" s="3" t="s">
        <v>9</v>
      </c>
      <c r="B1116" s="3">
        <v>222</v>
      </c>
      <c r="C1116" s="3">
        <v>222</v>
      </c>
      <c r="D1116" s="3" t="s">
        <v>11</v>
      </c>
      <c r="E1116" s="3">
        <v>29</v>
      </c>
      <c r="F1116" s="3" t="s">
        <v>225</v>
      </c>
      <c r="G1116" s="21" t="str">
        <f>_xlfn.XLOOKUP($A1116&amp;"_"&amp;$B1116,Productos!$E:$E,Productos!$C:$C)</f>
        <v>222 - SUPER SEGURO DE ESTUDIO BANEFE</v>
      </c>
      <c r="H1116" s="21" t="str">
        <f>_xlfn.XLOOKUP($A1116&amp;"_"&amp;$B1116,Productos!$E:$E,Productos!$D:$D)</f>
        <v>OPEN MARKET</v>
      </c>
      <c r="I1116" s="6">
        <v>1</v>
      </c>
      <c r="L1116" s="3" t="s">
        <v>9</v>
      </c>
      <c r="M1116" s="3">
        <v>10014</v>
      </c>
      <c r="N1116" s="3">
        <v>5002384</v>
      </c>
      <c r="O1116" s="3" t="s">
        <v>12</v>
      </c>
      <c r="P1116" s="3">
        <v>10</v>
      </c>
      <c r="Q1116" s="3">
        <v>1000</v>
      </c>
      <c r="R1116" s="3" t="s">
        <v>310</v>
      </c>
      <c r="S1116" s="3">
        <v>10</v>
      </c>
    </row>
    <row r="1117" spans="1:19" x14ac:dyDescent="0.25">
      <c r="A1117" s="3" t="s">
        <v>9</v>
      </c>
      <c r="B1117" s="3">
        <v>223</v>
      </c>
      <c r="C1117" s="3">
        <v>223</v>
      </c>
      <c r="D1117" s="3" t="s">
        <v>11</v>
      </c>
      <c r="E1117" s="3">
        <v>1</v>
      </c>
      <c r="F1117" s="3" t="s">
        <v>225</v>
      </c>
      <c r="G1117" s="21" t="str">
        <f>_xlfn.XLOOKUP($A1117&amp;"_"&amp;$B1117,Productos!$E:$E,Productos!$C:$C)</f>
        <v>223 - SÚPER SEGURO VIDA PLUS</v>
      </c>
      <c r="H1117" s="21" t="str">
        <f>_xlfn.XLOOKUP($A1117&amp;"_"&amp;$B1117,Productos!$E:$E,Productos!$D:$D)</f>
        <v>OPEN MARKET</v>
      </c>
      <c r="I1117" s="6">
        <v>4005</v>
      </c>
      <c r="L1117" s="3" t="s">
        <v>9</v>
      </c>
      <c r="M1117" s="3">
        <v>10014</v>
      </c>
      <c r="N1117" s="3">
        <v>5002384</v>
      </c>
      <c r="O1117" s="3" t="s">
        <v>12</v>
      </c>
      <c r="P1117" s="3">
        <v>12</v>
      </c>
      <c r="Q1117" s="3">
        <v>1200</v>
      </c>
      <c r="R1117" s="3" t="s">
        <v>308</v>
      </c>
      <c r="S1117" s="3">
        <v>10</v>
      </c>
    </row>
    <row r="1118" spans="1:19" x14ac:dyDescent="0.25">
      <c r="A1118" s="3" t="s">
        <v>9</v>
      </c>
      <c r="B1118" s="3">
        <v>226</v>
      </c>
      <c r="C1118" s="3">
        <v>226</v>
      </c>
      <c r="D1118" s="3" t="s">
        <v>11</v>
      </c>
      <c r="E1118" s="3">
        <v>1</v>
      </c>
      <c r="F1118" s="3" t="s">
        <v>225</v>
      </c>
      <c r="G1118" s="21" t="str">
        <f>_xlfn.XLOOKUP($A1118&amp;"_"&amp;$B1118,Productos!$E:$E,Productos!$C:$C)</f>
        <v>226 - SEGURO VIDA + ONCOLÓGICO BANEFE</v>
      </c>
      <c r="H1118" s="21" t="str">
        <f>_xlfn.XLOOKUP($A1118&amp;"_"&amp;$B1118,Productos!$E:$E,Productos!$D:$D)</f>
        <v>OPEN MARKET</v>
      </c>
      <c r="I1118" s="6">
        <v>170</v>
      </c>
      <c r="L1118" s="3" t="s">
        <v>9</v>
      </c>
      <c r="M1118" s="3">
        <v>10014</v>
      </c>
      <c r="N1118" s="3">
        <v>5002387</v>
      </c>
      <c r="O1118" s="3" t="s">
        <v>12</v>
      </c>
      <c r="P1118" s="3">
        <v>10</v>
      </c>
      <c r="Q1118" s="3">
        <v>1000</v>
      </c>
      <c r="R1118" s="3" t="s">
        <v>310</v>
      </c>
      <c r="S1118" s="3">
        <v>2</v>
      </c>
    </row>
    <row r="1119" spans="1:19" x14ac:dyDescent="0.25">
      <c r="A1119" s="3" t="s">
        <v>9</v>
      </c>
      <c r="B1119" s="3">
        <v>239</v>
      </c>
      <c r="C1119" s="3">
        <v>239</v>
      </c>
      <c r="D1119" s="3" t="s">
        <v>11</v>
      </c>
      <c r="E1119" s="3">
        <v>1</v>
      </c>
      <c r="F1119" s="3" t="s">
        <v>225</v>
      </c>
      <c r="G1119" s="21" t="str">
        <f>_xlfn.XLOOKUP($A1119&amp;"_"&amp;$B1119,Productos!$E:$E,Productos!$C:$C)</f>
        <v>239 - SÚPER SEGURO VIDA (FUNCIONARIOS)</v>
      </c>
      <c r="H1119" s="21" t="str">
        <f>_xlfn.XLOOKUP($A1119&amp;"_"&amp;$B1119,Productos!$E:$E,Productos!$D:$D)</f>
        <v>OPEN MARKET</v>
      </c>
      <c r="I1119" s="6">
        <v>7</v>
      </c>
      <c r="L1119" s="3" t="s">
        <v>9</v>
      </c>
      <c r="M1119" s="3">
        <v>10014</v>
      </c>
      <c r="N1119" s="3">
        <v>5002387</v>
      </c>
      <c r="O1119" s="3" t="s">
        <v>12</v>
      </c>
      <c r="P1119" s="3">
        <v>12</v>
      </c>
      <c r="Q1119" s="3">
        <v>1200</v>
      </c>
      <c r="R1119" s="3" t="s">
        <v>308</v>
      </c>
      <c r="S1119" s="3">
        <v>2</v>
      </c>
    </row>
    <row r="1120" spans="1:19" x14ac:dyDescent="0.25">
      <c r="A1120" s="3" t="s">
        <v>9</v>
      </c>
      <c r="B1120" s="3">
        <v>252</v>
      </c>
      <c r="C1120" s="3">
        <v>252</v>
      </c>
      <c r="D1120" s="3" t="s">
        <v>11</v>
      </c>
      <c r="E1120" s="3">
        <v>1</v>
      </c>
      <c r="F1120" s="3" t="s">
        <v>225</v>
      </c>
      <c r="G1120" s="21" t="str">
        <f>_xlfn.XLOOKUP($A1120&amp;"_"&amp;$B1120,Productos!$E:$E,Productos!$C:$C)</f>
        <v>252 - SÚPER SEGURO VIDA (SIMI. PRO.70)</v>
      </c>
      <c r="H1120" s="21" t="str">
        <f>_xlfn.XLOOKUP($A1120&amp;"_"&amp;$B1120,Productos!$E:$E,Productos!$D:$D)</f>
        <v>OPEN MARKET</v>
      </c>
      <c r="I1120" s="6">
        <v>154</v>
      </c>
      <c r="L1120" s="3" t="s">
        <v>9</v>
      </c>
      <c r="M1120" s="3">
        <v>10014</v>
      </c>
      <c r="N1120" s="3">
        <v>5002388</v>
      </c>
      <c r="O1120" s="3" t="s">
        <v>12</v>
      </c>
      <c r="P1120" s="3">
        <v>10</v>
      </c>
      <c r="Q1120" s="3">
        <v>1000</v>
      </c>
      <c r="R1120" s="3" t="s">
        <v>310</v>
      </c>
      <c r="S1120" s="3">
        <v>10</v>
      </c>
    </row>
    <row r="1121" spans="1:19" x14ac:dyDescent="0.25">
      <c r="A1121" s="3" t="s">
        <v>9</v>
      </c>
      <c r="B1121" s="3">
        <v>253</v>
      </c>
      <c r="C1121" s="3">
        <v>253</v>
      </c>
      <c r="D1121" s="3" t="s">
        <v>11</v>
      </c>
      <c r="E1121" s="3">
        <v>1</v>
      </c>
      <c r="F1121" s="3" t="s">
        <v>225</v>
      </c>
      <c r="G1121" s="21" t="str">
        <f>_xlfn.XLOOKUP($A1121&amp;"_"&amp;$B1121,Productos!$E:$E,Productos!$C:$C)</f>
        <v>253 - SÚPER SEGURO VIDA + DEVOLUCIÓN (SIMI.PRO218)</v>
      </c>
      <c r="H1121" s="21" t="str">
        <f>_xlfn.XLOOKUP($A1121&amp;"_"&amp;$B1121,Productos!$E:$E,Productos!$D:$D)</f>
        <v>OPEN MARKET</v>
      </c>
      <c r="I1121" s="6">
        <v>211</v>
      </c>
      <c r="L1121" s="3" t="s">
        <v>9</v>
      </c>
      <c r="M1121" s="3">
        <v>10014</v>
      </c>
      <c r="N1121" s="3">
        <v>5002388</v>
      </c>
      <c r="O1121" s="3" t="s">
        <v>12</v>
      </c>
      <c r="P1121" s="3">
        <v>12</v>
      </c>
      <c r="Q1121" s="3">
        <v>1200</v>
      </c>
      <c r="R1121" s="3" t="s">
        <v>308</v>
      </c>
      <c r="S1121" s="3">
        <v>10</v>
      </c>
    </row>
    <row r="1122" spans="1:19" x14ac:dyDescent="0.25">
      <c r="A1122" s="3" t="s">
        <v>9</v>
      </c>
      <c r="B1122" s="3">
        <v>254</v>
      </c>
      <c r="C1122" s="3">
        <v>254</v>
      </c>
      <c r="D1122" s="3" t="s">
        <v>11</v>
      </c>
      <c r="E1122" s="3">
        <v>1</v>
      </c>
      <c r="F1122" s="3" t="s">
        <v>225</v>
      </c>
      <c r="G1122" s="21" t="str">
        <f>_xlfn.XLOOKUP($A1122&amp;"_"&amp;$B1122,Productos!$E:$E,Productos!$C:$C)</f>
        <v>254 - SUPER SEGURO VIDA   DEVOLUCI¿N BANEFE (SIMI P.219)</v>
      </c>
      <c r="H1122" s="21" t="str">
        <f>_xlfn.XLOOKUP($A1122&amp;"_"&amp;$B1122,Productos!$E:$E,Productos!$D:$D)</f>
        <v>OPEN MARKET</v>
      </c>
      <c r="I1122" s="6">
        <v>5</v>
      </c>
      <c r="L1122" s="3" t="s">
        <v>9</v>
      </c>
      <c r="M1122" s="3">
        <v>10014</v>
      </c>
      <c r="N1122" s="3">
        <v>5002388</v>
      </c>
      <c r="O1122" s="3" t="s">
        <v>12</v>
      </c>
      <c r="P1122" s="3">
        <v>26</v>
      </c>
      <c r="Q1122" s="3">
        <v>2600</v>
      </c>
      <c r="R1122" s="3" t="s">
        <v>313</v>
      </c>
      <c r="S1122" s="3">
        <v>10</v>
      </c>
    </row>
    <row r="1123" spans="1:19" x14ac:dyDescent="0.25">
      <c r="A1123" s="3" t="s">
        <v>9</v>
      </c>
      <c r="B1123" s="3">
        <v>263</v>
      </c>
      <c r="C1123" s="3">
        <v>263</v>
      </c>
      <c r="D1123" s="3" t="s">
        <v>11</v>
      </c>
      <c r="E1123" s="3">
        <v>1</v>
      </c>
      <c r="F1123" s="3" t="s">
        <v>225</v>
      </c>
      <c r="G1123" s="21" t="str">
        <f>_xlfn.XLOOKUP($A1123&amp;"_"&amp;$B1123,Productos!$E:$E,Productos!$C:$C)</f>
        <v>263 - SÚPER SEGURO DE VIDA</v>
      </c>
      <c r="H1123" s="21" t="str">
        <f>_xlfn.XLOOKUP($A1123&amp;"_"&amp;$B1123,Productos!$E:$E,Productos!$D:$D)</f>
        <v>OPEN MARKET</v>
      </c>
      <c r="I1123" s="6">
        <v>372</v>
      </c>
      <c r="L1123" s="3" t="s">
        <v>9</v>
      </c>
      <c r="M1123" s="3">
        <v>10014</v>
      </c>
      <c r="N1123" s="3">
        <v>5002398</v>
      </c>
      <c r="O1123" s="3" t="s">
        <v>12</v>
      </c>
      <c r="P1123" s="3">
        <v>4</v>
      </c>
      <c r="Q1123" s="3">
        <v>400</v>
      </c>
      <c r="R1123" s="3" t="s">
        <v>311</v>
      </c>
      <c r="S1123" s="3">
        <v>13</v>
      </c>
    </row>
    <row r="1124" spans="1:19" x14ac:dyDescent="0.25">
      <c r="A1124" s="3" t="s">
        <v>9</v>
      </c>
      <c r="B1124" s="3">
        <v>287</v>
      </c>
      <c r="C1124" s="3">
        <v>287</v>
      </c>
      <c r="D1124" s="3" t="s">
        <v>11</v>
      </c>
      <c r="E1124" s="3">
        <v>1</v>
      </c>
      <c r="F1124" s="3" t="s">
        <v>225</v>
      </c>
      <c r="G1124" s="21" t="str">
        <f>_xlfn.XLOOKUP($A1124&amp;"_"&amp;$B1124,Productos!$E:$E,Productos!$C:$C)</f>
        <v>287 - SUPER SEGURO DE VIDA INCENTIVOS</v>
      </c>
      <c r="H1124" s="21" t="str">
        <f>_xlfn.XLOOKUP($A1124&amp;"_"&amp;$B1124,Productos!$E:$E,Productos!$D:$D)</f>
        <v>OPEN MARKET</v>
      </c>
      <c r="I1124" s="6">
        <v>1</v>
      </c>
      <c r="L1124" s="3" t="s">
        <v>9</v>
      </c>
      <c r="M1124" s="3">
        <v>10014</v>
      </c>
      <c r="N1124" s="3">
        <v>5002398</v>
      </c>
      <c r="O1124" s="3" t="s">
        <v>12</v>
      </c>
      <c r="P1124" s="3">
        <v>12</v>
      </c>
      <c r="Q1124" s="3">
        <v>1200</v>
      </c>
      <c r="R1124" s="3" t="s">
        <v>308</v>
      </c>
      <c r="S1124" s="3">
        <v>13</v>
      </c>
    </row>
    <row r="1125" spans="1:19" x14ac:dyDescent="0.25">
      <c r="A1125" s="3" t="s">
        <v>13</v>
      </c>
      <c r="B1125" s="3">
        <v>293</v>
      </c>
      <c r="C1125" s="3">
        <v>293</v>
      </c>
      <c r="D1125" s="3" t="s">
        <v>11</v>
      </c>
      <c r="E1125" s="3">
        <v>1</v>
      </c>
      <c r="F1125" s="3" t="s">
        <v>225</v>
      </c>
      <c r="G1125" s="21" t="str">
        <f>_xlfn.XLOOKUP($A1125&amp;"_"&amp;$B1125,Productos!$E:$E,Productos!$C:$C)</f>
        <v xml:space="preserve">SEGURO VIDA EDUCACIÓN BANCO                       </v>
      </c>
      <c r="H1125" s="21" t="str">
        <f>_xlfn.XLOOKUP($A1125&amp;"_"&amp;$B1125,Productos!$E:$E,Productos!$D:$D)</f>
        <v>Sin Informacion</v>
      </c>
      <c r="I1125" s="6">
        <v>3</v>
      </c>
      <c r="L1125" s="3" t="s">
        <v>9</v>
      </c>
      <c r="M1125" s="3">
        <v>10014</v>
      </c>
      <c r="N1125" s="3">
        <v>5002406</v>
      </c>
      <c r="O1125" s="3" t="s">
        <v>12</v>
      </c>
      <c r="P1125" s="3">
        <v>10</v>
      </c>
      <c r="Q1125" s="3">
        <v>1000</v>
      </c>
      <c r="R1125" s="3" t="s">
        <v>310</v>
      </c>
      <c r="S1125" s="3">
        <v>3</v>
      </c>
    </row>
    <row r="1126" spans="1:19" x14ac:dyDescent="0.25">
      <c r="A1126" s="3" t="s">
        <v>9</v>
      </c>
      <c r="B1126" s="3">
        <v>293</v>
      </c>
      <c r="C1126" s="3">
        <v>293</v>
      </c>
      <c r="D1126" s="3" t="s">
        <v>11</v>
      </c>
      <c r="E1126" s="3">
        <v>1</v>
      </c>
      <c r="F1126" s="3" t="s">
        <v>225</v>
      </c>
      <c r="G1126" s="21" t="str">
        <f>_xlfn.XLOOKUP($A1126&amp;"_"&amp;$B1126,Productos!$E:$E,Productos!$C:$C)</f>
        <v>293 - SEGURO VIDA EDUCACIONAL BANCO</v>
      </c>
      <c r="H1126" s="21" t="str">
        <f>_xlfn.XLOOKUP($A1126&amp;"_"&amp;$B1126,Productos!$E:$E,Productos!$D:$D)</f>
        <v>OPEN MARKET</v>
      </c>
      <c r="I1126" s="6">
        <v>828</v>
      </c>
      <c r="L1126" s="3" t="s">
        <v>9</v>
      </c>
      <c r="M1126" s="3">
        <v>10014</v>
      </c>
      <c r="N1126" s="3">
        <v>5002406</v>
      </c>
      <c r="O1126" s="3" t="s">
        <v>12</v>
      </c>
      <c r="P1126" s="3">
        <v>12</v>
      </c>
      <c r="Q1126" s="3">
        <v>1200</v>
      </c>
      <c r="R1126" s="3" t="s">
        <v>308</v>
      </c>
      <c r="S1126" s="3">
        <v>3</v>
      </c>
    </row>
    <row r="1127" spans="1:19" x14ac:dyDescent="0.25">
      <c r="A1127" s="3" t="s">
        <v>9</v>
      </c>
      <c r="B1127" s="3">
        <v>294</v>
      </c>
      <c r="C1127" s="3">
        <v>294</v>
      </c>
      <c r="D1127" s="3" t="s">
        <v>11</v>
      </c>
      <c r="E1127" s="3">
        <v>1</v>
      </c>
      <c r="F1127" s="3" t="s">
        <v>225</v>
      </c>
      <c r="G1127" s="21" t="str">
        <f>_xlfn.XLOOKUP($A1127&amp;"_"&amp;$B1127,Productos!$E:$E,Productos!$C:$C)</f>
        <v>294 - SEGURO VIDA EDUCACIONAL BANEFE</v>
      </c>
      <c r="H1127" s="21" t="str">
        <f>_xlfn.XLOOKUP($A1127&amp;"_"&amp;$B1127,Productos!$E:$E,Productos!$D:$D)</f>
        <v>OPEN MARKET</v>
      </c>
      <c r="I1127" s="6">
        <v>7</v>
      </c>
      <c r="L1127" s="3" t="s">
        <v>9</v>
      </c>
      <c r="M1127" s="3">
        <v>10014</v>
      </c>
      <c r="N1127" s="3">
        <v>5002406</v>
      </c>
      <c r="O1127" s="3" t="s">
        <v>12</v>
      </c>
      <c r="P1127" s="3">
        <v>26</v>
      </c>
      <c r="Q1127" s="3">
        <v>2600</v>
      </c>
      <c r="R1127" s="3" t="s">
        <v>313</v>
      </c>
      <c r="S1127" s="3">
        <v>3</v>
      </c>
    </row>
    <row r="1128" spans="1:19" x14ac:dyDescent="0.25">
      <c r="A1128" s="3" t="s">
        <v>13</v>
      </c>
      <c r="B1128" s="3">
        <v>315</v>
      </c>
      <c r="C1128" s="3">
        <v>315</v>
      </c>
      <c r="D1128" s="3" t="s">
        <v>11</v>
      </c>
      <c r="E1128" s="3">
        <v>1</v>
      </c>
      <c r="F1128" s="3" t="s">
        <v>225</v>
      </c>
      <c r="G1128" s="21" t="str">
        <f>_xlfn.XLOOKUP($A1128&amp;"_"&amp;$B1128,Productos!$E:$E,Productos!$C:$C)</f>
        <v xml:space="preserve">SEGURO VIDA RECOMPENSA                            </v>
      </c>
      <c r="H1128" s="21" t="str">
        <f>_xlfn.XLOOKUP($A1128&amp;"_"&amp;$B1128,Productos!$E:$E,Productos!$D:$D)</f>
        <v>Sin Informacion</v>
      </c>
      <c r="I1128" s="6">
        <v>52</v>
      </c>
      <c r="L1128" s="3" t="s">
        <v>9</v>
      </c>
      <c r="M1128" s="3">
        <v>10014</v>
      </c>
      <c r="N1128" s="3">
        <v>5002407</v>
      </c>
      <c r="O1128" s="3" t="s">
        <v>12</v>
      </c>
      <c r="P1128" s="3">
        <v>10</v>
      </c>
      <c r="Q1128" s="3">
        <v>1000</v>
      </c>
      <c r="R1128" s="3" t="s">
        <v>310</v>
      </c>
      <c r="S1128" s="3">
        <v>1</v>
      </c>
    </row>
    <row r="1129" spans="1:19" x14ac:dyDescent="0.25">
      <c r="A1129" s="3" t="s">
        <v>9</v>
      </c>
      <c r="B1129" s="3">
        <v>315</v>
      </c>
      <c r="C1129" s="3">
        <v>315</v>
      </c>
      <c r="D1129" s="3" t="s">
        <v>11</v>
      </c>
      <c r="E1129" s="3">
        <v>1</v>
      </c>
      <c r="F1129" s="3" t="s">
        <v>225</v>
      </c>
      <c r="G1129" s="21" t="str">
        <f>_xlfn.XLOOKUP($A1129&amp;"_"&amp;$B1129,Productos!$E:$E,Productos!$C:$C)</f>
        <v>315 - SEGURO VIDA RECOMPENSA</v>
      </c>
      <c r="H1129" s="21" t="str">
        <f>_xlfn.XLOOKUP($A1129&amp;"_"&amp;$B1129,Productos!$E:$E,Productos!$D:$D)</f>
        <v>OPEN MARKET</v>
      </c>
      <c r="I1129" s="6">
        <v>5414</v>
      </c>
      <c r="L1129" s="3" t="s">
        <v>9</v>
      </c>
      <c r="M1129" s="3">
        <v>10014</v>
      </c>
      <c r="N1129" s="3">
        <v>5002407</v>
      </c>
      <c r="O1129" s="3" t="s">
        <v>12</v>
      </c>
      <c r="P1129" s="3">
        <v>12</v>
      </c>
      <c r="Q1129" s="3">
        <v>1200</v>
      </c>
      <c r="R1129" s="3" t="s">
        <v>308</v>
      </c>
      <c r="S1129" s="3">
        <v>1</v>
      </c>
    </row>
    <row r="1130" spans="1:19" x14ac:dyDescent="0.25">
      <c r="A1130" s="3" t="s">
        <v>9</v>
      </c>
      <c r="B1130" s="3">
        <v>316</v>
      </c>
      <c r="C1130" s="3">
        <v>316</v>
      </c>
      <c r="D1130" s="3" t="s">
        <v>11</v>
      </c>
      <c r="E1130" s="3">
        <v>1</v>
      </c>
      <c r="F1130" s="3" t="s">
        <v>225</v>
      </c>
      <c r="G1130" s="21" t="str">
        <f>_xlfn.XLOOKUP($A1130&amp;"_"&amp;$B1130,Productos!$E:$E,Productos!$C:$C)</f>
        <v>316 - SÚPER SEGURO VIDA + DEVOLUCIÓN BANEFE</v>
      </c>
      <c r="H1130" s="21" t="str">
        <f>_xlfn.XLOOKUP($A1130&amp;"_"&amp;$B1130,Productos!$E:$E,Productos!$D:$D)</f>
        <v>OPEN MARKET</v>
      </c>
      <c r="I1130" s="6">
        <v>129</v>
      </c>
      <c r="L1130" s="3" t="s">
        <v>9</v>
      </c>
      <c r="M1130" s="3">
        <v>10014</v>
      </c>
      <c r="N1130" s="3">
        <v>5002407</v>
      </c>
      <c r="O1130" s="3" t="s">
        <v>12</v>
      </c>
      <c r="P1130" s="3">
        <v>26</v>
      </c>
      <c r="Q1130" s="3">
        <v>2600</v>
      </c>
      <c r="R1130" s="3" t="s">
        <v>313</v>
      </c>
      <c r="S1130" s="3">
        <v>1</v>
      </c>
    </row>
    <row r="1131" spans="1:19" x14ac:dyDescent="0.25">
      <c r="A1131" s="3" t="s">
        <v>9</v>
      </c>
      <c r="B1131" s="3">
        <v>320</v>
      </c>
      <c r="C1131" s="3">
        <v>320</v>
      </c>
      <c r="D1131" s="3" t="s">
        <v>11</v>
      </c>
      <c r="E1131" s="3">
        <v>1</v>
      </c>
      <c r="F1131" s="3" t="s">
        <v>225</v>
      </c>
      <c r="G1131" s="21" t="str">
        <f>_xlfn.XLOOKUP($A1131&amp;"_"&amp;$B1131,Productos!$E:$E,Productos!$C:$C)</f>
        <v>320 - S¿PER SEGURO VIDA RENTAS ALTAS</v>
      </c>
      <c r="H1131" s="21" t="str">
        <f>_xlfn.XLOOKUP($A1131&amp;"_"&amp;$B1131,Productos!$E:$E,Productos!$D:$D)</f>
        <v>OPEN MARKET</v>
      </c>
      <c r="I1131" s="6">
        <v>882</v>
      </c>
      <c r="L1131" s="3" t="s">
        <v>9</v>
      </c>
      <c r="M1131" s="3">
        <v>10014</v>
      </c>
      <c r="N1131" s="3">
        <v>5002409</v>
      </c>
      <c r="O1131" s="3" t="s">
        <v>12</v>
      </c>
      <c r="P1131" s="3">
        <v>12</v>
      </c>
      <c r="Q1131" s="3">
        <v>1200</v>
      </c>
      <c r="R1131" s="3" t="s">
        <v>308</v>
      </c>
      <c r="S1131" s="3">
        <v>5</v>
      </c>
    </row>
    <row r="1132" spans="1:19" x14ac:dyDescent="0.25">
      <c r="A1132" s="3" t="s">
        <v>13</v>
      </c>
      <c r="B1132" s="3">
        <v>331</v>
      </c>
      <c r="C1132" s="3">
        <v>331</v>
      </c>
      <c r="D1132" s="3" t="s">
        <v>11</v>
      </c>
      <c r="E1132" s="3">
        <v>1</v>
      </c>
      <c r="F1132" s="3" t="s">
        <v>225</v>
      </c>
      <c r="G1132" s="21" t="str">
        <f>_xlfn.XLOOKUP($A1132&amp;"_"&amp;$B1132,Productos!$E:$E,Productos!$C:$C)</f>
        <v xml:space="preserve">SEGURO DE VIDA A TU MEDIDA                        </v>
      </c>
      <c r="H1132" s="21" t="str">
        <f>_xlfn.XLOOKUP($A1132&amp;"_"&amp;$B1132,Productos!$E:$E,Productos!$D:$D)</f>
        <v>Sin Informacion</v>
      </c>
      <c r="I1132" s="6">
        <v>6</v>
      </c>
      <c r="L1132" s="3" t="s">
        <v>9</v>
      </c>
      <c r="M1132" s="3">
        <v>10014</v>
      </c>
      <c r="N1132" s="3">
        <v>5002409</v>
      </c>
      <c r="O1132" s="3" t="s">
        <v>12</v>
      </c>
      <c r="P1132" s="3">
        <v>13</v>
      </c>
      <c r="Q1132" s="3">
        <v>130</v>
      </c>
      <c r="R1132" s="3" t="s">
        <v>310</v>
      </c>
      <c r="S1132" s="3">
        <v>5</v>
      </c>
    </row>
    <row r="1133" spans="1:19" x14ac:dyDescent="0.25">
      <c r="A1133" s="3" t="s">
        <v>9</v>
      </c>
      <c r="B1133" s="3">
        <v>331</v>
      </c>
      <c r="C1133" s="3">
        <v>331</v>
      </c>
      <c r="D1133" s="3" t="s">
        <v>11</v>
      </c>
      <c r="E1133" s="3">
        <v>1</v>
      </c>
      <c r="F1133" s="3" t="s">
        <v>225</v>
      </c>
      <c r="G1133" s="21" t="str">
        <f>_xlfn.XLOOKUP($A1133&amp;"_"&amp;$B1133,Productos!$E:$E,Productos!$C:$C)</f>
        <v>331 - SEGURO DE VIDA A TU MEDIDA</v>
      </c>
      <c r="H1133" s="21" t="str">
        <f>_xlfn.XLOOKUP($A1133&amp;"_"&amp;$B1133,Productos!$E:$E,Productos!$D:$D)</f>
        <v>OPEN MARKET</v>
      </c>
      <c r="I1133" s="6">
        <v>31559</v>
      </c>
      <c r="L1133" s="3" t="s">
        <v>9</v>
      </c>
      <c r="M1133" s="3">
        <v>10014</v>
      </c>
      <c r="N1133" s="3">
        <v>5002409</v>
      </c>
      <c r="O1133" s="3" t="s">
        <v>12</v>
      </c>
      <c r="P1133" s="3">
        <v>26</v>
      </c>
      <c r="Q1133" s="3">
        <v>2600</v>
      </c>
      <c r="R1133" s="3" t="s">
        <v>313</v>
      </c>
      <c r="S1133" s="3">
        <v>5</v>
      </c>
    </row>
    <row r="1134" spans="1:19" x14ac:dyDescent="0.25">
      <c r="A1134" s="3" t="s">
        <v>9</v>
      </c>
      <c r="B1134" s="3">
        <v>343</v>
      </c>
      <c r="C1134" s="3">
        <v>343</v>
      </c>
      <c r="D1134" s="3" t="s">
        <v>11</v>
      </c>
      <c r="E1134" s="3">
        <v>1</v>
      </c>
      <c r="F1134" s="3" t="s">
        <v>225</v>
      </c>
      <c r="G1134" s="21" t="str">
        <f>_xlfn.XLOOKUP($A1134&amp;"_"&amp;$B1134,Productos!$E:$E,Productos!$C:$C)</f>
        <v>343 - PROTECCIÓN AHORRO</v>
      </c>
      <c r="H1134" s="21" t="str">
        <f>_xlfn.XLOOKUP($A1134&amp;"_"&amp;$B1134,Productos!$E:$E,Productos!$D:$D)</f>
        <v>AHORRO</v>
      </c>
      <c r="I1134" s="6">
        <v>44554</v>
      </c>
      <c r="L1134" s="3" t="s">
        <v>9</v>
      </c>
      <c r="M1134" s="3">
        <v>10014</v>
      </c>
      <c r="N1134" s="3">
        <v>5002471</v>
      </c>
      <c r="O1134" s="3" t="s">
        <v>12</v>
      </c>
      <c r="P1134" s="3">
        <v>4</v>
      </c>
      <c r="Q1134" s="3">
        <v>400</v>
      </c>
      <c r="R1134" s="3" t="s">
        <v>311</v>
      </c>
      <c r="S1134" s="3">
        <v>11</v>
      </c>
    </row>
    <row r="1135" spans="1:19" x14ac:dyDescent="0.25">
      <c r="A1135" s="3" t="s">
        <v>9</v>
      </c>
      <c r="B1135" s="3">
        <v>351</v>
      </c>
      <c r="C1135" s="3">
        <v>351</v>
      </c>
      <c r="D1135" s="3" t="s">
        <v>11</v>
      </c>
      <c r="E1135" s="3">
        <v>1</v>
      </c>
      <c r="F1135" s="3" t="s">
        <v>225</v>
      </c>
      <c r="G1135" s="21" t="str">
        <f>_xlfn.XLOOKUP($A1135&amp;"_"&amp;$B1135,Productos!$E:$E,Productos!$C:$C)</f>
        <v>351 - SEGURO VIDA TRANQUILA</v>
      </c>
      <c r="H1135" s="21" t="str">
        <f>_xlfn.XLOOKUP($A1135&amp;"_"&amp;$B1135,Productos!$E:$E,Productos!$D:$D)</f>
        <v>OPEN MARKET</v>
      </c>
      <c r="I1135" s="6">
        <v>767</v>
      </c>
      <c r="L1135" s="3" t="s">
        <v>9</v>
      </c>
      <c r="M1135" s="3">
        <v>10014</v>
      </c>
      <c r="N1135" s="3">
        <v>5002471</v>
      </c>
      <c r="O1135" s="3" t="s">
        <v>12</v>
      </c>
      <c r="P1135" s="3">
        <v>12</v>
      </c>
      <c r="Q1135" s="3">
        <v>1200</v>
      </c>
      <c r="R1135" s="3" t="s">
        <v>308</v>
      </c>
      <c r="S1135" s="3">
        <v>11</v>
      </c>
    </row>
    <row r="1136" spans="1:19" x14ac:dyDescent="0.25">
      <c r="A1136" s="3" t="s">
        <v>9</v>
      </c>
      <c r="B1136" s="3">
        <v>369</v>
      </c>
      <c r="C1136" s="3">
        <v>369</v>
      </c>
      <c r="D1136" s="3" t="s">
        <v>11</v>
      </c>
      <c r="E1136" s="3">
        <v>188</v>
      </c>
      <c r="F1136" s="3" t="s">
        <v>225</v>
      </c>
      <c r="G1136" s="21" t="str">
        <f>_xlfn.XLOOKUP($A1136&amp;"_"&amp;$B1136,Productos!$E:$E,Productos!$C:$C)</f>
        <v>369 - SEGURO OBLIGATORIO DE SALUD ASOCIADO A COVID-19</v>
      </c>
      <c r="H1136" s="21" t="str">
        <f>_xlfn.XLOOKUP($A1136&amp;"_"&amp;$B1136,Productos!$E:$E,Productos!$D:$D)</f>
        <v>OPEN MARKET</v>
      </c>
      <c r="I1136" s="6">
        <v>3374</v>
      </c>
      <c r="L1136" s="3" t="s">
        <v>9</v>
      </c>
      <c r="M1136" s="3">
        <v>10014</v>
      </c>
      <c r="N1136" s="3">
        <v>5002471</v>
      </c>
      <c r="O1136" s="3" t="s">
        <v>12</v>
      </c>
      <c r="P1136" s="3">
        <v>60</v>
      </c>
      <c r="Q1136" s="3">
        <v>1006</v>
      </c>
      <c r="R1136" s="3" t="s">
        <v>294</v>
      </c>
      <c r="S1136" s="3">
        <v>11</v>
      </c>
    </row>
    <row r="1137" spans="1:19" x14ac:dyDescent="0.25">
      <c r="A1137" s="3" t="s">
        <v>9</v>
      </c>
      <c r="B1137" s="3">
        <v>6</v>
      </c>
      <c r="C1137" s="3">
        <v>6</v>
      </c>
      <c r="D1137" s="3" t="s">
        <v>11</v>
      </c>
      <c r="E1137" s="3">
        <v>5</v>
      </c>
      <c r="F1137" s="3" t="s">
        <v>228</v>
      </c>
      <c r="G1137" s="21" t="str">
        <f>_xlfn.XLOOKUP($A1137&amp;"_"&amp;$B1137,Productos!$E:$E,Productos!$C:$C)</f>
        <v>6 - SAF SANTIAGO ASISTENCIA FAMILIAR</v>
      </c>
      <c r="H1137" s="21" t="str">
        <f>_xlfn.XLOOKUP($A1137&amp;"_"&amp;$B1137,Productos!$E:$E,Productos!$D:$D)</f>
        <v>OPEN MARKET</v>
      </c>
      <c r="I1137" s="6">
        <v>1</v>
      </c>
      <c r="L1137" s="3" t="s">
        <v>9</v>
      </c>
      <c r="M1137" s="3">
        <v>10014</v>
      </c>
      <c r="N1137" s="3">
        <v>5002557</v>
      </c>
      <c r="O1137" s="3" t="s">
        <v>12</v>
      </c>
      <c r="P1137" s="3">
        <v>10</v>
      </c>
      <c r="Q1137" s="3">
        <v>1000</v>
      </c>
      <c r="R1137" s="3" t="s">
        <v>310</v>
      </c>
      <c r="S1137" s="3">
        <v>14</v>
      </c>
    </row>
    <row r="1138" spans="1:19" x14ac:dyDescent="0.25">
      <c r="A1138" s="3" t="s">
        <v>9</v>
      </c>
      <c r="B1138" s="3">
        <v>19</v>
      </c>
      <c r="C1138" s="3">
        <v>19</v>
      </c>
      <c r="D1138" s="3" t="s">
        <v>11</v>
      </c>
      <c r="E1138" s="3">
        <v>5</v>
      </c>
      <c r="F1138" s="3" t="s">
        <v>228</v>
      </c>
      <c r="G1138" s="21" t="str">
        <f>_xlfn.XLOOKUP($A1138&amp;"_"&amp;$B1138,Productos!$E:$E,Productos!$C:$C)</f>
        <v>19 - SVC SANTIAGO VIDA COMPARTIDA</v>
      </c>
      <c r="H1138" s="21" t="str">
        <f>_xlfn.XLOOKUP($A1138&amp;"_"&amp;$B1138,Productos!$E:$E,Productos!$D:$D)</f>
        <v>OPEN MARKET</v>
      </c>
      <c r="I1138" s="6">
        <v>25</v>
      </c>
      <c r="L1138" s="3" t="s">
        <v>9</v>
      </c>
      <c r="M1138" s="3">
        <v>10014</v>
      </c>
      <c r="N1138" s="3">
        <v>5002557</v>
      </c>
      <c r="O1138" s="3" t="s">
        <v>12</v>
      </c>
      <c r="P1138" s="3">
        <v>12</v>
      </c>
      <c r="Q1138" s="3">
        <v>1200</v>
      </c>
      <c r="R1138" s="3" t="s">
        <v>308</v>
      </c>
      <c r="S1138" s="3">
        <v>14</v>
      </c>
    </row>
    <row r="1139" spans="1:19" x14ac:dyDescent="0.25">
      <c r="A1139" s="3" t="s">
        <v>9</v>
      </c>
      <c r="B1139" s="3">
        <v>29</v>
      </c>
      <c r="C1139" s="3">
        <v>29</v>
      </c>
      <c r="D1139" s="3" t="s">
        <v>11</v>
      </c>
      <c r="E1139" s="3">
        <v>5</v>
      </c>
      <c r="F1139" s="3" t="s">
        <v>228</v>
      </c>
      <c r="G1139" s="21" t="str">
        <f>_xlfn.XLOOKUP($A1139&amp;"_"&amp;$B1139,Productos!$E:$E,Productos!$C:$C)</f>
        <v>29 - SVM SANTIAGO VIDA MUJER</v>
      </c>
      <c r="H1139" s="21" t="str">
        <f>_xlfn.XLOOKUP($A1139&amp;"_"&amp;$B1139,Productos!$E:$E,Productos!$D:$D)</f>
        <v>OPEN MARKET</v>
      </c>
      <c r="I1139" s="6">
        <v>31</v>
      </c>
      <c r="L1139" s="3" t="s">
        <v>9</v>
      </c>
      <c r="M1139" s="3">
        <v>10014</v>
      </c>
      <c r="N1139" s="3">
        <v>5002641</v>
      </c>
      <c r="O1139" s="3" t="s">
        <v>12</v>
      </c>
      <c r="P1139" s="3">
        <v>10</v>
      </c>
      <c r="Q1139" s="3">
        <v>1000</v>
      </c>
      <c r="R1139" s="3" t="s">
        <v>310</v>
      </c>
      <c r="S1139" s="3">
        <v>6</v>
      </c>
    </row>
    <row r="1140" spans="1:19" x14ac:dyDescent="0.25">
      <c r="A1140" s="3" t="s">
        <v>9</v>
      </c>
      <c r="B1140" s="3">
        <v>44</v>
      </c>
      <c r="C1140" s="3">
        <v>44</v>
      </c>
      <c r="D1140" s="3" t="s">
        <v>11</v>
      </c>
      <c r="E1140" s="3">
        <v>30</v>
      </c>
      <c r="F1140" s="3" t="s">
        <v>228</v>
      </c>
      <c r="G1140" s="21" t="str">
        <f>_xlfn.XLOOKUP($A1140&amp;"_"&amp;$B1140,Productos!$E:$E,Productos!$C:$C)</f>
        <v>44 - PLAN ESTUDIO</v>
      </c>
      <c r="H1140" s="21" t="str">
        <f>_xlfn.XLOOKUP($A1140&amp;"_"&amp;$B1140,Productos!$E:$E,Productos!$D:$D)</f>
        <v>OPEN MARKET</v>
      </c>
      <c r="I1140" s="6">
        <v>1</v>
      </c>
      <c r="L1140" s="3" t="s">
        <v>9</v>
      </c>
      <c r="M1140" s="3">
        <v>10014</v>
      </c>
      <c r="N1140" s="3">
        <v>5002641</v>
      </c>
      <c r="O1140" s="3" t="s">
        <v>12</v>
      </c>
      <c r="P1140" s="3">
        <v>12</v>
      </c>
      <c r="Q1140" s="3">
        <v>1200</v>
      </c>
      <c r="R1140" s="3" t="s">
        <v>308</v>
      </c>
      <c r="S1140" s="3">
        <v>6</v>
      </c>
    </row>
    <row r="1141" spans="1:19" x14ac:dyDescent="0.25">
      <c r="A1141" s="3" t="s">
        <v>9</v>
      </c>
      <c r="B1141" s="3">
        <v>113</v>
      </c>
      <c r="C1141" s="3">
        <v>113</v>
      </c>
      <c r="D1141" s="3" t="s">
        <v>11</v>
      </c>
      <c r="E1141" s="3">
        <v>44</v>
      </c>
      <c r="F1141" s="3" t="s">
        <v>228</v>
      </c>
      <c r="G1141" s="21" t="str">
        <f>_xlfn.XLOOKUP($A1141&amp;"_"&amp;$B1141,Productos!$E:$E,Productos!$C:$C)</f>
        <v>113 - SUPER SEGURO RENTA PROTEGIDA</v>
      </c>
      <c r="H1141" s="21" t="str">
        <f>_xlfn.XLOOKUP($A1141&amp;"_"&amp;$B1141,Productos!$E:$E,Productos!$D:$D)</f>
        <v>OPEN MARKET</v>
      </c>
      <c r="I1141" s="6">
        <v>56</v>
      </c>
      <c r="L1141" s="3" t="s">
        <v>9</v>
      </c>
      <c r="M1141" s="3">
        <v>10014</v>
      </c>
      <c r="N1141" s="3">
        <v>5002641</v>
      </c>
      <c r="O1141" s="3" t="s">
        <v>12</v>
      </c>
      <c r="P1141" s="3">
        <v>26</v>
      </c>
      <c r="Q1141" s="3">
        <v>2600</v>
      </c>
      <c r="R1141" s="3" t="s">
        <v>313</v>
      </c>
      <c r="S1141" s="3">
        <v>6</v>
      </c>
    </row>
    <row r="1142" spans="1:19" x14ac:dyDescent="0.25">
      <c r="A1142" s="3" t="s">
        <v>9</v>
      </c>
      <c r="B1142" s="3">
        <v>113</v>
      </c>
      <c r="C1142" s="3">
        <v>113</v>
      </c>
      <c r="D1142" s="3" t="s">
        <v>11</v>
      </c>
      <c r="E1142" s="3">
        <v>46</v>
      </c>
      <c r="F1142" s="3" t="s">
        <v>228</v>
      </c>
      <c r="G1142" s="21" t="str">
        <f>_xlfn.XLOOKUP($A1142&amp;"_"&amp;$B1142,Productos!$E:$E,Productos!$C:$C)</f>
        <v>113 - SUPER SEGURO RENTA PROTEGIDA</v>
      </c>
      <c r="H1142" s="21" t="str">
        <f>_xlfn.XLOOKUP($A1142&amp;"_"&amp;$B1142,Productos!$E:$E,Productos!$D:$D)</f>
        <v>OPEN MARKET</v>
      </c>
      <c r="I1142" s="6">
        <v>272</v>
      </c>
      <c r="L1142" s="3" t="s">
        <v>9</v>
      </c>
      <c r="M1142" s="3">
        <v>10014</v>
      </c>
      <c r="N1142" s="3">
        <v>5002649</v>
      </c>
      <c r="O1142" s="3" t="s">
        <v>12</v>
      </c>
      <c r="P1142" s="3">
        <v>10</v>
      </c>
      <c r="Q1142" s="3">
        <v>1000</v>
      </c>
      <c r="R1142" s="3" t="s">
        <v>310</v>
      </c>
      <c r="S1142" s="3">
        <v>5</v>
      </c>
    </row>
    <row r="1143" spans="1:19" x14ac:dyDescent="0.25">
      <c r="A1143" s="3" t="s">
        <v>9</v>
      </c>
      <c r="B1143" s="3">
        <v>113</v>
      </c>
      <c r="C1143" s="3">
        <v>113</v>
      </c>
      <c r="D1143" s="3" t="s">
        <v>11</v>
      </c>
      <c r="E1143" s="3">
        <v>47</v>
      </c>
      <c r="F1143" s="3" t="s">
        <v>228</v>
      </c>
      <c r="G1143" s="21" t="str">
        <f>_xlfn.XLOOKUP($A1143&amp;"_"&amp;$B1143,Productos!$E:$E,Productos!$C:$C)</f>
        <v>113 - SUPER SEGURO RENTA PROTEGIDA</v>
      </c>
      <c r="H1143" s="21" t="str">
        <f>_xlfn.XLOOKUP($A1143&amp;"_"&amp;$B1143,Productos!$E:$E,Productos!$D:$D)</f>
        <v>OPEN MARKET</v>
      </c>
      <c r="I1143" s="6">
        <v>146</v>
      </c>
      <c r="L1143" s="3" t="s">
        <v>9</v>
      </c>
      <c r="M1143" s="3">
        <v>10014</v>
      </c>
      <c r="N1143" s="3">
        <v>5002649</v>
      </c>
      <c r="O1143" s="3" t="s">
        <v>12</v>
      </c>
      <c r="P1143" s="3">
        <v>12</v>
      </c>
      <c r="Q1143" s="3">
        <v>1200</v>
      </c>
      <c r="R1143" s="3" t="s">
        <v>308</v>
      </c>
      <c r="S1143" s="3">
        <v>5</v>
      </c>
    </row>
    <row r="1144" spans="1:19" x14ac:dyDescent="0.25">
      <c r="A1144" s="3" t="s">
        <v>9</v>
      </c>
      <c r="B1144" s="3">
        <v>135</v>
      </c>
      <c r="C1144" s="3">
        <v>135</v>
      </c>
      <c r="D1144" s="3" t="s">
        <v>11</v>
      </c>
      <c r="E1144" s="3">
        <v>6</v>
      </c>
      <c r="F1144" s="3" t="s">
        <v>228</v>
      </c>
      <c r="G1144" s="21" t="str">
        <f>_xlfn.XLOOKUP($A1144&amp;"_"&amp;$B1144,Productos!$E:$E,Productos!$C:$C)</f>
        <v>135 - SÚPER SEGURO EJECUTIVO</v>
      </c>
      <c r="H1144" s="21" t="str">
        <f>_xlfn.XLOOKUP($A1144&amp;"_"&amp;$B1144,Productos!$E:$E,Productos!$D:$D)</f>
        <v>OPEN MARKET</v>
      </c>
      <c r="I1144" s="6">
        <v>1</v>
      </c>
      <c r="L1144" s="3" t="s">
        <v>9</v>
      </c>
      <c r="M1144" s="3">
        <v>10014</v>
      </c>
      <c r="N1144" s="3">
        <v>5002682</v>
      </c>
      <c r="O1144" s="3" t="s">
        <v>12</v>
      </c>
      <c r="P1144" s="3">
        <v>2</v>
      </c>
      <c r="Q1144" s="3">
        <v>200</v>
      </c>
      <c r="R1144" s="3" t="s">
        <v>308</v>
      </c>
      <c r="S1144" s="3">
        <v>9</v>
      </c>
    </row>
    <row r="1145" spans="1:19" x14ac:dyDescent="0.25">
      <c r="A1145" s="3" t="s">
        <v>13</v>
      </c>
      <c r="B1145" s="3">
        <v>163</v>
      </c>
      <c r="C1145" s="3">
        <v>163</v>
      </c>
      <c r="D1145" s="3" t="s">
        <v>11</v>
      </c>
      <c r="E1145" s="3">
        <v>6</v>
      </c>
      <c r="F1145" s="3" t="s">
        <v>228</v>
      </c>
      <c r="G1145" s="21" t="str">
        <f>_xlfn.XLOOKUP($A1145&amp;"_"&amp;$B1145,Productos!$E:$E,Productos!$C:$C)</f>
        <v xml:space="preserve">SÚPER SEGURO DE VIDA CON AHORRO RENTA VARIABLE    </v>
      </c>
      <c r="H1145" s="21" t="str">
        <f>_xlfn.XLOOKUP($A1145&amp;"_"&amp;$B1145,Productos!$E:$E,Productos!$D:$D)</f>
        <v>Sin Informacion</v>
      </c>
      <c r="I1145" s="6">
        <v>3</v>
      </c>
      <c r="L1145" s="3" t="s">
        <v>9</v>
      </c>
      <c r="M1145" s="3">
        <v>10014</v>
      </c>
      <c r="N1145" s="3">
        <v>5002712</v>
      </c>
      <c r="O1145" s="3" t="s">
        <v>12</v>
      </c>
      <c r="P1145" s="3">
        <v>10</v>
      </c>
      <c r="Q1145" s="3">
        <v>1000</v>
      </c>
      <c r="R1145" s="3" t="s">
        <v>310</v>
      </c>
      <c r="S1145" s="3">
        <v>37</v>
      </c>
    </row>
    <row r="1146" spans="1:19" x14ac:dyDescent="0.25">
      <c r="A1146" s="3" t="s">
        <v>13</v>
      </c>
      <c r="B1146" s="3">
        <v>214</v>
      </c>
      <c r="C1146" s="3">
        <v>214</v>
      </c>
      <c r="D1146" s="3" t="s">
        <v>11</v>
      </c>
      <c r="E1146" s="3">
        <v>6</v>
      </c>
      <c r="F1146" s="3" t="s">
        <v>228</v>
      </c>
      <c r="G1146" s="21" t="str">
        <f>_xlfn.XLOOKUP($A1146&amp;"_"&amp;$B1146,Productos!$E:$E,Productos!$C:$C)</f>
        <v xml:space="preserve">SÚPER SEGURO VIDA RENTAS ALTAS                    </v>
      </c>
      <c r="H1146" s="21" t="str">
        <f>_xlfn.XLOOKUP($A1146&amp;"_"&amp;$B1146,Productos!$E:$E,Productos!$D:$D)</f>
        <v>Sin Informacion</v>
      </c>
      <c r="I1146" s="6">
        <v>1</v>
      </c>
      <c r="L1146" s="3" t="s">
        <v>9</v>
      </c>
      <c r="M1146" s="3">
        <v>10014</v>
      </c>
      <c r="N1146" s="3">
        <v>5002712</v>
      </c>
      <c r="O1146" s="3" t="s">
        <v>12</v>
      </c>
      <c r="P1146" s="3">
        <v>12</v>
      </c>
      <c r="Q1146" s="3">
        <v>1200</v>
      </c>
      <c r="R1146" s="3" t="s">
        <v>308</v>
      </c>
      <c r="S1146" s="3">
        <v>37</v>
      </c>
    </row>
    <row r="1147" spans="1:19" x14ac:dyDescent="0.25">
      <c r="A1147" s="3" t="s">
        <v>9</v>
      </c>
      <c r="B1147" s="3">
        <v>214</v>
      </c>
      <c r="C1147" s="3">
        <v>214</v>
      </c>
      <c r="D1147" s="3" t="s">
        <v>11</v>
      </c>
      <c r="E1147" s="3">
        <v>6</v>
      </c>
      <c r="F1147" s="3" t="s">
        <v>228</v>
      </c>
      <c r="G1147" s="21" t="str">
        <f>_xlfn.XLOOKUP($A1147&amp;"_"&amp;$B1147,Productos!$E:$E,Productos!$C:$C)</f>
        <v>214 - SÚPER SEGURO VIDA RENTAS ALTAS</v>
      </c>
      <c r="H1147" s="21" t="str">
        <f>_xlfn.XLOOKUP($A1147&amp;"_"&amp;$B1147,Productos!$E:$E,Productos!$D:$D)</f>
        <v>OPEN MARKET</v>
      </c>
      <c r="I1147" s="6">
        <v>107</v>
      </c>
      <c r="L1147" s="3" t="s">
        <v>9</v>
      </c>
      <c r="M1147" s="3">
        <v>10014</v>
      </c>
      <c r="N1147" s="3">
        <v>5002843</v>
      </c>
      <c r="O1147" s="3" t="s">
        <v>12</v>
      </c>
      <c r="P1147" s="3">
        <v>10</v>
      </c>
      <c r="Q1147" s="3">
        <v>1000</v>
      </c>
      <c r="R1147" s="3" t="s">
        <v>310</v>
      </c>
      <c r="S1147" s="3">
        <v>3</v>
      </c>
    </row>
    <row r="1148" spans="1:19" x14ac:dyDescent="0.25">
      <c r="A1148" s="3" t="s">
        <v>9</v>
      </c>
      <c r="B1148" s="3">
        <v>223</v>
      </c>
      <c r="C1148" s="3">
        <v>223</v>
      </c>
      <c r="D1148" s="3" t="s">
        <v>11</v>
      </c>
      <c r="E1148" s="3">
        <v>6</v>
      </c>
      <c r="F1148" s="3" t="s">
        <v>228</v>
      </c>
      <c r="G1148" s="21" t="str">
        <f>_xlfn.XLOOKUP($A1148&amp;"_"&amp;$B1148,Productos!$E:$E,Productos!$C:$C)</f>
        <v>223 - SÚPER SEGURO VIDA PLUS</v>
      </c>
      <c r="H1148" s="21" t="str">
        <f>_xlfn.XLOOKUP($A1148&amp;"_"&amp;$B1148,Productos!$E:$E,Productos!$D:$D)</f>
        <v>OPEN MARKET</v>
      </c>
      <c r="I1148" s="6">
        <v>3601</v>
      </c>
      <c r="L1148" s="3" t="s">
        <v>9</v>
      </c>
      <c r="M1148" s="3">
        <v>10014</v>
      </c>
      <c r="N1148" s="3">
        <v>5002843</v>
      </c>
      <c r="O1148" s="3" t="s">
        <v>12</v>
      </c>
      <c r="P1148" s="3">
        <v>12</v>
      </c>
      <c r="Q1148" s="3">
        <v>1200</v>
      </c>
      <c r="R1148" s="3" t="s">
        <v>308</v>
      </c>
      <c r="S1148" s="3">
        <v>3</v>
      </c>
    </row>
    <row r="1149" spans="1:19" x14ac:dyDescent="0.25">
      <c r="A1149" s="3" t="s">
        <v>9</v>
      </c>
      <c r="B1149" s="3">
        <v>320</v>
      </c>
      <c r="C1149" s="3">
        <v>320</v>
      </c>
      <c r="D1149" s="3" t="s">
        <v>11</v>
      </c>
      <c r="E1149" s="3">
        <v>6</v>
      </c>
      <c r="F1149" s="3" t="s">
        <v>228</v>
      </c>
      <c r="G1149" s="21" t="str">
        <f>_xlfn.XLOOKUP($A1149&amp;"_"&amp;$B1149,Productos!$E:$E,Productos!$C:$C)</f>
        <v>320 - S¿PER SEGURO VIDA RENTAS ALTAS</v>
      </c>
      <c r="H1149" s="21" t="str">
        <f>_xlfn.XLOOKUP($A1149&amp;"_"&amp;$B1149,Productos!$E:$E,Productos!$D:$D)</f>
        <v>OPEN MARKET</v>
      </c>
      <c r="I1149" s="6">
        <v>291</v>
      </c>
      <c r="L1149" s="3" t="s">
        <v>9</v>
      </c>
      <c r="M1149" s="3">
        <v>10019</v>
      </c>
      <c r="N1149" s="3">
        <v>5002275</v>
      </c>
      <c r="O1149" s="3" t="s">
        <v>12</v>
      </c>
      <c r="P1149" s="3">
        <v>1</v>
      </c>
      <c r="Q1149" s="3">
        <v>100</v>
      </c>
      <c r="R1149" s="3" t="s">
        <v>294</v>
      </c>
      <c r="S1149" s="3">
        <v>26</v>
      </c>
    </row>
    <row r="1150" spans="1:19" x14ac:dyDescent="0.25">
      <c r="A1150" s="3" t="s">
        <v>13</v>
      </c>
      <c r="B1150" s="3">
        <v>331</v>
      </c>
      <c r="C1150" s="3">
        <v>331</v>
      </c>
      <c r="D1150" s="3" t="s">
        <v>11</v>
      </c>
      <c r="E1150" s="3">
        <v>6</v>
      </c>
      <c r="F1150" s="3" t="s">
        <v>228</v>
      </c>
      <c r="G1150" s="21" t="str">
        <f>_xlfn.XLOOKUP($A1150&amp;"_"&amp;$B1150,Productos!$E:$E,Productos!$C:$C)</f>
        <v xml:space="preserve">SEGURO DE VIDA A TU MEDIDA                        </v>
      </c>
      <c r="H1150" s="21" t="str">
        <f>_xlfn.XLOOKUP($A1150&amp;"_"&amp;$B1150,Productos!$E:$E,Productos!$D:$D)</f>
        <v>Sin Informacion</v>
      </c>
      <c r="I1150" s="6">
        <v>1</v>
      </c>
      <c r="L1150" s="3" t="s">
        <v>9</v>
      </c>
      <c r="M1150" s="3">
        <v>10019</v>
      </c>
      <c r="N1150" s="3">
        <v>5002275</v>
      </c>
      <c r="O1150" s="3" t="s">
        <v>12</v>
      </c>
      <c r="P1150" s="3">
        <v>2</v>
      </c>
      <c r="Q1150" s="3">
        <v>200</v>
      </c>
      <c r="R1150" s="3" t="s">
        <v>308</v>
      </c>
      <c r="S1150" s="3">
        <v>26</v>
      </c>
    </row>
    <row r="1151" spans="1:19" x14ac:dyDescent="0.25">
      <c r="A1151" s="3" t="s">
        <v>9</v>
      </c>
      <c r="B1151" s="3">
        <v>331</v>
      </c>
      <c r="C1151" s="3">
        <v>331</v>
      </c>
      <c r="D1151" s="3" t="s">
        <v>11</v>
      </c>
      <c r="E1151" s="3">
        <v>6</v>
      </c>
      <c r="F1151" s="3" t="s">
        <v>228</v>
      </c>
      <c r="G1151" s="21" t="str">
        <f>_xlfn.XLOOKUP($A1151&amp;"_"&amp;$B1151,Productos!$E:$E,Productos!$C:$C)</f>
        <v>331 - SEGURO DE VIDA A TU MEDIDA</v>
      </c>
      <c r="H1151" s="21" t="str">
        <f>_xlfn.XLOOKUP($A1151&amp;"_"&amp;$B1151,Productos!$E:$E,Productos!$D:$D)</f>
        <v>OPEN MARKET</v>
      </c>
      <c r="I1151" s="6">
        <v>12952</v>
      </c>
      <c r="L1151" s="3" t="s">
        <v>9</v>
      </c>
      <c r="M1151" s="3">
        <v>10019</v>
      </c>
      <c r="N1151" s="3">
        <v>5002275</v>
      </c>
      <c r="O1151" s="3" t="s">
        <v>12</v>
      </c>
      <c r="P1151" s="3">
        <v>4</v>
      </c>
      <c r="Q1151" s="3">
        <v>400</v>
      </c>
      <c r="R1151" s="3" t="s">
        <v>311</v>
      </c>
      <c r="S1151" s="3">
        <v>26</v>
      </c>
    </row>
    <row r="1152" spans="1:19" x14ac:dyDescent="0.25">
      <c r="L1152" s="3" t="s">
        <v>9</v>
      </c>
      <c r="M1152" s="3">
        <v>10019</v>
      </c>
      <c r="N1152" s="3">
        <v>5002282</v>
      </c>
      <c r="O1152" s="3" t="s">
        <v>12</v>
      </c>
      <c r="P1152" s="3">
        <v>1</v>
      </c>
      <c r="Q1152" s="3">
        <v>100</v>
      </c>
      <c r="R1152" s="3" t="s">
        <v>294</v>
      </c>
      <c r="S1152" s="3">
        <v>1</v>
      </c>
    </row>
    <row r="1153" spans="12:19" x14ac:dyDescent="0.25">
      <c r="L1153" s="3" t="s">
        <v>9</v>
      </c>
      <c r="M1153" s="3">
        <v>10019</v>
      </c>
      <c r="N1153" s="3">
        <v>5002282</v>
      </c>
      <c r="O1153" s="3" t="s">
        <v>12</v>
      </c>
      <c r="P1153" s="3">
        <v>17</v>
      </c>
      <c r="Q1153" s="3">
        <v>1700</v>
      </c>
      <c r="R1153" s="3" t="s">
        <v>307</v>
      </c>
      <c r="S1153" s="3">
        <v>1</v>
      </c>
    </row>
    <row r="1154" spans="12:19" x14ac:dyDescent="0.25">
      <c r="L1154" s="3" t="s">
        <v>9</v>
      </c>
      <c r="M1154" s="3">
        <v>10019</v>
      </c>
      <c r="N1154" s="3">
        <v>5002283</v>
      </c>
      <c r="O1154" s="3" t="s">
        <v>12</v>
      </c>
      <c r="P1154" s="3">
        <v>1</v>
      </c>
      <c r="Q1154" s="3">
        <v>100</v>
      </c>
      <c r="R1154" s="3" t="s">
        <v>294</v>
      </c>
      <c r="S1154" s="3">
        <v>3</v>
      </c>
    </row>
    <row r="1155" spans="12:19" x14ac:dyDescent="0.25">
      <c r="L1155" s="3" t="s">
        <v>9</v>
      </c>
      <c r="M1155" s="3">
        <v>10019</v>
      </c>
      <c r="N1155" s="3">
        <v>5002283</v>
      </c>
      <c r="O1155" s="3" t="s">
        <v>12</v>
      </c>
      <c r="P1155" s="3">
        <v>17</v>
      </c>
      <c r="Q1155" s="3">
        <v>1700</v>
      </c>
      <c r="R1155" s="3" t="s">
        <v>307</v>
      </c>
      <c r="S1155" s="3">
        <v>3</v>
      </c>
    </row>
    <row r="1156" spans="12:19" x14ac:dyDescent="0.25">
      <c r="L1156" s="3" t="s">
        <v>9</v>
      </c>
      <c r="M1156" s="3">
        <v>10019</v>
      </c>
      <c r="N1156" s="3">
        <v>5002321</v>
      </c>
      <c r="O1156" s="3" t="s">
        <v>12</v>
      </c>
      <c r="P1156" s="3">
        <v>1</v>
      </c>
      <c r="Q1156" s="3">
        <v>100</v>
      </c>
      <c r="R1156" s="3" t="s">
        <v>294</v>
      </c>
      <c r="S1156" s="3">
        <v>205</v>
      </c>
    </row>
    <row r="1157" spans="12:19" x14ac:dyDescent="0.25">
      <c r="L1157" s="3" t="s">
        <v>9</v>
      </c>
      <c r="M1157" s="3">
        <v>10019</v>
      </c>
      <c r="N1157" s="3">
        <v>5002321</v>
      </c>
      <c r="O1157" s="3" t="s">
        <v>12</v>
      </c>
      <c r="P1157" s="3">
        <v>2</v>
      </c>
      <c r="Q1157" s="3">
        <v>200</v>
      </c>
      <c r="R1157" s="3" t="s">
        <v>308</v>
      </c>
      <c r="S1157" s="3">
        <v>205</v>
      </c>
    </row>
    <row r="1158" spans="12:19" x14ac:dyDescent="0.25">
      <c r="L1158" s="3" t="s">
        <v>9</v>
      </c>
      <c r="M1158" s="3">
        <v>10019</v>
      </c>
      <c r="N1158" s="3">
        <v>5002321</v>
      </c>
      <c r="O1158" s="3" t="s">
        <v>12</v>
      </c>
      <c r="P1158" s="3">
        <v>4</v>
      </c>
      <c r="Q1158" s="3">
        <v>400</v>
      </c>
      <c r="R1158" s="3" t="s">
        <v>311</v>
      </c>
      <c r="S1158" s="3">
        <v>205</v>
      </c>
    </row>
    <row r="1159" spans="12:19" x14ac:dyDescent="0.25">
      <c r="L1159" s="3" t="s">
        <v>9</v>
      </c>
      <c r="M1159" s="3">
        <v>10019</v>
      </c>
      <c r="N1159" s="3">
        <v>5002432</v>
      </c>
      <c r="O1159" s="3" t="s">
        <v>12</v>
      </c>
      <c r="P1159" s="3">
        <v>1</v>
      </c>
      <c r="Q1159" s="3">
        <v>100</v>
      </c>
      <c r="R1159" s="3" t="s">
        <v>294</v>
      </c>
      <c r="S1159" s="3">
        <v>4</v>
      </c>
    </row>
    <row r="1160" spans="12:19" x14ac:dyDescent="0.25">
      <c r="L1160" s="3" t="s">
        <v>9</v>
      </c>
      <c r="M1160" s="3">
        <v>10019</v>
      </c>
      <c r="N1160" s="3">
        <v>5002432</v>
      </c>
      <c r="O1160" s="3" t="s">
        <v>12</v>
      </c>
      <c r="P1160" s="3">
        <v>2</v>
      </c>
      <c r="Q1160" s="3">
        <v>200</v>
      </c>
      <c r="R1160" s="3" t="s">
        <v>308</v>
      </c>
      <c r="S1160" s="3">
        <v>4</v>
      </c>
    </row>
    <row r="1161" spans="12:19" x14ac:dyDescent="0.25">
      <c r="L1161" s="3" t="s">
        <v>9</v>
      </c>
      <c r="M1161" s="3">
        <v>10019</v>
      </c>
      <c r="N1161" s="3">
        <v>5002432</v>
      </c>
      <c r="O1161" s="3" t="s">
        <v>12</v>
      </c>
      <c r="P1161" s="3">
        <v>4</v>
      </c>
      <c r="Q1161" s="3">
        <v>400</v>
      </c>
      <c r="R1161" s="3" t="s">
        <v>311</v>
      </c>
      <c r="S1161" s="3">
        <v>4</v>
      </c>
    </row>
    <row r="1162" spans="12:19" x14ac:dyDescent="0.25">
      <c r="L1162" s="3" t="s">
        <v>9</v>
      </c>
      <c r="M1162" s="3">
        <v>10019</v>
      </c>
      <c r="N1162" s="3">
        <v>5002432</v>
      </c>
      <c r="O1162" s="3" t="s">
        <v>12</v>
      </c>
      <c r="P1162" s="3">
        <v>17</v>
      </c>
      <c r="Q1162" s="3">
        <v>1700</v>
      </c>
      <c r="R1162" s="3" t="s">
        <v>307</v>
      </c>
      <c r="S1162" s="3">
        <v>4</v>
      </c>
    </row>
    <row r="1163" spans="12:19" x14ac:dyDescent="0.25">
      <c r="L1163" s="3" t="s">
        <v>9</v>
      </c>
      <c r="M1163" s="3">
        <v>10019</v>
      </c>
      <c r="N1163" s="3">
        <v>5002503</v>
      </c>
      <c r="O1163" s="3" t="s">
        <v>12</v>
      </c>
      <c r="P1163" s="3">
        <v>1</v>
      </c>
      <c r="Q1163" s="3">
        <v>100</v>
      </c>
      <c r="R1163" s="3" t="s">
        <v>294</v>
      </c>
      <c r="S1163" s="3">
        <v>9</v>
      </c>
    </row>
    <row r="1164" spans="12:19" x14ac:dyDescent="0.25">
      <c r="L1164" s="3" t="s">
        <v>9</v>
      </c>
      <c r="M1164" s="3">
        <v>10019</v>
      </c>
      <c r="N1164" s="3">
        <v>5002503</v>
      </c>
      <c r="O1164" s="3" t="s">
        <v>12</v>
      </c>
      <c r="P1164" s="3">
        <v>2</v>
      </c>
      <c r="Q1164" s="3">
        <v>200</v>
      </c>
      <c r="R1164" s="3" t="s">
        <v>308</v>
      </c>
      <c r="S1164" s="3">
        <v>9</v>
      </c>
    </row>
    <row r="1165" spans="12:19" x14ac:dyDescent="0.25">
      <c r="L1165" s="3" t="s">
        <v>9</v>
      </c>
      <c r="M1165" s="3">
        <v>10019</v>
      </c>
      <c r="N1165" s="3">
        <v>5002503</v>
      </c>
      <c r="O1165" s="3" t="s">
        <v>12</v>
      </c>
      <c r="P1165" s="3">
        <v>4</v>
      </c>
      <c r="Q1165" s="3">
        <v>400</v>
      </c>
      <c r="R1165" s="3" t="s">
        <v>311</v>
      </c>
      <c r="S1165" s="3">
        <v>9</v>
      </c>
    </row>
    <row r="1166" spans="12:19" x14ac:dyDescent="0.25">
      <c r="L1166" s="3" t="s">
        <v>9</v>
      </c>
      <c r="M1166" s="3">
        <v>10019</v>
      </c>
      <c r="N1166" s="3">
        <v>5002556</v>
      </c>
      <c r="O1166" s="3" t="s">
        <v>12</v>
      </c>
      <c r="P1166" s="3">
        <v>1</v>
      </c>
      <c r="Q1166" s="3">
        <v>100</v>
      </c>
      <c r="R1166" s="3" t="s">
        <v>294</v>
      </c>
      <c r="S1166" s="3">
        <v>4</v>
      </c>
    </row>
    <row r="1167" spans="12:19" x14ac:dyDescent="0.25">
      <c r="L1167" s="3" t="s">
        <v>9</v>
      </c>
      <c r="M1167" s="3">
        <v>10019</v>
      </c>
      <c r="N1167" s="3">
        <v>5002556</v>
      </c>
      <c r="O1167" s="3" t="s">
        <v>12</v>
      </c>
      <c r="P1167" s="3">
        <v>2</v>
      </c>
      <c r="Q1167" s="3">
        <v>200</v>
      </c>
      <c r="R1167" s="3" t="s">
        <v>308</v>
      </c>
      <c r="S1167" s="3">
        <v>4</v>
      </c>
    </row>
    <row r="1168" spans="12:19" x14ac:dyDescent="0.25">
      <c r="L1168" s="3" t="s">
        <v>9</v>
      </c>
      <c r="M1168" s="3">
        <v>10019</v>
      </c>
      <c r="N1168" s="3">
        <v>5002556</v>
      </c>
      <c r="O1168" s="3" t="s">
        <v>12</v>
      </c>
      <c r="P1168" s="3">
        <v>4</v>
      </c>
      <c r="Q1168" s="3">
        <v>400</v>
      </c>
      <c r="R1168" s="3" t="s">
        <v>311</v>
      </c>
      <c r="S1168" s="3">
        <v>4</v>
      </c>
    </row>
    <row r="1169" spans="12:19" x14ac:dyDescent="0.25">
      <c r="L1169" s="3" t="s">
        <v>9</v>
      </c>
      <c r="M1169" s="3">
        <v>10019</v>
      </c>
      <c r="N1169" s="3">
        <v>5002565</v>
      </c>
      <c r="O1169" s="3" t="s">
        <v>12</v>
      </c>
      <c r="P1169" s="3">
        <v>1</v>
      </c>
      <c r="Q1169" s="3">
        <v>100</v>
      </c>
      <c r="R1169" s="3" t="s">
        <v>294</v>
      </c>
      <c r="S1169" s="3">
        <v>1</v>
      </c>
    </row>
    <row r="1170" spans="12:19" x14ac:dyDescent="0.25">
      <c r="L1170" s="3" t="s">
        <v>9</v>
      </c>
      <c r="M1170" s="3">
        <v>10019</v>
      </c>
      <c r="N1170" s="3">
        <v>5002594</v>
      </c>
      <c r="O1170" s="3" t="s">
        <v>12</v>
      </c>
      <c r="P1170" s="3">
        <v>1</v>
      </c>
      <c r="Q1170" s="3">
        <v>100</v>
      </c>
      <c r="R1170" s="3" t="s">
        <v>294</v>
      </c>
      <c r="S1170" s="3">
        <v>1</v>
      </c>
    </row>
    <row r="1171" spans="12:19" x14ac:dyDescent="0.25">
      <c r="L1171" s="3" t="s">
        <v>9</v>
      </c>
      <c r="M1171" s="3">
        <v>10019</v>
      </c>
      <c r="N1171" s="3">
        <v>5002631</v>
      </c>
      <c r="O1171" s="3" t="s">
        <v>12</v>
      </c>
      <c r="P1171" s="3">
        <v>1</v>
      </c>
      <c r="Q1171" s="3">
        <v>100</v>
      </c>
      <c r="R1171" s="3" t="s">
        <v>294</v>
      </c>
      <c r="S1171" s="3">
        <v>1</v>
      </c>
    </row>
    <row r="1172" spans="12:19" x14ac:dyDescent="0.25">
      <c r="L1172" s="3" t="s">
        <v>9</v>
      </c>
      <c r="M1172" s="3">
        <v>10019</v>
      </c>
      <c r="N1172" s="3">
        <v>5002657</v>
      </c>
      <c r="O1172" s="3" t="s">
        <v>12</v>
      </c>
      <c r="P1172" s="3">
        <v>1</v>
      </c>
      <c r="Q1172" s="3">
        <v>100</v>
      </c>
      <c r="R1172" s="3" t="s">
        <v>294</v>
      </c>
      <c r="S1172" s="3">
        <v>11</v>
      </c>
    </row>
    <row r="1173" spans="12:19" x14ac:dyDescent="0.25">
      <c r="L1173" s="3" t="s">
        <v>9</v>
      </c>
      <c r="M1173" s="3">
        <v>10019</v>
      </c>
      <c r="N1173" s="3">
        <v>5002855</v>
      </c>
      <c r="O1173" s="3" t="s">
        <v>12</v>
      </c>
      <c r="P1173" s="3">
        <v>1</v>
      </c>
      <c r="Q1173" s="3">
        <v>100</v>
      </c>
      <c r="R1173" s="3" t="s">
        <v>294</v>
      </c>
      <c r="S1173" s="3">
        <v>25</v>
      </c>
    </row>
    <row r="1174" spans="12:19" x14ac:dyDescent="0.25">
      <c r="L1174" s="3" t="s">
        <v>9</v>
      </c>
      <c r="M1174" s="3">
        <v>10019</v>
      </c>
      <c r="N1174" s="3">
        <v>5002855</v>
      </c>
      <c r="O1174" s="3" t="s">
        <v>12</v>
      </c>
      <c r="P1174" s="3">
        <v>2</v>
      </c>
      <c r="Q1174" s="3">
        <v>200</v>
      </c>
      <c r="R1174" s="3" t="s">
        <v>308</v>
      </c>
      <c r="S1174" s="3">
        <v>25</v>
      </c>
    </row>
    <row r="1175" spans="12:19" x14ac:dyDescent="0.25">
      <c r="L1175" s="3" t="s">
        <v>9</v>
      </c>
      <c r="M1175" s="3">
        <v>10019</v>
      </c>
      <c r="N1175" s="3">
        <v>5002855</v>
      </c>
      <c r="O1175" s="3" t="s">
        <v>12</v>
      </c>
      <c r="P1175" s="3">
        <v>4</v>
      </c>
      <c r="Q1175" s="3">
        <v>400</v>
      </c>
      <c r="R1175" s="3" t="s">
        <v>311</v>
      </c>
      <c r="S1175" s="3">
        <v>25</v>
      </c>
    </row>
  </sheetData>
  <autoFilter ref="U10:Y163" xr:uid="{C00A658F-2DBA-4F34-9214-C156CCCD7D87}">
    <filterColumn colId="3">
      <filters>
        <filter val="116"/>
        <filter val="19,550"/>
        <filter val="2"/>
        <filter val="234"/>
        <filter val="463"/>
        <filter val="57"/>
        <filter val="7,554"/>
        <filter val="8"/>
      </filters>
    </filterColumn>
  </autoFilter>
  <sortState xmlns:xlrd2="http://schemas.microsoft.com/office/spreadsheetml/2017/richdata2" ref="U11:U163">
    <sortCondition ref="U10:U1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969F-393D-4F97-AC9E-362C73C0BD87}">
  <sheetPr filterMode="1">
    <tabColor rgb="FFFF0000"/>
  </sheetPr>
  <dimension ref="A7:S1151"/>
  <sheetViews>
    <sheetView showGridLines="0" workbookViewId="0">
      <selection activeCell="A188" sqref="A188"/>
    </sheetView>
  </sheetViews>
  <sheetFormatPr baseColWidth="10" defaultRowHeight="15" x14ac:dyDescent="0.25"/>
  <cols>
    <col min="12" max="12" width="19.7109375" bestFit="1" customWidth="1"/>
    <col min="16" max="16" width="53.5703125" bestFit="1" customWidth="1"/>
    <col min="19" max="19" width="50.28515625" bestFit="1" customWidth="1"/>
  </cols>
  <sheetData>
    <row r="7" spans="1:19" x14ac:dyDescent="0.25">
      <c r="O7" s="25">
        <f>G8-O8</f>
        <v>27988</v>
      </c>
    </row>
    <row r="8" spans="1:19" x14ac:dyDescent="0.25">
      <c r="G8" s="6">
        <f>SUM(G11:G1048576)</f>
        <v>355897</v>
      </c>
      <c r="O8" s="6">
        <f>SUM(O11:O1048576)</f>
        <v>327909</v>
      </c>
    </row>
    <row r="10" spans="1:19" ht="45" x14ac:dyDescent="0.25">
      <c r="A10" s="5" t="s">
        <v>4</v>
      </c>
      <c r="B10" s="5" t="s">
        <v>3</v>
      </c>
      <c r="C10" s="5" t="s">
        <v>200</v>
      </c>
      <c r="D10" s="5" t="s">
        <v>201</v>
      </c>
      <c r="E10" s="5" t="s">
        <v>5</v>
      </c>
      <c r="F10" s="5" t="s">
        <v>1058</v>
      </c>
      <c r="G10" s="5">
        <v>0</v>
      </c>
      <c r="I10" s="5" t="s">
        <v>4</v>
      </c>
      <c r="J10" s="5" t="s">
        <v>3</v>
      </c>
      <c r="K10" s="5" t="s">
        <v>1066</v>
      </c>
      <c r="L10" s="5" t="s">
        <v>1067</v>
      </c>
      <c r="M10" s="5" t="s">
        <v>5</v>
      </c>
      <c r="N10" s="5" t="s">
        <v>1058</v>
      </c>
      <c r="O10" s="5">
        <v>0</v>
      </c>
      <c r="Q10" s="5" t="s">
        <v>5</v>
      </c>
    </row>
    <row r="11" spans="1:19" hidden="1" x14ac:dyDescent="0.25">
      <c r="A11" s="3" t="s">
        <v>13</v>
      </c>
      <c r="B11" s="3">
        <v>4</v>
      </c>
      <c r="C11" s="3">
        <v>566</v>
      </c>
      <c r="D11" s="3" t="s">
        <v>10</v>
      </c>
      <c r="E11" s="3">
        <v>157</v>
      </c>
      <c r="F11" s="3">
        <v>157</v>
      </c>
      <c r="G11" s="6">
        <v>1</v>
      </c>
      <c r="I11" s="3" t="s">
        <v>13</v>
      </c>
      <c r="J11" s="3">
        <v>4</v>
      </c>
      <c r="K11" s="3">
        <v>566</v>
      </c>
      <c r="L11" s="3" t="s">
        <v>10</v>
      </c>
      <c r="M11" s="3">
        <v>157</v>
      </c>
      <c r="N11" s="3">
        <v>157</v>
      </c>
      <c r="O11" s="6">
        <v>1</v>
      </c>
      <c r="Q11" s="3">
        <v>1</v>
      </c>
      <c r="R11" s="6">
        <f>SUMIFS($O$11:$O$194,$M$11:$M$194,Q11)</f>
        <v>278</v>
      </c>
      <c r="S11" t="str">
        <f>VLOOKUP(Q11,Coberturas!$B$1:$D$188,3,0)</f>
        <v>FALLECIMIENTO</v>
      </c>
    </row>
    <row r="12" spans="1:19" hidden="1" x14ac:dyDescent="0.25">
      <c r="A12" s="3" t="s">
        <v>13</v>
      </c>
      <c r="B12" s="3">
        <v>4</v>
      </c>
      <c r="C12" s="3">
        <v>569</v>
      </c>
      <c r="D12" s="3" t="s">
        <v>10</v>
      </c>
      <c r="E12" s="3">
        <v>157</v>
      </c>
      <c r="F12" s="3">
        <v>157</v>
      </c>
      <c r="G12" s="6">
        <v>7</v>
      </c>
      <c r="I12" s="3" t="s">
        <v>13</v>
      </c>
      <c r="J12" s="3">
        <v>4</v>
      </c>
      <c r="K12" s="3">
        <v>569</v>
      </c>
      <c r="L12" s="3" t="s">
        <v>10</v>
      </c>
      <c r="M12" s="3">
        <v>157</v>
      </c>
      <c r="N12" s="3">
        <v>157</v>
      </c>
      <c r="O12" s="6">
        <v>7</v>
      </c>
      <c r="Q12" s="3">
        <v>2</v>
      </c>
      <c r="R12" s="6">
        <f t="shared" ref="R12:R31" si="0">SUMIFS($O$11:$O$194,$M$11:$M$194,Q12)</f>
        <v>1</v>
      </c>
      <c r="S12" t="str">
        <f>VLOOKUP(Q12,Coberturas!$B$1:$D$188,3,0)</f>
        <v>MUERTE ACCIDENTAL</v>
      </c>
    </row>
    <row r="13" spans="1:19" hidden="1" x14ac:dyDescent="0.25">
      <c r="A13" s="3" t="s">
        <v>13</v>
      </c>
      <c r="B13" s="3">
        <v>46</v>
      </c>
      <c r="C13" s="3">
        <v>46</v>
      </c>
      <c r="D13" s="3" t="s">
        <v>11</v>
      </c>
      <c r="E13" s="3">
        <v>27</v>
      </c>
      <c r="F13" s="3">
        <v>27</v>
      </c>
      <c r="G13" s="6">
        <v>1</v>
      </c>
      <c r="I13" s="3" t="s">
        <v>13</v>
      </c>
      <c r="J13" s="3">
        <v>46</v>
      </c>
      <c r="K13" s="3">
        <v>46</v>
      </c>
      <c r="L13" s="3" t="s">
        <v>11</v>
      </c>
      <c r="M13" s="3">
        <v>27</v>
      </c>
      <c r="N13" s="3">
        <v>27</v>
      </c>
      <c r="O13" s="6">
        <v>1</v>
      </c>
      <c r="Q13" s="3">
        <v>6</v>
      </c>
      <c r="R13" s="6">
        <f t="shared" si="0"/>
        <v>53683</v>
      </c>
      <c r="S13" t="str">
        <f>VLOOKUP(Q13,Coberturas!$B$1:$D$188,3,0)</f>
        <v>ITP 2/3 ADELANTO DE CAPITAL</v>
      </c>
    </row>
    <row r="14" spans="1:19" hidden="1" x14ac:dyDescent="0.25">
      <c r="A14" s="3" t="s">
        <v>13</v>
      </c>
      <c r="B14" s="3">
        <v>48</v>
      </c>
      <c r="C14" s="3">
        <v>48</v>
      </c>
      <c r="D14" s="3" t="s">
        <v>11</v>
      </c>
      <c r="E14" s="3">
        <v>27</v>
      </c>
      <c r="F14" s="3">
        <v>27</v>
      </c>
      <c r="G14" s="6">
        <v>1</v>
      </c>
      <c r="I14" s="3" t="s">
        <v>13</v>
      </c>
      <c r="J14" s="3">
        <v>48</v>
      </c>
      <c r="K14" s="3">
        <v>48</v>
      </c>
      <c r="L14" s="3" t="s">
        <v>11</v>
      </c>
      <c r="M14" s="3">
        <v>27</v>
      </c>
      <c r="N14" s="3">
        <v>27</v>
      </c>
      <c r="O14" s="6">
        <v>1</v>
      </c>
      <c r="Q14" s="26">
        <v>8</v>
      </c>
      <c r="R14" s="27">
        <f t="shared" si="0"/>
        <v>2388</v>
      </c>
      <c r="S14" s="28" t="str">
        <f>VLOOKUP(Q14,Coberturas!$B$1:$D$188,3,0)</f>
        <v>SALUD ONCOLÓGICA</v>
      </c>
    </row>
    <row r="15" spans="1:19" x14ac:dyDescent="0.25">
      <c r="A15" s="3" t="s">
        <v>13</v>
      </c>
      <c r="B15" s="3">
        <v>58</v>
      </c>
      <c r="C15" s="3">
        <v>567601</v>
      </c>
      <c r="D15" s="3" t="s">
        <v>14</v>
      </c>
      <c r="E15" s="3">
        <v>1</v>
      </c>
      <c r="F15" s="3">
        <v>1</v>
      </c>
      <c r="G15" s="6">
        <v>1</v>
      </c>
      <c r="I15" s="3" t="s">
        <v>13</v>
      </c>
      <c r="J15" s="3">
        <v>58</v>
      </c>
      <c r="K15" s="3">
        <v>567601</v>
      </c>
      <c r="L15" s="3" t="s">
        <v>14</v>
      </c>
      <c r="M15" s="3">
        <v>1</v>
      </c>
      <c r="N15" s="3">
        <v>1</v>
      </c>
      <c r="O15" s="6">
        <v>1</v>
      </c>
      <c r="P15" t="str">
        <f>_xlfn.XLOOKUP(I15&amp;"_"&amp;J15,Productos!E:E,Productos!C:C)</f>
        <v xml:space="preserve">SÚPER SEGURO AHORRO PREVISIONAL VOLUNTARIO        </v>
      </c>
      <c r="Q15" s="26">
        <v>11</v>
      </c>
      <c r="R15" s="27">
        <f t="shared" si="0"/>
        <v>31</v>
      </c>
      <c r="S15" s="28" t="str">
        <f>VLOOKUP(Q15,Coberturas!$B$1:$D$188,3,0)</f>
        <v>REEMBOLSO GASTOS DE SALUD CATASTRÓFICOS</v>
      </c>
    </row>
    <row r="16" spans="1:19" x14ac:dyDescent="0.25">
      <c r="A16" s="3" t="s">
        <v>13</v>
      </c>
      <c r="B16" s="3">
        <v>58</v>
      </c>
      <c r="C16" s="3">
        <v>567601</v>
      </c>
      <c r="D16" s="3" t="s">
        <v>14</v>
      </c>
      <c r="E16" s="3">
        <v>2</v>
      </c>
      <c r="F16" s="3">
        <v>2</v>
      </c>
      <c r="G16" s="6">
        <v>1</v>
      </c>
      <c r="I16" s="3" t="s">
        <v>13</v>
      </c>
      <c r="J16" s="3">
        <v>58</v>
      </c>
      <c r="K16" s="3">
        <v>567601</v>
      </c>
      <c r="L16" s="3" t="s">
        <v>14</v>
      </c>
      <c r="M16" s="3">
        <v>2</v>
      </c>
      <c r="N16" s="3">
        <v>2</v>
      </c>
      <c r="O16" s="6">
        <v>1</v>
      </c>
      <c r="P16" t="str">
        <f>_xlfn.XLOOKUP(I16&amp;"_"&amp;J16,Productos!E:E,Productos!C:C)</f>
        <v xml:space="preserve">SÚPER SEGURO AHORRO PREVISIONAL VOLUNTARIO        </v>
      </c>
      <c r="Q16" s="26">
        <v>14</v>
      </c>
      <c r="R16" s="27">
        <f t="shared" si="0"/>
        <v>37982</v>
      </c>
      <c r="S16" s="28" t="str">
        <f>VLOOKUP(Q16,Coberturas!$B$1:$D$188,3,0)</f>
        <v>ASISTENCIA MEDICA EN EL EXTRANJERO</v>
      </c>
    </row>
    <row r="17" spans="1:19" x14ac:dyDescent="0.25">
      <c r="A17" s="3" t="s">
        <v>13</v>
      </c>
      <c r="B17" s="3">
        <v>58</v>
      </c>
      <c r="C17" s="3">
        <v>567601</v>
      </c>
      <c r="D17" s="3" t="s">
        <v>14</v>
      </c>
      <c r="E17" s="3">
        <v>6</v>
      </c>
      <c r="F17" s="3">
        <v>6</v>
      </c>
      <c r="G17" s="6">
        <v>1</v>
      </c>
      <c r="I17" s="3" t="s">
        <v>13</v>
      </c>
      <c r="J17" s="3">
        <v>58</v>
      </c>
      <c r="K17" s="3">
        <v>567601</v>
      </c>
      <c r="L17" s="3" t="s">
        <v>14</v>
      </c>
      <c r="M17" s="3">
        <v>6</v>
      </c>
      <c r="N17" s="3">
        <v>6</v>
      </c>
      <c r="O17" s="6">
        <v>1</v>
      </c>
      <c r="P17" t="str">
        <f>_xlfn.XLOOKUP(I17&amp;"_"&amp;J17,Productos!E:E,Productos!C:C)</f>
        <v xml:space="preserve">SÚPER SEGURO AHORRO PREVISIONAL VOLUNTARIO        </v>
      </c>
      <c r="Q17" s="26">
        <v>22</v>
      </c>
      <c r="R17" s="27">
        <f t="shared" si="0"/>
        <v>27</v>
      </c>
      <c r="S17" s="28" t="str">
        <f>VLOOKUP(Q17,Coberturas!$B$1:$D$188,3,0)</f>
        <v>TARJETA SEGURA EXTRA</v>
      </c>
    </row>
    <row r="18" spans="1:19" hidden="1" x14ac:dyDescent="0.25">
      <c r="A18" s="3" t="s">
        <v>13</v>
      </c>
      <c r="B18" s="3">
        <v>61</v>
      </c>
      <c r="C18" s="3">
        <v>61</v>
      </c>
      <c r="D18" s="3" t="s">
        <v>11</v>
      </c>
      <c r="E18" s="3">
        <v>27</v>
      </c>
      <c r="F18" s="3">
        <v>27</v>
      </c>
      <c r="G18" s="6">
        <v>2</v>
      </c>
      <c r="I18" s="3" t="s">
        <v>13</v>
      </c>
      <c r="J18" s="3">
        <v>61</v>
      </c>
      <c r="K18" s="3">
        <v>61</v>
      </c>
      <c r="L18" s="3" t="s">
        <v>11</v>
      </c>
      <c r="M18" s="3">
        <v>27</v>
      </c>
      <c r="N18" s="3">
        <v>27</v>
      </c>
      <c r="O18" s="6">
        <v>2</v>
      </c>
      <c r="Q18" s="26">
        <v>27</v>
      </c>
      <c r="R18" s="27">
        <f t="shared" si="0"/>
        <v>22374</v>
      </c>
      <c r="S18" s="28" t="str">
        <f>VLOOKUP(Q18,Coberturas!$B$1:$D$188,3,0)</f>
        <v>GASTOS CATASTROFICOS DE SALUD</v>
      </c>
    </row>
    <row r="19" spans="1:19" hidden="1" x14ac:dyDescent="0.25">
      <c r="A19" s="3" t="s">
        <v>13</v>
      </c>
      <c r="B19" s="3">
        <v>73</v>
      </c>
      <c r="C19" s="3">
        <v>73</v>
      </c>
      <c r="D19" s="3" t="s">
        <v>11</v>
      </c>
      <c r="E19" s="3">
        <v>27</v>
      </c>
      <c r="F19" s="3">
        <v>27</v>
      </c>
      <c r="G19" s="6">
        <v>4</v>
      </c>
      <c r="I19" s="3" t="s">
        <v>13</v>
      </c>
      <c r="J19" s="3">
        <v>73</v>
      </c>
      <c r="K19" s="3">
        <v>73</v>
      </c>
      <c r="L19" s="3" t="s">
        <v>11</v>
      </c>
      <c r="M19" s="3">
        <v>27</v>
      </c>
      <c r="N19" s="3">
        <v>27</v>
      </c>
      <c r="O19" s="6">
        <v>4</v>
      </c>
      <c r="Q19" s="26">
        <v>29</v>
      </c>
      <c r="R19" s="27">
        <f t="shared" si="0"/>
        <v>1</v>
      </c>
      <c r="S19" s="28" t="str">
        <f>VLOOKUP(Q19,Coberturas!$B$1:$D$188,3,0)</f>
        <v>Participación beneficios o promoción</v>
      </c>
    </row>
    <row r="20" spans="1:19" hidden="1" x14ac:dyDescent="0.25">
      <c r="A20" s="3" t="s">
        <v>13</v>
      </c>
      <c r="B20" s="3">
        <v>74</v>
      </c>
      <c r="C20" s="3">
        <v>74</v>
      </c>
      <c r="D20" s="3" t="s">
        <v>11</v>
      </c>
      <c r="E20" s="3">
        <v>27</v>
      </c>
      <c r="F20" s="3">
        <v>27</v>
      </c>
      <c r="G20" s="6">
        <v>5</v>
      </c>
      <c r="I20" s="3" t="s">
        <v>13</v>
      </c>
      <c r="J20" s="3">
        <v>74</v>
      </c>
      <c r="K20" s="3">
        <v>74</v>
      </c>
      <c r="L20" s="3" t="s">
        <v>11</v>
      </c>
      <c r="M20" s="3">
        <v>27</v>
      </c>
      <c r="N20" s="3">
        <v>27</v>
      </c>
      <c r="O20" s="6">
        <v>5</v>
      </c>
      <c r="Q20" s="26">
        <v>37</v>
      </c>
      <c r="R20" s="27">
        <f t="shared" si="0"/>
        <v>45013</v>
      </c>
      <c r="S20" s="28" t="str">
        <f>VLOOKUP(Q20,Coberturas!$B$1:$D$188,3,0)</f>
        <v>RENTA DIA HOSP.ACC.Y/O ENF.</v>
      </c>
    </row>
    <row r="21" spans="1:19" hidden="1" x14ac:dyDescent="0.25">
      <c r="A21" s="3" t="s">
        <v>13</v>
      </c>
      <c r="B21" s="3">
        <v>83</v>
      </c>
      <c r="C21" s="3">
        <v>5002442</v>
      </c>
      <c r="D21" s="3" t="s">
        <v>12</v>
      </c>
      <c r="E21" s="3">
        <v>4</v>
      </c>
      <c r="F21" s="3">
        <v>4</v>
      </c>
      <c r="G21" s="6">
        <v>8</v>
      </c>
      <c r="I21" s="3" t="s">
        <v>13</v>
      </c>
      <c r="J21" s="3">
        <v>86</v>
      </c>
      <c r="K21" s="3">
        <v>86</v>
      </c>
      <c r="L21" s="3" t="s">
        <v>11</v>
      </c>
      <c r="M21" s="3">
        <v>27</v>
      </c>
      <c r="N21" s="3">
        <v>27</v>
      </c>
      <c r="O21" s="6">
        <v>1</v>
      </c>
      <c r="Q21" s="26">
        <v>38</v>
      </c>
      <c r="R21" s="27">
        <f t="shared" si="0"/>
        <v>45017</v>
      </c>
      <c r="S21" s="28" t="str">
        <f>VLOOKUP(Q21,Coberturas!$B$1:$D$188,3,0)</f>
        <v>RENTA DIARIA POR HOSPITALIZACIÓN EN UTI O  UCI.</v>
      </c>
    </row>
    <row r="22" spans="1:19" hidden="1" x14ac:dyDescent="0.25">
      <c r="A22" s="3" t="s">
        <v>13</v>
      </c>
      <c r="B22" s="3">
        <v>86</v>
      </c>
      <c r="C22" s="3">
        <v>86</v>
      </c>
      <c r="D22" s="3" t="s">
        <v>11</v>
      </c>
      <c r="E22" s="3">
        <v>27</v>
      </c>
      <c r="F22" s="3">
        <v>27</v>
      </c>
      <c r="G22" s="6">
        <v>1</v>
      </c>
      <c r="I22" s="3" t="s">
        <v>13</v>
      </c>
      <c r="J22" s="3">
        <v>101</v>
      </c>
      <c r="K22" s="3">
        <v>101</v>
      </c>
      <c r="L22" s="3" t="s">
        <v>11</v>
      </c>
      <c r="M22" s="3">
        <v>37</v>
      </c>
      <c r="N22" s="3">
        <v>37</v>
      </c>
      <c r="O22" s="6">
        <v>2</v>
      </c>
      <c r="Q22" s="26">
        <v>63</v>
      </c>
      <c r="R22" s="27">
        <f t="shared" si="0"/>
        <v>3966</v>
      </c>
      <c r="S22" s="28" t="str">
        <f>VLOOKUP(Q22,Coberturas!$B$1:$D$188,3,0)</f>
        <v>RENTA DIARIA HOSP. EXTRANJERO.</v>
      </c>
    </row>
    <row r="23" spans="1:19" hidden="1" x14ac:dyDescent="0.25">
      <c r="A23" s="3" t="s">
        <v>13</v>
      </c>
      <c r="B23" s="3">
        <v>101</v>
      </c>
      <c r="C23" s="3">
        <v>101</v>
      </c>
      <c r="D23" s="3" t="s">
        <v>11</v>
      </c>
      <c r="E23" s="3">
        <v>12</v>
      </c>
      <c r="F23" s="3">
        <v>12</v>
      </c>
      <c r="G23" s="6">
        <v>2</v>
      </c>
      <c r="I23" s="3" t="s">
        <v>13</v>
      </c>
      <c r="J23" s="3">
        <v>101</v>
      </c>
      <c r="K23" s="3">
        <v>101</v>
      </c>
      <c r="L23" s="3" t="s">
        <v>11</v>
      </c>
      <c r="M23" s="3">
        <v>38</v>
      </c>
      <c r="N23" s="3">
        <v>38</v>
      </c>
      <c r="O23" s="6">
        <v>2</v>
      </c>
      <c r="Q23" s="3">
        <v>112</v>
      </c>
      <c r="R23" s="6">
        <f t="shared" si="0"/>
        <v>56667</v>
      </c>
      <c r="S23" t="str">
        <f>VLOOKUP(Q23,Coberturas!$B$1:$D$188,3,0)</f>
        <v>FALLECIMIENTO NO DESGRAVAMEN</v>
      </c>
    </row>
    <row r="24" spans="1:19" x14ac:dyDescent="0.25">
      <c r="A24" s="3" t="s">
        <v>13</v>
      </c>
      <c r="B24" s="3">
        <v>101</v>
      </c>
      <c r="C24" s="3">
        <v>101</v>
      </c>
      <c r="D24" s="3" t="s">
        <v>11</v>
      </c>
      <c r="E24" s="3">
        <v>37</v>
      </c>
      <c r="F24" s="3">
        <v>37</v>
      </c>
      <c r="G24" s="6">
        <v>2</v>
      </c>
      <c r="I24" s="3" t="s">
        <v>13</v>
      </c>
      <c r="J24" s="3">
        <v>123</v>
      </c>
      <c r="K24" s="3">
        <v>5002878</v>
      </c>
      <c r="L24" s="3" t="s">
        <v>12</v>
      </c>
      <c r="M24" s="3">
        <v>6</v>
      </c>
      <c r="N24" s="3">
        <v>6</v>
      </c>
      <c r="O24" s="6">
        <v>1059</v>
      </c>
      <c r="P24" t="str">
        <f>_xlfn.XLOOKUP(I24&amp;"_"&amp;J24,Productos!E:E,Productos!C:C)</f>
        <v xml:space="preserve">SEGURO COLECTIVO ESCOLAR Y UNIVERSITARIO          </v>
      </c>
      <c r="Q24" s="26">
        <v>116</v>
      </c>
      <c r="R24" s="27">
        <f t="shared" si="0"/>
        <v>1511</v>
      </c>
      <c r="S24" s="28" t="str">
        <f>VLOOKUP(Q24,Coberturas!$B$1:$D$188,3,0)</f>
        <v>CÁNCER MAMARIO IN SITU (CIS)</v>
      </c>
    </row>
    <row r="25" spans="1:19" hidden="1" x14ac:dyDescent="0.25">
      <c r="A25" s="3" t="s">
        <v>13</v>
      </c>
      <c r="B25" s="3">
        <v>101</v>
      </c>
      <c r="C25" s="3">
        <v>101</v>
      </c>
      <c r="D25" s="3" t="s">
        <v>11</v>
      </c>
      <c r="E25" s="3">
        <v>38</v>
      </c>
      <c r="F25" s="3">
        <v>38</v>
      </c>
      <c r="G25" s="6">
        <v>2</v>
      </c>
      <c r="I25" s="3" t="s">
        <v>13</v>
      </c>
      <c r="J25" s="3">
        <v>128</v>
      </c>
      <c r="K25" s="3">
        <v>5002604</v>
      </c>
      <c r="L25" s="3" t="s">
        <v>12</v>
      </c>
      <c r="M25" s="3">
        <v>27</v>
      </c>
      <c r="N25" s="3">
        <v>27</v>
      </c>
      <c r="O25" s="6">
        <v>4</v>
      </c>
      <c r="Q25" s="26">
        <v>117</v>
      </c>
      <c r="R25" s="27">
        <f t="shared" si="0"/>
        <v>1511</v>
      </c>
      <c r="S25" s="28" t="str">
        <f>VLOOKUP(Q25,Coberturas!$B$1:$D$188,3,0)</f>
        <v>MASTECTOMÍA TOTAL</v>
      </c>
    </row>
    <row r="26" spans="1:19" hidden="1" x14ac:dyDescent="0.25">
      <c r="A26" s="3" t="s">
        <v>13</v>
      </c>
      <c r="B26" s="3">
        <v>101</v>
      </c>
      <c r="C26" s="3">
        <v>101</v>
      </c>
      <c r="D26" s="3" t="s">
        <v>11</v>
      </c>
      <c r="E26" s="3">
        <v>39</v>
      </c>
      <c r="F26" s="3">
        <v>39</v>
      </c>
      <c r="G26" s="6">
        <v>2</v>
      </c>
      <c r="I26" s="3" t="s">
        <v>13</v>
      </c>
      <c r="J26" s="3">
        <v>128</v>
      </c>
      <c r="K26" s="3">
        <v>5002886</v>
      </c>
      <c r="L26" s="3" t="s">
        <v>12</v>
      </c>
      <c r="M26" s="3">
        <v>27</v>
      </c>
      <c r="N26" s="3">
        <v>27</v>
      </c>
      <c r="O26" s="6">
        <v>27</v>
      </c>
      <c r="Q26" s="26">
        <v>157</v>
      </c>
      <c r="R26" s="27">
        <f t="shared" si="0"/>
        <v>6827</v>
      </c>
      <c r="S26" s="28" t="str">
        <f>VLOOKUP(Q26,Coberturas!$B$1:$D$188,3,0)</f>
        <v>HOSPITALIZACIÓN</v>
      </c>
    </row>
    <row r="27" spans="1:19" hidden="1" x14ac:dyDescent="0.25">
      <c r="A27" s="3" t="s">
        <v>13</v>
      </c>
      <c r="B27" s="3">
        <v>123</v>
      </c>
      <c r="C27" s="3">
        <v>5002878</v>
      </c>
      <c r="D27" s="3" t="s">
        <v>12</v>
      </c>
      <c r="E27" s="3">
        <v>6</v>
      </c>
      <c r="F27" s="3">
        <v>6</v>
      </c>
      <c r="G27" s="6">
        <v>1059</v>
      </c>
      <c r="I27" s="3" t="s">
        <v>13</v>
      </c>
      <c r="J27" s="3">
        <v>128</v>
      </c>
      <c r="K27" s="3">
        <v>5004970</v>
      </c>
      <c r="L27" s="3" t="s">
        <v>12</v>
      </c>
      <c r="M27" s="3">
        <v>27</v>
      </c>
      <c r="N27" s="3">
        <v>27</v>
      </c>
      <c r="O27" s="6">
        <v>16</v>
      </c>
      <c r="Q27" s="26">
        <v>187</v>
      </c>
      <c r="R27" s="27">
        <f t="shared" si="0"/>
        <v>3408</v>
      </c>
      <c r="S27" s="28" t="str">
        <f>VLOOKUP(Q27,Coberturas!$B$1:$D$188,3,0)</f>
        <v>Hospitalización y rehabilitación por contagio COVID-19</v>
      </c>
    </row>
    <row r="28" spans="1:19" hidden="1" x14ac:dyDescent="0.25">
      <c r="A28" s="3" t="s">
        <v>13</v>
      </c>
      <c r="B28" s="3">
        <v>124</v>
      </c>
      <c r="C28" s="3">
        <v>5002887</v>
      </c>
      <c r="D28" s="3" t="s">
        <v>12</v>
      </c>
      <c r="E28" s="3">
        <v>4</v>
      </c>
      <c r="F28" s="3">
        <v>4</v>
      </c>
      <c r="G28" s="6">
        <v>36</v>
      </c>
      <c r="I28" s="3" t="s">
        <v>13</v>
      </c>
      <c r="J28" s="3">
        <v>128</v>
      </c>
      <c r="K28" s="3">
        <v>5005343</v>
      </c>
      <c r="L28" s="3" t="s">
        <v>12</v>
      </c>
      <c r="M28" s="3">
        <v>27</v>
      </c>
      <c r="N28" s="3">
        <v>27</v>
      </c>
      <c r="O28" s="6">
        <v>8</v>
      </c>
      <c r="Q28" s="26">
        <v>188</v>
      </c>
      <c r="R28" s="27">
        <f t="shared" si="0"/>
        <v>34</v>
      </c>
      <c r="S28" s="28" t="str">
        <f>VLOOKUP(Q28,Coberturas!$B$1:$D$188,3,0)</f>
        <v>Fallecimiento por COVID-19</v>
      </c>
    </row>
    <row r="29" spans="1:19" hidden="1" x14ac:dyDescent="0.25">
      <c r="A29" s="3" t="s">
        <v>13</v>
      </c>
      <c r="B29" s="3">
        <v>124</v>
      </c>
      <c r="C29" s="3">
        <v>5005410</v>
      </c>
      <c r="D29" s="3" t="s">
        <v>12</v>
      </c>
      <c r="E29" s="3">
        <v>4</v>
      </c>
      <c r="F29" s="3">
        <v>4</v>
      </c>
      <c r="G29" s="6">
        <v>21</v>
      </c>
      <c r="I29" s="3" t="s">
        <v>13</v>
      </c>
      <c r="J29" s="3">
        <v>129</v>
      </c>
      <c r="K29" s="3">
        <v>5002776</v>
      </c>
      <c r="L29" s="3" t="s">
        <v>12</v>
      </c>
      <c r="M29" s="3">
        <v>14</v>
      </c>
      <c r="N29" s="3">
        <v>14</v>
      </c>
      <c r="O29" s="6">
        <v>15</v>
      </c>
      <c r="Q29" s="26">
        <v>408</v>
      </c>
      <c r="R29" s="27">
        <f t="shared" si="0"/>
        <v>44827</v>
      </c>
      <c r="S29" s="28" t="e">
        <f>VLOOKUP(Q29,Coberturas!$B$1:$D$188,3,0)</f>
        <v>#N/A</v>
      </c>
    </row>
    <row r="30" spans="1:19" hidden="1" x14ac:dyDescent="0.25">
      <c r="A30" s="3" t="s">
        <v>13</v>
      </c>
      <c r="B30" s="3">
        <v>127</v>
      </c>
      <c r="C30" s="3">
        <v>5002505</v>
      </c>
      <c r="D30" s="3" t="s">
        <v>12</v>
      </c>
      <c r="E30" s="3">
        <v>4</v>
      </c>
      <c r="F30" s="3">
        <v>4</v>
      </c>
      <c r="G30" s="6">
        <v>13</v>
      </c>
      <c r="I30" s="3" t="s">
        <v>13</v>
      </c>
      <c r="J30" s="3">
        <v>129</v>
      </c>
      <c r="K30" s="3">
        <v>5002777</v>
      </c>
      <c r="L30" s="3" t="s">
        <v>12</v>
      </c>
      <c r="M30" s="3">
        <v>14</v>
      </c>
      <c r="N30" s="3">
        <v>14</v>
      </c>
      <c r="O30" s="6">
        <v>2</v>
      </c>
      <c r="Q30" s="26">
        <v>501</v>
      </c>
      <c r="R30" s="27">
        <f t="shared" si="0"/>
        <v>145</v>
      </c>
      <c r="S30" s="28" t="e">
        <f>VLOOKUP(Q30,Coberturas!$B$1:$D$188,3,0)</f>
        <v>#N/A</v>
      </c>
    </row>
    <row r="31" spans="1:19" hidden="1" x14ac:dyDescent="0.25">
      <c r="A31" s="3" t="s">
        <v>13</v>
      </c>
      <c r="B31" s="3">
        <v>127</v>
      </c>
      <c r="C31" s="3">
        <v>5005129</v>
      </c>
      <c r="D31" s="3" t="s">
        <v>12</v>
      </c>
      <c r="E31" s="3">
        <v>4</v>
      </c>
      <c r="F31" s="3">
        <v>4</v>
      </c>
      <c r="G31" s="6">
        <v>311</v>
      </c>
      <c r="I31" s="3" t="s">
        <v>13</v>
      </c>
      <c r="J31" s="3">
        <v>137</v>
      </c>
      <c r="K31" s="3">
        <v>137</v>
      </c>
      <c r="L31" s="3" t="s">
        <v>11</v>
      </c>
      <c r="M31" s="3">
        <v>8</v>
      </c>
      <c r="N31" s="3">
        <v>8</v>
      </c>
      <c r="O31" s="6">
        <v>44</v>
      </c>
      <c r="Q31" s="26">
        <v>2800</v>
      </c>
      <c r="R31" s="27">
        <f t="shared" si="0"/>
        <v>2218</v>
      </c>
      <c r="S31" s="28" t="str">
        <f>VLOOKUP(Q31,Coberturas!$B$1:$D$188,3,0)</f>
        <v>REEMBOLSO DE GASTOS MÉDICOS</v>
      </c>
    </row>
    <row r="32" spans="1:19" hidden="1" x14ac:dyDescent="0.25">
      <c r="A32" s="3" t="s">
        <v>13</v>
      </c>
      <c r="B32" s="3">
        <v>127</v>
      </c>
      <c r="C32" s="3">
        <v>5005130</v>
      </c>
      <c r="D32" s="3" t="s">
        <v>12</v>
      </c>
      <c r="E32" s="3">
        <v>4</v>
      </c>
      <c r="F32" s="3">
        <v>4</v>
      </c>
      <c r="G32" s="6">
        <v>24</v>
      </c>
      <c r="I32" s="3" t="s">
        <v>13</v>
      </c>
      <c r="J32" s="3">
        <v>139</v>
      </c>
      <c r="K32" s="3">
        <v>139</v>
      </c>
      <c r="L32" s="3" t="s">
        <v>11</v>
      </c>
      <c r="M32" s="3">
        <v>8</v>
      </c>
      <c r="N32" s="3">
        <v>8</v>
      </c>
      <c r="O32" s="6">
        <v>5</v>
      </c>
    </row>
    <row r="33" spans="1:16" hidden="1" x14ac:dyDescent="0.25">
      <c r="A33" s="3" t="s">
        <v>13</v>
      </c>
      <c r="B33" s="3">
        <v>127</v>
      </c>
      <c r="C33" s="3">
        <v>5005289</v>
      </c>
      <c r="D33" s="3" t="s">
        <v>12</v>
      </c>
      <c r="E33" s="3">
        <v>4</v>
      </c>
      <c r="F33" s="3">
        <v>4</v>
      </c>
      <c r="G33" s="6">
        <v>115</v>
      </c>
      <c r="I33" s="3" t="s">
        <v>13</v>
      </c>
      <c r="J33" s="3">
        <v>146</v>
      </c>
      <c r="K33" s="3">
        <v>146</v>
      </c>
      <c r="L33" s="3" t="s">
        <v>11</v>
      </c>
      <c r="M33" s="3">
        <v>8</v>
      </c>
      <c r="N33" s="3">
        <v>8</v>
      </c>
      <c r="O33" s="6">
        <v>2</v>
      </c>
    </row>
    <row r="34" spans="1:16" hidden="1" x14ac:dyDescent="0.25">
      <c r="A34" s="3" t="s">
        <v>13</v>
      </c>
      <c r="B34" s="3">
        <v>128</v>
      </c>
      <c r="C34" s="3">
        <v>5002604</v>
      </c>
      <c r="D34" s="3" t="s">
        <v>12</v>
      </c>
      <c r="E34" s="3">
        <v>27</v>
      </c>
      <c r="F34" s="3">
        <v>27</v>
      </c>
      <c r="G34" s="6">
        <v>4</v>
      </c>
      <c r="I34" s="3" t="s">
        <v>13</v>
      </c>
      <c r="J34" s="3">
        <v>153</v>
      </c>
      <c r="K34" s="3">
        <v>153</v>
      </c>
      <c r="L34" s="3" t="s">
        <v>11</v>
      </c>
      <c r="M34" s="3">
        <v>8</v>
      </c>
      <c r="N34" s="3">
        <v>8</v>
      </c>
      <c r="O34" s="6">
        <v>4</v>
      </c>
    </row>
    <row r="35" spans="1:16" hidden="1" x14ac:dyDescent="0.25">
      <c r="A35" s="3" t="s">
        <v>13</v>
      </c>
      <c r="B35" s="3">
        <v>128</v>
      </c>
      <c r="C35" s="3">
        <v>5002886</v>
      </c>
      <c r="D35" s="3" t="s">
        <v>12</v>
      </c>
      <c r="E35" s="3">
        <v>27</v>
      </c>
      <c r="F35" s="3">
        <v>27</v>
      </c>
      <c r="G35" s="6">
        <v>27</v>
      </c>
      <c r="I35" s="3" t="s">
        <v>13</v>
      </c>
      <c r="J35" s="3">
        <v>154</v>
      </c>
      <c r="K35" s="3">
        <v>154</v>
      </c>
      <c r="L35" s="3" t="s">
        <v>11</v>
      </c>
      <c r="M35" s="3">
        <v>8</v>
      </c>
      <c r="N35" s="3">
        <v>8</v>
      </c>
      <c r="O35" s="6">
        <v>7</v>
      </c>
    </row>
    <row r="36" spans="1:16" hidden="1" x14ac:dyDescent="0.25">
      <c r="A36" s="3" t="s">
        <v>13</v>
      </c>
      <c r="B36" s="3">
        <v>128</v>
      </c>
      <c r="C36" s="3">
        <v>5004970</v>
      </c>
      <c r="D36" s="3" t="s">
        <v>12</v>
      </c>
      <c r="E36" s="3">
        <v>27</v>
      </c>
      <c r="F36" s="3">
        <v>27</v>
      </c>
      <c r="G36" s="6">
        <v>16</v>
      </c>
      <c r="I36" s="3" t="s">
        <v>13</v>
      </c>
      <c r="J36" s="3">
        <v>166</v>
      </c>
      <c r="K36" s="3">
        <v>166</v>
      </c>
      <c r="L36" s="3" t="s">
        <v>11</v>
      </c>
      <c r="M36" s="3">
        <v>27</v>
      </c>
      <c r="N36" s="3">
        <v>27</v>
      </c>
      <c r="O36" s="6">
        <v>1</v>
      </c>
    </row>
    <row r="37" spans="1:16" hidden="1" x14ac:dyDescent="0.25">
      <c r="A37" s="3" t="s">
        <v>13</v>
      </c>
      <c r="B37" s="3">
        <v>128</v>
      </c>
      <c r="C37" s="3">
        <v>5005343</v>
      </c>
      <c r="D37" s="3" t="s">
        <v>12</v>
      </c>
      <c r="E37" s="3">
        <v>27</v>
      </c>
      <c r="F37" s="3">
        <v>27</v>
      </c>
      <c r="G37" s="6">
        <v>8</v>
      </c>
      <c r="I37" s="3" t="s">
        <v>13</v>
      </c>
      <c r="J37" s="3">
        <v>193</v>
      </c>
      <c r="K37" s="3">
        <v>193</v>
      </c>
      <c r="L37" s="3" t="s">
        <v>11</v>
      </c>
      <c r="M37" s="3">
        <v>37</v>
      </c>
      <c r="N37" s="3">
        <v>37</v>
      </c>
      <c r="O37" s="6">
        <v>3</v>
      </c>
    </row>
    <row r="38" spans="1:16" hidden="1" x14ac:dyDescent="0.25">
      <c r="A38" s="3" t="s">
        <v>13</v>
      </c>
      <c r="B38" s="3">
        <v>129</v>
      </c>
      <c r="C38" s="3">
        <v>5002776</v>
      </c>
      <c r="D38" s="3" t="s">
        <v>12</v>
      </c>
      <c r="E38" s="3">
        <v>14</v>
      </c>
      <c r="F38" s="3">
        <v>14</v>
      </c>
      <c r="G38" s="6">
        <v>15</v>
      </c>
      <c r="I38" s="3" t="s">
        <v>13</v>
      </c>
      <c r="J38" s="3">
        <v>193</v>
      </c>
      <c r="K38" s="3">
        <v>193</v>
      </c>
      <c r="L38" s="3" t="s">
        <v>11</v>
      </c>
      <c r="M38" s="3">
        <v>38</v>
      </c>
      <c r="N38" s="3">
        <v>38</v>
      </c>
      <c r="O38" s="6">
        <v>3</v>
      </c>
    </row>
    <row r="39" spans="1:16" hidden="1" x14ac:dyDescent="0.25">
      <c r="A39" s="3" t="s">
        <v>13</v>
      </c>
      <c r="B39" s="3">
        <v>129</v>
      </c>
      <c r="C39" s="3">
        <v>5002777</v>
      </c>
      <c r="D39" s="3" t="s">
        <v>12</v>
      </c>
      <c r="E39" s="3">
        <v>14</v>
      </c>
      <c r="F39" s="3">
        <v>14</v>
      </c>
      <c r="G39" s="6">
        <v>2</v>
      </c>
      <c r="I39" s="3" t="s">
        <v>13</v>
      </c>
      <c r="J39" s="3">
        <v>209</v>
      </c>
      <c r="K39" s="3">
        <v>209</v>
      </c>
      <c r="L39" s="3" t="s">
        <v>11</v>
      </c>
      <c r="M39" s="3">
        <v>8</v>
      </c>
      <c r="N39" s="3">
        <v>8</v>
      </c>
      <c r="O39" s="6">
        <v>2</v>
      </c>
    </row>
    <row r="40" spans="1:16" hidden="1" x14ac:dyDescent="0.25">
      <c r="A40" s="3" t="s">
        <v>13</v>
      </c>
      <c r="B40" s="3">
        <v>137</v>
      </c>
      <c r="C40" s="3">
        <v>137</v>
      </c>
      <c r="D40" s="3" t="s">
        <v>11</v>
      </c>
      <c r="E40" s="3">
        <v>8</v>
      </c>
      <c r="F40" s="3">
        <v>8</v>
      </c>
      <c r="G40" s="6">
        <v>44</v>
      </c>
      <c r="I40" s="3" t="s">
        <v>13</v>
      </c>
      <c r="J40" s="3">
        <v>237</v>
      </c>
      <c r="K40" s="3">
        <v>237</v>
      </c>
      <c r="L40" s="3" t="s">
        <v>11</v>
      </c>
      <c r="M40" s="3">
        <v>37</v>
      </c>
      <c r="N40" s="3">
        <v>37</v>
      </c>
      <c r="O40" s="6">
        <v>1</v>
      </c>
    </row>
    <row r="41" spans="1:16" hidden="1" x14ac:dyDescent="0.25">
      <c r="A41" s="3" t="s">
        <v>13</v>
      </c>
      <c r="B41" s="3">
        <v>139</v>
      </c>
      <c r="C41" s="3">
        <v>139</v>
      </c>
      <c r="D41" s="3" t="s">
        <v>11</v>
      </c>
      <c r="E41" s="3">
        <v>8</v>
      </c>
      <c r="F41" s="3">
        <v>8</v>
      </c>
      <c r="G41" s="6">
        <v>5</v>
      </c>
      <c r="I41" s="3" t="s">
        <v>13</v>
      </c>
      <c r="J41" s="3">
        <v>237</v>
      </c>
      <c r="K41" s="3">
        <v>237</v>
      </c>
      <c r="L41" s="3" t="s">
        <v>11</v>
      </c>
      <c r="M41" s="3">
        <v>38</v>
      </c>
      <c r="N41" s="3">
        <v>38</v>
      </c>
      <c r="O41" s="6">
        <v>1</v>
      </c>
    </row>
    <row r="42" spans="1:16" hidden="1" x14ac:dyDescent="0.25">
      <c r="A42" s="3" t="s">
        <v>13</v>
      </c>
      <c r="B42" s="3">
        <v>140</v>
      </c>
      <c r="C42" s="3">
        <v>336</v>
      </c>
      <c r="D42" s="3" t="s">
        <v>10</v>
      </c>
      <c r="E42" s="3">
        <v>17</v>
      </c>
      <c r="F42" s="3">
        <v>17</v>
      </c>
      <c r="G42" s="6">
        <v>2</v>
      </c>
      <c r="I42" s="3" t="s">
        <v>13</v>
      </c>
      <c r="J42" s="3">
        <v>237</v>
      </c>
      <c r="K42" s="3">
        <v>237</v>
      </c>
      <c r="L42" s="3" t="s">
        <v>11</v>
      </c>
      <c r="M42" s="3">
        <v>63</v>
      </c>
      <c r="N42" s="3">
        <v>63</v>
      </c>
      <c r="O42" s="6">
        <v>1</v>
      </c>
    </row>
    <row r="43" spans="1:16" x14ac:dyDescent="0.25">
      <c r="A43" s="3" t="s">
        <v>13</v>
      </c>
      <c r="B43" s="3">
        <v>146</v>
      </c>
      <c r="C43" s="3">
        <v>146</v>
      </c>
      <c r="D43" s="3" t="s">
        <v>11</v>
      </c>
      <c r="E43" s="3">
        <v>8</v>
      </c>
      <c r="F43" s="3">
        <v>8</v>
      </c>
      <c r="G43" s="6">
        <v>2</v>
      </c>
      <c r="I43" s="3" t="s">
        <v>13</v>
      </c>
      <c r="J43" s="3">
        <v>244</v>
      </c>
      <c r="K43" s="3">
        <v>244</v>
      </c>
      <c r="L43" s="3" t="s">
        <v>11</v>
      </c>
      <c r="M43" s="3">
        <v>6</v>
      </c>
      <c r="N43" s="3">
        <v>6</v>
      </c>
      <c r="O43" s="6">
        <v>1</v>
      </c>
      <c r="P43" t="str">
        <f>_xlfn.XLOOKUP(I43&amp;"_"&amp;J43,Productos!E:E,Productos!C:C)</f>
        <v>SEGURO INDIVIDUAL DESGRAVAMEN PR PARA CRÉDITOS HIP</v>
      </c>
    </row>
    <row r="44" spans="1:16" hidden="1" x14ac:dyDescent="0.25">
      <c r="A44" s="3" t="s">
        <v>13</v>
      </c>
      <c r="B44" s="3">
        <v>153</v>
      </c>
      <c r="C44" s="3">
        <v>153</v>
      </c>
      <c r="D44" s="3" t="s">
        <v>11</v>
      </c>
      <c r="E44" s="3">
        <v>8</v>
      </c>
      <c r="F44" s="3">
        <v>8</v>
      </c>
      <c r="G44" s="6">
        <v>4</v>
      </c>
      <c r="I44" s="3" t="s">
        <v>13</v>
      </c>
      <c r="J44" s="3">
        <v>257</v>
      </c>
      <c r="K44" s="3">
        <v>257</v>
      </c>
      <c r="L44" s="3" t="s">
        <v>11</v>
      </c>
      <c r="M44" s="3">
        <v>27</v>
      </c>
      <c r="N44" s="3">
        <v>27</v>
      </c>
      <c r="O44" s="6">
        <v>57</v>
      </c>
    </row>
    <row r="45" spans="1:16" hidden="1" x14ac:dyDescent="0.25">
      <c r="A45" s="3" t="s">
        <v>13</v>
      </c>
      <c r="B45" s="3">
        <v>154</v>
      </c>
      <c r="C45" s="3">
        <v>154</v>
      </c>
      <c r="D45" s="3" t="s">
        <v>11</v>
      </c>
      <c r="E45" s="3">
        <v>8</v>
      </c>
      <c r="F45" s="3">
        <v>8</v>
      </c>
      <c r="G45" s="6">
        <v>7</v>
      </c>
      <c r="I45" s="3" t="s">
        <v>13</v>
      </c>
      <c r="J45" s="3">
        <v>258</v>
      </c>
      <c r="K45" s="3">
        <v>258</v>
      </c>
      <c r="L45" s="3" t="s">
        <v>11</v>
      </c>
      <c r="M45" s="3">
        <v>27</v>
      </c>
      <c r="N45" s="3">
        <v>27</v>
      </c>
      <c r="O45" s="6">
        <v>50</v>
      </c>
    </row>
    <row r="46" spans="1:16" hidden="1" x14ac:dyDescent="0.25">
      <c r="A46" s="3" t="s">
        <v>13</v>
      </c>
      <c r="B46" s="3">
        <v>166</v>
      </c>
      <c r="C46" s="3">
        <v>166</v>
      </c>
      <c r="D46" s="3" t="s">
        <v>11</v>
      </c>
      <c r="E46" s="3">
        <v>27</v>
      </c>
      <c r="F46" s="3">
        <v>27</v>
      </c>
      <c r="G46" s="6">
        <v>1</v>
      </c>
      <c r="I46" s="3" t="s">
        <v>13</v>
      </c>
      <c r="J46" s="3">
        <v>259</v>
      </c>
      <c r="K46" s="3">
        <v>259</v>
      </c>
      <c r="L46" s="3" t="s">
        <v>11</v>
      </c>
      <c r="M46" s="3">
        <v>27</v>
      </c>
      <c r="N46" s="3">
        <v>27</v>
      </c>
      <c r="O46" s="6">
        <v>4</v>
      </c>
    </row>
    <row r="47" spans="1:16" hidden="1" x14ac:dyDescent="0.25">
      <c r="A47" s="3" t="s">
        <v>13</v>
      </c>
      <c r="B47" s="3">
        <v>193</v>
      </c>
      <c r="C47" s="3">
        <v>193</v>
      </c>
      <c r="D47" s="3" t="s">
        <v>11</v>
      </c>
      <c r="E47" s="3">
        <v>12</v>
      </c>
      <c r="F47" s="3">
        <v>12</v>
      </c>
      <c r="G47" s="6">
        <v>3</v>
      </c>
      <c r="I47" s="3" t="s">
        <v>13</v>
      </c>
      <c r="J47" s="3">
        <v>260</v>
      </c>
      <c r="K47" s="3">
        <v>260</v>
      </c>
      <c r="L47" s="3" t="s">
        <v>11</v>
      </c>
      <c r="M47" s="3">
        <v>27</v>
      </c>
      <c r="N47" s="3">
        <v>27</v>
      </c>
      <c r="O47" s="6">
        <v>10</v>
      </c>
    </row>
    <row r="48" spans="1:16" hidden="1" x14ac:dyDescent="0.25">
      <c r="A48" s="3" t="s">
        <v>13</v>
      </c>
      <c r="B48" s="3">
        <v>193</v>
      </c>
      <c r="C48" s="3">
        <v>193</v>
      </c>
      <c r="D48" s="3" t="s">
        <v>11</v>
      </c>
      <c r="E48" s="3">
        <v>37</v>
      </c>
      <c r="F48" s="3">
        <v>37</v>
      </c>
      <c r="G48" s="6">
        <v>3</v>
      </c>
      <c r="I48" s="3" t="s">
        <v>13</v>
      </c>
      <c r="J48" s="3">
        <v>295</v>
      </c>
      <c r="K48" s="3">
        <v>295</v>
      </c>
      <c r="L48" s="3" t="s">
        <v>11</v>
      </c>
      <c r="M48" s="3">
        <v>27</v>
      </c>
      <c r="N48" s="3">
        <v>27</v>
      </c>
      <c r="O48" s="6">
        <v>17</v>
      </c>
    </row>
    <row r="49" spans="1:15" hidden="1" x14ac:dyDescent="0.25">
      <c r="A49" s="3" t="s">
        <v>13</v>
      </c>
      <c r="B49" s="3">
        <v>193</v>
      </c>
      <c r="C49" s="3">
        <v>193</v>
      </c>
      <c r="D49" s="3" t="s">
        <v>11</v>
      </c>
      <c r="E49" s="3">
        <v>38</v>
      </c>
      <c r="F49" s="3">
        <v>38</v>
      </c>
      <c r="G49" s="6">
        <v>3</v>
      </c>
      <c r="I49" s="3" t="s">
        <v>13</v>
      </c>
      <c r="J49" s="3">
        <v>296</v>
      </c>
      <c r="K49" s="3">
        <v>296</v>
      </c>
      <c r="L49" s="3" t="s">
        <v>11</v>
      </c>
      <c r="M49" s="3">
        <v>27</v>
      </c>
      <c r="N49" s="3">
        <v>27</v>
      </c>
      <c r="O49" s="6">
        <v>4</v>
      </c>
    </row>
    <row r="50" spans="1:15" hidden="1" x14ac:dyDescent="0.25">
      <c r="A50" s="3" t="s">
        <v>13</v>
      </c>
      <c r="B50" s="3">
        <v>193</v>
      </c>
      <c r="C50" s="3">
        <v>193</v>
      </c>
      <c r="D50" s="3" t="s">
        <v>11</v>
      </c>
      <c r="E50" s="3">
        <v>39</v>
      </c>
      <c r="F50" s="3">
        <v>39</v>
      </c>
      <c r="G50" s="6">
        <v>3</v>
      </c>
      <c r="I50" s="3" t="s">
        <v>13</v>
      </c>
      <c r="J50" s="3">
        <v>297</v>
      </c>
      <c r="K50" s="3">
        <v>297</v>
      </c>
      <c r="L50" s="3" t="s">
        <v>11</v>
      </c>
      <c r="M50" s="3">
        <v>27</v>
      </c>
      <c r="N50" s="3">
        <v>27</v>
      </c>
      <c r="O50" s="6">
        <v>30</v>
      </c>
    </row>
    <row r="51" spans="1:15" hidden="1" x14ac:dyDescent="0.25">
      <c r="A51" s="3" t="s">
        <v>13</v>
      </c>
      <c r="B51" s="3">
        <v>205</v>
      </c>
      <c r="C51" s="3">
        <v>205</v>
      </c>
      <c r="D51" s="3" t="s">
        <v>11</v>
      </c>
      <c r="E51" s="3">
        <v>31</v>
      </c>
      <c r="F51" s="3">
        <v>31</v>
      </c>
      <c r="G51" s="6">
        <v>234</v>
      </c>
      <c r="I51" s="3" t="s">
        <v>13</v>
      </c>
      <c r="J51" s="3">
        <v>298</v>
      </c>
      <c r="K51" s="3">
        <v>298</v>
      </c>
      <c r="L51" s="3" t="s">
        <v>11</v>
      </c>
      <c r="M51" s="3">
        <v>27</v>
      </c>
      <c r="N51" s="3">
        <v>27</v>
      </c>
      <c r="O51" s="6">
        <v>12</v>
      </c>
    </row>
    <row r="52" spans="1:15" hidden="1" x14ac:dyDescent="0.25">
      <c r="A52" s="3" t="s">
        <v>13</v>
      </c>
      <c r="B52" s="3">
        <v>209</v>
      </c>
      <c r="C52" s="3">
        <v>209</v>
      </c>
      <c r="D52" s="3" t="s">
        <v>11</v>
      </c>
      <c r="E52" s="3">
        <v>8</v>
      </c>
      <c r="F52" s="3">
        <v>8</v>
      </c>
      <c r="G52" s="6">
        <v>2</v>
      </c>
      <c r="I52" s="3" t="s">
        <v>13</v>
      </c>
      <c r="J52" s="3">
        <v>299</v>
      </c>
      <c r="K52" s="3">
        <v>299</v>
      </c>
      <c r="L52" s="3" t="s">
        <v>11</v>
      </c>
      <c r="M52" s="3">
        <v>27</v>
      </c>
      <c r="N52" s="3">
        <v>27</v>
      </c>
      <c r="O52" s="6">
        <v>11</v>
      </c>
    </row>
    <row r="53" spans="1:15" hidden="1" x14ac:dyDescent="0.25">
      <c r="A53" s="3" t="s">
        <v>13</v>
      </c>
      <c r="B53" s="3">
        <v>209</v>
      </c>
      <c r="C53" s="3">
        <v>209</v>
      </c>
      <c r="D53" s="3" t="s">
        <v>11</v>
      </c>
      <c r="E53" s="3">
        <v>12</v>
      </c>
      <c r="F53" s="3">
        <v>12</v>
      </c>
      <c r="G53" s="6">
        <v>2</v>
      </c>
      <c r="I53" s="3" t="s">
        <v>13</v>
      </c>
      <c r="J53" s="3">
        <v>302</v>
      </c>
      <c r="K53" s="3">
        <v>302</v>
      </c>
      <c r="L53" s="3" t="s">
        <v>11</v>
      </c>
      <c r="M53" s="3">
        <v>27</v>
      </c>
      <c r="N53" s="3">
        <v>27</v>
      </c>
      <c r="O53" s="6">
        <v>6</v>
      </c>
    </row>
    <row r="54" spans="1:15" hidden="1" x14ac:dyDescent="0.25">
      <c r="A54" s="3" t="s">
        <v>13</v>
      </c>
      <c r="B54" s="3">
        <v>237</v>
      </c>
      <c r="C54" s="3">
        <v>237</v>
      </c>
      <c r="D54" s="3" t="s">
        <v>11</v>
      </c>
      <c r="E54" s="3">
        <v>37</v>
      </c>
      <c r="F54" s="3">
        <v>37</v>
      </c>
      <c r="G54" s="6">
        <v>1</v>
      </c>
      <c r="I54" s="3" t="s">
        <v>13</v>
      </c>
      <c r="J54" s="3">
        <v>303</v>
      </c>
      <c r="K54" s="3">
        <v>303</v>
      </c>
      <c r="L54" s="3" t="s">
        <v>11</v>
      </c>
      <c r="M54" s="3">
        <v>27</v>
      </c>
      <c r="N54" s="3">
        <v>27</v>
      </c>
      <c r="O54" s="6">
        <v>15</v>
      </c>
    </row>
    <row r="55" spans="1:15" hidden="1" x14ac:dyDescent="0.25">
      <c r="A55" s="3" t="s">
        <v>13</v>
      </c>
      <c r="B55" s="3">
        <v>237</v>
      </c>
      <c r="C55" s="3">
        <v>237</v>
      </c>
      <c r="D55" s="3" t="s">
        <v>11</v>
      </c>
      <c r="E55" s="3">
        <v>38</v>
      </c>
      <c r="F55" s="3">
        <v>38</v>
      </c>
      <c r="G55" s="6">
        <v>1</v>
      </c>
      <c r="I55" s="3" t="s">
        <v>13</v>
      </c>
      <c r="J55" s="3">
        <v>305</v>
      </c>
      <c r="K55" s="3">
        <v>305</v>
      </c>
      <c r="L55" s="3" t="s">
        <v>11</v>
      </c>
      <c r="M55" s="3">
        <v>27</v>
      </c>
      <c r="N55" s="3">
        <v>27</v>
      </c>
      <c r="O55" s="6">
        <v>1</v>
      </c>
    </row>
    <row r="56" spans="1:15" hidden="1" x14ac:dyDescent="0.25">
      <c r="A56" s="3" t="s">
        <v>13</v>
      </c>
      <c r="B56" s="3">
        <v>237</v>
      </c>
      <c r="C56" s="3">
        <v>237</v>
      </c>
      <c r="D56" s="3" t="s">
        <v>11</v>
      </c>
      <c r="E56" s="3">
        <v>63</v>
      </c>
      <c r="F56" s="3">
        <v>63</v>
      </c>
      <c r="G56" s="6">
        <v>1</v>
      </c>
      <c r="I56" s="3" t="s">
        <v>13</v>
      </c>
      <c r="J56" s="3">
        <v>308</v>
      </c>
      <c r="K56" s="3">
        <v>308</v>
      </c>
      <c r="L56" s="3" t="s">
        <v>11</v>
      </c>
      <c r="M56" s="3">
        <v>27</v>
      </c>
      <c r="N56" s="3">
        <v>27</v>
      </c>
      <c r="O56" s="6">
        <v>15</v>
      </c>
    </row>
    <row r="57" spans="1:15" hidden="1" x14ac:dyDescent="0.25">
      <c r="A57" s="3" t="s">
        <v>13</v>
      </c>
      <c r="B57" s="3">
        <v>244</v>
      </c>
      <c r="C57" s="3">
        <v>244</v>
      </c>
      <c r="D57" s="3" t="s">
        <v>11</v>
      </c>
      <c r="E57" s="3">
        <v>6</v>
      </c>
      <c r="F57" s="3">
        <v>6</v>
      </c>
      <c r="G57" s="6">
        <v>1</v>
      </c>
      <c r="I57" s="3" t="s">
        <v>13</v>
      </c>
      <c r="J57" s="3">
        <v>309</v>
      </c>
      <c r="K57" s="3">
        <v>309</v>
      </c>
      <c r="L57" s="3" t="s">
        <v>11</v>
      </c>
      <c r="M57" s="3">
        <v>27</v>
      </c>
      <c r="N57" s="3">
        <v>27</v>
      </c>
      <c r="O57" s="6">
        <v>34</v>
      </c>
    </row>
    <row r="58" spans="1:15" hidden="1" x14ac:dyDescent="0.25">
      <c r="A58" s="3" t="s">
        <v>13</v>
      </c>
      <c r="B58" s="3">
        <v>257</v>
      </c>
      <c r="C58" s="3">
        <v>257</v>
      </c>
      <c r="D58" s="3" t="s">
        <v>11</v>
      </c>
      <c r="E58" s="3">
        <v>27</v>
      </c>
      <c r="F58" s="3">
        <v>27</v>
      </c>
      <c r="G58" s="6">
        <v>57</v>
      </c>
      <c r="I58" s="3" t="s">
        <v>13</v>
      </c>
      <c r="J58" s="3">
        <v>325</v>
      </c>
      <c r="K58" s="3">
        <v>325</v>
      </c>
      <c r="L58" s="3" t="s">
        <v>11</v>
      </c>
      <c r="M58" s="3">
        <v>14</v>
      </c>
      <c r="N58" s="3">
        <v>14</v>
      </c>
      <c r="O58" s="6">
        <v>3732</v>
      </c>
    </row>
    <row r="59" spans="1:15" hidden="1" x14ac:dyDescent="0.25">
      <c r="A59" s="3" t="s">
        <v>13</v>
      </c>
      <c r="B59" s="3">
        <v>258</v>
      </c>
      <c r="C59" s="3">
        <v>258</v>
      </c>
      <c r="D59" s="3" t="s">
        <v>11</v>
      </c>
      <c r="E59" s="3">
        <v>27</v>
      </c>
      <c r="F59" s="3">
        <v>27</v>
      </c>
      <c r="G59" s="6">
        <v>50</v>
      </c>
      <c r="I59" s="3" t="s">
        <v>13</v>
      </c>
      <c r="J59" s="3">
        <v>333</v>
      </c>
      <c r="K59" s="3">
        <v>333</v>
      </c>
      <c r="L59" s="3" t="s">
        <v>11</v>
      </c>
      <c r="M59" s="3">
        <v>14</v>
      </c>
      <c r="N59" s="3">
        <v>14</v>
      </c>
      <c r="O59" s="6">
        <v>168</v>
      </c>
    </row>
    <row r="60" spans="1:15" hidden="1" x14ac:dyDescent="0.25">
      <c r="A60" s="3" t="s">
        <v>13</v>
      </c>
      <c r="B60" s="3">
        <v>259</v>
      </c>
      <c r="C60" s="3">
        <v>259</v>
      </c>
      <c r="D60" s="3" t="s">
        <v>11</v>
      </c>
      <c r="E60" s="3">
        <v>27</v>
      </c>
      <c r="F60" s="3">
        <v>27</v>
      </c>
      <c r="G60" s="6">
        <v>4</v>
      </c>
      <c r="I60" s="3" t="s">
        <v>13</v>
      </c>
      <c r="J60" s="3">
        <v>334</v>
      </c>
      <c r="K60" s="3">
        <v>334</v>
      </c>
      <c r="L60" s="3" t="s">
        <v>11</v>
      </c>
      <c r="M60" s="3">
        <v>14</v>
      </c>
      <c r="N60" s="3">
        <v>14</v>
      </c>
      <c r="O60" s="6">
        <v>2180</v>
      </c>
    </row>
    <row r="61" spans="1:15" hidden="1" x14ac:dyDescent="0.25">
      <c r="A61" s="3" t="s">
        <v>13</v>
      </c>
      <c r="B61" s="3">
        <v>260</v>
      </c>
      <c r="C61" s="3">
        <v>260</v>
      </c>
      <c r="D61" s="3" t="s">
        <v>11</v>
      </c>
      <c r="E61" s="3">
        <v>27</v>
      </c>
      <c r="F61" s="3">
        <v>27</v>
      </c>
      <c r="G61" s="6">
        <v>10</v>
      </c>
      <c r="I61" s="3" t="s">
        <v>13</v>
      </c>
      <c r="J61" s="3">
        <v>336</v>
      </c>
      <c r="K61" s="3">
        <v>336</v>
      </c>
      <c r="L61" s="3" t="s">
        <v>11</v>
      </c>
      <c r="M61" s="3">
        <v>14</v>
      </c>
      <c r="N61" s="3">
        <v>14</v>
      </c>
      <c r="O61" s="6">
        <v>1229</v>
      </c>
    </row>
    <row r="62" spans="1:15" hidden="1" x14ac:dyDescent="0.25">
      <c r="A62" s="3" t="s">
        <v>13</v>
      </c>
      <c r="B62" s="3">
        <v>295</v>
      </c>
      <c r="C62" s="3">
        <v>295</v>
      </c>
      <c r="D62" s="3" t="s">
        <v>11</v>
      </c>
      <c r="E62" s="3">
        <v>27</v>
      </c>
      <c r="F62" s="3">
        <v>27</v>
      </c>
      <c r="G62" s="6">
        <v>17</v>
      </c>
      <c r="I62" s="3" t="s">
        <v>13</v>
      </c>
      <c r="J62" s="3">
        <v>340</v>
      </c>
      <c r="K62" s="3">
        <v>340</v>
      </c>
      <c r="L62" s="3" t="s">
        <v>11</v>
      </c>
      <c r="M62" s="3">
        <v>14</v>
      </c>
      <c r="N62" s="3">
        <v>14</v>
      </c>
      <c r="O62" s="6">
        <v>2</v>
      </c>
    </row>
    <row r="63" spans="1:15" hidden="1" x14ac:dyDescent="0.25">
      <c r="A63" s="3" t="s">
        <v>13</v>
      </c>
      <c r="B63" s="3">
        <v>296</v>
      </c>
      <c r="C63" s="3">
        <v>296</v>
      </c>
      <c r="D63" s="3" t="s">
        <v>11</v>
      </c>
      <c r="E63" s="3">
        <v>27</v>
      </c>
      <c r="F63" s="3">
        <v>27</v>
      </c>
      <c r="G63" s="6">
        <v>4</v>
      </c>
      <c r="I63" s="3" t="s">
        <v>13</v>
      </c>
      <c r="J63" s="3">
        <v>357</v>
      </c>
      <c r="K63" s="3">
        <v>357</v>
      </c>
      <c r="L63" s="3" t="s">
        <v>11</v>
      </c>
      <c r="M63" s="3">
        <v>14</v>
      </c>
      <c r="N63" s="3">
        <v>14</v>
      </c>
      <c r="O63" s="6">
        <v>1</v>
      </c>
    </row>
    <row r="64" spans="1:15" hidden="1" x14ac:dyDescent="0.25">
      <c r="A64" s="3" t="s">
        <v>13</v>
      </c>
      <c r="B64" s="3">
        <v>297</v>
      </c>
      <c r="C64" s="3">
        <v>297</v>
      </c>
      <c r="D64" s="3" t="s">
        <v>11</v>
      </c>
      <c r="E64" s="3">
        <v>27</v>
      </c>
      <c r="F64" s="3">
        <v>27</v>
      </c>
      <c r="G64" s="6">
        <v>30</v>
      </c>
      <c r="I64" s="3" t="s">
        <v>13</v>
      </c>
      <c r="J64" s="3">
        <v>358</v>
      </c>
      <c r="K64" s="3">
        <v>358</v>
      </c>
      <c r="L64" s="3" t="s">
        <v>11</v>
      </c>
      <c r="M64" s="3">
        <v>14</v>
      </c>
      <c r="N64" s="3">
        <v>14</v>
      </c>
      <c r="O64" s="6">
        <v>1</v>
      </c>
    </row>
    <row r="65" spans="1:15" hidden="1" x14ac:dyDescent="0.25">
      <c r="A65" s="3" t="s">
        <v>13</v>
      </c>
      <c r="B65" s="3">
        <v>298</v>
      </c>
      <c r="C65" s="3">
        <v>298</v>
      </c>
      <c r="D65" s="3" t="s">
        <v>11</v>
      </c>
      <c r="E65" s="3">
        <v>27</v>
      </c>
      <c r="F65" s="3">
        <v>27</v>
      </c>
      <c r="G65" s="6">
        <v>12</v>
      </c>
      <c r="I65" s="3" t="s">
        <v>13</v>
      </c>
      <c r="J65" s="3">
        <v>359</v>
      </c>
      <c r="K65" s="3">
        <v>359</v>
      </c>
      <c r="L65" s="3" t="s">
        <v>11</v>
      </c>
      <c r="M65" s="3">
        <v>14</v>
      </c>
      <c r="N65" s="3">
        <v>14</v>
      </c>
      <c r="O65" s="6">
        <v>5</v>
      </c>
    </row>
    <row r="66" spans="1:15" hidden="1" x14ac:dyDescent="0.25">
      <c r="A66" s="3" t="s">
        <v>13</v>
      </c>
      <c r="B66" s="3">
        <v>299</v>
      </c>
      <c r="C66" s="3">
        <v>299</v>
      </c>
      <c r="D66" s="3" t="s">
        <v>11</v>
      </c>
      <c r="E66" s="3">
        <v>27</v>
      </c>
      <c r="F66" s="3">
        <v>27</v>
      </c>
      <c r="G66" s="6">
        <v>11</v>
      </c>
      <c r="I66" s="3" t="s">
        <v>13</v>
      </c>
      <c r="J66" s="3">
        <v>365</v>
      </c>
      <c r="K66" s="3">
        <v>365</v>
      </c>
      <c r="L66" s="3" t="s">
        <v>11</v>
      </c>
      <c r="M66" s="3">
        <v>37</v>
      </c>
      <c r="N66" s="3">
        <v>37</v>
      </c>
      <c r="O66" s="6">
        <v>8</v>
      </c>
    </row>
    <row r="67" spans="1:15" hidden="1" x14ac:dyDescent="0.25">
      <c r="A67" s="3" t="s">
        <v>13</v>
      </c>
      <c r="B67" s="3">
        <v>302</v>
      </c>
      <c r="C67" s="3">
        <v>302</v>
      </c>
      <c r="D67" s="3" t="s">
        <v>11</v>
      </c>
      <c r="E67" s="3">
        <v>27</v>
      </c>
      <c r="F67" s="3">
        <v>27</v>
      </c>
      <c r="G67" s="6">
        <v>6</v>
      </c>
      <c r="I67" s="3" t="s">
        <v>13</v>
      </c>
      <c r="J67" s="3">
        <v>365</v>
      </c>
      <c r="K67" s="3">
        <v>365</v>
      </c>
      <c r="L67" s="3" t="s">
        <v>11</v>
      </c>
      <c r="M67" s="3">
        <v>38</v>
      </c>
      <c r="N67" s="3">
        <v>38</v>
      </c>
      <c r="O67" s="6">
        <v>8</v>
      </c>
    </row>
    <row r="68" spans="1:15" hidden="1" x14ac:dyDescent="0.25">
      <c r="A68" s="3" t="s">
        <v>13</v>
      </c>
      <c r="B68" s="3">
        <v>303</v>
      </c>
      <c r="C68" s="3">
        <v>303</v>
      </c>
      <c r="D68" s="3" t="s">
        <v>11</v>
      </c>
      <c r="E68" s="3">
        <v>27</v>
      </c>
      <c r="F68" s="3">
        <v>27</v>
      </c>
      <c r="G68" s="6">
        <v>15</v>
      </c>
      <c r="I68" s="3" t="s">
        <v>13</v>
      </c>
      <c r="J68" s="3">
        <v>366</v>
      </c>
      <c r="K68" s="3">
        <v>366</v>
      </c>
      <c r="L68" s="3" t="s">
        <v>11</v>
      </c>
      <c r="M68" s="3">
        <v>37</v>
      </c>
      <c r="N68" s="3">
        <v>37</v>
      </c>
      <c r="O68" s="6">
        <v>5</v>
      </c>
    </row>
    <row r="69" spans="1:15" hidden="1" x14ac:dyDescent="0.25">
      <c r="A69" s="3" t="s">
        <v>13</v>
      </c>
      <c r="B69" s="3">
        <v>305</v>
      </c>
      <c r="C69" s="3">
        <v>305</v>
      </c>
      <c r="D69" s="3" t="s">
        <v>11</v>
      </c>
      <c r="E69" s="3">
        <v>27</v>
      </c>
      <c r="F69" s="3">
        <v>27</v>
      </c>
      <c r="G69" s="6">
        <v>1</v>
      </c>
      <c r="I69" s="3" t="s">
        <v>13</v>
      </c>
      <c r="J69" s="3">
        <v>366</v>
      </c>
      <c r="K69" s="3">
        <v>366</v>
      </c>
      <c r="L69" s="3" t="s">
        <v>11</v>
      </c>
      <c r="M69" s="3">
        <v>38</v>
      </c>
      <c r="N69" s="3">
        <v>38</v>
      </c>
      <c r="O69" s="6">
        <v>5</v>
      </c>
    </row>
    <row r="70" spans="1:15" hidden="1" x14ac:dyDescent="0.25">
      <c r="A70" s="3" t="s">
        <v>13</v>
      </c>
      <c r="B70" s="3">
        <v>308</v>
      </c>
      <c r="C70" s="3">
        <v>308</v>
      </c>
      <c r="D70" s="3" t="s">
        <v>11</v>
      </c>
      <c r="E70" s="3">
        <v>27</v>
      </c>
      <c r="F70" s="3">
        <v>27</v>
      </c>
      <c r="G70" s="6">
        <v>15</v>
      </c>
      <c r="I70" s="3" t="s">
        <v>13</v>
      </c>
      <c r="J70" s="3">
        <v>367</v>
      </c>
      <c r="K70" s="3">
        <v>367</v>
      </c>
      <c r="L70" s="3" t="s">
        <v>11</v>
      </c>
      <c r="M70" s="3">
        <v>37</v>
      </c>
      <c r="N70" s="3">
        <v>37</v>
      </c>
      <c r="O70" s="6">
        <v>2</v>
      </c>
    </row>
    <row r="71" spans="1:15" hidden="1" x14ac:dyDescent="0.25">
      <c r="A71" s="3" t="s">
        <v>13</v>
      </c>
      <c r="B71" s="3">
        <v>309</v>
      </c>
      <c r="C71" s="3">
        <v>309</v>
      </c>
      <c r="D71" s="3" t="s">
        <v>11</v>
      </c>
      <c r="E71" s="3">
        <v>27</v>
      </c>
      <c r="F71" s="3">
        <v>27</v>
      </c>
      <c r="G71" s="6">
        <v>34</v>
      </c>
      <c r="I71" s="3" t="s">
        <v>13</v>
      </c>
      <c r="J71" s="3">
        <v>367</v>
      </c>
      <c r="K71" s="3">
        <v>367</v>
      </c>
      <c r="L71" s="3" t="s">
        <v>11</v>
      </c>
      <c r="M71" s="3">
        <v>38</v>
      </c>
      <c r="N71" s="3">
        <v>38</v>
      </c>
      <c r="O71" s="6">
        <v>2</v>
      </c>
    </row>
    <row r="72" spans="1:15" hidden="1" x14ac:dyDescent="0.25">
      <c r="A72" s="3" t="s">
        <v>13</v>
      </c>
      <c r="B72" s="3">
        <v>325</v>
      </c>
      <c r="C72" s="3">
        <v>325</v>
      </c>
      <c r="D72" s="3" t="s">
        <v>11</v>
      </c>
      <c r="E72" s="3">
        <v>14</v>
      </c>
      <c r="F72" s="3">
        <v>14</v>
      </c>
      <c r="G72" s="6">
        <v>3732</v>
      </c>
      <c r="I72" s="3" t="s">
        <v>13</v>
      </c>
      <c r="J72" s="3">
        <v>368</v>
      </c>
      <c r="K72" s="3">
        <v>368</v>
      </c>
      <c r="L72" s="3" t="s">
        <v>11</v>
      </c>
      <c r="M72" s="3">
        <v>37</v>
      </c>
      <c r="N72" s="3">
        <v>37</v>
      </c>
      <c r="O72" s="6">
        <v>4</v>
      </c>
    </row>
    <row r="73" spans="1:15" hidden="1" x14ac:dyDescent="0.25">
      <c r="A73" s="3" t="s">
        <v>13</v>
      </c>
      <c r="B73" s="3">
        <v>333</v>
      </c>
      <c r="C73" s="3">
        <v>333</v>
      </c>
      <c r="D73" s="3" t="s">
        <v>11</v>
      </c>
      <c r="E73" s="3">
        <v>14</v>
      </c>
      <c r="F73" s="3">
        <v>14</v>
      </c>
      <c r="G73" s="6">
        <v>168</v>
      </c>
      <c r="I73" s="3" t="s">
        <v>13</v>
      </c>
      <c r="J73" s="3">
        <v>368</v>
      </c>
      <c r="K73" s="3">
        <v>368</v>
      </c>
      <c r="L73" s="3" t="s">
        <v>11</v>
      </c>
      <c r="M73" s="3">
        <v>38</v>
      </c>
      <c r="N73" s="3">
        <v>38</v>
      </c>
      <c r="O73" s="6">
        <v>4</v>
      </c>
    </row>
    <row r="74" spans="1:15" hidden="1" x14ac:dyDescent="0.25">
      <c r="A74" s="3" t="s">
        <v>13</v>
      </c>
      <c r="B74" s="3">
        <v>334</v>
      </c>
      <c r="C74" s="3">
        <v>334</v>
      </c>
      <c r="D74" s="3" t="s">
        <v>11</v>
      </c>
      <c r="E74" s="3">
        <v>14</v>
      </c>
      <c r="F74" s="3">
        <v>14</v>
      </c>
      <c r="G74" s="6">
        <v>2180</v>
      </c>
      <c r="I74" s="3" t="s">
        <v>13</v>
      </c>
      <c r="J74" s="3">
        <v>376</v>
      </c>
      <c r="K74" s="3">
        <v>376</v>
      </c>
      <c r="L74" s="3" t="s">
        <v>11</v>
      </c>
      <c r="M74" s="3">
        <v>14</v>
      </c>
      <c r="N74" s="3">
        <v>14</v>
      </c>
      <c r="O74" s="6">
        <v>2</v>
      </c>
    </row>
    <row r="75" spans="1:15" hidden="1" x14ac:dyDescent="0.25">
      <c r="A75" s="3" t="s">
        <v>13</v>
      </c>
      <c r="B75" s="3">
        <v>336</v>
      </c>
      <c r="C75" s="3">
        <v>336</v>
      </c>
      <c r="D75" s="3" t="s">
        <v>11</v>
      </c>
      <c r="E75" s="3">
        <v>14</v>
      </c>
      <c r="F75" s="3">
        <v>14</v>
      </c>
      <c r="G75" s="6">
        <v>1229</v>
      </c>
      <c r="I75" s="3" t="s">
        <v>13</v>
      </c>
      <c r="J75" s="3">
        <v>378</v>
      </c>
      <c r="K75" s="3">
        <v>378</v>
      </c>
      <c r="L75" s="3" t="s">
        <v>11</v>
      </c>
      <c r="M75" s="3">
        <v>14</v>
      </c>
      <c r="N75" s="3">
        <v>14</v>
      </c>
      <c r="O75" s="6">
        <v>4</v>
      </c>
    </row>
    <row r="76" spans="1:15" hidden="1" x14ac:dyDescent="0.25">
      <c r="A76" s="3" t="s">
        <v>13</v>
      </c>
      <c r="B76" s="3">
        <v>340</v>
      </c>
      <c r="C76" s="3">
        <v>340</v>
      </c>
      <c r="D76" s="3" t="s">
        <v>11</v>
      </c>
      <c r="E76" s="3">
        <v>14</v>
      </c>
      <c r="F76" s="3">
        <v>14</v>
      </c>
      <c r="G76" s="6">
        <v>2</v>
      </c>
      <c r="I76" s="3" t="s">
        <v>13</v>
      </c>
      <c r="J76" s="3">
        <v>379</v>
      </c>
      <c r="K76" s="3">
        <v>379</v>
      </c>
      <c r="L76" s="3" t="s">
        <v>11</v>
      </c>
      <c r="M76" s="3">
        <v>14</v>
      </c>
      <c r="N76" s="3">
        <v>14</v>
      </c>
      <c r="O76" s="6">
        <v>6</v>
      </c>
    </row>
    <row r="77" spans="1:15" hidden="1" x14ac:dyDescent="0.25">
      <c r="A77" s="3" t="s">
        <v>13</v>
      </c>
      <c r="B77" s="3">
        <v>357</v>
      </c>
      <c r="C77" s="3">
        <v>357</v>
      </c>
      <c r="D77" s="3" t="s">
        <v>11</v>
      </c>
      <c r="E77" s="3">
        <v>14</v>
      </c>
      <c r="F77" s="3">
        <v>14</v>
      </c>
      <c r="G77" s="6">
        <v>1</v>
      </c>
      <c r="I77" s="3" t="s">
        <v>13</v>
      </c>
      <c r="J77" s="3">
        <v>380</v>
      </c>
      <c r="K77" s="3">
        <v>380</v>
      </c>
      <c r="L77" s="3" t="s">
        <v>11</v>
      </c>
      <c r="M77" s="3">
        <v>27</v>
      </c>
      <c r="N77" s="3">
        <v>27</v>
      </c>
      <c r="O77" s="6">
        <v>7</v>
      </c>
    </row>
    <row r="78" spans="1:15" hidden="1" x14ac:dyDescent="0.25">
      <c r="A78" s="3" t="s">
        <v>13</v>
      </c>
      <c r="B78" s="3">
        <v>358</v>
      </c>
      <c r="C78" s="3">
        <v>358</v>
      </c>
      <c r="D78" s="3" t="s">
        <v>11</v>
      </c>
      <c r="E78" s="3">
        <v>14</v>
      </c>
      <c r="F78" s="3">
        <v>14</v>
      </c>
      <c r="G78" s="6">
        <v>1</v>
      </c>
      <c r="I78" s="3" t="s">
        <v>9</v>
      </c>
      <c r="J78" s="3">
        <v>2</v>
      </c>
      <c r="K78" s="3">
        <v>2</v>
      </c>
      <c r="L78" s="3" t="s">
        <v>11</v>
      </c>
      <c r="M78" s="3">
        <v>22</v>
      </c>
      <c r="N78" s="3">
        <v>220</v>
      </c>
      <c r="O78" s="6">
        <v>4</v>
      </c>
    </row>
    <row r="79" spans="1:15" hidden="1" x14ac:dyDescent="0.25">
      <c r="A79" s="3" t="s">
        <v>13</v>
      </c>
      <c r="B79" s="3">
        <v>359</v>
      </c>
      <c r="C79" s="3">
        <v>359</v>
      </c>
      <c r="D79" s="3" t="s">
        <v>11</v>
      </c>
      <c r="E79" s="3">
        <v>14</v>
      </c>
      <c r="F79" s="3">
        <v>14</v>
      </c>
      <c r="G79" s="6">
        <v>5</v>
      </c>
      <c r="I79" s="3" t="s">
        <v>9</v>
      </c>
      <c r="J79" s="3">
        <v>16</v>
      </c>
      <c r="K79" s="3">
        <v>16</v>
      </c>
      <c r="L79" s="3" t="s">
        <v>11</v>
      </c>
      <c r="M79" s="3">
        <v>22</v>
      </c>
      <c r="N79" s="3">
        <v>220</v>
      </c>
      <c r="O79" s="6">
        <v>21</v>
      </c>
    </row>
    <row r="80" spans="1:15" hidden="1" x14ac:dyDescent="0.25">
      <c r="A80" s="3" t="s">
        <v>13</v>
      </c>
      <c r="B80" s="3">
        <v>365</v>
      </c>
      <c r="C80" s="3">
        <v>365</v>
      </c>
      <c r="D80" s="3" t="s">
        <v>11</v>
      </c>
      <c r="E80" s="3">
        <v>37</v>
      </c>
      <c r="F80" s="3">
        <v>37</v>
      </c>
      <c r="G80" s="6">
        <v>8</v>
      </c>
      <c r="I80" s="3" t="s">
        <v>9</v>
      </c>
      <c r="J80" s="3">
        <v>18</v>
      </c>
      <c r="K80" s="3">
        <v>18</v>
      </c>
      <c r="L80" s="3" t="s">
        <v>11</v>
      </c>
      <c r="M80" s="3">
        <v>22</v>
      </c>
      <c r="N80" s="3">
        <v>220</v>
      </c>
      <c r="O80" s="6">
        <v>1</v>
      </c>
    </row>
    <row r="81" spans="1:15" hidden="1" x14ac:dyDescent="0.25">
      <c r="A81" s="3" t="s">
        <v>13</v>
      </c>
      <c r="B81" s="3">
        <v>365</v>
      </c>
      <c r="C81" s="3">
        <v>365</v>
      </c>
      <c r="D81" s="3" t="s">
        <v>11</v>
      </c>
      <c r="E81" s="3">
        <v>38</v>
      </c>
      <c r="F81" s="3">
        <v>38</v>
      </c>
      <c r="G81" s="6">
        <v>8</v>
      </c>
      <c r="I81" s="3" t="s">
        <v>9</v>
      </c>
      <c r="J81" s="3">
        <v>20</v>
      </c>
      <c r="K81" s="3">
        <v>20</v>
      </c>
      <c r="L81" s="3" t="s">
        <v>11</v>
      </c>
      <c r="M81" s="3">
        <v>22</v>
      </c>
      <c r="N81" s="3">
        <v>220</v>
      </c>
      <c r="O81" s="6">
        <v>1</v>
      </c>
    </row>
    <row r="82" spans="1:15" hidden="1" x14ac:dyDescent="0.25">
      <c r="A82" s="3" t="s">
        <v>13</v>
      </c>
      <c r="B82" s="3">
        <v>366</v>
      </c>
      <c r="C82" s="3">
        <v>366</v>
      </c>
      <c r="D82" s="3" t="s">
        <v>11</v>
      </c>
      <c r="E82" s="3">
        <v>37</v>
      </c>
      <c r="F82" s="3">
        <v>37</v>
      </c>
      <c r="G82" s="6">
        <v>5</v>
      </c>
      <c r="I82" s="3" t="s">
        <v>9</v>
      </c>
      <c r="J82" s="3">
        <v>29</v>
      </c>
      <c r="K82" s="3">
        <v>29</v>
      </c>
      <c r="L82" s="3" t="s">
        <v>11</v>
      </c>
      <c r="M82" s="3">
        <v>11</v>
      </c>
      <c r="N82" s="3">
        <v>1100</v>
      </c>
      <c r="O82" s="6">
        <v>31</v>
      </c>
    </row>
    <row r="83" spans="1:15" hidden="1" x14ac:dyDescent="0.25">
      <c r="A83" s="3" t="s">
        <v>13</v>
      </c>
      <c r="B83" s="3">
        <v>366</v>
      </c>
      <c r="C83" s="3">
        <v>366</v>
      </c>
      <c r="D83" s="3" t="s">
        <v>11</v>
      </c>
      <c r="E83" s="3">
        <v>38</v>
      </c>
      <c r="F83" s="3">
        <v>38</v>
      </c>
      <c r="G83" s="6">
        <v>5</v>
      </c>
      <c r="I83" s="3" t="s">
        <v>9</v>
      </c>
      <c r="J83" s="3">
        <v>44</v>
      </c>
      <c r="K83" s="3">
        <v>44</v>
      </c>
      <c r="L83" s="3" t="s">
        <v>11</v>
      </c>
      <c r="M83" s="3">
        <v>29</v>
      </c>
      <c r="N83" s="3">
        <v>290</v>
      </c>
      <c r="O83" s="6">
        <v>1</v>
      </c>
    </row>
    <row r="84" spans="1:15" hidden="1" x14ac:dyDescent="0.25">
      <c r="A84" s="3" t="s">
        <v>13</v>
      </c>
      <c r="B84" s="3">
        <v>367</v>
      </c>
      <c r="C84" s="3">
        <v>367</v>
      </c>
      <c r="D84" s="3" t="s">
        <v>11</v>
      </c>
      <c r="E84" s="3">
        <v>37</v>
      </c>
      <c r="F84" s="3">
        <v>37</v>
      </c>
      <c r="G84" s="6">
        <v>2</v>
      </c>
      <c r="I84" s="3" t="s">
        <v>9</v>
      </c>
      <c r="J84" s="3">
        <v>45</v>
      </c>
      <c r="K84" s="3">
        <v>45</v>
      </c>
      <c r="L84" s="3" t="s">
        <v>11</v>
      </c>
      <c r="M84" s="3">
        <v>27</v>
      </c>
      <c r="N84" s="3">
        <v>270</v>
      </c>
      <c r="O84" s="6">
        <v>17</v>
      </c>
    </row>
    <row r="85" spans="1:15" hidden="1" x14ac:dyDescent="0.25">
      <c r="A85" s="3" t="s">
        <v>13</v>
      </c>
      <c r="B85" s="3">
        <v>367</v>
      </c>
      <c r="C85" s="3">
        <v>367</v>
      </c>
      <c r="D85" s="3" t="s">
        <v>11</v>
      </c>
      <c r="E85" s="3">
        <v>38</v>
      </c>
      <c r="F85" s="3">
        <v>38</v>
      </c>
      <c r="G85" s="6">
        <v>2</v>
      </c>
      <c r="I85" s="3" t="s">
        <v>9</v>
      </c>
      <c r="J85" s="3">
        <v>46</v>
      </c>
      <c r="K85" s="3">
        <v>46</v>
      </c>
      <c r="L85" s="3" t="s">
        <v>11</v>
      </c>
      <c r="M85" s="3">
        <v>27</v>
      </c>
      <c r="N85" s="3">
        <v>270</v>
      </c>
      <c r="O85" s="6">
        <v>29</v>
      </c>
    </row>
    <row r="86" spans="1:15" hidden="1" x14ac:dyDescent="0.25">
      <c r="A86" s="3" t="s">
        <v>13</v>
      </c>
      <c r="B86" s="3">
        <v>368</v>
      </c>
      <c r="C86" s="3">
        <v>368</v>
      </c>
      <c r="D86" s="3" t="s">
        <v>11</v>
      </c>
      <c r="E86" s="3">
        <v>37</v>
      </c>
      <c r="F86" s="3">
        <v>37</v>
      </c>
      <c r="G86" s="6">
        <v>4</v>
      </c>
      <c r="I86" s="3" t="s">
        <v>9</v>
      </c>
      <c r="J86" s="3">
        <v>47</v>
      </c>
      <c r="K86" s="3">
        <v>47</v>
      </c>
      <c r="L86" s="3" t="s">
        <v>11</v>
      </c>
      <c r="M86" s="3">
        <v>27</v>
      </c>
      <c r="N86" s="3">
        <v>270</v>
      </c>
      <c r="O86" s="6">
        <v>141</v>
      </c>
    </row>
    <row r="87" spans="1:15" hidden="1" x14ac:dyDescent="0.25">
      <c r="A87" s="3" t="s">
        <v>13</v>
      </c>
      <c r="B87" s="3">
        <v>368</v>
      </c>
      <c r="C87" s="3">
        <v>368</v>
      </c>
      <c r="D87" s="3" t="s">
        <v>11</v>
      </c>
      <c r="E87" s="3">
        <v>38</v>
      </c>
      <c r="F87" s="3">
        <v>38</v>
      </c>
      <c r="G87" s="6">
        <v>4</v>
      </c>
      <c r="I87" s="3" t="s">
        <v>9</v>
      </c>
      <c r="J87" s="3">
        <v>48</v>
      </c>
      <c r="K87" s="3">
        <v>48</v>
      </c>
      <c r="L87" s="3" t="s">
        <v>11</v>
      </c>
      <c r="M87" s="3">
        <v>27</v>
      </c>
      <c r="N87" s="3">
        <v>270</v>
      </c>
      <c r="O87" s="6">
        <v>142</v>
      </c>
    </row>
    <row r="88" spans="1:15" hidden="1" x14ac:dyDescent="0.25">
      <c r="A88" s="3" t="s">
        <v>13</v>
      </c>
      <c r="B88" s="3">
        <v>376</v>
      </c>
      <c r="C88" s="3">
        <v>376</v>
      </c>
      <c r="D88" s="3" t="s">
        <v>11</v>
      </c>
      <c r="E88" s="3">
        <v>14</v>
      </c>
      <c r="F88" s="3">
        <v>14</v>
      </c>
      <c r="G88" s="6">
        <v>2</v>
      </c>
      <c r="I88" s="3" t="s">
        <v>9</v>
      </c>
      <c r="J88" s="3">
        <v>60</v>
      </c>
      <c r="K88" s="3">
        <v>60</v>
      </c>
      <c r="L88" s="3" t="s">
        <v>11</v>
      </c>
      <c r="M88" s="3">
        <v>27</v>
      </c>
      <c r="N88" s="3">
        <v>270</v>
      </c>
      <c r="O88" s="6">
        <v>98</v>
      </c>
    </row>
    <row r="89" spans="1:15" hidden="1" x14ac:dyDescent="0.25">
      <c r="A89" s="3" t="s">
        <v>13</v>
      </c>
      <c r="B89" s="3">
        <v>378</v>
      </c>
      <c r="C89" s="3">
        <v>378</v>
      </c>
      <c r="D89" s="3" t="s">
        <v>11</v>
      </c>
      <c r="E89" s="3">
        <v>14</v>
      </c>
      <c r="F89" s="3">
        <v>14</v>
      </c>
      <c r="G89" s="6">
        <v>4</v>
      </c>
      <c r="I89" s="3" t="s">
        <v>9</v>
      </c>
      <c r="J89" s="3">
        <v>61</v>
      </c>
      <c r="K89" s="3">
        <v>61</v>
      </c>
      <c r="L89" s="3" t="s">
        <v>11</v>
      </c>
      <c r="M89" s="3">
        <v>27</v>
      </c>
      <c r="N89" s="3">
        <v>270</v>
      </c>
      <c r="O89" s="6">
        <v>230</v>
      </c>
    </row>
    <row r="90" spans="1:15" hidden="1" x14ac:dyDescent="0.25">
      <c r="A90" s="3" t="s">
        <v>13</v>
      </c>
      <c r="B90" s="3">
        <v>379</v>
      </c>
      <c r="C90" s="3">
        <v>379</v>
      </c>
      <c r="D90" s="3" t="s">
        <v>11</v>
      </c>
      <c r="E90" s="3">
        <v>14</v>
      </c>
      <c r="F90" s="3">
        <v>14</v>
      </c>
      <c r="G90" s="6">
        <v>6</v>
      </c>
      <c r="I90" s="3" t="s">
        <v>9</v>
      </c>
      <c r="J90" s="3">
        <v>73</v>
      </c>
      <c r="K90" s="3">
        <v>73</v>
      </c>
      <c r="L90" s="3" t="s">
        <v>11</v>
      </c>
      <c r="M90" s="3">
        <v>27</v>
      </c>
      <c r="N90" s="3">
        <v>270</v>
      </c>
      <c r="O90" s="6">
        <v>727</v>
      </c>
    </row>
    <row r="91" spans="1:15" hidden="1" x14ac:dyDescent="0.25">
      <c r="A91" s="3" t="s">
        <v>13</v>
      </c>
      <c r="B91" s="3">
        <v>380</v>
      </c>
      <c r="C91" s="3">
        <v>380</v>
      </c>
      <c r="D91" s="3" t="s">
        <v>11</v>
      </c>
      <c r="E91" s="3">
        <v>27</v>
      </c>
      <c r="F91" s="3">
        <v>27</v>
      </c>
      <c r="G91" s="6">
        <v>7</v>
      </c>
      <c r="I91" s="3" t="s">
        <v>9</v>
      </c>
      <c r="J91" s="3">
        <v>74</v>
      </c>
      <c r="K91" s="3">
        <v>74</v>
      </c>
      <c r="L91" s="3" t="s">
        <v>11</v>
      </c>
      <c r="M91" s="3">
        <v>27</v>
      </c>
      <c r="N91" s="3">
        <v>270</v>
      </c>
      <c r="O91" s="6">
        <v>444</v>
      </c>
    </row>
    <row r="92" spans="1:15" hidden="1" x14ac:dyDescent="0.25">
      <c r="A92" s="3" t="s">
        <v>9</v>
      </c>
      <c r="B92" s="3">
        <v>2</v>
      </c>
      <c r="C92" s="3">
        <v>2</v>
      </c>
      <c r="D92" s="3" t="s">
        <v>11</v>
      </c>
      <c r="E92" s="3">
        <v>22</v>
      </c>
      <c r="F92" s="3">
        <v>220</v>
      </c>
      <c r="G92" s="6">
        <v>4</v>
      </c>
      <c r="I92" s="3" t="s">
        <v>9</v>
      </c>
      <c r="J92" s="3">
        <v>86</v>
      </c>
      <c r="K92" s="3">
        <v>86</v>
      </c>
      <c r="L92" s="3" t="s">
        <v>11</v>
      </c>
      <c r="M92" s="3">
        <v>27</v>
      </c>
      <c r="N92" s="3">
        <v>270</v>
      </c>
      <c r="O92" s="6">
        <v>366</v>
      </c>
    </row>
    <row r="93" spans="1:15" hidden="1" x14ac:dyDescent="0.25">
      <c r="A93" s="3" t="s">
        <v>9</v>
      </c>
      <c r="B93" s="3">
        <v>16</v>
      </c>
      <c r="C93" s="3">
        <v>16</v>
      </c>
      <c r="D93" s="3" t="s">
        <v>11</v>
      </c>
      <c r="E93" s="3">
        <v>22</v>
      </c>
      <c r="F93" s="3">
        <v>220</v>
      </c>
      <c r="G93" s="6">
        <v>21</v>
      </c>
      <c r="I93" s="3" t="s">
        <v>9</v>
      </c>
      <c r="J93" s="3">
        <v>87</v>
      </c>
      <c r="K93" s="3">
        <v>87</v>
      </c>
      <c r="L93" s="3" t="s">
        <v>11</v>
      </c>
      <c r="M93" s="3">
        <v>27</v>
      </c>
      <c r="N93" s="3">
        <v>270</v>
      </c>
      <c r="O93" s="6">
        <v>260</v>
      </c>
    </row>
    <row r="94" spans="1:15" hidden="1" x14ac:dyDescent="0.25">
      <c r="A94" s="3" t="s">
        <v>9</v>
      </c>
      <c r="B94" s="3">
        <v>18</v>
      </c>
      <c r="C94" s="3">
        <v>18</v>
      </c>
      <c r="D94" s="3" t="s">
        <v>11</v>
      </c>
      <c r="E94" s="3">
        <v>22</v>
      </c>
      <c r="F94" s="3">
        <v>220</v>
      </c>
      <c r="G94" s="6">
        <v>1</v>
      </c>
      <c r="I94" s="3" t="s">
        <v>9</v>
      </c>
      <c r="J94" s="3">
        <v>88</v>
      </c>
      <c r="K94" s="3">
        <v>88</v>
      </c>
      <c r="L94" s="3" t="s">
        <v>11</v>
      </c>
      <c r="M94" s="3">
        <v>37</v>
      </c>
      <c r="N94" s="3">
        <v>3700</v>
      </c>
      <c r="O94" s="6">
        <v>58</v>
      </c>
    </row>
    <row r="95" spans="1:15" hidden="1" x14ac:dyDescent="0.25">
      <c r="A95" s="3" t="s">
        <v>9</v>
      </c>
      <c r="B95" s="3">
        <v>20</v>
      </c>
      <c r="C95" s="3">
        <v>20</v>
      </c>
      <c r="D95" s="3" t="s">
        <v>11</v>
      </c>
      <c r="E95" s="3">
        <v>22</v>
      </c>
      <c r="F95" s="3">
        <v>220</v>
      </c>
      <c r="G95" s="6">
        <v>1</v>
      </c>
      <c r="I95" s="3" t="s">
        <v>9</v>
      </c>
      <c r="J95" s="3">
        <v>88</v>
      </c>
      <c r="K95" s="3">
        <v>88</v>
      </c>
      <c r="L95" s="3" t="s">
        <v>11</v>
      </c>
      <c r="M95" s="3">
        <v>38</v>
      </c>
      <c r="N95" s="3">
        <v>3800</v>
      </c>
      <c r="O95" s="6">
        <v>58</v>
      </c>
    </row>
    <row r="96" spans="1:15" hidden="1" x14ac:dyDescent="0.25">
      <c r="A96" s="3" t="s">
        <v>9</v>
      </c>
      <c r="B96" s="3">
        <v>29</v>
      </c>
      <c r="C96" s="3">
        <v>29</v>
      </c>
      <c r="D96" s="3" t="s">
        <v>11</v>
      </c>
      <c r="E96" s="3">
        <v>11</v>
      </c>
      <c r="F96" s="3">
        <v>1100</v>
      </c>
      <c r="G96" s="6">
        <v>31</v>
      </c>
      <c r="I96" s="3" t="s">
        <v>9</v>
      </c>
      <c r="J96" s="3">
        <v>96</v>
      </c>
      <c r="K96" s="3">
        <v>96</v>
      </c>
      <c r="L96" s="3" t="s">
        <v>11</v>
      </c>
      <c r="M96" s="3">
        <v>27</v>
      </c>
      <c r="N96" s="3">
        <v>270</v>
      </c>
      <c r="O96" s="6">
        <v>3</v>
      </c>
    </row>
    <row r="97" spans="1:15" hidden="1" x14ac:dyDescent="0.25">
      <c r="A97" s="3" t="s">
        <v>9</v>
      </c>
      <c r="B97" s="3">
        <v>44</v>
      </c>
      <c r="C97" s="3">
        <v>44</v>
      </c>
      <c r="D97" s="3" t="s">
        <v>11</v>
      </c>
      <c r="E97" s="3">
        <v>29</v>
      </c>
      <c r="F97" s="3">
        <v>290</v>
      </c>
      <c r="G97" s="6">
        <v>1</v>
      </c>
      <c r="I97" s="3" t="s">
        <v>9</v>
      </c>
      <c r="J97" s="3">
        <v>101</v>
      </c>
      <c r="K97" s="3">
        <v>101</v>
      </c>
      <c r="L97" s="3" t="s">
        <v>11</v>
      </c>
      <c r="M97" s="3">
        <v>37</v>
      </c>
      <c r="N97" s="3">
        <v>3700</v>
      </c>
      <c r="O97" s="6">
        <v>3770</v>
      </c>
    </row>
    <row r="98" spans="1:15" hidden="1" x14ac:dyDescent="0.25">
      <c r="A98" s="3" t="s">
        <v>9</v>
      </c>
      <c r="B98" s="3">
        <v>45</v>
      </c>
      <c r="C98" s="3">
        <v>45</v>
      </c>
      <c r="D98" s="3" t="s">
        <v>11</v>
      </c>
      <c r="E98" s="3">
        <v>27</v>
      </c>
      <c r="F98" s="3">
        <v>270</v>
      </c>
      <c r="G98" s="6">
        <v>17</v>
      </c>
      <c r="I98" s="3" t="s">
        <v>9</v>
      </c>
      <c r="J98" s="3">
        <v>101</v>
      </c>
      <c r="K98" s="3">
        <v>101</v>
      </c>
      <c r="L98" s="3" t="s">
        <v>11</v>
      </c>
      <c r="M98" s="3">
        <v>38</v>
      </c>
      <c r="N98" s="3">
        <v>3800</v>
      </c>
      <c r="O98" s="6">
        <v>3775</v>
      </c>
    </row>
    <row r="99" spans="1:15" hidden="1" x14ac:dyDescent="0.25">
      <c r="A99" s="3" t="s">
        <v>9</v>
      </c>
      <c r="B99" s="3">
        <v>46</v>
      </c>
      <c r="C99" s="3">
        <v>46</v>
      </c>
      <c r="D99" s="3" t="s">
        <v>11</v>
      </c>
      <c r="E99" s="3">
        <v>27</v>
      </c>
      <c r="F99" s="3">
        <v>270</v>
      </c>
      <c r="G99" s="6">
        <v>29</v>
      </c>
      <c r="I99" s="3" t="s">
        <v>9</v>
      </c>
      <c r="J99" s="3">
        <v>103</v>
      </c>
      <c r="K99" s="3">
        <v>103</v>
      </c>
      <c r="L99" s="3" t="s">
        <v>11</v>
      </c>
      <c r="M99" s="3">
        <v>27</v>
      </c>
      <c r="N99" s="3">
        <v>270</v>
      </c>
      <c r="O99" s="6">
        <v>1</v>
      </c>
    </row>
    <row r="100" spans="1:15" hidden="1" x14ac:dyDescent="0.25">
      <c r="A100" s="3" t="s">
        <v>9</v>
      </c>
      <c r="B100" s="3">
        <v>47</v>
      </c>
      <c r="C100" s="3">
        <v>47</v>
      </c>
      <c r="D100" s="3" t="s">
        <v>11</v>
      </c>
      <c r="E100" s="3">
        <v>27</v>
      </c>
      <c r="F100" s="3">
        <v>270</v>
      </c>
      <c r="G100" s="6">
        <v>141</v>
      </c>
      <c r="I100" s="3" t="s">
        <v>9</v>
      </c>
      <c r="J100" s="3">
        <v>110</v>
      </c>
      <c r="K100" s="3">
        <v>110</v>
      </c>
      <c r="L100" s="3" t="s">
        <v>11</v>
      </c>
      <c r="M100" s="3">
        <v>27</v>
      </c>
      <c r="N100" s="3">
        <v>270</v>
      </c>
      <c r="O100" s="6">
        <v>239</v>
      </c>
    </row>
    <row r="101" spans="1:15" hidden="1" x14ac:dyDescent="0.25">
      <c r="A101" s="3" t="s">
        <v>9</v>
      </c>
      <c r="B101" s="3">
        <v>48</v>
      </c>
      <c r="C101" s="3">
        <v>48</v>
      </c>
      <c r="D101" s="3" t="s">
        <v>11</v>
      </c>
      <c r="E101" s="3">
        <v>27</v>
      </c>
      <c r="F101" s="3">
        <v>270</v>
      </c>
      <c r="G101" s="6">
        <v>142</v>
      </c>
      <c r="I101" s="3" t="s">
        <v>9</v>
      </c>
      <c r="J101" s="3">
        <v>111</v>
      </c>
      <c r="K101" s="3">
        <v>111</v>
      </c>
      <c r="L101" s="3" t="s">
        <v>11</v>
      </c>
      <c r="M101" s="3">
        <v>27</v>
      </c>
      <c r="N101" s="3">
        <v>270</v>
      </c>
      <c r="O101" s="6">
        <v>70</v>
      </c>
    </row>
    <row r="102" spans="1:15" hidden="1" x14ac:dyDescent="0.25">
      <c r="A102" s="3" t="s">
        <v>9</v>
      </c>
      <c r="B102" s="3">
        <v>60</v>
      </c>
      <c r="C102" s="3">
        <v>60</v>
      </c>
      <c r="D102" s="3" t="s">
        <v>11</v>
      </c>
      <c r="E102" s="3">
        <v>27</v>
      </c>
      <c r="F102" s="3">
        <v>270</v>
      </c>
      <c r="G102" s="6">
        <v>98</v>
      </c>
      <c r="I102" s="3" t="s">
        <v>9</v>
      </c>
      <c r="J102" s="3">
        <v>115</v>
      </c>
      <c r="K102" s="3">
        <v>115</v>
      </c>
      <c r="L102" s="3" t="s">
        <v>11</v>
      </c>
      <c r="M102" s="3">
        <v>37</v>
      </c>
      <c r="N102" s="3">
        <v>3700</v>
      </c>
      <c r="O102" s="6">
        <v>55</v>
      </c>
    </row>
    <row r="103" spans="1:15" hidden="1" x14ac:dyDescent="0.25">
      <c r="A103" s="3" t="s">
        <v>9</v>
      </c>
      <c r="B103" s="3">
        <v>61</v>
      </c>
      <c r="C103" s="3">
        <v>61</v>
      </c>
      <c r="D103" s="3" t="s">
        <v>11</v>
      </c>
      <c r="E103" s="3">
        <v>27</v>
      </c>
      <c r="F103" s="3">
        <v>270</v>
      </c>
      <c r="G103" s="6">
        <v>230</v>
      </c>
      <c r="I103" s="3" t="s">
        <v>9</v>
      </c>
      <c r="J103" s="3">
        <v>115</v>
      </c>
      <c r="K103" s="3">
        <v>115</v>
      </c>
      <c r="L103" s="3" t="s">
        <v>11</v>
      </c>
      <c r="M103" s="3">
        <v>38</v>
      </c>
      <c r="N103" s="3">
        <v>3800</v>
      </c>
      <c r="O103" s="6">
        <v>56</v>
      </c>
    </row>
    <row r="104" spans="1:15" hidden="1" x14ac:dyDescent="0.25">
      <c r="A104" s="3" t="s">
        <v>9</v>
      </c>
      <c r="B104" s="3">
        <v>73</v>
      </c>
      <c r="C104" s="3">
        <v>73</v>
      </c>
      <c r="D104" s="3" t="s">
        <v>11</v>
      </c>
      <c r="E104" s="3">
        <v>27</v>
      </c>
      <c r="F104" s="3">
        <v>270</v>
      </c>
      <c r="G104" s="6">
        <v>727</v>
      </c>
      <c r="I104" s="3" t="s">
        <v>9</v>
      </c>
      <c r="J104" s="3">
        <v>121</v>
      </c>
      <c r="K104" s="3">
        <v>121</v>
      </c>
      <c r="L104" s="3" t="s">
        <v>11</v>
      </c>
      <c r="M104" s="3">
        <v>37</v>
      </c>
      <c r="N104" s="3">
        <v>3700</v>
      </c>
      <c r="O104" s="6">
        <v>278</v>
      </c>
    </row>
    <row r="105" spans="1:15" hidden="1" x14ac:dyDescent="0.25">
      <c r="A105" s="3" t="s">
        <v>9</v>
      </c>
      <c r="B105" s="3">
        <v>74</v>
      </c>
      <c r="C105" s="3">
        <v>74</v>
      </c>
      <c r="D105" s="3" t="s">
        <v>11</v>
      </c>
      <c r="E105" s="3">
        <v>27</v>
      </c>
      <c r="F105" s="3">
        <v>270</v>
      </c>
      <c r="G105" s="6">
        <v>444</v>
      </c>
      <c r="I105" s="3" t="s">
        <v>9</v>
      </c>
      <c r="J105" s="3">
        <v>121</v>
      </c>
      <c r="K105" s="3">
        <v>121</v>
      </c>
      <c r="L105" s="3" t="s">
        <v>11</v>
      </c>
      <c r="M105" s="3">
        <v>38</v>
      </c>
      <c r="N105" s="3">
        <v>3800</v>
      </c>
      <c r="O105" s="6">
        <v>277</v>
      </c>
    </row>
    <row r="106" spans="1:15" hidden="1" x14ac:dyDescent="0.25">
      <c r="A106" s="3" t="s">
        <v>9</v>
      </c>
      <c r="B106" s="3">
        <v>86</v>
      </c>
      <c r="C106" s="3">
        <v>86</v>
      </c>
      <c r="D106" s="3" t="s">
        <v>11</v>
      </c>
      <c r="E106" s="3">
        <v>27</v>
      </c>
      <c r="F106" s="3">
        <v>270</v>
      </c>
      <c r="G106" s="6">
        <v>366</v>
      </c>
      <c r="I106" s="3" t="s">
        <v>9</v>
      </c>
      <c r="J106" s="3">
        <v>121</v>
      </c>
      <c r="K106" s="3">
        <v>121</v>
      </c>
      <c r="L106" s="3" t="s">
        <v>11</v>
      </c>
      <c r="M106" s="3">
        <v>63</v>
      </c>
      <c r="N106" s="3">
        <v>6300</v>
      </c>
      <c r="O106" s="6">
        <v>277</v>
      </c>
    </row>
    <row r="107" spans="1:15" hidden="1" x14ac:dyDescent="0.25">
      <c r="A107" s="3" t="s">
        <v>9</v>
      </c>
      <c r="B107" s="3">
        <v>87</v>
      </c>
      <c r="C107" s="3">
        <v>87</v>
      </c>
      <c r="D107" s="3" t="s">
        <v>11</v>
      </c>
      <c r="E107" s="3">
        <v>27</v>
      </c>
      <c r="F107" s="3">
        <v>270</v>
      </c>
      <c r="G107" s="6">
        <v>260</v>
      </c>
      <c r="I107" s="3" t="s">
        <v>9</v>
      </c>
      <c r="J107" s="3">
        <v>126</v>
      </c>
      <c r="K107" s="3">
        <v>126</v>
      </c>
      <c r="L107" s="3" t="s">
        <v>11</v>
      </c>
      <c r="M107" s="3">
        <v>37</v>
      </c>
      <c r="N107" s="3">
        <v>3700</v>
      </c>
      <c r="O107" s="6">
        <v>13</v>
      </c>
    </row>
    <row r="108" spans="1:15" hidden="1" x14ac:dyDescent="0.25">
      <c r="A108" s="3" t="s">
        <v>9</v>
      </c>
      <c r="B108" s="3">
        <v>88</v>
      </c>
      <c r="C108" s="3">
        <v>88</v>
      </c>
      <c r="D108" s="3" t="s">
        <v>11</v>
      </c>
      <c r="E108" s="3">
        <v>12</v>
      </c>
      <c r="F108" s="3">
        <v>1200</v>
      </c>
      <c r="G108" s="6">
        <v>58</v>
      </c>
      <c r="I108" s="3" t="s">
        <v>9</v>
      </c>
      <c r="J108" s="3">
        <v>126</v>
      </c>
      <c r="K108" s="3">
        <v>126</v>
      </c>
      <c r="L108" s="3" t="s">
        <v>11</v>
      </c>
      <c r="M108" s="3">
        <v>38</v>
      </c>
      <c r="N108" s="3">
        <v>3800</v>
      </c>
      <c r="O108" s="6">
        <v>13</v>
      </c>
    </row>
    <row r="109" spans="1:15" hidden="1" x14ac:dyDescent="0.25">
      <c r="A109" s="3" t="s">
        <v>9</v>
      </c>
      <c r="B109" s="3">
        <v>88</v>
      </c>
      <c r="C109" s="3">
        <v>88</v>
      </c>
      <c r="D109" s="3" t="s">
        <v>11</v>
      </c>
      <c r="E109" s="3">
        <v>37</v>
      </c>
      <c r="F109" s="3">
        <v>3700</v>
      </c>
      <c r="G109" s="6">
        <v>58</v>
      </c>
      <c r="I109" s="3" t="s">
        <v>9</v>
      </c>
      <c r="J109" s="3">
        <v>136</v>
      </c>
      <c r="K109" s="3">
        <v>136</v>
      </c>
      <c r="L109" s="3" t="s">
        <v>11</v>
      </c>
      <c r="M109" s="3">
        <v>8</v>
      </c>
      <c r="N109" s="3">
        <v>800</v>
      </c>
      <c r="O109" s="6">
        <v>230</v>
      </c>
    </row>
    <row r="110" spans="1:15" hidden="1" x14ac:dyDescent="0.25">
      <c r="A110" s="3" t="s">
        <v>9</v>
      </c>
      <c r="B110" s="3">
        <v>88</v>
      </c>
      <c r="C110" s="3">
        <v>88</v>
      </c>
      <c r="D110" s="3" t="s">
        <v>11</v>
      </c>
      <c r="E110" s="3">
        <v>38</v>
      </c>
      <c r="F110" s="3">
        <v>3800</v>
      </c>
      <c r="G110" s="6">
        <v>58</v>
      </c>
      <c r="I110" s="3" t="s">
        <v>9</v>
      </c>
      <c r="J110" s="3">
        <v>160</v>
      </c>
      <c r="K110" s="3">
        <v>160</v>
      </c>
      <c r="L110" s="3" t="s">
        <v>11</v>
      </c>
      <c r="M110" s="3">
        <v>37</v>
      </c>
      <c r="N110" s="3">
        <v>3700</v>
      </c>
      <c r="O110" s="6">
        <v>72</v>
      </c>
    </row>
    <row r="111" spans="1:15" hidden="1" x14ac:dyDescent="0.25">
      <c r="A111" s="3" t="s">
        <v>9</v>
      </c>
      <c r="B111" s="3">
        <v>88</v>
      </c>
      <c r="C111" s="3">
        <v>88</v>
      </c>
      <c r="D111" s="3" t="s">
        <v>11</v>
      </c>
      <c r="E111" s="3">
        <v>39</v>
      </c>
      <c r="F111" s="3">
        <v>3900</v>
      </c>
      <c r="G111" s="6">
        <v>58</v>
      </c>
      <c r="I111" s="3" t="s">
        <v>9</v>
      </c>
      <c r="J111" s="3">
        <v>160</v>
      </c>
      <c r="K111" s="3">
        <v>160</v>
      </c>
      <c r="L111" s="3" t="s">
        <v>11</v>
      </c>
      <c r="M111" s="3">
        <v>38</v>
      </c>
      <c r="N111" s="3">
        <v>3800</v>
      </c>
      <c r="O111" s="6">
        <v>72</v>
      </c>
    </row>
    <row r="112" spans="1:15" hidden="1" x14ac:dyDescent="0.25">
      <c r="A112" s="3" t="s">
        <v>9</v>
      </c>
      <c r="B112" s="3">
        <v>96</v>
      </c>
      <c r="C112" s="3">
        <v>96</v>
      </c>
      <c r="D112" s="3" t="s">
        <v>11</v>
      </c>
      <c r="E112" s="3">
        <v>27</v>
      </c>
      <c r="F112" s="3">
        <v>270</v>
      </c>
      <c r="G112" s="6">
        <v>3</v>
      </c>
      <c r="I112" s="3" t="s">
        <v>9</v>
      </c>
      <c r="J112" s="3">
        <v>170</v>
      </c>
      <c r="K112" s="3">
        <v>170</v>
      </c>
      <c r="L112" s="3" t="s">
        <v>11</v>
      </c>
      <c r="M112" s="3">
        <v>8</v>
      </c>
      <c r="N112" s="3">
        <v>800</v>
      </c>
      <c r="O112" s="6">
        <v>8</v>
      </c>
    </row>
    <row r="113" spans="1:15" hidden="1" x14ac:dyDescent="0.25">
      <c r="A113" s="3" t="s">
        <v>9</v>
      </c>
      <c r="B113" s="3">
        <v>101</v>
      </c>
      <c r="C113" s="3">
        <v>101</v>
      </c>
      <c r="D113" s="3" t="s">
        <v>11</v>
      </c>
      <c r="E113" s="3">
        <v>12</v>
      </c>
      <c r="F113" s="3">
        <v>1200</v>
      </c>
      <c r="G113" s="6">
        <v>3775</v>
      </c>
      <c r="I113" s="3" t="s">
        <v>9</v>
      </c>
      <c r="J113" s="3">
        <v>176</v>
      </c>
      <c r="K113" s="3">
        <v>176</v>
      </c>
      <c r="L113" s="3" t="s">
        <v>11</v>
      </c>
      <c r="M113" s="3">
        <v>8</v>
      </c>
      <c r="N113" s="3">
        <v>800</v>
      </c>
      <c r="O113" s="6">
        <v>78</v>
      </c>
    </row>
    <row r="114" spans="1:15" hidden="1" x14ac:dyDescent="0.25">
      <c r="A114" s="3" t="s">
        <v>9</v>
      </c>
      <c r="B114" s="3">
        <v>101</v>
      </c>
      <c r="C114" s="3">
        <v>101</v>
      </c>
      <c r="D114" s="3" t="s">
        <v>11</v>
      </c>
      <c r="E114" s="3">
        <v>37</v>
      </c>
      <c r="F114" s="3">
        <v>3700</v>
      </c>
      <c r="G114" s="6">
        <v>3770</v>
      </c>
      <c r="I114" s="3" t="s">
        <v>9</v>
      </c>
      <c r="J114" s="3">
        <v>177</v>
      </c>
      <c r="K114" s="3">
        <v>177</v>
      </c>
      <c r="L114" s="3" t="s">
        <v>11</v>
      </c>
      <c r="M114" s="3">
        <v>8</v>
      </c>
      <c r="N114" s="3">
        <v>800</v>
      </c>
      <c r="O114" s="6">
        <v>94</v>
      </c>
    </row>
    <row r="115" spans="1:15" hidden="1" x14ac:dyDescent="0.25">
      <c r="A115" s="3" t="s">
        <v>9</v>
      </c>
      <c r="B115" s="3">
        <v>101</v>
      </c>
      <c r="C115" s="3">
        <v>101</v>
      </c>
      <c r="D115" s="3" t="s">
        <v>11</v>
      </c>
      <c r="E115" s="3">
        <v>38</v>
      </c>
      <c r="F115" s="3">
        <v>3800</v>
      </c>
      <c r="G115" s="6">
        <v>3775</v>
      </c>
      <c r="I115" s="3" t="s">
        <v>9</v>
      </c>
      <c r="J115" s="3">
        <v>184</v>
      </c>
      <c r="K115" s="3">
        <v>184</v>
      </c>
      <c r="L115" s="3" t="s">
        <v>11</v>
      </c>
      <c r="M115" s="3">
        <v>8</v>
      </c>
      <c r="N115" s="3">
        <v>800</v>
      </c>
      <c r="O115" s="6">
        <v>77</v>
      </c>
    </row>
    <row r="116" spans="1:15" hidden="1" x14ac:dyDescent="0.25">
      <c r="A116" s="3" t="s">
        <v>9</v>
      </c>
      <c r="B116" s="3">
        <v>101</v>
      </c>
      <c r="C116" s="3">
        <v>101</v>
      </c>
      <c r="D116" s="3" t="s">
        <v>11</v>
      </c>
      <c r="E116" s="3">
        <v>39</v>
      </c>
      <c r="F116" s="3">
        <v>3900</v>
      </c>
      <c r="G116" s="6">
        <v>3775</v>
      </c>
      <c r="I116" s="3" t="s">
        <v>9</v>
      </c>
      <c r="J116" s="3">
        <v>185</v>
      </c>
      <c r="K116" s="3">
        <v>185</v>
      </c>
      <c r="L116" s="3" t="s">
        <v>11</v>
      </c>
      <c r="M116" s="3">
        <v>8</v>
      </c>
      <c r="N116" s="3">
        <v>800</v>
      </c>
      <c r="O116" s="6">
        <v>23</v>
      </c>
    </row>
    <row r="117" spans="1:15" hidden="1" x14ac:dyDescent="0.25">
      <c r="A117" s="3" t="s">
        <v>9</v>
      </c>
      <c r="B117" s="3">
        <v>103</v>
      </c>
      <c r="C117" s="3">
        <v>103</v>
      </c>
      <c r="D117" s="3" t="s">
        <v>11</v>
      </c>
      <c r="E117" s="3">
        <v>27</v>
      </c>
      <c r="F117" s="3">
        <v>270</v>
      </c>
      <c r="G117" s="6">
        <v>1</v>
      </c>
      <c r="I117" s="3" t="s">
        <v>9</v>
      </c>
      <c r="J117" s="3">
        <v>189</v>
      </c>
      <c r="K117" s="3">
        <v>189</v>
      </c>
      <c r="L117" s="3" t="s">
        <v>11</v>
      </c>
      <c r="M117" s="3">
        <v>8</v>
      </c>
      <c r="N117" s="3">
        <v>800</v>
      </c>
      <c r="O117" s="6">
        <v>144</v>
      </c>
    </row>
    <row r="118" spans="1:15" hidden="1" x14ac:dyDescent="0.25">
      <c r="A118" s="3" t="s">
        <v>9</v>
      </c>
      <c r="B118" s="3">
        <v>110</v>
      </c>
      <c r="C118" s="3">
        <v>110</v>
      </c>
      <c r="D118" s="3" t="s">
        <v>11</v>
      </c>
      <c r="E118" s="3">
        <v>27</v>
      </c>
      <c r="F118" s="3">
        <v>270</v>
      </c>
      <c r="G118" s="6">
        <v>239</v>
      </c>
      <c r="I118" s="3" t="s">
        <v>9</v>
      </c>
      <c r="J118" s="3">
        <v>193</v>
      </c>
      <c r="K118" s="3">
        <v>193</v>
      </c>
      <c r="L118" s="3" t="s">
        <v>11</v>
      </c>
      <c r="M118" s="3">
        <v>37</v>
      </c>
      <c r="N118" s="3">
        <v>3700</v>
      </c>
      <c r="O118" s="6">
        <v>9772</v>
      </c>
    </row>
    <row r="119" spans="1:15" hidden="1" x14ac:dyDescent="0.25">
      <c r="A119" s="3" t="s">
        <v>9</v>
      </c>
      <c r="B119" s="3">
        <v>111</v>
      </c>
      <c r="C119" s="3">
        <v>111</v>
      </c>
      <c r="D119" s="3" t="s">
        <v>11</v>
      </c>
      <c r="E119" s="3">
        <v>27</v>
      </c>
      <c r="F119" s="3">
        <v>270</v>
      </c>
      <c r="G119" s="6">
        <v>70</v>
      </c>
      <c r="I119" s="3" t="s">
        <v>9</v>
      </c>
      <c r="J119" s="3">
        <v>193</v>
      </c>
      <c r="K119" s="3">
        <v>193</v>
      </c>
      <c r="L119" s="3" t="s">
        <v>11</v>
      </c>
      <c r="M119" s="3">
        <v>38</v>
      </c>
      <c r="N119" s="3">
        <v>3800</v>
      </c>
      <c r="O119" s="6">
        <v>9771</v>
      </c>
    </row>
    <row r="120" spans="1:15" hidden="1" x14ac:dyDescent="0.25">
      <c r="A120" s="3" t="s">
        <v>9</v>
      </c>
      <c r="B120" s="3">
        <v>115</v>
      </c>
      <c r="C120" s="3">
        <v>115</v>
      </c>
      <c r="D120" s="3" t="s">
        <v>11</v>
      </c>
      <c r="E120" s="3">
        <v>37</v>
      </c>
      <c r="F120" s="3">
        <v>3700</v>
      </c>
      <c r="G120" s="6">
        <v>55</v>
      </c>
      <c r="I120" s="3" t="s">
        <v>9</v>
      </c>
      <c r="J120" s="3">
        <v>194</v>
      </c>
      <c r="K120" s="3">
        <v>194</v>
      </c>
      <c r="L120" s="3" t="s">
        <v>11</v>
      </c>
      <c r="M120" s="3">
        <v>37</v>
      </c>
      <c r="N120" s="3">
        <v>3700</v>
      </c>
      <c r="O120" s="6">
        <v>76</v>
      </c>
    </row>
    <row r="121" spans="1:15" hidden="1" x14ac:dyDescent="0.25">
      <c r="A121" s="3" t="s">
        <v>9</v>
      </c>
      <c r="B121" s="3">
        <v>115</v>
      </c>
      <c r="C121" s="3">
        <v>115</v>
      </c>
      <c r="D121" s="3" t="s">
        <v>11</v>
      </c>
      <c r="E121" s="3">
        <v>38</v>
      </c>
      <c r="F121" s="3">
        <v>3800</v>
      </c>
      <c r="G121" s="6">
        <v>56</v>
      </c>
      <c r="I121" s="3" t="s">
        <v>9</v>
      </c>
      <c r="J121" s="3">
        <v>194</v>
      </c>
      <c r="K121" s="3">
        <v>194</v>
      </c>
      <c r="L121" s="3" t="s">
        <v>11</v>
      </c>
      <c r="M121" s="3">
        <v>38</v>
      </c>
      <c r="N121" s="3">
        <v>3800</v>
      </c>
      <c r="O121" s="6">
        <v>76</v>
      </c>
    </row>
    <row r="122" spans="1:15" hidden="1" x14ac:dyDescent="0.25">
      <c r="A122" s="3" t="s">
        <v>9</v>
      </c>
      <c r="B122" s="3">
        <v>121</v>
      </c>
      <c r="C122" s="3">
        <v>121</v>
      </c>
      <c r="D122" s="3" t="s">
        <v>11</v>
      </c>
      <c r="E122" s="3">
        <v>37</v>
      </c>
      <c r="F122" s="3">
        <v>3700</v>
      </c>
      <c r="G122" s="6">
        <v>278</v>
      </c>
      <c r="I122" s="3" t="s">
        <v>9</v>
      </c>
      <c r="J122" s="3">
        <v>194</v>
      </c>
      <c r="K122" s="3">
        <v>194</v>
      </c>
      <c r="L122" s="3" t="s">
        <v>11</v>
      </c>
      <c r="M122" s="3">
        <v>63</v>
      </c>
      <c r="N122" s="3">
        <v>6300</v>
      </c>
      <c r="O122" s="6">
        <v>76</v>
      </c>
    </row>
    <row r="123" spans="1:15" hidden="1" x14ac:dyDescent="0.25">
      <c r="A123" s="3" t="s">
        <v>9</v>
      </c>
      <c r="B123" s="3">
        <v>121</v>
      </c>
      <c r="C123" s="3">
        <v>121</v>
      </c>
      <c r="D123" s="3" t="s">
        <v>11</v>
      </c>
      <c r="E123" s="3">
        <v>38</v>
      </c>
      <c r="F123" s="3">
        <v>3800</v>
      </c>
      <c r="G123" s="6">
        <v>277</v>
      </c>
      <c r="I123" s="3" t="s">
        <v>9</v>
      </c>
      <c r="J123" s="3">
        <v>199</v>
      </c>
      <c r="K123" s="3">
        <v>199</v>
      </c>
      <c r="L123" s="3" t="s">
        <v>11</v>
      </c>
      <c r="M123" s="3">
        <v>37</v>
      </c>
      <c r="N123" s="3">
        <v>3700</v>
      </c>
      <c r="O123" s="6">
        <v>155</v>
      </c>
    </row>
    <row r="124" spans="1:15" hidden="1" x14ac:dyDescent="0.25">
      <c r="A124" s="3" t="s">
        <v>9</v>
      </c>
      <c r="B124" s="3">
        <v>121</v>
      </c>
      <c r="C124" s="3">
        <v>121</v>
      </c>
      <c r="D124" s="3" t="s">
        <v>11</v>
      </c>
      <c r="E124" s="3">
        <v>63</v>
      </c>
      <c r="F124" s="3">
        <v>6300</v>
      </c>
      <c r="G124" s="6">
        <v>277</v>
      </c>
      <c r="I124" s="3" t="s">
        <v>9</v>
      </c>
      <c r="J124" s="3">
        <v>199</v>
      </c>
      <c r="K124" s="3">
        <v>199</v>
      </c>
      <c r="L124" s="3" t="s">
        <v>11</v>
      </c>
      <c r="M124" s="3">
        <v>38</v>
      </c>
      <c r="N124" s="3">
        <v>3800</v>
      </c>
      <c r="O124" s="6">
        <v>155</v>
      </c>
    </row>
    <row r="125" spans="1:15" hidden="1" x14ac:dyDescent="0.25">
      <c r="A125" s="3" t="s">
        <v>9</v>
      </c>
      <c r="B125" s="3">
        <v>126</v>
      </c>
      <c r="C125" s="3">
        <v>126</v>
      </c>
      <c r="D125" s="3" t="s">
        <v>11</v>
      </c>
      <c r="E125" s="3">
        <v>37</v>
      </c>
      <c r="F125" s="3">
        <v>3700</v>
      </c>
      <c r="G125" s="6">
        <v>13</v>
      </c>
      <c r="I125" s="3" t="s">
        <v>9</v>
      </c>
      <c r="J125" s="3">
        <v>226</v>
      </c>
      <c r="K125" s="3">
        <v>226</v>
      </c>
      <c r="L125" s="3" t="s">
        <v>11</v>
      </c>
      <c r="M125" s="3">
        <v>8</v>
      </c>
      <c r="N125" s="3">
        <v>800</v>
      </c>
      <c r="O125" s="6">
        <v>166</v>
      </c>
    </row>
    <row r="126" spans="1:15" hidden="1" x14ac:dyDescent="0.25">
      <c r="A126" s="3" t="s">
        <v>9</v>
      </c>
      <c r="B126" s="3">
        <v>126</v>
      </c>
      <c r="C126" s="3">
        <v>126</v>
      </c>
      <c r="D126" s="3" t="s">
        <v>11</v>
      </c>
      <c r="E126" s="3">
        <v>38</v>
      </c>
      <c r="F126" s="3">
        <v>3800</v>
      </c>
      <c r="G126" s="6">
        <v>13</v>
      </c>
      <c r="I126" s="3" t="s">
        <v>9</v>
      </c>
      <c r="J126" s="3">
        <v>231</v>
      </c>
      <c r="K126" s="3">
        <v>231</v>
      </c>
      <c r="L126" s="3" t="s">
        <v>11</v>
      </c>
      <c r="M126" s="3">
        <v>8</v>
      </c>
      <c r="N126" s="3">
        <v>800</v>
      </c>
      <c r="O126" s="6">
        <v>1504</v>
      </c>
    </row>
    <row r="127" spans="1:15" hidden="1" x14ac:dyDescent="0.25">
      <c r="A127" s="3" t="s">
        <v>9</v>
      </c>
      <c r="B127" s="3">
        <v>136</v>
      </c>
      <c r="C127" s="3">
        <v>136</v>
      </c>
      <c r="D127" s="3" t="s">
        <v>11</v>
      </c>
      <c r="E127" s="3">
        <v>8</v>
      </c>
      <c r="F127" s="3">
        <v>800</v>
      </c>
      <c r="G127" s="6">
        <v>230</v>
      </c>
      <c r="I127" s="3" t="s">
        <v>9</v>
      </c>
      <c r="J127" s="3">
        <v>231</v>
      </c>
      <c r="K127" s="3">
        <v>231</v>
      </c>
      <c r="L127" s="3" t="s">
        <v>11</v>
      </c>
      <c r="M127" s="3">
        <v>116</v>
      </c>
      <c r="N127" s="3">
        <v>1160</v>
      </c>
      <c r="O127" s="6">
        <v>1511</v>
      </c>
    </row>
    <row r="128" spans="1:15" hidden="1" x14ac:dyDescent="0.25">
      <c r="A128" s="3" t="s">
        <v>9</v>
      </c>
      <c r="B128" s="3">
        <v>160</v>
      </c>
      <c r="C128" s="3">
        <v>160</v>
      </c>
      <c r="D128" s="3" t="s">
        <v>11</v>
      </c>
      <c r="E128" s="3">
        <v>37</v>
      </c>
      <c r="F128" s="3">
        <v>3700</v>
      </c>
      <c r="G128" s="6">
        <v>72</v>
      </c>
      <c r="I128" s="3" t="s">
        <v>9</v>
      </c>
      <c r="J128" s="3">
        <v>231</v>
      </c>
      <c r="K128" s="3">
        <v>231</v>
      </c>
      <c r="L128" s="3" t="s">
        <v>11</v>
      </c>
      <c r="M128" s="3">
        <v>117</v>
      </c>
      <c r="N128" s="3">
        <v>1170</v>
      </c>
      <c r="O128" s="6">
        <v>1511</v>
      </c>
    </row>
    <row r="129" spans="1:15" hidden="1" x14ac:dyDescent="0.25">
      <c r="A129" s="3" t="s">
        <v>9</v>
      </c>
      <c r="B129" s="3">
        <v>160</v>
      </c>
      <c r="C129" s="3">
        <v>160</v>
      </c>
      <c r="D129" s="3" t="s">
        <v>11</v>
      </c>
      <c r="E129" s="3">
        <v>38</v>
      </c>
      <c r="F129" s="3">
        <v>3800</v>
      </c>
      <c r="G129" s="6">
        <v>72</v>
      </c>
      <c r="I129" s="3" t="s">
        <v>9</v>
      </c>
      <c r="J129" s="3">
        <v>237</v>
      </c>
      <c r="K129" s="3">
        <v>237</v>
      </c>
      <c r="L129" s="3" t="s">
        <v>11</v>
      </c>
      <c r="M129" s="3">
        <v>37</v>
      </c>
      <c r="N129" s="3">
        <v>3700</v>
      </c>
      <c r="O129" s="6">
        <v>3612</v>
      </c>
    </row>
    <row r="130" spans="1:15" hidden="1" x14ac:dyDescent="0.25">
      <c r="A130" s="3" t="s">
        <v>9</v>
      </c>
      <c r="B130" s="3">
        <v>170</v>
      </c>
      <c r="C130" s="3">
        <v>170</v>
      </c>
      <c r="D130" s="3" t="s">
        <v>11</v>
      </c>
      <c r="E130" s="3">
        <v>8</v>
      </c>
      <c r="F130" s="3">
        <v>800</v>
      </c>
      <c r="G130" s="6">
        <v>8</v>
      </c>
      <c r="I130" s="3" t="s">
        <v>9</v>
      </c>
      <c r="J130" s="3">
        <v>237</v>
      </c>
      <c r="K130" s="3">
        <v>237</v>
      </c>
      <c r="L130" s="3" t="s">
        <v>11</v>
      </c>
      <c r="M130" s="3">
        <v>38</v>
      </c>
      <c r="N130" s="3">
        <v>3800</v>
      </c>
      <c r="O130" s="6">
        <v>3612</v>
      </c>
    </row>
    <row r="131" spans="1:15" hidden="1" x14ac:dyDescent="0.25">
      <c r="A131" s="3" t="s">
        <v>9</v>
      </c>
      <c r="B131" s="3">
        <v>176</v>
      </c>
      <c r="C131" s="3">
        <v>176</v>
      </c>
      <c r="D131" s="3" t="s">
        <v>11</v>
      </c>
      <c r="E131" s="3">
        <v>8</v>
      </c>
      <c r="F131" s="3">
        <v>800</v>
      </c>
      <c r="G131" s="6">
        <v>78</v>
      </c>
      <c r="I131" s="3" t="s">
        <v>9</v>
      </c>
      <c r="J131" s="3">
        <v>237</v>
      </c>
      <c r="K131" s="3">
        <v>237</v>
      </c>
      <c r="L131" s="3" t="s">
        <v>11</v>
      </c>
      <c r="M131" s="3">
        <v>63</v>
      </c>
      <c r="N131" s="3">
        <v>6300</v>
      </c>
      <c r="O131" s="6">
        <v>3612</v>
      </c>
    </row>
    <row r="132" spans="1:15" hidden="1" x14ac:dyDescent="0.25">
      <c r="A132" s="3" t="s">
        <v>9</v>
      </c>
      <c r="B132" s="3">
        <v>177</v>
      </c>
      <c r="C132" s="3">
        <v>177</v>
      </c>
      <c r="D132" s="3" t="s">
        <v>11</v>
      </c>
      <c r="E132" s="3">
        <v>8</v>
      </c>
      <c r="F132" s="3">
        <v>800</v>
      </c>
      <c r="G132" s="6">
        <v>94</v>
      </c>
      <c r="I132" s="3" t="s">
        <v>9</v>
      </c>
      <c r="J132" s="3">
        <v>257</v>
      </c>
      <c r="K132" s="3">
        <v>257</v>
      </c>
      <c r="L132" s="3" t="s">
        <v>11</v>
      </c>
      <c r="M132" s="3">
        <v>27</v>
      </c>
      <c r="N132" s="3">
        <v>270</v>
      </c>
      <c r="O132" s="6">
        <v>6128</v>
      </c>
    </row>
    <row r="133" spans="1:15" hidden="1" x14ac:dyDescent="0.25">
      <c r="A133" s="3" t="s">
        <v>9</v>
      </c>
      <c r="B133" s="3">
        <v>184</v>
      </c>
      <c r="C133" s="3">
        <v>184</v>
      </c>
      <c r="D133" s="3" t="s">
        <v>11</v>
      </c>
      <c r="E133" s="3">
        <v>8</v>
      </c>
      <c r="F133" s="3">
        <v>800</v>
      </c>
      <c r="G133" s="6">
        <v>77</v>
      </c>
      <c r="I133" s="3" t="s">
        <v>9</v>
      </c>
      <c r="J133" s="3">
        <v>258</v>
      </c>
      <c r="K133" s="3">
        <v>258</v>
      </c>
      <c r="L133" s="3" t="s">
        <v>11</v>
      </c>
      <c r="M133" s="3">
        <v>27</v>
      </c>
      <c r="N133" s="3">
        <v>270</v>
      </c>
      <c r="O133" s="6">
        <v>3634</v>
      </c>
    </row>
    <row r="134" spans="1:15" hidden="1" x14ac:dyDescent="0.25">
      <c r="A134" s="3" t="s">
        <v>9</v>
      </c>
      <c r="B134" s="3">
        <v>185</v>
      </c>
      <c r="C134" s="3">
        <v>185</v>
      </c>
      <c r="D134" s="3" t="s">
        <v>11</v>
      </c>
      <c r="E134" s="3">
        <v>8</v>
      </c>
      <c r="F134" s="3">
        <v>800</v>
      </c>
      <c r="G134" s="6">
        <v>23</v>
      </c>
      <c r="I134" s="3" t="s">
        <v>9</v>
      </c>
      <c r="J134" s="3">
        <v>259</v>
      </c>
      <c r="K134" s="3">
        <v>259</v>
      </c>
      <c r="L134" s="3" t="s">
        <v>11</v>
      </c>
      <c r="M134" s="3">
        <v>27</v>
      </c>
      <c r="N134" s="3">
        <v>270</v>
      </c>
      <c r="O134" s="6">
        <v>1772</v>
      </c>
    </row>
    <row r="135" spans="1:15" hidden="1" x14ac:dyDescent="0.25">
      <c r="A135" s="3" t="s">
        <v>9</v>
      </c>
      <c r="B135" s="3">
        <v>189</v>
      </c>
      <c r="C135" s="3">
        <v>189</v>
      </c>
      <c r="D135" s="3" t="s">
        <v>11</v>
      </c>
      <c r="E135" s="3">
        <v>8</v>
      </c>
      <c r="F135" s="3">
        <v>800</v>
      </c>
      <c r="G135" s="6">
        <v>144</v>
      </c>
      <c r="I135" s="3" t="s">
        <v>9</v>
      </c>
      <c r="J135" s="3">
        <v>260</v>
      </c>
      <c r="K135" s="3">
        <v>260</v>
      </c>
      <c r="L135" s="3" t="s">
        <v>11</v>
      </c>
      <c r="M135" s="3">
        <v>27</v>
      </c>
      <c r="N135" s="3">
        <v>270</v>
      </c>
      <c r="O135" s="6">
        <v>1322</v>
      </c>
    </row>
    <row r="136" spans="1:15" hidden="1" x14ac:dyDescent="0.25">
      <c r="A136" s="3" t="s">
        <v>9</v>
      </c>
      <c r="B136" s="3">
        <v>193</v>
      </c>
      <c r="C136" s="3">
        <v>193</v>
      </c>
      <c r="D136" s="3" t="s">
        <v>11</v>
      </c>
      <c r="E136" s="3">
        <v>12</v>
      </c>
      <c r="F136" s="3">
        <v>1200</v>
      </c>
      <c r="G136" s="6">
        <v>9772</v>
      </c>
      <c r="I136" s="3" t="s">
        <v>9</v>
      </c>
      <c r="J136" s="3">
        <v>261</v>
      </c>
      <c r="K136" s="3">
        <v>261</v>
      </c>
      <c r="L136" s="3" t="s">
        <v>11</v>
      </c>
      <c r="M136" s="3">
        <v>27</v>
      </c>
      <c r="N136" s="3">
        <v>270</v>
      </c>
      <c r="O136" s="6">
        <v>56</v>
      </c>
    </row>
    <row r="137" spans="1:15" hidden="1" x14ac:dyDescent="0.25">
      <c r="A137" s="3" t="s">
        <v>9</v>
      </c>
      <c r="B137" s="3">
        <v>193</v>
      </c>
      <c r="C137" s="3">
        <v>193</v>
      </c>
      <c r="D137" s="3" t="s">
        <v>11</v>
      </c>
      <c r="E137" s="3">
        <v>37</v>
      </c>
      <c r="F137" s="3">
        <v>3700</v>
      </c>
      <c r="G137" s="6">
        <v>9772</v>
      </c>
      <c r="I137" s="3" t="s">
        <v>9</v>
      </c>
      <c r="J137" s="3">
        <v>262</v>
      </c>
      <c r="K137" s="3">
        <v>262</v>
      </c>
      <c r="L137" s="3" t="s">
        <v>11</v>
      </c>
      <c r="M137" s="3">
        <v>27</v>
      </c>
      <c r="N137" s="3">
        <v>270</v>
      </c>
      <c r="O137" s="6">
        <v>41</v>
      </c>
    </row>
    <row r="138" spans="1:15" hidden="1" x14ac:dyDescent="0.25">
      <c r="A138" s="3" t="s">
        <v>9</v>
      </c>
      <c r="B138" s="3">
        <v>193</v>
      </c>
      <c r="C138" s="3">
        <v>193</v>
      </c>
      <c r="D138" s="3" t="s">
        <v>11</v>
      </c>
      <c r="E138" s="3">
        <v>38</v>
      </c>
      <c r="F138" s="3">
        <v>3800</v>
      </c>
      <c r="G138" s="6">
        <v>9771</v>
      </c>
      <c r="I138" s="3" t="s">
        <v>9</v>
      </c>
      <c r="J138" s="3">
        <v>273</v>
      </c>
      <c r="K138" s="3">
        <v>273</v>
      </c>
      <c r="L138" s="3" t="s">
        <v>11</v>
      </c>
      <c r="M138" s="3">
        <v>37</v>
      </c>
      <c r="N138" s="3">
        <v>3700</v>
      </c>
      <c r="O138" s="6">
        <v>2521</v>
      </c>
    </row>
    <row r="139" spans="1:15" hidden="1" x14ac:dyDescent="0.25">
      <c r="A139" s="3" t="s">
        <v>9</v>
      </c>
      <c r="B139" s="3">
        <v>193</v>
      </c>
      <c r="C139" s="3">
        <v>193</v>
      </c>
      <c r="D139" s="3" t="s">
        <v>11</v>
      </c>
      <c r="E139" s="3">
        <v>39</v>
      </c>
      <c r="F139" s="3">
        <v>3900</v>
      </c>
      <c r="G139" s="6">
        <v>9772</v>
      </c>
      <c r="I139" s="3" t="s">
        <v>9</v>
      </c>
      <c r="J139" s="3">
        <v>273</v>
      </c>
      <c r="K139" s="3">
        <v>273</v>
      </c>
      <c r="L139" s="3" t="s">
        <v>11</v>
      </c>
      <c r="M139" s="3">
        <v>38</v>
      </c>
      <c r="N139" s="3">
        <v>3800</v>
      </c>
      <c r="O139" s="6">
        <v>2521</v>
      </c>
    </row>
    <row r="140" spans="1:15" hidden="1" x14ac:dyDescent="0.25">
      <c r="A140" s="3" t="s">
        <v>9</v>
      </c>
      <c r="B140" s="3">
        <v>194</v>
      </c>
      <c r="C140" s="3">
        <v>194</v>
      </c>
      <c r="D140" s="3" t="s">
        <v>11</v>
      </c>
      <c r="E140" s="3">
        <v>37</v>
      </c>
      <c r="F140" s="3">
        <v>3700</v>
      </c>
      <c r="G140" s="6">
        <v>76</v>
      </c>
      <c r="I140" s="3" t="s">
        <v>9</v>
      </c>
      <c r="J140" s="3">
        <v>274</v>
      </c>
      <c r="K140" s="3">
        <v>274</v>
      </c>
      <c r="L140" s="3" t="s">
        <v>11</v>
      </c>
      <c r="M140" s="3">
        <v>37</v>
      </c>
      <c r="N140" s="3">
        <v>3700</v>
      </c>
      <c r="O140" s="6">
        <v>83</v>
      </c>
    </row>
    <row r="141" spans="1:15" hidden="1" x14ac:dyDescent="0.25">
      <c r="A141" s="3" t="s">
        <v>9</v>
      </c>
      <c r="B141" s="3">
        <v>194</v>
      </c>
      <c r="C141" s="3">
        <v>194</v>
      </c>
      <c r="D141" s="3" t="s">
        <v>11</v>
      </c>
      <c r="E141" s="3">
        <v>38</v>
      </c>
      <c r="F141" s="3">
        <v>3800</v>
      </c>
      <c r="G141" s="6">
        <v>76</v>
      </c>
      <c r="I141" s="3" t="s">
        <v>9</v>
      </c>
      <c r="J141" s="3">
        <v>274</v>
      </c>
      <c r="K141" s="3">
        <v>274</v>
      </c>
      <c r="L141" s="3" t="s">
        <v>11</v>
      </c>
      <c r="M141" s="3">
        <v>38</v>
      </c>
      <c r="N141" s="3">
        <v>3800</v>
      </c>
      <c r="O141" s="6">
        <v>83</v>
      </c>
    </row>
    <row r="142" spans="1:15" hidden="1" x14ac:dyDescent="0.25">
      <c r="A142" s="3" t="s">
        <v>9</v>
      </c>
      <c r="B142" s="3">
        <v>194</v>
      </c>
      <c r="C142" s="3">
        <v>194</v>
      </c>
      <c r="D142" s="3" t="s">
        <v>11</v>
      </c>
      <c r="E142" s="3">
        <v>63</v>
      </c>
      <c r="F142" s="3">
        <v>6300</v>
      </c>
      <c r="G142" s="6">
        <v>76</v>
      </c>
      <c r="I142" s="3" t="s">
        <v>9</v>
      </c>
      <c r="J142" s="3">
        <v>276</v>
      </c>
      <c r="K142" s="3">
        <v>276</v>
      </c>
      <c r="L142" s="3" t="s">
        <v>11</v>
      </c>
      <c r="M142" s="3">
        <v>14</v>
      </c>
      <c r="N142" s="3">
        <v>1400</v>
      </c>
      <c r="O142" s="6">
        <v>4707</v>
      </c>
    </row>
    <row r="143" spans="1:15" hidden="1" x14ac:dyDescent="0.25">
      <c r="A143" s="3" t="s">
        <v>9</v>
      </c>
      <c r="B143" s="3">
        <v>199</v>
      </c>
      <c r="C143" s="3">
        <v>199</v>
      </c>
      <c r="D143" s="3" t="s">
        <v>11</v>
      </c>
      <c r="E143" s="3">
        <v>37</v>
      </c>
      <c r="F143" s="3">
        <v>3700</v>
      </c>
      <c r="G143" s="6">
        <v>155</v>
      </c>
      <c r="I143" s="3" t="s">
        <v>9</v>
      </c>
      <c r="J143" s="3">
        <v>295</v>
      </c>
      <c r="K143" s="3">
        <v>295</v>
      </c>
      <c r="L143" s="3" t="s">
        <v>11</v>
      </c>
      <c r="M143" s="3">
        <v>27</v>
      </c>
      <c r="N143" s="3">
        <v>270</v>
      </c>
      <c r="O143" s="6">
        <v>831</v>
      </c>
    </row>
    <row r="144" spans="1:15" hidden="1" x14ac:dyDescent="0.25">
      <c r="A144" s="3" t="s">
        <v>9</v>
      </c>
      <c r="B144" s="3">
        <v>199</v>
      </c>
      <c r="C144" s="3">
        <v>199</v>
      </c>
      <c r="D144" s="3" t="s">
        <v>11</v>
      </c>
      <c r="E144" s="3">
        <v>38</v>
      </c>
      <c r="F144" s="3">
        <v>3800</v>
      </c>
      <c r="G144" s="6">
        <v>155</v>
      </c>
      <c r="I144" s="3" t="s">
        <v>9</v>
      </c>
      <c r="J144" s="3">
        <v>296</v>
      </c>
      <c r="K144" s="3">
        <v>296</v>
      </c>
      <c r="L144" s="3" t="s">
        <v>11</v>
      </c>
      <c r="M144" s="3">
        <v>27</v>
      </c>
      <c r="N144" s="3">
        <v>270</v>
      </c>
      <c r="O144" s="6">
        <v>259</v>
      </c>
    </row>
    <row r="145" spans="1:15" hidden="1" x14ac:dyDescent="0.25">
      <c r="A145" s="3" t="s">
        <v>9</v>
      </c>
      <c r="B145" s="3">
        <v>226</v>
      </c>
      <c r="C145" s="3">
        <v>226</v>
      </c>
      <c r="D145" s="3" t="s">
        <v>11</v>
      </c>
      <c r="E145" s="3">
        <v>8</v>
      </c>
      <c r="F145" s="3">
        <v>800</v>
      </c>
      <c r="G145" s="6">
        <v>166</v>
      </c>
      <c r="I145" s="3" t="s">
        <v>9</v>
      </c>
      <c r="J145" s="3">
        <v>297</v>
      </c>
      <c r="K145" s="3">
        <v>297</v>
      </c>
      <c r="L145" s="3" t="s">
        <v>11</v>
      </c>
      <c r="M145" s="3">
        <v>27</v>
      </c>
      <c r="N145" s="3">
        <v>270</v>
      </c>
      <c r="O145" s="6">
        <v>1253</v>
      </c>
    </row>
    <row r="146" spans="1:15" hidden="1" x14ac:dyDescent="0.25">
      <c r="A146" s="3" t="s">
        <v>9</v>
      </c>
      <c r="B146" s="3">
        <v>231</v>
      </c>
      <c r="C146" s="3">
        <v>231</v>
      </c>
      <c r="D146" s="3" t="s">
        <v>11</v>
      </c>
      <c r="E146" s="3">
        <v>8</v>
      </c>
      <c r="F146" s="3">
        <v>800</v>
      </c>
      <c r="G146" s="6">
        <v>1504</v>
      </c>
      <c r="I146" s="3" t="s">
        <v>9</v>
      </c>
      <c r="J146" s="3">
        <v>298</v>
      </c>
      <c r="K146" s="3">
        <v>298</v>
      </c>
      <c r="L146" s="3" t="s">
        <v>11</v>
      </c>
      <c r="M146" s="3">
        <v>27</v>
      </c>
      <c r="N146" s="3">
        <v>270</v>
      </c>
      <c r="O146" s="6">
        <v>401</v>
      </c>
    </row>
    <row r="147" spans="1:15" hidden="1" x14ac:dyDescent="0.25">
      <c r="A147" s="3" t="s">
        <v>9</v>
      </c>
      <c r="B147" s="3">
        <v>231</v>
      </c>
      <c r="C147" s="3">
        <v>231</v>
      </c>
      <c r="D147" s="3" t="s">
        <v>11</v>
      </c>
      <c r="E147" s="3">
        <v>116</v>
      </c>
      <c r="F147" s="3">
        <v>1160</v>
      </c>
      <c r="G147" s="6">
        <v>1511</v>
      </c>
      <c r="I147" s="3" t="s">
        <v>9</v>
      </c>
      <c r="J147" s="3">
        <v>299</v>
      </c>
      <c r="K147" s="3">
        <v>299</v>
      </c>
      <c r="L147" s="3" t="s">
        <v>11</v>
      </c>
      <c r="M147" s="3">
        <v>27</v>
      </c>
      <c r="N147" s="3">
        <v>270</v>
      </c>
      <c r="O147" s="6">
        <v>461</v>
      </c>
    </row>
    <row r="148" spans="1:15" hidden="1" x14ac:dyDescent="0.25">
      <c r="A148" s="3" t="s">
        <v>9</v>
      </c>
      <c r="B148" s="3">
        <v>231</v>
      </c>
      <c r="C148" s="3">
        <v>231</v>
      </c>
      <c r="D148" s="3" t="s">
        <v>11</v>
      </c>
      <c r="E148" s="3">
        <v>117</v>
      </c>
      <c r="F148" s="3">
        <v>1170</v>
      </c>
      <c r="G148" s="6">
        <v>1511</v>
      </c>
      <c r="I148" s="3" t="s">
        <v>9</v>
      </c>
      <c r="J148" s="3">
        <v>300</v>
      </c>
      <c r="K148" s="3">
        <v>300</v>
      </c>
      <c r="L148" s="3" t="s">
        <v>11</v>
      </c>
      <c r="M148" s="3">
        <v>27</v>
      </c>
      <c r="N148" s="3">
        <v>270</v>
      </c>
      <c r="O148" s="6">
        <v>14</v>
      </c>
    </row>
    <row r="149" spans="1:15" hidden="1" x14ac:dyDescent="0.25">
      <c r="A149" s="3" t="s">
        <v>9</v>
      </c>
      <c r="B149" s="3">
        <v>237</v>
      </c>
      <c r="C149" s="3">
        <v>237</v>
      </c>
      <c r="D149" s="3" t="s">
        <v>11</v>
      </c>
      <c r="E149" s="3">
        <v>37</v>
      </c>
      <c r="F149" s="3">
        <v>3700</v>
      </c>
      <c r="G149" s="6">
        <v>3612</v>
      </c>
      <c r="I149" s="3" t="s">
        <v>9</v>
      </c>
      <c r="J149" s="3">
        <v>301</v>
      </c>
      <c r="K149" s="3">
        <v>301</v>
      </c>
      <c r="L149" s="3" t="s">
        <v>11</v>
      </c>
      <c r="M149" s="3">
        <v>27</v>
      </c>
      <c r="N149" s="3">
        <v>270</v>
      </c>
      <c r="O149" s="6">
        <v>12</v>
      </c>
    </row>
    <row r="150" spans="1:15" hidden="1" x14ac:dyDescent="0.25">
      <c r="A150" s="3" t="s">
        <v>9</v>
      </c>
      <c r="B150" s="3">
        <v>237</v>
      </c>
      <c r="C150" s="3">
        <v>237</v>
      </c>
      <c r="D150" s="3" t="s">
        <v>11</v>
      </c>
      <c r="E150" s="3">
        <v>38</v>
      </c>
      <c r="F150" s="3">
        <v>3800</v>
      </c>
      <c r="G150" s="6">
        <v>3612</v>
      </c>
      <c r="I150" s="3" t="s">
        <v>9</v>
      </c>
      <c r="J150" s="3">
        <v>302</v>
      </c>
      <c r="K150" s="3">
        <v>302</v>
      </c>
      <c r="L150" s="3" t="s">
        <v>11</v>
      </c>
      <c r="M150" s="3">
        <v>27</v>
      </c>
      <c r="N150" s="3">
        <v>270</v>
      </c>
      <c r="O150" s="6">
        <v>597</v>
      </c>
    </row>
    <row r="151" spans="1:15" hidden="1" x14ac:dyDescent="0.25">
      <c r="A151" s="3" t="s">
        <v>9</v>
      </c>
      <c r="B151" s="3">
        <v>237</v>
      </c>
      <c r="C151" s="3">
        <v>237</v>
      </c>
      <c r="D151" s="3" t="s">
        <v>11</v>
      </c>
      <c r="E151" s="3">
        <v>63</v>
      </c>
      <c r="F151" s="3">
        <v>6300</v>
      </c>
      <c r="G151" s="6">
        <v>3612</v>
      </c>
      <c r="I151" s="3" t="s">
        <v>9</v>
      </c>
      <c r="J151" s="3">
        <v>303</v>
      </c>
      <c r="K151" s="3">
        <v>303</v>
      </c>
      <c r="L151" s="3" t="s">
        <v>11</v>
      </c>
      <c r="M151" s="3">
        <v>27</v>
      </c>
      <c r="N151" s="3">
        <v>270</v>
      </c>
      <c r="O151" s="6">
        <v>564</v>
      </c>
    </row>
    <row r="152" spans="1:15" hidden="1" x14ac:dyDescent="0.25">
      <c r="A152" s="3" t="s">
        <v>9</v>
      </c>
      <c r="B152" s="3">
        <v>257</v>
      </c>
      <c r="C152" s="3">
        <v>257</v>
      </c>
      <c r="D152" s="3" t="s">
        <v>11</v>
      </c>
      <c r="E152" s="3">
        <v>27</v>
      </c>
      <c r="F152" s="3">
        <v>270</v>
      </c>
      <c r="G152" s="6">
        <v>6128</v>
      </c>
      <c r="I152" s="3" t="s">
        <v>9</v>
      </c>
      <c r="J152" s="3">
        <v>304</v>
      </c>
      <c r="K152" s="3">
        <v>304</v>
      </c>
      <c r="L152" s="3" t="s">
        <v>11</v>
      </c>
      <c r="M152" s="3">
        <v>27</v>
      </c>
      <c r="N152" s="3">
        <v>270</v>
      </c>
      <c r="O152" s="6">
        <v>11</v>
      </c>
    </row>
    <row r="153" spans="1:15" hidden="1" x14ac:dyDescent="0.25">
      <c r="A153" s="3" t="s">
        <v>9</v>
      </c>
      <c r="B153" s="3">
        <v>258</v>
      </c>
      <c r="C153" s="3">
        <v>258</v>
      </c>
      <c r="D153" s="3" t="s">
        <v>11</v>
      </c>
      <c r="E153" s="3">
        <v>27</v>
      </c>
      <c r="F153" s="3">
        <v>270</v>
      </c>
      <c r="G153" s="6">
        <v>3634</v>
      </c>
      <c r="I153" s="3" t="s">
        <v>9</v>
      </c>
      <c r="J153" s="3">
        <v>305</v>
      </c>
      <c r="K153" s="3">
        <v>305</v>
      </c>
      <c r="L153" s="3" t="s">
        <v>11</v>
      </c>
      <c r="M153" s="3">
        <v>27</v>
      </c>
      <c r="N153" s="3">
        <v>270</v>
      </c>
      <c r="O153" s="6">
        <v>7</v>
      </c>
    </row>
    <row r="154" spans="1:15" hidden="1" x14ac:dyDescent="0.25">
      <c r="A154" s="3" t="s">
        <v>9</v>
      </c>
      <c r="B154" s="3">
        <v>259</v>
      </c>
      <c r="C154" s="3">
        <v>259</v>
      </c>
      <c r="D154" s="3" t="s">
        <v>11</v>
      </c>
      <c r="E154" s="3">
        <v>27</v>
      </c>
      <c r="F154" s="3">
        <v>270</v>
      </c>
      <c r="G154" s="6">
        <v>1772</v>
      </c>
      <c r="I154" s="3" t="s">
        <v>9</v>
      </c>
      <c r="J154" s="3">
        <v>306</v>
      </c>
      <c r="K154" s="3">
        <v>306</v>
      </c>
      <c r="L154" s="3" t="s">
        <v>11</v>
      </c>
      <c r="M154" s="3">
        <v>27</v>
      </c>
      <c r="N154" s="3">
        <v>270</v>
      </c>
      <c r="O154" s="6">
        <v>13</v>
      </c>
    </row>
    <row r="155" spans="1:15" hidden="1" x14ac:dyDescent="0.25">
      <c r="A155" s="3" t="s">
        <v>9</v>
      </c>
      <c r="B155" s="3">
        <v>260</v>
      </c>
      <c r="C155" s="3">
        <v>260</v>
      </c>
      <c r="D155" s="3" t="s">
        <v>11</v>
      </c>
      <c r="E155" s="3">
        <v>27</v>
      </c>
      <c r="F155" s="3">
        <v>270</v>
      </c>
      <c r="G155" s="6">
        <v>1322</v>
      </c>
      <c r="I155" s="3" t="s">
        <v>9</v>
      </c>
      <c r="J155" s="3">
        <v>307</v>
      </c>
      <c r="K155" s="3">
        <v>307</v>
      </c>
      <c r="L155" s="3" t="s">
        <v>11</v>
      </c>
      <c r="M155" s="3">
        <v>27</v>
      </c>
      <c r="N155" s="3">
        <v>270</v>
      </c>
      <c r="O155" s="6">
        <v>33</v>
      </c>
    </row>
    <row r="156" spans="1:15" hidden="1" x14ac:dyDescent="0.25">
      <c r="A156" s="3" t="s">
        <v>9</v>
      </c>
      <c r="B156" s="3">
        <v>261</v>
      </c>
      <c r="C156" s="3">
        <v>261</v>
      </c>
      <c r="D156" s="3" t="s">
        <v>11</v>
      </c>
      <c r="E156" s="3">
        <v>27</v>
      </c>
      <c r="F156" s="3">
        <v>270</v>
      </c>
      <c r="G156" s="6">
        <v>56</v>
      </c>
      <c r="I156" s="3" t="s">
        <v>9</v>
      </c>
      <c r="J156" s="3">
        <v>308</v>
      </c>
      <c r="K156" s="3">
        <v>308</v>
      </c>
      <c r="L156" s="3" t="s">
        <v>11</v>
      </c>
      <c r="M156" s="3">
        <v>27</v>
      </c>
      <c r="N156" s="3">
        <v>270</v>
      </c>
      <c r="O156" s="6">
        <v>756</v>
      </c>
    </row>
    <row r="157" spans="1:15" hidden="1" x14ac:dyDescent="0.25">
      <c r="A157" s="3" t="s">
        <v>9</v>
      </c>
      <c r="B157" s="3">
        <v>262</v>
      </c>
      <c r="C157" s="3">
        <v>262</v>
      </c>
      <c r="D157" s="3" t="s">
        <v>11</v>
      </c>
      <c r="E157" s="3">
        <v>27</v>
      </c>
      <c r="F157" s="3">
        <v>270</v>
      </c>
      <c r="G157" s="6">
        <v>41</v>
      </c>
      <c r="I157" s="3" t="s">
        <v>9</v>
      </c>
      <c r="J157" s="3">
        <v>309</v>
      </c>
      <c r="K157" s="3">
        <v>309</v>
      </c>
      <c r="L157" s="3" t="s">
        <v>11</v>
      </c>
      <c r="M157" s="3">
        <v>27</v>
      </c>
      <c r="N157" s="3">
        <v>270</v>
      </c>
      <c r="O157" s="6">
        <v>1099</v>
      </c>
    </row>
    <row r="158" spans="1:15" hidden="1" x14ac:dyDescent="0.25">
      <c r="A158" s="3" t="s">
        <v>9</v>
      </c>
      <c r="B158" s="3">
        <v>273</v>
      </c>
      <c r="C158" s="3">
        <v>273</v>
      </c>
      <c r="D158" s="3" t="s">
        <v>11</v>
      </c>
      <c r="E158" s="3">
        <v>37</v>
      </c>
      <c r="F158" s="3">
        <v>3700</v>
      </c>
      <c r="G158" s="6">
        <v>2521</v>
      </c>
      <c r="I158" s="3" t="s">
        <v>9</v>
      </c>
      <c r="J158" s="3">
        <v>312</v>
      </c>
      <c r="K158" s="3">
        <v>312</v>
      </c>
      <c r="L158" s="3" t="s">
        <v>11</v>
      </c>
      <c r="M158" s="3">
        <v>37</v>
      </c>
      <c r="N158" s="3">
        <v>3700</v>
      </c>
      <c r="O158" s="6">
        <v>15717</v>
      </c>
    </row>
    <row r="159" spans="1:15" hidden="1" x14ac:dyDescent="0.25">
      <c r="A159" s="3" t="s">
        <v>9</v>
      </c>
      <c r="B159" s="3">
        <v>273</v>
      </c>
      <c r="C159" s="3">
        <v>273</v>
      </c>
      <c r="D159" s="3" t="s">
        <v>11</v>
      </c>
      <c r="E159" s="3">
        <v>38</v>
      </c>
      <c r="F159" s="3">
        <v>3800</v>
      </c>
      <c r="G159" s="6">
        <v>2521</v>
      </c>
      <c r="I159" s="3" t="s">
        <v>9</v>
      </c>
      <c r="J159" s="3">
        <v>312</v>
      </c>
      <c r="K159" s="3">
        <v>312</v>
      </c>
      <c r="L159" s="3" t="s">
        <v>11</v>
      </c>
      <c r="M159" s="3">
        <v>38</v>
      </c>
      <c r="N159" s="3">
        <v>3800</v>
      </c>
      <c r="O159" s="6">
        <v>15717</v>
      </c>
    </row>
    <row r="160" spans="1:15" hidden="1" x14ac:dyDescent="0.25">
      <c r="A160" s="3" t="s">
        <v>9</v>
      </c>
      <c r="B160" s="3">
        <v>274</v>
      </c>
      <c r="C160" s="3">
        <v>274</v>
      </c>
      <c r="D160" s="3" t="s">
        <v>11</v>
      </c>
      <c r="E160" s="3">
        <v>37</v>
      </c>
      <c r="F160" s="3">
        <v>3700</v>
      </c>
      <c r="G160" s="6">
        <v>83</v>
      </c>
      <c r="I160" s="3" t="s">
        <v>9</v>
      </c>
      <c r="J160" s="3">
        <v>313</v>
      </c>
      <c r="K160" s="3">
        <v>313</v>
      </c>
      <c r="L160" s="3" t="s">
        <v>11</v>
      </c>
      <c r="M160" s="3">
        <v>37</v>
      </c>
      <c r="N160" s="3">
        <v>3700</v>
      </c>
      <c r="O160" s="6">
        <v>4429</v>
      </c>
    </row>
    <row r="161" spans="1:16" hidden="1" x14ac:dyDescent="0.25">
      <c r="A161" s="3" t="s">
        <v>9</v>
      </c>
      <c r="B161" s="3">
        <v>274</v>
      </c>
      <c r="C161" s="3">
        <v>274</v>
      </c>
      <c r="D161" s="3" t="s">
        <v>11</v>
      </c>
      <c r="E161" s="3">
        <v>38</v>
      </c>
      <c r="F161" s="3">
        <v>3800</v>
      </c>
      <c r="G161" s="6">
        <v>83</v>
      </c>
      <c r="I161" s="3" t="s">
        <v>9</v>
      </c>
      <c r="J161" s="3">
        <v>313</v>
      </c>
      <c r="K161" s="3">
        <v>313</v>
      </c>
      <c r="L161" s="3" t="s">
        <v>11</v>
      </c>
      <c r="M161" s="3">
        <v>38</v>
      </c>
      <c r="N161" s="3">
        <v>3800</v>
      </c>
      <c r="O161" s="6">
        <v>4429</v>
      </c>
    </row>
    <row r="162" spans="1:16" hidden="1" x14ac:dyDescent="0.25">
      <c r="A162" s="3" t="s">
        <v>9</v>
      </c>
      <c r="B162" s="3">
        <v>276</v>
      </c>
      <c r="C162" s="3">
        <v>276</v>
      </c>
      <c r="D162" s="3" t="s">
        <v>11</v>
      </c>
      <c r="E162" s="3">
        <v>14</v>
      </c>
      <c r="F162" s="3">
        <v>1400</v>
      </c>
      <c r="G162" s="6">
        <v>4707</v>
      </c>
      <c r="I162" s="3" t="s">
        <v>9</v>
      </c>
      <c r="J162" s="3">
        <v>327</v>
      </c>
      <c r="K162" s="3">
        <v>327</v>
      </c>
      <c r="L162" s="3" t="s">
        <v>11</v>
      </c>
      <c r="M162" s="3">
        <v>2800</v>
      </c>
      <c r="N162" s="3">
        <v>2800</v>
      </c>
      <c r="O162" s="6">
        <v>2218</v>
      </c>
    </row>
    <row r="163" spans="1:16" hidden="1" x14ac:dyDescent="0.25">
      <c r="A163" s="3" t="s">
        <v>9</v>
      </c>
      <c r="B163" s="3">
        <v>295</v>
      </c>
      <c r="C163" s="3">
        <v>295</v>
      </c>
      <c r="D163" s="3" t="s">
        <v>11</v>
      </c>
      <c r="E163" s="3">
        <v>27</v>
      </c>
      <c r="F163" s="3">
        <v>270</v>
      </c>
      <c r="G163" s="6">
        <v>831</v>
      </c>
      <c r="I163" s="3" t="s">
        <v>9</v>
      </c>
      <c r="J163" s="3">
        <v>336</v>
      </c>
      <c r="K163" s="3">
        <v>336</v>
      </c>
      <c r="L163" s="3" t="s">
        <v>11</v>
      </c>
      <c r="M163" s="3">
        <v>14</v>
      </c>
      <c r="N163" s="3">
        <v>1400</v>
      </c>
      <c r="O163" s="6">
        <v>20393</v>
      </c>
    </row>
    <row r="164" spans="1:16" hidden="1" x14ac:dyDescent="0.25">
      <c r="A164" s="3" t="s">
        <v>9</v>
      </c>
      <c r="B164" s="3">
        <v>296</v>
      </c>
      <c r="C164" s="3">
        <v>296</v>
      </c>
      <c r="D164" s="3" t="s">
        <v>11</v>
      </c>
      <c r="E164" s="3">
        <v>27</v>
      </c>
      <c r="F164" s="3">
        <v>270</v>
      </c>
      <c r="G164" s="6">
        <v>259</v>
      </c>
      <c r="I164" s="3" t="s">
        <v>9</v>
      </c>
      <c r="J164" s="3">
        <v>339</v>
      </c>
      <c r="K164" s="3">
        <v>339</v>
      </c>
      <c r="L164" s="3" t="s">
        <v>11</v>
      </c>
      <c r="M164" s="3">
        <v>14</v>
      </c>
      <c r="N164" s="3">
        <v>1400</v>
      </c>
      <c r="O164" s="6">
        <v>708</v>
      </c>
    </row>
    <row r="165" spans="1:16" hidden="1" x14ac:dyDescent="0.25">
      <c r="A165" s="3" t="s">
        <v>9</v>
      </c>
      <c r="B165" s="3">
        <v>297</v>
      </c>
      <c r="C165" s="3">
        <v>297</v>
      </c>
      <c r="D165" s="3" t="s">
        <v>11</v>
      </c>
      <c r="E165" s="3">
        <v>27</v>
      </c>
      <c r="F165" s="3">
        <v>270</v>
      </c>
      <c r="G165" s="6">
        <v>1253</v>
      </c>
      <c r="I165" s="3" t="s">
        <v>9</v>
      </c>
      <c r="J165" s="3">
        <v>340</v>
      </c>
      <c r="K165" s="3">
        <v>340</v>
      </c>
      <c r="L165" s="3" t="s">
        <v>11</v>
      </c>
      <c r="M165" s="3">
        <v>14</v>
      </c>
      <c r="N165" s="3">
        <v>1400</v>
      </c>
      <c r="O165" s="6">
        <v>1080</v>
      </c>
    </row>
    <row r="166" spans="1:16" hidden="1" x14ac:dyDescent="0.25">
      <c r="A166" s="3" t="s">
        <v>9</v>
      </c>
      <c r="B166" s="3">
        <v>298</v>
      </c>
      <c r="C166" s="3">
        <v>298</v>
      </c>
      <c r="D166" s="3" t="s">
        <v>11</v>
      </c>
      <c r="E166" s="3">
        <v>27</v>
      </c>
      <c r="F166" s="3">
        <v>270</v>
      </c>
      <c r="G166" s="6">
        <v>401</v>
      </c>
      <c r="I166" s="3" t="s">
        <v>9</v>
      </c>
      <c r="J166" s="3">
        <v>341</v>
      </c>
      <c r="K166" s="3">
        <v>341</v>
      </c>
      <c r="L166" s="3" t="s">
        <v>11</v>
      </c>
      <c r="M166" s="3">
        <v>14</v>
      </c>
      <c r="N166" s="3">
        <v>1400</v>
      </c>
      <c r="O166" s="6">
        <v>16</v>
      </c>
    </row>
    <row r="167" spans="1:16" hidden="1" x14ac:dyDescent="0.25">
      <c r="A167" s="3" t="s">
        <v>9</v>
      </c>
      <c r="B167" s="3">
        <v>299</v>
      </c>
      <c r="C167" s="3">
        <v>299</v>
      </c>
      <c r="D167" s="3" t="s">
        <v>11</v>
      </c>
      <c r="E167" s="3">
        <v>27</v>
      </c>
      <c r="F167" s="3">
        <v>270</v>
      </c>
      <c r="G167" s="6">
        <v>461</v>
      </c>
      <c r="I167" s="3" t="s">
        <v>9</v>
      </c>
      <c r="J167" s="3">
        <v>343</v>
      </c>
      <c r="K167" s="3">
        <v>343</v>
      </c>
      <c r="L167" s="3" t="s">
        <v>11</v>
      </c>
      <c r="M167" s="3">
        <v>408</v>
      </c>
      <c r="N167" s="3">
        <v>48</v>
      </c>
      <c r="O167" s="6">
        <v>44554</v>
      </c>
    </row>
    <row r="168" spans="1:16" x14ac:dyDescent="0.25">
      <c r="A168" s="3" t="s">
        <v>9</v>
      </c>
      <c r="B168" s="3">
        <v>300</v>
      </c>
      <c r="C168" s="3">
        <v>300</v>
      </c>
      <c r="D168" s="3" t="s">
        <v>11</v>
      </c>
      <c r="E168" s="3">
        <v>27</v>
      </c>
      <c r="F168" s="3">
        <v>270</v>
      </c>
      <c r="G168" s="6">
        <v>14</v>
      </c>
      <c r="I168" s="3" t="s">
        <v>9</v>
      </c>
      <c r="J168" s="3">
        <v>344</v>
      </c>
      <c r="K168" s="3">
        <v>344</v>
      </c>
      <c r="L168" s="3" t="s">
        <v>11</v>
      </c>
      <c r="M168" s="3">
        <v>1</v>
      </c>
      <c r="N168" s="3">
        <v>100</v>
      </c>
      <c r="O168" s="6">
        <v>273</v>
      </c>
      <c r="P168" t="str">
        <f>_xlfn.XLOOKUP(I168&amp;"_"&amp;J168,Productos!E:E,Productos!C:C)</f>
        <v>PROTEGE TU SUEÑO</v>
      </c>
    </row>
    <row r="169" spans="1:16" hidden="1" x14ac:dyDescent="0.25">
      <c r="A169" s="3" t="s">
        <v>9</v>
      </c>
      <c r="B169" s="3">
        <v>301</v>
      </c>
      <c r="C169" s="3">
        <v>301</v>
      </c>
      <c r="D169" s="3" t="s">
        <v>11</v>
      </c>
      <c r="E169" s="3">
        <v>27</v>
      </c>
      <c r="F169" s="3">
        <v>270</v>
      </c>
      <c r="G169" s="6">
        <v>12</v>
      </c>
      <c r="I169" s="3" t="s">
        <v>9</v>
      </c>
      <c r="J169" s="3">
        <v>344</v>
      </c>
      <c r="K169" s="3">
        <v>344</v>
      </c>
      <c r="L169" s="3" t="s">
        <v>11</v>
      </c>
      <c r="M169" s="3">
        <v>408</v>
      </c>
      <c r="N169" s="3">
        <v>48</v>
      </c>
      <c r="O169" s="6">
        <v>273</v>
      </c>
    </row>
    <row r="170" spans="1:16" hidden="1" x14ac:dyDescent="0.25">
      <c r="A170" s="3" t="s">
        <v>9</v>
      </c>
      <c r="B170" s="3">
        <v>302</v>
      </c>
      <c r="C170" s="3">
        <v>302</v>
      </c>
      <c r="D170" s="3" t="s">
        <v>11</v>
      </c>
      <c r="E170" s="3">
        <v>27</v>
      </c>
      <c r="F170" s="3">
        <v>270</v>
      </c>
      <c r="G170" s="6">
        <v>597</v>
      </c>
      <c r="I170" s="3" t="s">
        <v>9</v>
      </c>
      <c r="J170" s="3">
        <v>344</v>
      </c>
      <c r="K170" s="3">
        <v>344</v>
      </c>
      <c r="L170" s="3" t="s">
        <v>11</v>
      </c>
      <c r="M170" s="3">
        <v>501</v>
      </c>
      <c r="N170" s="3">
        <v>501</v>
      </c>
      <c r="O170" s="6">
        <v>145</v>
      </c>
    </row>
    <row r="171" spans="1:16" hidden="1" x14ac:dyDescent="0.25">
      <c r="A171" s="3" t="s">
        <v>9</v>
      </c>
      <c r="B171" s="3">
        <v>303</v>
      </c>
      <c r="C171" s="3">
        <v>303</v>
      </c>
      <c r="D171" s="3" t="s">
        <v>11</v>
      </c>
      <c r="E171" s="3">
        <v>27</v>
      </c>
      <c r="F171" s="3">
        <v>270</v>
      </c>
      <c r="G171" s="6">
        <v>564</v>
      </c>
      <c r="I171" s="3" t="s">
        <v>9</v>
      </c>
      <c r="J171" s="3">
        <v>356</v>
      </c>
      <c r="K171" s="3">
        <v>356</v>
      </c>
      <c r="L171" s="3" t="s">
        <v>11</v>
      </c>
      <c r="M171" s="3">
        <v>14</v>
      </c>
      <c r="N171" s="3">
        <v>1400</v>
      </c>
      <c r="O171" s="6">
        <v>305</v>
      </c>
    </row>
    <row r="172" spans="1:16" hidden="1" x14ac:dyDescent="0.25">
      <c r="A172" s="3" t="s">
        <v>9</v>
      </c>
      <c r="B172" s="3">
        <v>304</v>
      </c>
      <c r="C172" s="3">
        <v>304</v>
      </c>
      <c r="D172" s="3" t="s">
        <v>11</v>
      </c>
      <c r="E172" s="3">
        <v>27</v>
      </c>
      <c r="F172" s="3">
        <v>270</v>
      </c>
      <c r="G172" s="6">
        <v>11</v>
      </c>
      <c r="I172" s="3" t="s">
        <v>9</v>
      </c>
      <c r="J172" s="3">
        <v>357</v>
      </c>
      <c r="K172" s="3">
        <v>357</v>
      </c>
      <c r="L172" s="3" t="s">
        <v>11</v>
      </c>
      <c r="M172" s="3">
        <v>14</v>
      </c>
      <c r="N172" s="3">
        <v>1400</v>
      </c>
      <c r="O172" s="6">
        <v>81</v>
      </c>
    </row>
    <row r="173" spans="1:16" hidden="1" x14ac:dyDescent="0.25">
      <c r="A173" s="3" t="s">
        <v>9</v>
      </c>
      <c r="B173" s="3">
        <v>305</v>
      </c>
      <c r="C173" s="3">
        <v>305</v>
      </c>
      <c r="D173" s="3" t="s">
        <v>11</v>
      </c>
      <c r="E173" s="3">
        <v>27</v>
      </c>
      <c r="F173" s="3">
        <v>270</v>
      </c>
      <c r="G173" s="6">
        <v>7</v>
      </c>
      <c r="I173" s="3" t="s">
        <v>9</v>
      </c>
      <c r="J173" s="3">
        <v>358</v>
      </c>
      <c r="K173" s="3">
        <v>358</v>
      </c>
      <c r="L173" s="3" t="s">
        <v>11</v>
      </c>
      <c r="M173" s="3">
        <v>14</v>
      </c>
      <c r="N173" s="3">
        <v>1400</v>
      </c>
      <c r="O173" s="6">
        <v>40</v>
      </c>
    </row>
    <row r="174" spans="1:16" hidden="1" x14ac:dyDescent="0.25">
      <c r="A174" s="3" t="s">
        <v>9</v>
      </c>
      <c r="B174" s="3">
        <v>306</v>
      </c>
      <c r="C174" s="3">
        <v>306</v>
      </c>
      <c r="D174" s="3" t="s">
        <v>11</v>
      </c>
      <c r="E174" s="3">
        <v>27</v>
      </c>
      <c r="F174" s="3">
        <v>270</v>
      </c>
      <c r="G174" s="6">
        <v>13</v>
      </c>
      <c r="I174" s="3" t="s">
        <v>9</v>
      </c>
      <c r="J174" s="3">
        <v>359</v>
      </c>
      <c r="K174" s="3">
        <v>359</v>
      </c>
      <c r="L174" s="3" t="s">
        <v>11</v>
      </c>
      <c r="M174" s="3">
        <v>14</v>
      </c>
      <c r="N174" s="3">
        <v>1400</v>
      </c>
      <c r="O174" s="6">
        <v>3305</v>
      </c>
    </row>
    <row r="175" spans="1:16" hidden="1" x14ac:dyDescent="0.25">
      <c r="A175" s="3" t="s">
        <v>9</v>
      </c>
      <c r="B175" s="3">
        <v>307</v>
      </c>
      <c r="C175" s="3">
        <v>307</v>
      </c>
      <c r="D175" s="3" t="s">
        <v>11</v>
      </c>
      <c r="E175" s="3">
        <v>27</v>
      </c>
      <c r="F175" s="3">
        <v>270</v>
      </c>
      <c r="G175" s="6">
        <v>33</v>
      </c>
      <c r="I175" s="3" t="s">
        <v>9</v>
      </c>
      <c r="J175" s="3">
        <v>365</v>
      </c>
      <c r="K175" s="3">
        <v>365</v>
      </c>
      <c r="L175" s="3" t="s">
        <v>11</v>
      </c>
      <c r="M175" s="3">
        <v>37</v>
      </c>
      <c r="N175" s="3">
        <v>3700</v>
      </c>
      <c r="O175" s="6">
        <v>2160</v>
      </c>
    </row>
    <row r="176" spans="1:16" hidden="1" x14ac:dyDescent="0.25">
      <c r="A176" s="3" t="s">
        <v>9</v>
      </c>
      <c r="B176" s="3">
        <v>308</v>
      </c>
      <c r="C176" s="3">
        <v>308</v>
      </c>
      <c r="D176" s="3" t="s">
        <v>11</v>
      </c>
      <c r="E176" s="3">
        <v>27</v>
      </c>
      <c r="F176" s="3">
        <v>270</v>
      </c>
      <c r="G176" s="6">
        <v>756</v>
      </c>
      <c r="I176" s="3" t="s">
        <v>9</v>
      </c>
      <c r="J176" s="3">
        <v>365</v>
      </c>
      <c r="K176" s="3">
        <v>365</v>
      </c>
      <c r="L176" s="3" t="s">
        <v>11</v>
      </c>
      <c r="M176" s="3">
        <v>38</v>
      </c>
      <c r="N176" s="3">
        <v>3800</v>
      </c>
      <c r="O176" s="6">
        <v>2160</v>
      </c>
    </row>
    <row r="177" spans="1:16" hidden="1" x14ac:dyDescent="0.25">
      <c r="A177" s="3" t="s">
        <v>9</v>
      </c>
      <c r="B177" s="3">
        <v>309</v>
      </c>
      <c r="C177" s="3">
        <v>309</v>
      </c>
      <c r="D177" s="3" t="s">
        <v>11</v>
      </c>
      <c r="E177" s="3">
        <v>27</v>
      </c>
      <c r="F177" s="3">
        <v>270</v>
      </c>
      <c r="G177" s="6">
        <v>1099</v>
      </c>
      <c r="I177" s="3" t="s">
        <v>9</v>
      </c>
      <c r="J177" s="3">
        <v>366</v>
      </c>
      <c r="K177" s="3">
        <v>366</v>
      </c>
      <c r="L177" s="3" t="s">
        <v>11</v>
      </c>
      <c r="M177" s="3">
        <v>37</v>
      </c>
      <c r="N177" s="3">
        <v>3700</v>
      </c>
      <c r="O177" s="6">
        <v>1049</v>
      </c>
    </row>
    <row r="178" spans="1:16" hidden="1" x14ac:dyDescent="0.25">
      <c r="A178" s="3" t="s">
        <v>9</v>
      </c>
      <c r="B178" s="3">
        <v>312</v>
      </c>
      <c r="C178" s="3">
        <v>312</v>
      </c>
      <c r="D178" s="3" t="s">
        <v>11</v>
      </c>
      <c r="E178" s="3">
        <v>37</v>
      </c>
      <c r="F178" s="3">
        <v>3700</v>
      </c>
      <c r="G178" s="6">
        <v>15717</v>
      </c>
      <c r="I178" s="3" t="s">
        <v>9</v>
      </c>
      <c r="J178" s="3">
        <v>366</v>
      </c>
      <c r="K178" s="3">
        <v>366</v>
      </c>
      <c r="L178" s="3" t="s">
        <v>11</v>
      </c>
      <c r="M178" s="3">
        <v>38</v>
      </c>
      <c r="N178" s="3">
        <v>3800</v>
      </c>
      <c r="O178" s="6">
        <v>1049</v>
      </c>
    </row>
    <row r="179" spans="1:16" hidden="1" x14ac:dyDescent="0.25">
      <c r="A179" s="3" t="s">
        <v>9</v>
      </c>
      <c r="B179" s="3">
        <v>312</v>
      </c>
      <c r="C179" s="3">
        <v>312</v>
      </c>
      <c r="D179" s="3" t="s">
        <v>11</v>
      </c>
      <c r="E179" s="3">
        <v>38</v>
      </c>
      <c r="F179" s="3">
        <v>3800</v>
      </c>
      <c r="G179" s="6">
        <v>15717</v>
      </c>
      <c r="I179" s="3" t="s">
        <v>9</v>
      </c>
      <c r="J179" s="3">
        <v>367</v>
      </c>
      <c r="K179" s="3">
        <v>367</v>
      </c>
      <c r="L179" s="3" t="s">
        <v>11</v>
      </c>
      <c r="M179" s="3">
        <v>37</v>
      </c>
      <c r="N179" s="3">
        <v>3700</v>
      </c>
      <c r="O179" s="6">
        <v>236</v>
      </c>
    </row>
    <row r="180" spans="1:16" hidden="1" x14ac:dyDescent="0.25">
      <c r="A180" s="3" t="s">
        <v>9</v>
      </c>
      <c r="B180" s="3">
        <v>313</v>
      </c>
      <c r="C180" s="3">
        <v>313</v>
      </c>
      <c r="D180" s="3" t="s">
        <v>11</v>
      </c>
      <c r="E180" s="3">
        <v>37</v>
      </c>
      <c r="F180" s="3">
        <v>3700</v>
      </c>
      <c r="G180" s="6">
        <v>4429</v>
      </c>
      <c r="I180" s="3" t="s">
        <v>9</v>
      </c>
      <c r="J180" s="3">
        <v>367</v>
      </c>
      <c r="K180" s="3">
        <v>367</v>
      </c>
      <c r="L180" s="3" t="s">
        <v>11</v>
      </c>
      <c r="M180" s="3">
        <v>38</v>
      </c>
      <c r="N180" s="3">
        <v>3800</v>
      </c>
      <c r="O180" s="6">
        <v>236</v>
      </c>
    </row>
    <row r="181" spans="1:16" hidden="1" x14ac:dyDescent="0.25">
      <c r="A181" s="3" t="s">
        <v>9</v>
      </c>
      <c r="B181" s="3">
        <v>313</v>
      </c>
      <c r="C181" s="3">
        <v>313</v>
      </c>
      <c r="D181" s="3" t="s">
        <v>11</v>
      </c>
      <c r="E181" s="3">
        <v>38</v>
      </c>
      <c r="F181" s="3">
        <v>3800</v>
      </c>
      <c r="G181" s="6">
        <v>4429</v>
      </c>
      <c r="I181" s="3" t="s">
        <v>9</v>
      </c>
      <c r="J181" s="3">
        <v>368</v>
      </c>
      <c r="K181" s="3">
        <v>368</v>
      </c>
      <c r="L181" s="3" t="s">
        <v>11</v>
      </c>
      <c r="M181" s="3">
        <v>37</v>
      </c>
      <c r="N181" s="3">
        <v>3700</v>
      </c>
      <c r="O181" s="6">
        <v>932</v>
      </c>
    </row>
    <row r="182" spans="1:16" hidden="1" x14ac:dyDescent="0.25">
      <c r="A182" s="3" t="s">
        <v>9</v>
      </c>
      <c r="B182" s="3">
        <v>327</v>
      </c>
      <c r="C182" s="3">
        <v>327</v>
      </c>
      <c r="D182" s="3" t="s">
        <v>11</v>
      </c>
      <c r="E182" s="3">
        <v>2800</v>
      </c>
      <c r="F182" s="3">
        <v>2800</v>
      </c>
      <c r="G182" s="6">
        <v>2218</v>
      </c>
      <c r="I182" s="3" t="s">
        <v>9</v>
      </c>
      <c r="J182" s="3">
        <v>368</v>
      </c>
      <c r="K182" s="3">
        <v>368</v>
      </c>
      <c r="L182" s="3" t="s">
        <v>11</v>
      </c>
      <c r="M182" s="3">
        <v>38</v>
      </c>
      <c r="N182" s="3">
        <v>3800</v>
      </c>
      <c r="O182" s="6">
        <v>932</v>
      </c>
    </row>
    <row r="183" spans="1:16" hidden="1" x14ac:dyDescent="0.25">
      <c r="A183" s="3" t="s">
        <v>9</v>
      </c>
      <c r="B183" s="3">
        <v>336</v>
      </c>
      <c r="C183" s="3">
        <v>336</v>
      </c>
      <c r="D183" s="3" t="s">
        <v>11</v>
      </c>
      <c r="E183" s="3">
        <v>14</v>
      </c>
      <c r="F183" s="3">
        <v>1400</v>
      </c>
      <c r="G183" s="6">
        <v>20393</v>
      </c>
      <c r="I183" s="3" t="s">
        <v>9</v>
      </c>
      <c r="J183" s="3">
        <v>369</v>
      </c>
      <c r="K183" s="3">
        <v>369</v>
      </c>
      <c r="L183" s="3" t="s">
        <v>11</v>
      </c>
      <c r="M183" s="3">
        <v>187</v>
      </c>
      <c r="N183" s="3">
        <v>1112</v>
      </c>
      <c r="O183" s="6">
        <v>3374</v>
      </c>
    </row>
    <row r="184" spans="1:16" hidden="1" x14ac:dyDescent="0.25">
      <c r="A184" s="3" t="s">
        <v>9</v>
      </c>
      <c r="B184" s="3">
        <v>339</v>
      </c>
      <c r="C184" s="3">
        <v>339</v>
      </c>
      <c r="D184" s="3" t="s">
        <v>11</v>
      </c>
      <c r="E184" s="3">
        <v>14</v>
      </c>
      <c r="F184" s="3">
        <v>1400</v>
      </c>
      <c r="G184" s="6">
        <v>708</v>
      </c>
      <c r="I184" s="3" t="s">
        <v>9</v>
      </c>
      <c r="J184" s="3">
        <v>372</v>
      </c>
      <c r="K184" s="3">
        <v>372</v>
      </c>
      <c r="L184" s="3" t="s">
        <v>11</v>
      </c>
      <c r="M184" s="3">
        <v>187</v>
      </c>
      <c r="N184" s="3">
        <v>1112</v>
      </c>
      <c r="O184" s="6">
        <v>34</v>
      </c>
    </row>
    <row r="185" spans="1:16" hidden="1" x14ac:dyDescent="0.25">
      <c r="A185" s="3" t="s">
        <v>9</v>
      </c>
      <c r="B185" s="3">
        <v>340</v>
      </c>
      <c r="C185" s="3">
        <v>340</v>
      </c>
      <c r="D185" s="3" t="s">
        <v>11</v>
      </c>
      <c r="E185" s="3">
        <v>14</v>
      </c>
      <c r="F185" s="3">
        <v>1400</v>
      </c>
      <c r="G185" s="6">
        <v>1080</v>
      </c>
      <c r="I185" s="3" t="s">
        <v>9</v>
      </c>
      <c r="J185" s="3">
        <v>372</v>
      </c>
      <c r="K185" s="3">
        <v>372</v>
      </c>
      <c r="L185" s="3" t="s">
        <v>11</v>
      </c>
      <c r="M185" s="3">
        <v>188</v>
      </c>
      <c r="N185" s="3">
        <v>1111</v>
      </c>
      <c r="O185" s="6">
        <v>34</v>
      </c>
    </row>
    <row r="186" spans="1:16" x14ac:dyDescent="0.25">
      <c r="A186" s="3" t="s">
        <v>9</v>
      </c>
      <c r="B186" s="3">
        <v>341</v>
      </c>
      <c r="C186" s="3">
        <v>341</v>
      </c>
      <c r="D186" s="3" t="s">
        <v>11</v>
      </c>
      <c r="E186" s="3">
        <v>14</v>
      </c>
      <c r="F186" s="3">
        <v>1400</v>
      </c>
      <c r="G186" s="6">
        <v>16</v>
      </c>
      <c r="I186" s="3" t="s">
        <v>9</v>
      </c>
      <c r="J186" s="3">
        <v>10000</v>
      </c>
      <c r="K186" s="3">
        <v>565</v>
      </c>
      <c r="L186" s="3" t="s">
        <v>10</v>
      </c>
      <c r="M186" s="3">
        <v>6</v>
      </c>
      <c r="N186" s="3">
        <v>600</v>
      </c>
      <c r="O186" s="6">
        <v>30343</v>
      </c>
      <c r="P186" t="str">
        <f>_xlfn.XLOOKUP(I186&amp;"_"&amp;J186,Productos!E:E,Productos!C:C)</f>
        <v>10000 - CONSUMO DESGRAVAMEN</v>
      </c>
    </row>
    <row r="187" spans="1:16" x14ac:dyDescent="0.25">
      <c r="A187" s="3" t="s">
        <v>9</v>
      </c>
      <c r="B187" s="3">
        <v>343</v>
      </c>
      <c r="C187" s="3">
        <v>343</v>
      </c>
      <c r="D187" s="3" t="s">
        <v>11</v>
      </c>
      <c r="E187" s="3">
        <v>4</v>
      </c>
      <c r="F187" s="3">
        <v>48</v>
      </c>
      <c r="G187" s="6">
        <v>44554</v>
      </c>
      <c r="I187" s="3" t="s">
        <v>9</v>
      </c>
      <c r="J187" s="3">
        <v>10000</v>
      </c>
      <c r="K187" s="3">
        <v>565</v>
      </c>
      <c r="L187" s="3" t="s">
        <v>10</v>
      </c>
      <c r="M187" s="3">
        <v>112</v>
      </c>
      <c r="N187" s="3">
        <v>1120</v>
      </c>
      <c r="O187" s="6">
        <v>32850</v>
      </c>
      <c r="P187" t="str">
        <f>_xlfn.XLOOKUP(I187&amp;"_"&amp;J187,Productos!E:E,Productos!C:C)</f>
        <v>10000 - CONSUMO DESGRAVAMEN</v>
      </c>
    </row>
    <row r="188" spans="1:16" x14ac:dyDescent="0.25">
      <c r="A188" s="3" t="s">
        <v>9</v>
      </c>
      <c r="B188" s="3">
        <v>344</v>
      </c>
      <c r="C188" s="3">
        <v>344</v>
      </c>
      <c r="D188" s="3" t="s">
        <v>11</v>
      </c>
      <c r="E188" s="3">
        <v>1</v>
      </c>
      <c r="F188" s="3">
        <v>100</v>
      </c>
      <c r="G188" s="6">
        <v>273</v>
      </c>
      <c r="I188" s="3" t="s">
        <v>9</v>
      </c>
      <c r="J188" s="3">
        <v>10000</v>
      </c>
      <c r="K188" s="3">
        <v>568</v>
      </c>
      <c r="L188" s="3" t="s">
        <v>10</v>
      </c>
      <c r="M188" s="3">
        <v>6</v>
      </c>
      <c r="N188" s="3">
        <v>600</v>
      </c>
      <c r="O188" s="6">
        <v>22277</v>
      </c>
      <c r="P188" t="str">
        <f>_xlfn.XLOOKUP(I188&amp;"_"&amp;J188,Productos!E:E,Productos!C:C)</f>
        <v>10000 - CONSUMO DESGRAVAMEN</v>
      </c>
    </row>
    <row r="189" spans="1:16" x14ac:dyDescent="0.25">
      <c r="A189" s="3" t="s">
        <v>9</v>
      </c>
      <c r="B189" s="3">
        <v>344</v>
      </c>
      <c r="C189" s="3">
        <v>344</v>
      </c>
      <c r="D189" s="3" t="s">
        <v>11</v>
      </c>
      <c r="E189" s="3">
        <v>4</v>
      </c>
      <c r="F189" s="3">
        <v>48</v>
      </c>
      <c r="G189" s="6">
        <v>273</v>
      </c>
      <c r="I189" s="3" t="s">
        <v>9</v>
      </c>
      <c r="J189" s="3">
        <v>10000</v>
      </c>
      <c r="K189" s="3">
        <v>568</v>
      </c>
      <c r="L189" s="3" t="s">
        <v>10</v>
      </c>
      <c r="M189" s="3">
        <v>112</v>
      </c>
      <c r="N189" s="3">
        <v>1120</v>
      </c>
      <c r="O189" s="6">
        <v>23817</v>
      </c>
      <c r="P189" t="str">
        <f>_xlfn.XLOOKUP(I189&amp;"_"&amp;J189,Productos!E:E,Productos!C:C)</f>
        <v>10000 - CONSUMO DESGRAVAMEN</v>
      </c>
    </row>
    <row r="190" spans="1:16" hidden="1" x14ac:dyDescent="0.25">
      <c r="A190" s="3" t="s">
        <v>9</v>
      </c>
      <c r="B190" s="3">
        <v>344</v>
      </c>
      <c r="C190" s="3">
        <v>344</v>
      </c>
      <c r="D190" s="3" t="s">
        <v>11</v>
      </c>
      <c r="E190" s="3">
        <v>501</v>
      </c>
      <c r="F190" s="3">
        <v>501</v>
      </c>
      <c r="G190" s="6">
        <v>145</v>
      </c>
      <c r="I190" s="3" t="s">
        <v>9</v>
      </c>
      <c r="J190" s="3">
        <v>10001</v>
      </c>
      <c r="K190" s="3">
        <v>566</v>
      </c>
      <c r="L190" s="3" t="s">
        <v>10</v>
      </c>
      <c r="M190" s="3">
        <v>157</v>
      </c>
      <c r="N190" s="3">
        <v>1570</v>
      </c>
      <c r="O190" s="6">
        <v>4730</v>
      </c>
    </row>
    <row r="191" spans="1:16" hidden="1" x14ac:dyDescent="0.25">
      <c r="A191" s="3" t="s">
        <v>9</v>
      </c>
      <c r="B191" s="3">
        <v>356</v>
      </c>
      <c r="C191" s="3">
        <v>356</v>
      </c>
      <c r="D191" s="3" t="s">
        <v>11</v>
      </c>
      <c r="E191" s="3">
        <v>14</v>
      </c>
      <c r="F191" s="3">
        <v>1400</v>
      </c>
      <c r="G191" s="6">
        <v>305</v>
      </c>
      <c r="I191" s="3" t="s">
        <v>9</v>
      </c>
      <c r="J191" s="3">
        <v>10001</v>
      </c>
      <c r="K191" s="3">
        <v>569</v>
      </c>
      <c r="L191" s="3" t="s">
        <v>10</v>
      </c>
      <c r="M191" s="3">
        <v>157</v>
      </c>
      <c r="N191" s="3">
        <v>1570</v>
      </c>
      <c r="O191" s="6">
        <v>2089</v>
      </c>
    </row>
    <row r="192" spans="1:16" x14ac:dyDescent="0.25">
      <c r="A192" s="3" t="s">
        <v>9</v>
      </c>
      <c r="B192" s="3">
        <v>357</v>
      </c>
      <c r="C192" s="3">
        <v>357</v>
      </c>
      <c r="D192" s="3" t="s">
        <v>11</v>
      </c>
      <c r="E192" s="3">
        <v>14</v>
      </c>
      <c r="F192" s="3">
        <v>1400</v>
      </c>
      <c r="G192" s="6">
        <v>81</v>
      </c>
      <c r="I192" s="3" t="s">
        <v>9</v>
      </c>
      <c r="J192" s="3">
        <v>10012</v>
      </c>
      <c r="K192" s="3">
        <v>5005849</v>
      </c>
      <c r="L192" s="3" t="s">
        <v>12</v>
      </c>
      <c r="M192" s="3">
        <v>6</v>
      </c>
      <c r="N192" s="3">
        <v>600</v>
      </c>
      <c r="O192" s="6">
        <v>1</v>
      </c>
      <c r="P192" t="str">
        <f>_xlfn.XLOOKUP(I192&amp;"_"&amp;J192,Productos!E:E,Productos!C:C)</f>
        <v>10012 - ACCIDENTES PERSONALES SANTANDER ADVANCE</v>
      </c>
    </row>
    <row r="193" spans="1:16" x14ac:dyDescent="0.25">
      <c r="A193" s="3" t="s">
        <v>9</v>
      </c>
      <c r="B193" s="3">
        <v>358</v>
      </c>
      <c r="C193" s="3">
        <v>358</v>
      </c>
      <c r="D193" s="3" t="s">
        <v>11</v>
      </c>
      <c r="E193" s="3">
        <v>14</v>
      </c>
      <c r="F193" s="3">
        <v>1400</v>
      </c>
      <c r="G193" s="6">
        <v>40</v>
      </c>
      <c r="I193" s="3" t="s">
        <v>9</v>
      </c>
      <c r="J193" s="3">
        <v>10012</v>
      </c>
      <c r="K193" s="3">
        <v>5007365</v>
      </c>
      <c r="L193" s="3" t="s">
        <v>12</v>
      </c>
      <c r="M193" s="3">
        <v>6</v>
      </c>
      <c r="N193" s="3">
        <v>600</v>
      </c>
      <c r="O193" s="6">
        <v>1</v>
      </c>
      <c r="P193" t="str">
        <f>_xlfn.XLOOKUP(I193&amp;"_"&amp;J193,Productos!E:E,Productos!C:C)</f>
        <v>10012 - ACCIDENTES PERSONALES SANTANDER ADVANCE</v>
      </c>
    </row>
    <row r="194" spans="1:16" x14ac:dyDescent="0.25">
      <c r="A194" s="3" t="s">
        <v>9</v>
      </c>
      <c r="B194" s="3">
        <v>359</v>
      </c>
      <c r="C194" s="3">
        <v>359</v>
      </c>
      <c r="D194" s="3" t="s">
        <v>11</v>
      </c>
      <c r="E194" s="3">
        <v>14</v>
      </c>
      <c r="F194" s="3">
        <v>1400</v>
      </c>
      <c r="G194" s="6">
        <v>3305</v>
      </c>
      <c r="I194" s="3" t="s">
        <v>9</v>
      </c>
      <c r="J194" s="3">
        <v>10013</v>
      </c>
      <c r="K194" s="3">
        <v>10013</v>
      </c>
      <c r="L194" s="3" t="s">
        <v>11</v>
      </c>
      <c r="M194" s="3">
        <v>1</v>
      </c>
      <c r="N194" s="3">
        <v>100</v>
      </c>
      <c r="O194" s="6">
        <v>4</v>
      </c>
      <c r="P194" t="str">
        <f>_xlfn.XLOOKUP(I194&amp;"_"&amp;J194,Productos!E:E,Productos!C:C)</f>
        <v>10013 - VIDA COLECTIVO EMPRESAS</v>
      </c>
    </row>
    <row r="195" spans="1:16" x14ac:dyDescent="0.25">
      <c r="A195" s="3" t="s">
        <v>9</v>
      </c>
      <c r="B195" s="3">
        <v>365</v>
      </c>
      <c r="C195" s="3">
        <v>365</v>
      </c>
      <c r="D195" s="3" t="s">
        <v>11</v>
      </c>
      <c r="E195" s="3">
        <v>37</v>
      </c>
      <c r="F195" s="3">
        <v>3700</v>
      </c>
      <c r="G195" s="6">
        <v>2160</v>
      </c>
    </row>
    <row r="196" spans="1:16" x14ac:dyDescent="0.25">
      <c r="A196" s="3" t="s">
        <v>9</v>
      </c>
      <c r="B196" s="3">
        <v>365</v>
      </c>
      <c r="C196" s="3">
        <v>365</v>
      </c>
      <c r="D196" s="3" t="s">
        <v>11</v>
      </c>
      <c r="E196" s="3">
        <v>38</v>
      </c>
      <c r="F196" s="3">
        <v>3800</v>
      </c>
      <c r="G196" s="6">
        <v>2160</v>
      </c>
    </row>
    <row r="197" spans="1:16" x14ac:dyDescent="0.25">
      <c r="A197" s="3" t="s">
        <v>9</v>
      </c>
      <c r="B197" s="3">
        <v>366</v>
      </c>
      <c r="C197" s="3">
        <v>366</v>
      </c>
      <c r="D197" s="3" t="s">
        <v>11</v>
      </c>
      <c r="E197" s="3">
        <v>37</v>
      </c>
      <c r="F197" s="3">
        <v>3700</v>
      </c>
      <c r="G197" s="6">
        <v>1049</v>
      </c>
      <c r="J197" s="3">
        <v>10012</v>
      </c>
      <c r="K197" s="3">
        <v>6</v>
      </c>
      <c r="L197" s="11" t="s">
        <v>305</v>
      </c>
    </row>
    <row r="198" spans="1:16" x14ac:dyDescent="0.25">
      <c r="A198" s="3" t="s">
        <v>9</v>
      </c>
      <c r="B198" s="3">
        <v>366</v>
      </c>
      <c r="C198" s="3">
        <v>366</v>
      </c>
      <c r="D198" s="3" t="s">
        <v>11</v>
      </c>
      <c r="E198" s="3">
        <v>38</v>
      </c>
      <c r="F198" s="3">
        <v>3800</v>
      </c>
      <c r="G198" s="6">
        <v>1049</v>
      </c>
      <c r="J198" s="3">
        <v>58</v>
      </c>
      <c r="K198" s="3">
        <v>1</v>
      </c>
      <c r="L198" s="11" t="s">
        <v>294</v>
      </c>
    </row>
    <row r="199" spans="1:16" x14ac:dyDescent="0.25">
      <c r="A199" s="3" t="s">
        <v>9</v>
      </c>
      <c r="B199" s="3">
        <v>367</v>
      </c>
      <c r="C199" s="3">
        <v>367</v>
      </c>
      <c r="D199" s="3" t="s">
        <v>11</v>
      </c>
      <c r="E199" s="3">
        <v>37</v>
      </c>
      <c r="F199" s="3">
        <v>3700</v>
      </c>
      <c r="G199" s="6">
        <v>236</v>
      </c>
      <c r="J199" s="3">
        <v>58</v>
      </c>
      <c r="K199" s="3">
        <v>2</v>
      </c>
      <c r="L199" s="11" t="s">
        <v>298</v>
      </c>
    </row>
    <row r="200" spans="1:16" x14ac:dyDescent="0.25">
      <c r="A200" s="3" t="s">
        <v>9</v>
      </c>
      <c r="B200" s="3">
        <v>367</v>
      </c>
      <c r="C200" s="3">
        <v>367</v>
      </c>
      <c r="D200" s="3" t="s">
        <v>11</v>
      </c>
      <c r="E200" s="3">
        <v>38</v>
      </c>
      <c r="F200" s="3">
        <v>3800</v>
      </c>
      <c r="G200" s="6">
        <v>236</v>
      </c>
      <c r="J200" s="3">
        <v>58</v>
      </c>
      <c r="K200" s="3">
        <v>6</v>
      </c>
      <c r="L200" s="11" t="s">
        <v>295</v>
      </c>
    </row>
    <row r="201" spans="1:16" x14ac:dyDescent="0.25">
      <c r="A201" s="3" t="s">
        <v>9</v>
      </c>
      <c r="B201" s="3">
        <v>368</v>
      </c>
      <c r="C201" s="3">
        <v>368</v>
      </c>
      <c r="D201" s="3" t="s">
        <v>11</v>
      </c>
      <c r="E201" s="3">
        <v>37</v>
      </c>
      <c r="F201" s="3">
        <v>3700</v>
      </c>
      <c r="G201" s="6">
        <v>932</v>
      </c>
      <c r="J201" s="3">
        <v>10013</v>
      </c>
      <c r="K201" s="3">
        <v>1</v>
      </c>
      <c r="L201" s="11" t="s">
        <v>304</v>
      </c>
    </row>
    <row r="202" spans="1:16" x14ac:dyDescent="0.25">
      <c r="A202" s="3" t="s">
        <v>9</v>
      </c>
      <c r="B202" s="3">
        <v>368</v>
      </c>
      <c r="C202" s="3">
        <v>368</v>
      </c>
      <c r="D202" s="3" t="s">
        <v>11</v>
      </c>
      <c r="E202" s="3">
        <v>38</v>
      </c>
      <c r="F202" s="3">
        <v>3800</v>
      </c>
      <c r="G202" s="6">
        <v>932</v>
      </c>
      <c r="J202" s="3">
        <v>123</v>
      </c>
      <c r="K202" s="3">
        <v>6</v>
      </c>
      <c r="L202" s="11" t="s">
        <v>295</v>
      </c>
    </row>
    <row r="203" spans="1:16" x14ac:dyDescent="0.25">
      <c r="A203" s="3" t="s">
        <v>9</v>
      </c>
      <c r="B203" s="3">
        <v>369</v>
      </c>
      <c r="C203" s="3">
        <v>369</v>
      </c>
      <c r="D203" s="3" t="s">
        <v>11</v>
      </c>
      <c r="E203" s="3">
        <v>187</v>
      </c>
      <c r="F203" s="3">
        <v>1112</v>
      </c>
      <c r="G203" s="6">
        <v>3374</v>
      </c>
      <c r="J203" s="3">
        <v>344</v>
      </c>
      <c r="K203" s="3">
        <v>1</v>
      </c>
      <c r="L203" s="11" t="s">
        <v>294</v>
      </c>
    </row>
    <row r="204" spans="1:16" x14ac:dyDescent="0.25">
      <c r="A204" s="3" t="s">
        <v>9</v>
      </c>
      <c r="B204" s="3">
        <v>372</v>
      </c>
      <c r="C204" s="3">
        <v>372</v>
      </c>
      <c r="D204" s="3" t="s">
        <v>11</v>
      </c>
      <c r="E204" s="3">
        <v>187</v>
      </c>
      <c r="F204" s="3">
        <v>1112</v>
      </c>
      <c r="G204" s="6">
        <v>34</v>
      </c>
      <c r="J204" s="3">
        <v>244</v>
      </c>
      <c r="K204" s="3">
        <v>6</v>
      </c>
      <c r="L204" s="11" t="s">
        <v>220</v>
      </c>
    </row>
    <row r="205" spans="1:16" x14ac:dyDescent="0.25">
      <c r="A205" s="3" t="s">
        <v>9</v>
      </c>
      <c r="B205" s="3">
        <v>372</v>
      </c>
      <c r="C205" s="3">
        <v>372</v>
      </c>
      <c r="D205" s="3" t="s">
        <v>11</v>
      </c>
      <c r="E205" s="3">
        <v>188</v>
      </c>
      <c r="F205" s="3">
        <v>1111</v>
      </c>
      <c r="G205" s="6">
        <v>34</v>
      </c>
    </row>
    <row r="206" spans="1:16" x14ac:dyDescent="0.25">
      <c r="A206" s="3" t="s">
        <v>9</v>
      </c>
      <c r="B206" s="3">
        <v>10000</v>
      </c>
      <c r="C206" s="3">
        <v>565</v>
      </c>
      <c r="D206" s="3" t="s">
        <v>10</v>
      </c>
      <c r="E206" s="3">
        <v>6</v>
      </c>
      <c r="F206" s="3">
        <v>600</v>
      </c>
      <c r="G206" s="6">
        <v>30343</v>
      </c>
    </row>
    <row r="207" spans="1:16" x14ac:dyDescent="0.25">
      <c r="A207" s="3" t="s">
        <v>9</v>
      </c>
      <c r="B207" s="3">
        <v>10000</v>
      </c>
      <c r="C207" s="3">
        <v>565</v>
      </c>
      <c r="D207" s="3" t="s">
        <v>10</v>
      </c>
      <c r="E207" s="3">
        <v>112</v>
      </c>
      <c r="F207" s="3">
        <v>1120</v>
      </c>
      <c r="G207" s="6">
        <v>32850</v>
      </c>
    </row>
    <row r="208" spans="1:16" x14ac:dyDescent="0.25">
      <c r="A208" s="3" t="s">
        <v>9</v>
      </c>
      <c r="B208" s="3">
        <v>10000</v>
      </c>
      <c r="C208" s="3">
        <v>568</v>
      </c>
      <c r="D208" s="3" t="s">
        <v>10</v>
      </c>
      <c r="E208" s="3">
        <v>6</v>
      </c>
      <c r="F208" s="3">
        <v>600</v>
      </c>
      <c r="G208" s="6">
        <v>22277</v>
      </c>
    </row>
    <row r="209" spans="1:7" x14ac:dyDescent="0.25">
      <c r="A209" s="3" t="s">
        <v>9</v>
      </c>
      <c r="B209" s="3">
        <v>10000</v>
      </c>
      <c r="C209" s="3">
        <v>568</v>
      </c>
      <c r="D209" s="3" t="s">
        <v>10</v>
      </c>
      <c r="E209" s="3">
        <v>112</v>
      </c>
      <c r="F209" s="3">
        <v>1120</v>
      </c>
      <c r="G209" s="6">
        <v>23817</v>
      </c>
    </row>
    <row r="210" spans="1:7" x14ac:dyDescent="0.25">
      <c r="A210" s="3" t="s">
        <v>9</v>
      </c>
      <c r="B210" s="3">
        <v>10001</v>
      </c>
      <c r="C210" s="3">
        <v>566</v>
      </c>
      <c r="D210" s="3" t="s">
        <v>10</v>
      </c>
      <c r="E210" s="3">
        <v>157</v>
      </c>
      <c r="F210" s="3">
        <v>1570</v>
      </c>
      <c r="G210" s="6">
        <v>4730</v>
      </c>
    </row>
    <row r="211" spans="1:7" x14ac:dyDescent="0.25">
      <c r="A211" s="3" t="s">
        <v>9</v>
      </c>
      <c r="B211" s="3">
        <v>10001</v>
      </c>
      <c r="C211" s="3">
        <v>569</v>
      </c>
      <c r="D211" s="3" t="s">
        <v>10</v>
      </c>
      <c r="E211" s="3">
        <v>157</v>
      </c>
      <c r="F211" s="3">
        <v>1570</v>
      </c>
      <c r="G211" s="6">
        <v>2089</v>
      </c>
    </row>
    <row r="212" spans="1:7" x14ac:dyDescent="0.25">
      <c r="A212" s="3" t="s">
        <v>9</v>
      </c>
      <c r="B212" s="3">
        <v>10012</v>
      </c>
      <c r="C212" s="3">
        <v>5005849</v>
      </c>
      <c r="D212" s="3" t="s">
        <v>12</v>
      </c>
      <c r="E212" s="3">
        <v>6</v>
      </c>
      <c r="F212" s="3">
        <v>600</v>
      </c>
      <c r="G212" s="6">
        <v>1</v>
      </c>
    </row>
    <row r="213" spans="1:7" x14ac:dyDescent="0.25">
      <c r="A213" s="3" t="s">
        <v>9</v>
      </c>
      <c r="B213" s="3">
        <v>10012</v>
      </c>
      <c r="C213" s="3">
        <v>5005849</v>
      </c>
      <c r="D213" s="3" t="s">
        <v>12</v>
      </c>
      <c r="E213" s="3">
        <v>12</v>
      </c>
      <c r="F213" s="3">
        <v>1200</v>
      </c>
      <c r="G213" s="6">
        <v>1</v>
      </c>
    </row>
    <row r="214" spans="1:7" x14ac:dyDescent="0.25">
      <c r="A214" s="3" t="s">
        <v>9</v>
      </c>
      <c r="B214" s="3">
        <v>10012</v>
      </c>
      <c r="C214" s="3">
        <v>5007365</v>
      </c>
      <c r="D214" s="3" t="s">
        <v>12</v>
      </c>
      <c r="E214" s="3">
        <v>6</v>
      </c>
      <c r="F214" s="3">
        <v>600</v>
      </c>
      <c r="G214" s="6">
        <v>1</v>
      </c>
    </row>
    <row r="215" spans="1:7" x14ac:dyDescent="0.25">
      <c r="A215" s="3" t="s">
        <v>9</v>
      </c>
      <c r="B215" s="3">
        <v>10012</v>
      </c>
      <c r="C215" s="3">
        <v>5007365</v>
      </c>
      <c r="D215" s="3" t="s">
        <v>12</v>
      </c>
      <c r="E215" s="3">
        <v>12</v>
      </c>
      <c r="F215" s="3">
        <v>1200</v>
      </c>
      <c r="G215" s="6">
        <v>1</v>
      </c>
    </row>
    <row r="216" spans="1:7" x14ac:dyDescent="0.25">
      <c r="A216" s="3" t="s">
        <v>9</v>
      </c>
      <c r="B216" s="3">
        <v>10013</v>
      </c>
      <c r="C216" s="3">
        <v>10013</v>
      </c>
      <c r="D216" s="3" t="s">
        <v>11</v>
      </c>
      <c r="E216" s="3">
        <v>1</v>
      </c>
      <c r="F216" s="3">
        <v>100</v>
      </c>
      <c r="G216" s="6">
        <v>4</v>
      </c>
    </row>
    <row r="217" spans="1:7" x14ac:dyDescent="0.25">
      <c r="A217" s="3"/>
      <c r="B217" s="3"/>
      <c r="C217" s="3"/>
      <c r="D217" s="3"/>
      <c r="E217" s="3"/>
      <c r="F217" s="3"/>
      <c r="G217" s="6"/>
    </row>
    <row r="218" spans="1:7" x14ac:dyDescent="0.25">
      <c r="A218" s="3"/>
      <c r="B218" s="3"/>
      <c r="C218" s="3"/>
      <c r="D218" s="3"/>
      <c r="E218" s="3"/>
      <c r="F218" s="3"/>
      <c r="G218" s="6"/>
    </row>
    <row r="219" spans="1:7" x14ac:dyDescent="0.25">
      <c r="A219" s="3"/>
      <c r="B219" s="3"/>
      <c r="C219" s="3"/>
      <c r="D219" s="3"/>
      <c r="E219" s="3"/>
      <c r="F219" s="3"/>
      <c r="G219" s="6"/>
    </row>
    <row r="220" spans="1:7" x14ac:dyDescent="0.25">
      <c r="A220" s="3"/>
      <c r="B220" s="3"/>
      <c r="C220" s="3"/>
      <c r="D220" s="3"/>
      <c r="E220" s="3"/>
      <c r="F220" s="3"/>
      <c r="G220" s="6"/>
    </row>
    <row r="221" spans="1:7" x14ac:dyDescent="0.25">
      <c r="A221" s="3"/>
      <c r="B221" s="3"/>
      <c r="C221" s="3"/>
      <c r="D221" s="3"/>
      <c r="E221" s="3"/>
      <c r="F221" s="3"/>
      <c r="G221" s="6"/>
    </row>
    <row r="222" spans="1:7" x14ac:dyDescent="0.25">
      <c r="A222" s="3"/>
      <c r="B222" s="3"/>
      <c r="C222" s="3"/>
      <c r="D222" s="3"/>
      <c r="E222" s="3"/>
      <c r="F222" s="3"/>
      <c r="G222" s="6"/>
    </row>
    <row r="223" spans="1:7" x14ac:dyDescent="0.25">
      <c r="A223" s="3"/>
      <c r="B223" s="3"/>
      <c r="C223" s="3"/>
      <c r="D223" s="3"/>
      <c r="E223" s="3"/>
      <c r="F223" s="3"/>
      <c r="G223" s="6"/>
    </row>
    <row r="224" spans="1:7" x14ac:dyDescent="0.25">
      <c r="A224" s="3"/>
      <c r="B224" s="3"/>
      <c r="C224" s="3"/>
      <c r="D224" s="3"/>
      <c r="E224" s="3"/>
      <c r="F224" s="3"/>
      <c r="G224" s="6"/>
    </row>
    <row r="225" spans="1:7" x14ac:dyDescent="0.25">
      <c r="A225" s="3"/>
      <c r="B225" s="3"/>
      <c r="C225" s="3"/>
      <c r="D225" s="3"/>
      <c r="E225" s="3"/>
      <c r="F225" s="3"/>
      <c r="G225" s="6"/>
    </row>
    <row r="226" spans="1:7" x14ac:dyDescent="0.25">
      <c r="A226" s="3"/>
      <c r="B226" s="3"/>
      <c r="C226" s="3"/>
      <c r="D226" s="3"/>
      <c r="E226" s="3"/>
      <c r="F226" s="3"/>
      <c r="G226" s="6"/>
    </row>
    <row r="227" spans="1:7" x14ac:dyDescent="0.25">
      <c r="A227" s="3"/>
      <c r="B227" s="3"/>
      <c r="C227" s="3"/>
      <c r="D227" s="3"/>
      <c r="E227" s="3"/>
      <c r="F227" s="3"/>
      <c r="G227" s="6"/>
    </row>
    <row r="228" spans="1:7" x14ac:dyDescent="0.25">
      <c r="A228" s="3"/>
      <c r="B228" s="3"/>
      <c r="C228" s="3"/>
      <c r="D228" s="3"/>
      <c r="E228" s="3"/>
      <c r="F228" s="3"/>
      <c r="G228" s="6"/>
    </row>
    <row r="229" spans="1:7" x14ac:dyDescent="0.25">
      <c r="A229" s="3"/>
      <c r="B229" s="3"/>
      <c r="C229" s="3"/>
      <c r="D229" s="3"/>
      <c r="E229" s="3"/>
      <c r="F229" s="3"/>
      <c r="G229" s="6"/>
    </row>
    <row r="230" spans="1:7" x14ac:dyDescent="0.25">
      <c r="A230" s="3"/>
      <c r="B230" s="3"/>
      <c r="C230" s="3"/>
      <c r="D230" s="3"/>
      <c r="E230" s="3"/>
      <c r="F230" s="3"/>
      <c r="G230" s="6"/>
    </row>
    <row r="231" spans="1:7" x14ac:dyDescent="0.25">
      <c r="A231" s="3"/>
      <c r="B231" s="3"/>
      <c r="C231" s="3"/>
      <c r="D231" s="3"/>
      <c r="E231" s="3"/>
      <c r="F231" s="3"/>
      <c r="G231" s="6"/>
    </row>
    <row r="232" spans="1:7" x14ac:dyDescent="0.25">
      <c r="A232" s="3"/>
      <c r="B232" s="3"/>
      <c r="C232" s="3"/>
      <c r="D232" s="3"/>
      <c r="E232" s="3"/>
      <c r="F232" s="3"/>
      <c r="G232" s="6"/>
    </row>
    <row r="233" spans="1:7" x14ac:dyDescent="0.25">
      <c r="A233" s="3"/>
      <c r="B233" s="3"/>
      <c r="C233" s="3"/>
      <c r="D233" s="3"/>
      <c r="E233" s="3"/>
      <c r="F233" s="3"/>
      <c r="G233" s="6"/>
    </row>
    <row r="234" spans="1:7" x14ac:dyDescent="0.25">
      <c r="A234" s="3"/>
      <c r="B234" s="3"/>
      <c r="C234" s="3"/>
      <c r="D234" s="3"/>
      <c r="E234" s="3"/>
      <c r="F234" s="3"/>
      <c r="G234" s="6"/>
    </row>
    <row r="235" spans="1:7" x14ac:dyDescent="0.25">
      <c r="A235" s="3"/>
      <c r="B235" s="3"/>
      <c r="C235" s="3"/>
      <c r="D235" s="3"/>
      <c r="E235" s="3"/>
      <c r="F235" s="3"/>
      <c r="G235" s="6"/>
    </row>
    <row r="236" spans="1:7" x14ac:dyDescent="0.25">
      <c r="A236" s="3"/>
      <c r="B236" s="3"/>
      <c r="C236" s="3"/>
      <c r="D236" s="3"/>
      <c r="E236" s="3"/>
      <c r="F236" s="3"/>
      <c r="G236" s="6"/>
    </row>
    <row r="237" spans="1:7" x14ac:dyDescent="0.25">
      <c r="A237" s="3"/>
      <c r="B237" s="3"/>
      <c r="C237" s="3"/>
      <c r="D237" s="3"/>
      <c r="E237" s="3"/>
      <c r="F237" s="3"/>
      <c r="G237" s="6"/>
    </row>
    <row r="238" spans="1:7" x14ac:dyDescent="0.25">
      <c r="A238" s="3"/>
      <c r="B238" s="3"/>
      <c r="C238" s="3"/>
      <c r="D238" s="3"/>
      <c r="E238" s="3"/>
      <c r="F238" s="3"/>
      <c r="G238" s="6"/>
    </row>
    <row r="239" spans="1:7" x14ac:dyDescent="0.25">
      <c r="A239" s="3"/>
      <c r="B239" s="3"/>
      <c r="C239" s="3"/>
      <c r="D239" s="3"/>
      <c r="E239" s="3"/>
      <c r="F239" s="3"/>
      <c r="G239" s="6"/>
    </row>
    <row r="240" spans="1:7" x14ac:dyDescent="0.25">
      <c r="A240" s="3"/>
      <c r="B240" s="3"/>
      <c r="C240" s="3"/>
      <c r="D240" s="3"/>
      <c r="E240" s="3"/>
      <c r="F240" s="3"/>
      <c r="G240" s="6"/>
    </row>
    <row r="241" spans="1:7" x14ac:dyDescent="0.25">
      <c r="A241" s="3"/>
      <c r="B241" s="3"/>
      <c r="C241" s="3"/>
      <c r="D241" s="3"/>
      <c r="E241" s="3"/>
      <c r="F241" s="3"/>
      <c r="G241" s="6"/>
    </row>
    <row r="242" spans="1:7" x14ac:dyDescent="0.25">
      <c r="A242" s="3"/>
      <c r="B242" s="3"/>
      <c r="C242" s="3"/>
      <c r="D242" s="3"/>
      <c r="E242" s="3"/>
      <c r="F242" s="3"/>
      <c r="G242" s="6"/>
    </row>
    <row r="243" spans="1:7" x14ac:dyDescent="0.25">
      <c r="A243" s="3"/>
      <c r="B243" s="3"/>
      <c r="C243" s="3"/>
      <c r="D243" s="3"/>
      <c r="E243" s="3"/>
      <c r="F243" s="3"/>
      <c r="G243" s="6"/>
    </row>
    <row r="244" spans="1:7" x14ac:dyDescent="0.25">
      <c r="A244" s="3"/>
      <c r="B244" s="3"/>
      <c r="C244" s="3"/>
      <c r="D244" s="3"/>
      <c r="E244" s="3"/>
      <c r="F244" s="3"/>
      <c r="G244" s="6"/>
    </row>
    <row r="245" spans="1:7" x14ac:dyDescent="0.25">
      <c r="A245" s="3"/>
      <c r="B245" s="3"/>
      <c r="C245" s="3"/>
      <c r="D245" s="3"/>
      <c r="E245" s="3"/>
      <c r="F245" s="3"/>
      <c r="G245" s="6"/>
    </row>
    <row r="246" spans="1:7" x14ac:dyDescent="0.25">
      <c r="A246" s="3"/>
      <c r="B246" s="3"/>
      <c r="C246" s="3"/>
      <c r="D246" s="3"/>
      <c r="E246" s="3"/>
      <c r="F246" s="3"/>
      <c r="G246" s="6"/>
    </row>
    <row r="247" spans="1:7" x14ac:dyDescent="0.25">
      <c r="A247" s="3"/>
      <c r="B247" s="3"/>
      <c r="C247" s="3"/>
      <c r="D247" s="3"/>
      <c r="E247" s="3"/>
      <c r="F247" s="3"/>
      <c r="G247" s="6"/>
    </row>
    <row r="248" spans="1:7" x14ac:dyDescent="0.25">
      <c r="A248" s="3"/>
      <c r="B248" s="3"/>
      <c r="C248" s="3"/>
      <c r="D248" s="3"/>
      <c r="E248" s="3"/>
      <c r="F248" s="3"/>
      <c r="G248" s="6"/>
    </row>
    <row r="249" spans="1:7" x14ac:dyDescent="0.25">
      <c r="A249" s="3"/>
      <c r="B249" s="3"/>
      <c r="C249" s="3"/>
      <c r="D249" s="3"/>
      <c r="E249" s="3"/>
      <c r="F249" s="3"/>
      <c r="G249" s="6"/>
    </row>
    <row r="250" spans="1:7" x14ac:dyDescent="0.25">
      <c r="A250" s="3"/>
      <c r="B250" s="3"/>
      <c r="C250" s="3"/>
      <c r="D250" s="3"/>
      <c r="E250" s="3"/>
      <c r="F250" s="3"/>
      <c r="G250" s="6"/>
    </row>
    <row r="251" spans="1:7" x14ac:dyDescent="0.25">
      <c r="A251" s="3"/>
      <c r="B251" s="3"/>
      <c r="C251" s="3"/>
      <c r="D251" s="3"/>
      <c r="E251" s="3"/>
      <c r="F251" s="3"/>
      <c r="G251" s="6"/>
    </row>
    <row r="252" spans="1:7" x14ac:dyDescent="0.25">
      <c r="A252" s="3"/>
      <c r="B252" s="3"/>
      <c r="C252" s="3"/>
      <c r="D252" s="3"/>
      <c r="E252" s="3"/>
      <c r="F252" s="3"/>
      <c r="G252" s="6"/>
    </row>
    <row r="253" spans="1:7" x14ac:dyDescent="0.25">
      <c r="A253" s="3"/>
      <c r="B253" s="3"/>
      <c r="C253" s="3"/>
      <c r="D253" s="3"/>
      <c r="E253" s="3"/>
      <c r="F253" s="3"/>
      <c r="G253" s="6"/>
    </row>
    <row r="254" spans="1:7" x14ac:dyDescent="0.25">
      <c r="A254" s="3"/>
      <c r="B254" s="3"/>
      <c r="C254" s="3"/>
      <c r="D254" s="3"/>
      <c r="E254" s="3"/>
      <c r="F254" s="3"/>
      <c r="G254" s="6"/>
    </row>
    <row r="255" spans="1:7" x14ac:dyDescent="0.25">
      <c r="A255" s="3"/>
      <c r="B255" s="3"/>
      <c r="C255" s="3"/>
      <c r="D255" s="3"/>
      <c r="E255" s="3"/>
      <c r="F255" s="3"/>
      <c r="G255" s="6"/>
    </row>
    <row r="256" spans="1:7" x14ac:dyDescent="0.25">
      <c r="A256" s="3"/>
      <c r="B256" s="3"/>
      <c r="C256" s="3"/>
      <c r="D256" s="3"/>
      <c r="E256" s="3"/>
      <c r="F256" s="3"/>
      <c r="G256" s="6"/>
    </row>
    <row r="257" spans="1:7" x14ac:dyDescent="0.25">
      <c r="A257" s="3"/>
      <c r="B257" s="3"/>
      <c r="C257" s="3"/>
      <c r="D257" s="3"/>
      <c r="E257" s="3"/>
      <c r="F257" s="3"/>
      <c r="G257" s="6"/>
    </row>
    <row r="258" spans="1:7" x14ac:dyDescent="0.25">
      <c r="A258" s="3"/>
      <c r="B258" s="3"/>
      <c r="C258" s="3"/>
      <c r="D258" s="3"/>
      <c r="E258" s="3"/>
      <c r="F258" s="3"/>
      <c r="G258" s="6"/>
    </row>
    <row r="259" spans="1:7" x14ac:dyDescent="0.25">
      <c r="A259" s="3"/>
      <c r="B259" s="3"/>
      <c r="C259" s="3"/>
      <c r="D259" s="3"/>
      <c r="E259" s="3"/>
      <c r="F259" s="3"/>
      <c r="G259" s="6"/>
    </row>
    <row r="260" spans="1:7" x14ac:dyDescent="0.25">
      <c r="A260" s="3"/>
      <c r="B260" s="3"/>
      <c r="C260" s="3"/>
      <c r="D260" s="3"/>
      <c r="E260" s="3"/>
      <c r="F260" s="3"/>
      <c r="G260" s="6"/>
    </row>
    <row r="261" spans="1:7" x14ac:dyDescent="0.25">
      <c r="A261" s="3"/>
      <c r="B261" s="3"/>
      <c r="C261" s="3"/>
      <c r="D261" s="3"/>
      <c r="E261" s="3"/>
      <c r="F261" s="3"/>
      <c r="G261" s="6"/>
    </row>
    <row r="262" spans="1:7" x14ac:dyDescent="0.25">
      <c r="A262" s="3"/>
      <c r="B262" s="3"/>
      <c r="C262" s="3"/>
      <c r="D262" s="3"/>
      <c r="E262" s="3"/>
      <c r="F262" s="3"/>
      <c r="G262" s="6"/>
    </row>
    <row r="263" spans="1:7" x14ac:dyDescent="0.25">
      <c r="A263" s="3"/>
      <c r="B263" s="3"/>
      <c r="C263" s="3"/>
      <c r="D263" s="3"/>
      <c r="E263" s="3"/>
      <c r="F263" s="3"/>
      <c r="G263" s="6"/>
    </row>
    <row r="264" spans="1:7" x14ac:dyDescent="0.25">
      <c r="A264" s="3"/>
      <c r="B264" s="3"/>
      <c r="C264" s="3"/>
      <c r="D264" s="3"/>
      <c r="E264" s="3"/>
      <c r="F264" s="3"/>
      <c r="G264" s="6"/>
    </row>
    <row r="265" spans="1:7" x14ac:dyDescent="0.25">
      <c r="A265" s="3"/>
      <c r="B265" s="3"/>
      <c r="C265" s="3"/>
      <c r="D265" s="3"/>
      <c r="E265" s="3"/>
      <c r="F265" s="3"/>
      <c r="G265" s="6"/>
    </row>
    <row r="266" spans="1:7" x14ac:dyDescent="0.25">
      <c r="A266" s="3"/>
      <c r="B266" s="3"/>
      <c r="C266" s="3"/>
      <c r="D266" s="3"/>
      <c r="E266" s="3"/>
      <c r="F266" s="3"/>
      <c r="G266" s="6"/>
    </row>
    <row r="267" spans="1:7" x14ac:dyDescent="0.25">
      <c r="A267" s="3"/>
      <c r="B267" s="3"/>
      <c r="C267" s="3"/>
      <c r="D267" s="3"/>
      <c r="E267" s="3"/>
      <c r="F267" s="3"/>
      <c r="G267" s="6"/>
    </row>
    <row r="268" spans="1:7" x14ac:dyDescent="0.25">
      <c r="A268" s="3"/>
      <c r="B268" s="3"/>
      <c r="C268" s="3"/>
      <c r="D268" s="3"/>
      <c r="E268" s="3"/>
      <c r="F268" s="3"/>
      <c r="G268" s="6"/>
    </row>
    <row r="269" spans="1:7" x14ac:dyDescent="0.25">
      <c r="A269" s="3"/>
      <c r="B269" s="3"/>
      <c r="C269" s="3"/>
      <c r="D269" s="3"/>
      <c r="E269" s="3"/>
      <c r="F269" s="3"/>
      <c r="G269" s="6"/>
    </row>
    <row r="270" spans="1:7" x14ac:dyDescent="0.25">
      <c r="A270" s="3"/>
      <c r="B270" s="3"/>
      <c r="C270" s="3"/>
      <c r="D270" s="3"/>
      <c r="E270" s="3"/>
      <c r="F270" s="3"/>
      <c r="G270" s="6"/>
    </row>
    <row r="271" spans="1:7" x14ac:dyDescent="0.25">
      <c r="A271" s="3"/>
      <c r="B271" s="3"/>
      <c r="C271" s="3"/>
      <c r="D271" s="3"/>
      <c r="E271" s="3"/>
      <c r="F271" s="3"/>
      <c r="G271" s="6"/>
    </row>
    <row r="272" spans="1:7" x14ac:dyDescent="0.25">
      <c r="A272" s="3"/>
      <c r="B272" s="3"/>
      <c r="C272" s="3"/>
      <c r="D272" s="3"/>
      <c r="E272" s="3"/>
      <c r="F272" s="3"/>
      <c r="G272" s="6"/>
    </row>
    <row r="273" spans="1:7" x14ac:dyDescent="0.25">
      <c r="A273" s="3"/>
      <c r="B273" s="3"/>
      <c r="C273" s="3"/>
      <c r="D273" s="3"/>
      <c r="E273" s="3"/>
      <c r="F273" s="3"/>
      <c r="G273" s="6"/>
    </row>
    <row r="274" spans="1:7" x14ac:dyDescent="0.25">
      <c r="A274" s="3"/>
      <c r="B274" s="3"/>
      <c r="C274" s="3"/>
      <c r="D274" s="3"/>
      <c r="E274" s="3"/>
      <c r="F274" s="3"/>
      <c r="G274" s="6"/>
    </row>
    <row r="275" spans="1:7" x14ac:dyDescent="0.25">
      <c r="A275" s="3"/>
      <c r="B275" s="3"/>
      <c r="C275" s="3"/>
      <c r="D275" s="3"/>
      <c r="E275" s="3"/>
      <c r="F275" s="3"/>
      <c r="G275" s="6"/>
    </row>
    <row r="276" spans="1:7" x14ac:dyDescent="0.25">
      <c r="A276" s="3"/>
      <c r="B276" s="3"/>
      <c r="C276" s="3"/>
      <c r="D276" s="3"/>
      <c r="E276" s="3"/>
      <c r="F276" s="3"/>
      <c r="G276" s="6"/>
    </row>
    <row r="277" spans="1:7" x14ac:dyDescent="0.25">
      <c r="A277" s="3"/>
      <c r="B277" s="3"/>
      <c r="C277" s="3"/>
      <c r="D277" s="3"/>
      <c r="E277" s="3"/>
      <c r="F277" s="3"/>
      <c r="G277" s="6"/>
    </row>
    <row r="278" spans="1:7" x14ac:dyDescent="0.25">
      <c r="A278" s="3"/>
      <c r="B278" s="3"/>
      <c r="C278" s="3"/>
      <c r="D278" s="3"/>
      <c r="E278" s="3"/>
      <c r="F278" s="3"/>
      <c r="G278" s="6"/>
    </row>
    <row r="279" spans="1:7" x14ac:dyDescent="0.25">
      <c r="A279" s="3"/>
      <c r="B279" s="3"/>
      <c r="C279" s="3"/>
      <c r="D279" s="3"/>
      <c r="E279" s="3"/>
      <c r="F279" s="3"/>
      <c r="G279" s="6"/>
    </row>
    <row r="280" spans="1:7" x14ac:dyDescent="0.25">
      <c r="A280" s="3"/>
      <c r="B280" s="3"/>
      <c r="C280" s="3"/>
      <c r="D280" s="3"/>
      <c r="E280" s="3"/>
      <c r="F280" s="3"/>
      <c r="G280" s="6"/>
    </row>
    <row r="281" spans="1:7" x14ac:dyDescent="0.25">
      <c r="A281" s="3"/>
      <c r="B281" s="3"/>
      <c r="C281" s="3"/>
      <c r="D281" s="3"/>
      <c r="E281" s="3"/>
      <c r="F281" s="3"/>
      <c r="G281" s="6"/>
    </row>
    <row r="282" spans="1:7" x14ac:dyDescent="0.25">
      <c r="A282" s="3"/>
      <c r="B282" s="3"/>
      <c r="C282" s="3"/>
      <c r="D282" s="3"/>
      <c r="E282" s="3"/>
      <c r="F282" s="3"/>
      <c r="G282" s="6"/>
    </row>
    <row r="283" spans="1:7" x14ac:dyDescent="0.25">
      <c r="A283" s="3"/>
      <c r="B283" s="3"/>
      <c r="C283" s="3"/>
      <c r="D283" s="3"/>
      <c r="E283" s="3"/>
      <c r="F283" s="3"/>
      <c r="G283" s="6"/>
    </row>
    <row r="284" spans="1:7" x14ac:dyDescent="0.25">
      <c r="A284" s="3"/>
      <c r="B284" s="3"/>
      <c r="C284" s="3"/>
      <c r="D284" s="3"/>
      <c r="E284" s="3"/>
      <c r="F284" s="3"/>
      <c r="G284" s="6"/>
    </row>
    <row r="285" spans="1:7" x14ac:dyDescent="0.25">
      <c r="A285" s="3"/>
      <c r="B285" s="3"/>
      <c r="C285" s="3"/>
      <c r="D285" s="3"/>
      <c r="E285" s="3"/>
      <c r="F285" s="3"/>
      <c r="G285" s="6"/>
    </row>
    <row r="286" spans="1:7" x14ac:dyDescent="0.25">
      <c r="A286" s="3"/>
      <c r="B286" s="3"/>
      <c r="C286" s="3"/>
      <c r="D286" s="3"/>
      <c r="E286" s="3"/>
      <c r="F286" s="3"/>
      <c r="G286" s="6"/>
    </row>
    <row r="287" spans="1:7" x14ac:dyDescent="0.25">
      <c r="A287" s="3"/>
      <c r="B287" s="3"/>
      <c r="C287" s="3"/>
      <c r="D287" s="3"/>
      <c r="E287" s="3"/>
      <c r="F287" s="3"/>
      <c r="G287" s="6"/>
    </row>
    <row r="288" spans="1:7" x14ac:dyDescent="0.25">
      <c r="A288" s="3"/>
      <c r="B288" s="3"/>
      <c r="C288" s="3"/>
      <c r="D288" s="3"/>
      <c r="E288" s="3"/>
      <c r="F288" s="3"/>
      <c r="G288" s="6"/>
    </row>
    <row r="289" spans="1:7" x14ac:dyDescent="0.25">
      <c r="A289" s="3"/>
      <c r="B289" s="3"/>
      <c r="C289" s="3"/>
      <c r="D289" s="3"/>
      <c r="E289" s="3"/>
      <c r="F289" s="3"/>
      <c r="G289" s="6"/>
    </row>
    <row r="290" spans="1:7" x14ac:dyDescent="0.25">
      <c r="A290" s="3"/>
      <c r="B290" s="3"/>
      <c r="C290" s="3"/>
      <c r="D290" s="3"/>
      <c r="E290" s="3"/>
      <c r="F290" s="3"/>
      <c r="G290" s="6"/>
    </row>
    <row r="291" spans="1:7" x14ac:dyDescent="0.25">
      <c r="A291" s="3"/>
      <c r="B291" s="3"/>
      <c r="C291" s="3"/>
      <c r="D291" s="3"/>
      <c r="E291" s="3"/>
      <c r="F291" s="3"/>
      <c r="G291" s="6"/>
    </row>
    <row r="292" spans="1:7" x14ac:dyDescent="0.25">
      <c r="A292" s="3"/>
      <c r="B292" s="3"/>
      <c r="C292" s="3"/>
      <c r="D292" s="3"/>
      <c r="E292" s="3"/>
      <c r="F292" s="3"/>
      <c r="G292" s="6"/>
    </row>
    <row r="293" spans="1:7" x14ac:dyDescent="0.25">
      <c r="A293" s="3"/>
      <c r="B293" s="3"/>
      <c r="C293" s="3"/>
      <c r="D293" s="3"/>
      <c r="E293" s="3"/>
      <c r="F293" s="3"/>
      <c r="G293" s="6"/>
    </row>
    <row r="294" spans="1:7" x14ac:dyDescent="0.25">
      <c r="A294" s="3"/>
      <c r="B294" s="3"/>
      <c r="C294" s="3"/>
      <c r="D294" s="3"/>
      <c r="E294" s="3"/>
      <c r="F294" s="3"/>
      <c r="G294" s="6"/>
    </row>
    <row r="295" spans="1:7" x14ac:dyDescent="0.25">
      <c r="A295" s="3"/>
      <c r="B295" s="3"/>
      <c r="C295" s="3"/>
      <c r="D295" s="3"/>
      <c r="E295" s="3"/>
      <c r="F295" s="3"/>
      <c r="G295" s="6"/>
    </row>
    <row r="296" spans="1:7" x14ac:dyDescent="0.25">
      <c r="A296" s="3"/>
      <c r="B296" s="3"/>
      <c r="C296" s="3"/>
      <c r="D296" s="3"/>
      <c r="E296" s="3"/>
      <c r="F296" s="3"/>
      <c r="G296" s="6"/>
    </row>
    <row r="297" spans="1:7" x14ac:dyDescent="0.25">
      <c r="A297" s="3"/>
      <c r="B297" s="3"/>
      <c r="C297" s="3"/>
      <c r="D297" s="3"/>
      <c r="E297" s="3"/>
      <c r="F297" s="3"/>
      <c r="G297" s="6"/>
    </row>
    <row r="298" spans="1:7" x14ac:dyDescent="0.25">
      <c r="A298" s="3"/>
      <c r="B298" s="3"/>
      <c r="C298" s="3"/>
      <c r="D298" s="3"/>
      <c r="E298" s="3"/>
      <c r="F298" s="3"/>
      <c r="G298" s="6"/>
    </row>
    <row r="299" spans="1:7" x14ac:dyDescent="0.25">
      <c r="A299" s="3"/>
      <c r="B299" s="3"/>
      <c r="C299" s="3"/>
      <c r="D299" s="3"/>
      <c r="E299" s="3"/>
      <c r="F299" s="3"/>
      <c r="G299" s="6"/>
    </row>
    <row r="300" spans="1:7" x14ac:dyDescent="0.25">
      <c r="A300" s="3"/>
      <c r="B300" s="3"/>
      <c r="C300" s="3"/>
      <c r="D300" s="3"/>
      <c r="E300" s="3"/>
      <c r="F300" s="3"/>
      <c r="G300" s="6"/>
    </row>
    <row r="301" spans="1:7" x14ac:dyDescent="0.25">
      <c r="A301" s="3"/>
      <c r="B301" s="3"/>
      <c r="C301" s="3"/>
      <c r="D301" s="3"/>
      <c r="E301" s="3"/>
      <c r="F301" s="3"/>
      <c r="G301" s="6"/>
    </row>
    <row r="302" spans="1:7" x14ac:dyDescent="0.25">
      <c r="A302" s="3"/>
      <c r="B302" s="3"/>
      <c r="C302" s="3"/>
      <c r="D302" s="3"/>
      <c r="E302" s="3"/>
      <c r="F302" s="3"/>
      <c r="G302" s="6"/>
    </row>
    <row r="303" spans="1:7" x14ac:dyDescent="0.25">
      <c r="A303" s="3"/>
      <c r="B303" s="3"/>
      <c r="C303" s="3"/>
      <c r="D303" s="3"/>
      <c r="E303" s="3"/>
      <c r="F303" s="3"/>
      <c r="G303" s="6"/>
    </row>
    <row r="304" spans="1:7" x14ac:dyDescent="0.25">
      <c r="A304" s="3"/>
      <c r="B304" s="3"/>
      <c r="C304" s="3"/>
      <c r="D304" s="3"/>
      <c r="E304" s="3"/>
      <c r="F304" s="3"/>
      <c r="G304" s="6"/>
    </row>
    <row r="305" spans="1:7" x14ac:dyDescent="0.25">
      <c r="A305" s="3"/>
      <c r="B305" s="3"/>
      <c r="C305" s="3"/>
      <c r="D305" s="3"/>
      <c r="E305" s="3"/>
      <c r="F305" s="3"/>
      <c r="G305" s="6"/>
    </row>
    <row r="306" spans="1:7" x14ac:dyDescent="0.25">
      <c r="A306" s="3"/>
      <c r="B306" s="3"/>
      <c r="C306" s="3"/>
      <c r="D306" s="3"/>
      <c r="E306" s="3"/>
      <c r="F306" s="3"/>
      <c r="G306" s="6"/>
    </row>
    <row r="307" spans="1:7" x14ac:dyDescent="0.25">
      <c r="A307" s="3"/>
      <c r="B307" s="3"/>
      <c r="C307" s="3"/>
      <c r="D307" s="3"/>
      <c r="E307" s="3"/>
      <c r="F307" s="3"/>
      <c r="G307" s="6"/>
    </row>
    <row r="308" spans="1:7" x14ac:dyDescent="0.25">
      <c r="A308" s="3"/>
      <c r="B308" s="3"/>
      <c r="C308" s="3"/>
      <c r="D308" s="3"/>
      <c r="E308" s="3"/>
      <c r="F308" s="3"/>
      <c r="G308" s="6"/>
    </row>
    <row r="309" spans="1:7" x14ac:dyDescent="0.25">
      <c r="A309" s="3"/>
      <c r="B309" s="3"/>
      <c r="C309" s="3"/>
      <c r="D309" s="3"/>
      <c r="E309" s="3"/>
      <c r="F309" s="3"/>
      <c r="G309" s="6"/>
    </row>
    <row r="310" spans="1:7" x14ac:dyDescent="0.25">
      <c r="A310" s="3"/>
      <c r="B310" s="3"/>
      <c r="C310" s="3"/>
      <c r="D310" s="3"/>
      <c r="E310" s="3"/>
      <c r="F310" s="3"/>
      <c r="G310" s="6"/>
    </row>
    <row r="311" spans="1:7" x14ac:dyDescent="0.25">
      <c r="A311" s="3"/>
      <c r="B311" s="3"/>
      <c r="C311" s="3"/>
      <c r="D311" s="3"/>
      <c r="E311" s="3"/>
      <c r="F311" s="3"/>
      <c r="G311" s="6"/>
    </row>
    <row r="312" spans="1:7" x14ac:dyDescent="0.25">
      <c r="A312" s="3"/>
      <c r="B312" s="3"/>
      <c r="C312" s="3"/>
      <c r="D312" s="3"/>
      <c r="E312" s="3"/>
      <c r="F312" s="3"/>
      <c r="G312" s="6"/>
    </row>
    <row r="313" spans="1:7" x14ac:dyDescent="0.25">
      <c r="A313" s="3"/>
      <c r="B313" s="3"/>
      <c r="C313" s="3"/>
      <c r="D313" s="3"/>
      <c r="E313" s="3"/>
      <c r="F313" s="3"/>
      <c r="G313" s="6"/>
    </row>
    <row r="314" spans="1:7" x14ac:dyDescent="0.25">
      <c r="A314" s="3"/>
      <c r="B314" s="3"/>
      <c r="C314" s="3"/>
      <c r="D314" s="3"/>
      <c r="E314" s="3"/>
      <c r="F314" s="3"/>
      <c r="G314" s="6"/>
    </row>
    <row r="315" spans="1:7" x14ac:dyDescent="0.25">
      <c r="A315" s="3"/>
      <c r="B315" s="3"/>
      <c r="C315" s="3"/>
      <c r="D315" s="3"/>
      <c r="E315" s="3"/>
      <c r="F315" s="3"/>
      <c r="G315" s="6"/>
    </row>
    <row r="316" spans="1:7" x14ac:dyDescent="0.25">
      <c r="A316" s="3"/>
      <c r="B316" s="3"/>
      <c r="C316" s="3"/>
      <c r="D316" s="3"/>
      <c r="E316" s="3"/>
      <c r="F316" s="3"/>
      <c r="G316" s="6"/>
    </row>
    <row r="317" spans="1:7" x14ac:dyDescent="0.25">
      <c r="A317" s="3"/>
      <c r="B317" s="3"/>
      <c r="C317" s="3"/>
      <c r="D317" s="3"/>
      <c r="E317" s="3"/>
      <c r="F317" s="3"/>
      <c r="G317" s="6"/>
    </row>
    <row r="318" spans="1:7" x14ac:dyDescent="0.25">
      <c r="A318" s="3"/>
      <c r="B318" s="3"/>
      <c r="C318" s="3"/>
      <c r="D318" s="3"/>
      <c r="E318" s="3"/>
      <c r="F318" s="3"/>
      <c r="G318" s="6"/>
    </row>
    <row r="319" spans="1:7" x14ac:dyDescent="0.25">
      <c r="A319" s="3"/>
      <c r="B319" s="3"/>
      <c r="C319" s="3"/>
      <c r="D319" s="3"/>
      <c r="E319" s="3"/>
      <c r="F319" s="3"/>
      <c r="G319" s="6"/>
    </row>
    <row r="320" spans="1:7" x14ac:dyDescent="0.25">
      <c r="A320" s="3"/>
      <c r="B320" s="3"/>
      <c r="C320" s="3"/>
      <c r="D320" s="3"/>
      <c r="E320" s="3"/>
      <c r="F320" s="3"/>
      <c r="G320" s="6"/>
    </row>
    <row r="321" spans="1:7" x14ac:dyDescent="0.25">
      <c r="A321" s="3"/>
      <c r="B321" s="3"/>
      <c r="C321" s="3"/>
      <c r="D321" s="3"/>
      <c r="E321" s="3"/>
      <c r="F321" s="3"/>
      <c r="G321" s="6"/>
    </row>
    <row r="322" spans="1:7" x14ac:dyDescent="0.25">
      <c r="A322" s="3"/>
      <c r="B322" s="3"/>
      <c r="C322" s="3"/>
      <c r="D322" s="3"/>
      <c r="E322" s="3"/>
      <c r="F322" s="3"/>
      <c r="G322" s="6"/>
    </row>
    <row r="323" spans="1:7" x14ac:dyDescent="0.25">
      <c r="A323" s="3"/>
      <c r="B323" s="3"/>
      <c r="C323" s="3"/>
      <c r="D323" s="3"/>
      <c r="E323" s="3"/>
      <c r="F323" s="3"/>
      <c r="G323" s="6"/>
    </row>
    <row r="324" spans="1:7" x14ac:dyDescent="0.25">
      <c r="A324" s="3"/>
      <c r="B324" s="3"/>
      <c r="C324" s="3"/>
      <c r="D324" s="3"/>
      <c r="E324" s="3"/>
      <c r="F324" s="3"/>
      <c r="G324" s="6"/>
    </row>
    <row r="325" spans="1:7" x14ac:dyDescent="0.25">
      <c r="A325" s="3"/>
      <c r="B325" s="3"/>
      <c r="C325" s="3"/>
      <c r="D325" s="3"/>
      <c r="E325" s="3"/>
      <c r="F325" s="3"/>
      <c r="G325" s="6"/>
    </row>
    <row r="326" spans="1:7" x14ac:dyDescent="0.25">
      <c r="A326" s="3"/>
      <c r="B326" s="3"/>
      <c r="C326" s="3"/>
      <c r="D326" s="3"/>
      <c r="E326" s="3"/>
      <c r="F326" s="3"/>
      <c r="G326" s="6"/>
    </row>
    <row r="327" spans="1:7" x14ac:dyDescent="0.25">
      <c r="A327" s="3"/>
      <c r="B327" s="3"/>
      <c r="C327" s="3"/>
      <c r="D327" s="3"/>
      <c r="E327" s="3"/>
      <c r="F327" s="3"/>
      <c r="G327" s="6"/>
    </row>
    <row r="328" spans="1:7" x14ac:dyDescent="0.25">
      <c r="A328" s="3"/>
      <c r="B328" s="3"/>
      <c r="C328" s="3"/>
      <c r="D328" s="3"/>
      <c r="E328" s="3"/>
      <c r="F328" s="3"/>
      <c r="G328" s="6"/>
    </row>
    <row r="329" spans="1:7" x14ac:dyDescent="0.25">
      <c r="A329" s="3"/>
      <c r="B329" s="3"/>
      <c r="C329" s="3"/>
      <c r="D329" s="3"/>
      <c r="E329" s="3"/>
      <c r="F329" s="3"/>
      <c r="G329" s="6"/>
    </row>
    <row r="330" spans="1:7" x14ac:dyDescent="0.25">
      <c r="A330" s="3"/>
      <c r="B330" s="3"/>
      <c r="C330" s="3"/>
      <c r="D330" s="3"/>
      <c r="E330" s="3"/>
      <c r="F330" s="3"/>
      <c r="G330" s="6"/>
    </row>
    <row r="331" spans="1:7" x14ac:dyDescent="0.25">
      <c r="A331" s="3"/>
      <c r="B331" s="3"/>
      <c r="C331" s="3"/>
      <c r="D331" s="3"/>
      <c r="E331" s="3"/>
      <c r="F331" s="3"/>
      <c r="G331" s="6"/>
    </row>
    <row r="332" spans="1:7" x14ac:dyDescent="0.25">
      <c r="A332" s="3"/>
      <c r="B332" s="3"/>
      <c r="C332" s="3"/>
      <c r="D332" s="3"/>
      <c r="E332" s="3"/>
      <c r="F332" s="3"/>
      <c r="G332" s="6"/>
    </row>
    <row r="333" spans="1:7" x14ac:dyDescent="0.25">
      <c r="A333" s="3"/>
      <c r="B333" s="3"/>
      <c r="C333" s="3"/>
      <c r="D333" s="3"/>
      <c r="E333" s="3"/>
      <c r="F333" s="3"/>
      <c r="G333" s="6"/>
    </row>
    <row r="334" spans="1:7" x14ac:dyDescent="0.25">
      <c r="A334" s="3"/>
      <c r="B334" s="3"/>
      <c r="C334" s="3"/>
      <c r="D334" s="3"/>
      <c r="E334" s="3"/>
      <c r="F334" s="3"/>
      <c r="G334" s="6"/>
    </row>
    <row r="335" spans="1:7" x14ac:dyDescent="0.25">
      <c r="A335" s="3"/>
      <c r="B335" s="3"/>
      <c r="C335" s="3"/>
      <c r="D335" s="3"/>
      <c r="E335" s="3"/>
      <c r="F335" s="3"/>
      <c r="G335" s="6"/>
    </row>
    <row r="336" spans="1:7" x14ac:dyDescent="0.25">
      <c r="A336" s="3"/>
      <c r="B336" s="3"/>
      <c r="C336" s="3"/>
      <c r="D336" s="3"/>
      <c r="E336" s="3"/>
      <c r="F336" s="3"/>
      <c r="G336" s="6"/>
    </row>
    <row r="337" spans="1:7" x14ac:dyDescent="0.25">
      <c r="A337" s="3"/>
      <c r="B337" s="3"/>
      <c r="C337" s="3"/>
      <c r="D337" s="3"/>
      <c r="E337" s="3"/>
      <c r="F337" s="3"/>
      <c r="G337" s="6"/>
    </row>
    <row r="338" spans="1:7" x14ac:dyDescent="0.25">
      <c r="A338" s="3"/>
      <c r="B338" s="3"/>
      <c r="C338" s="3"/>
      <c r="D338" s="3"/>
      <c r="E338" s="3"/>
      <c r="F338" s="3"/>
      <c r="G338" s="6"/>
    </row>
    <row r="339" spans="1:7" x14ac:dyDescent="0.25">
      <c r="A339" s="3"/>
      <c r="B339" s="3"/>
      <c r="C339" s="3"/>
      <c r="D339" s="3"/>
      <c r="E339" s="3"/>
      <c r="F339" s="3"/>
      <c r="G339" s="6"/>
    </row>
    <row r="340" spans="1:7" x14ac:dyDescent="0.25">
      <c r="A340" s="3"/>
      <c r="B340" s="3"/>
      <c r="C340" s="3"/>
      <c r="D340" s="3"/>
      <c r="E340" s="3"/>
      <c r="F340" s="3"/>
      <c r="G340" s="6"/>
    </row>
    <row r="341" spans="1:7" x14ac:dyDescent="0.25">
      <c r="A341" s="3"/>
      <c r="B341" s="3"/>
      <c r="C341" s="3"/>
      <c r="D341" s="3"/>
      <c r="E341" s="3"/>
      <c r="F341" s="3"/>
      <c r="G341" s="6"/>
    </row>
    <row r="342" spans="1:7" x14ac:dyDescent="0.25">
      <c r="A342" s="3"/>
      <c r="B342" s="3"/>
      <c r="C342" s="3"/>
      <c r="D342" s="3"/>
      <c r="E342" s="3"/>
      <c r="F342" s="3"/>
      <c r="G342" s="6"/>
    </row>
    <row r="343" spans="1:7" x14ac:dyDescent="0.25">
      <c r="A343" s="3"/>
      <c r="B343" s="3"/>
      <c r="C343" s="3"/>
      <c r="D343" s="3"/>
      <c r="E343" s="3"/>
      <c r="F343" s="3"/>
      <c r="G343" s="6"/>
    </row>
    <row r="344" spans="1:7" x14ac:dyDescent="0.25">
      <c r="A344" s="3"/>
      <c r="B344" s="3"/>
      <c r="C344" s="3"/>
      <c r="D344" s="3"/>
      <c r="E344" s="3"/>
      <c r="F344" s="3"/>
      <c r="G344" s="6"/>
    </row>
    <row r="345" spans="1:7" x14ac:dyDescent="0.25">
      <c r="A345" s="3"/>
      <c r="B345" s="3"/>
      <c r="C345" s="3"/>
      <c r="D345" s="3"/>
      <c r="E345" s="3"/>
      <c r="F345" s="3"/>
      <c r="G345" s="6"/>
    </row>
    <row r="346" spans="1:7" x14ac:dyDescent="0.25">
      <c r="A346" s="3"/>
      <c r="B346" s="3"/>
      <c r="C346" s="3"/>
      <c r="D346" s="3"/>
      <c r="E346" s="3"/>
      <c r="F346" s="3"/>
      <c r="G346" s="6"/>
    </row>
    <row r="347" spans="1:7" x14ac:dyDescent="0.25">
      <c r="A347" s="3"/>
      <c r="B347" s="3"/>
      <c r="C347" s="3"/>
      <c r="D347" s="3"/>
      <c r="E347" s="3"/>
      <c r="F347" s="3"/>
      <c r="G347" s="6"/>
    </row>
    <row r="348" spans="1:7" x14ac:dyDescent="0.25">
      <c r="A348" s="3"/>
      <c r="B348" s="3"/>
      <c r="C348" s="3"/>
      <c r="D348" s="3"/>
      <c r="E348" s="3"/>
      <c r="F348" s="3"/>
      <c r="G348" s="6"/>
    </row>
    <row r="349" spans="1:7" x14ac:dyDescent="0.25">
      <c r="A349" s="3"/>
      <c r="B349" s="3"/>
      <c r="C349" s="3"/>
      <c r="D349" s="3"/>
      <c r="E349" s="3"/>
      <c r="F349" s="3"/>
      <c r="G349" s="6"/>
    </row>
    <row r="350" spans="1:7" x14ac:dyDescent="0.25">
      <c r="A350" s="3"/>
      <c r="B350" s="3"/>
      <c r="C350" s="3"/>
      <c r="D350" s="3"/>
      <c r="E350" s="3"/>
      <c r="F350" s="3"/>
      <c r="G350" s="6"/>
    </row>
    <row r="351" spans="1:7" x14ac:dyDescent="0.25">
      <c r="A351" s="3"/>
      <c r="B351" s="3"/>
      <c r="C351" s="3"/>
      <c r="D351" s="3"/>
      <c r="E351" s="3"/>
      <c r="F351" s="3"/>
      <c r="G351" s="6"/>
    </row>
    <row r="352" spans="1:7" x14ac:dyDescent="0.25">
      <c r="A352" s="3"/>
      <c r="B352" s="3"/>
      <c r="C352" s="3"/>
      <c r="D352" s="3"/>
      <c r="E352" s="3"/>
      <c r="F352" s="3"/>
      <c r="G352" s="6"/>
    </row>
    <row r="353" spans="1:7" x14ac:dyDescent="0.25">
      <c r="A353" s="3"/>
      <c r="B353" s="3"/>
      <c r="C353" s="3"/>
      <c r="D353" s="3"/>
      <c r="E353" s="3"/>
      <c r="F353" s="3"/>
      <c r="G353" s="6"/>
    </row>
    <row r="354" spans="1:7" x14ac:dyDescent="0.25">
      <c r="A354" s="3"/>
      <c r="B354" s="3"/>
      <c r="C354" s="3"/>
      <c r="D354" s="3"/>
      <c r="E354" s="3"/>
      <c r="F354" s="3"/>
      <c r="G354" s="6"/>
    </row>
    <row r="355" spans="1:7" x14ac:dyDescent="0.25">
      <c r="A355" s="3"/>
      <c r="B355" s="3"/>
      <c r="C355" s="3"/>
      <c r="D355" s="3"/>
      <c r="E355" s="3"/>
      <c r="F355" s="3"/>
      <c r="G355" s="6"/>
    </row>
    <row r="356" spans="1:7" x14ac:dyDescent="0.25">
      <c r="A356" s="3"/>
      <c r="B356" s="3"/>
      <c r="C356" s="3"/>
      <c r="D356" s="3"/>
      <c r="E356" s="3"/>
      <c r="F356" s="3"/>
      <c r="G356" s="6"/>
    </row>
    <row r="357" spans="1:7" x14ac:dyDescent="0.25">
      <c r="A357" s="3"/>
      <c r="B357" s="3"/>
      <c r="C357" s="3"/>
      <c r="D357" s="3"/>
      <c r="E357" s="3"/>
      <c r="F357" s="3"/>
      <c r="G357" s="6"/>
    </row>
    <row r="358" spans="1:7" x14ac:dyDescent="0.25">
      <c r="A358" s="3"/>
      <c r="B358" s="3"/>
      <c r="C358" s="3"/>
      <c r="D358" s="3"/>
      <c r="E358" s="3"/>
      <c r="F358" s="3"/>
      <c r="G358" s="6"/>
    </row>
    <row r="359" spans="1:7" x14ac:dyDescent="0.25">
      <c r="A359" s="3"/>
      <c r="B359" s="3"/>
      <c r="C359" s="3"/>
      <c r="D359" s="3"/>
      <c r="E359" s="3"/>
      <c r="F359" s="3"/>
      <c r="G359" s="6"/>
    </row>
    <row r="360" spans="1:7" x14ac:dyDescent="0.25">
      <c r="A360" s="3"/>
      <c r="B360" s="3"/>
      <c r="C360" s="3"/>
      <c r="D360" s="3"/>
      <c r="E360" s="3"/>
      <c r="F360" s="3"/>
      <c r="G360" s="6"/>
    </row>
    <row r="361" spans="1:7" x14ac:dyDescent="0.25">
      <c r="A361" s="3"/>
      <c r="B361" s="3"/>
      <c r="C361" s="3"/>
      <c r="D361" s="3"/>
      <c r="E361" s="3"/>
      <c r="F361" s="3"/>
      <c r="G361" s="6"/>
    </row>
    <row r="362" spans="1:7" x14ac:dyDescent="0.25">
      <c r="A362" s="3"/>
      <c r="B362" s="3"/>
      <c r="C362" s="3"/>
      <c r="D362" s="3"/>
      <c r="E362" s="3"/>
      <c r="F362" s="3"/>
      <c r="G362" s="6"/>
    </row>
    <row r="363" spans="1:7" x14ac:dyDescent="0.25">
      <c r="A363" s="3"/>
      <c r="B363" s="3"/>
      <c r="C363" s="3"/>
      <c r="D363" s="3"/>
      <c r="E363" s="3"/>
      <c r="F363" s="3"/>
      <c r="G363" s="6"/>
    </row>
    <row r="364" spans="1:7" x14ac:dyDescent="0.25">
      <c r="A364" s="3"/>
      <c r="B364" s="3"/>
      <c r="C364" s="3"/>
      <c r="D364" s="3"/>
      <c r="E364" s="3"/>
      <c r="F364" s="3"/>
      <c r="G364" s="6"/>
    </row>
    <row r="365" spans="1:7" x14ac:dyDescent="0.25">
      <c r="A365" s="3"/>
      <c r="B365" s="3"/>
      <c r="C365" s="3"/>
      <c r="D365" s="3"/>
      <c r="E365" s="3"/>
      <c r="F365" s="3"/>
      <c r="G365" s="6"/>
    </row>
    <row r="366" spans="1:7" x14ac:dyDescent="0.25">
      <c r="A366" s="3"/>
      <c r="B366" s="3"/>
      <c r="C366" s="3"/>
      <c r="D366" s="3"/>
      <c r="E366" s="3"/>
      <c r="F366" s="3"/>
      <c r="G366" s="6"/>
    </row>
    <row r="367" spans="1:7" x14ac:dyDescent="0.25">
      <c r="A367" s="3"/>
      <c r="B367" s="3"/>
      <c r="C367" s="3"/>
      <c r="D367" s="3"/>
      <c r="E367" s="3"/>
      <c r="F367" s="3"/>
      <c r="G367" s="6"/>
    </row>
    <row r="368" spans="1:7" x14ac:dyDescent="0.25">
      <c r="A368" s="3"/>
      <c r="B368" s="3"/>
      <c r="C368" s="3"/>
      <c r="D368" s="3"/>
      <c r="E368" s="3"/>
      <c r="F368" s="3"/>
      <c r="G368" s="6"/>
    </row>
    <row r="369" spans="1:7" x14ac:dyDescent="0.25">
      <c r="A369" s="3"/>
      <c r="B369" s="3"/>
      <c r="C369" s="3"/>
      <c r="D369" s="3"/>
      <c r="E369" s="3"/>
      <c r="F369" s="3"/>
      <c r="G369" s="6"/>
    </row>
    <row r="370" spans="1:7" x14ac:dyDescent="0.25">
      <c r="A370" s="3"/>
      <c r="B370" s="3"/>
      <c r="C370" s="3"/>
      <c r="D370" s="3"/>
      <c r="E370" s="3"/>
      <c r="F370" s="3"/>
      <c r="G370" s="6"/>
    </row>
    <row r="371" spans="1:7" x14ac:dyDescent="0.25">
      <c r="A371" s="3"/>
      <c r="B371" s="3"/>
      <c r="C371" s="3"/>
      <c r="D371" s="3"/>
      <c r="E371" s="3"/>
      <c r="F371" s="3"/>
      <c r="G371" s="6"/>
    </row>
    <row r="372" spans="1:7" x14ac:dyDescent="0.25">
      <c r="A372" s="3"/>
      <c r="B372" s="3"/>
      <c r="C372" s="3"/>
      <c r="D372" s="3"/>
      <c r="E372" s="3"/>
      <c r="F372" s="3"/>
      <c r="G372" s="6"/>
    </row>
    <row r="373" spans="1:7" x14ac:dyDescent="0.25">
      <c r="A373" s="3"/>
      <c r="B373" s="3"/>
      <c r="C373" s="3"/>
      <c r="D373" s="3"/>
      <c r="E373" s="3"/>
      <c r="F373" s="3"/>
      <c r="G373" s="6"/>
    </row>
    <row r="374" spans="1:7" x14ac:dyDescent="0.25">
      <c r="A374" s="3"/>
      <c r="B374" s="3"/>
      <c r="C374" s="3"/>
      <c r="D374" s="3"/>
      <c r="E374" s="3"/>
      <c r="F374" s="3"/>
      <c r="G374" s="6"/>
    </row>
    <row r="375" spans="1:7" x14ac:dyDescent="0.25">
      <c r="A375" s="3"/>
      <c r="B375" s="3"/>
      <c r="C375" s="3"/>
      <c r="D375" s="3"/>
      <c r="E375" s="3"/>
      <c r="F375" s="3"/>
      <c r="G375" s="6"/>
    </row>
    <row r="376" spans="1:7" x14ac:dyDescent="0.25">
      <c r="A376" s="3"/>
      <c r="B376" s="3"/>
      <c r="C376" s="3"/>
      <c r="D376" s="3"/>
      <c r="E376" s="3"/>
      <c r="F376" s="3"/>
      <c r="G376" s="6"/>
    </row>
    <row r="377" spans="1:7" x14ac:dyDescent="0.25">
      <c r="A377" s="3"/>
      <c r="B377" s="3"/>
      <c r="C377" s="3"/>
      <c r="D377" s="3"/>
      <c r="E377" s="3"/>
      <c r="F377" s="3"/>
      <c r="G377" s="6"/>
    </row>
    <row r="378" spans="1:7" x14ac:dyDescent="0.25">
      <c r="A378" s="3"/>
      <c r="B378" s="3"/>
      <c r="C378" s="3"/>
      <c r="D378" s="3"/>
      <c r="E378" s="3"/>
      <c r="F378" s="3"/>
      <c r="G378" s="6"/>
    </row>
    <row r="379" spans="1:7" x14ac:dyDescent="0.25">
      <c r="A379" s="3"/>
      <c r="B379" s="3"/>
      <c r="C379" s="3"/>
      <c r="D379" s="3"/>
      <c r="E379" s="3"/>
      <c r="F379" s="3"/>
      <c r="G379" s="6"/>
    </row>
    <row r="380" spans="1:7" x14ac:dyDescent="0.25">
      <c r="A380" s="3"/>
      <c r="B380" s="3"/>
      <c r="C380" s="3"/>
      <c r="D380" s="3"/>
      <c r="E380" s="3"/>
      <c r="F380" s="3"/>
      <c r="G380" s="6"/>
    </row>
    <row r="381" spans="1:7" x14ac:dyDescent="0.25">
      <c r="A381" s="3"/>
      <c r="B381" s="3"/>
      <c r="C381" s="3"/>
      <c r="D381" s="3"/>
      <c r="E381" s="3"/>
      <c r="F381" s="3"/>
      <c r="G381" s="6"/>
    </row>
    <row r="382" spans="1:7" x14ac:dyDescent="0.25">
      <c r="A382" s="3"/>
      <c r="B382" s="3"/>
      <c r="C382" s="3"/>
      <c r="D382" s="3"/>
      <c r="E382" s="3"/>
      <c r="F382" s="3"/>
      <c r="G382" s="6"/>
    </row>
    <row r="383" spans="1:7" x14ac:dyDescent="0.25">
      <c r="A383" s="3"/>
      <c r="B383" s="3"/>
      <c r="C383" s="3"/>
      <c r="D383" s="3"/>
      <c r="E383" s="3"/>
      <c r="F383" s="3"/>
      <c r="G383" s="6"/>
    </row>
    <row r="384" spans="1:7" x14ac:dyDescent="0.25">
      <c r="A384" s="3"/>
      <c r="B384" s="3"/>
      <c r="C384" s="3"/>
      <c r="D384" s="3"/>
      <c r="E384" s="3"/>
      <c r="F384" s="3"/>
      <c r="G384" s="6"/>
    </row>
    <row r="385" spans="1:7" x14ac:dyDescent="0.25">
      <c r="A385" s="3"/>
      <c r="B385" s="3"/>
      <c r="C385" s="3"/>
      <c r="D385" s="3"/>
      <c r="E385" s="3"/>
      <c r="F385" s="3"/>
      <c r="G385" s="6"/>
    </row>
    <row r="386" spans="1:7" x14ac:dyDescent="0.25">
      <c r="A386" s="3"/>
      <c r="B386" s="3"/>
      <c r="C386" s="3"/>
      <c r="D386" s="3"/>
      <c r="E386" s="3"/>
      <c r="F386" s="3"/>
      <c r="G386" s="6"/>
    </row>
    <row r="387" spans="1:7" x14ac:dyDescent="0.25">
      <c r="A387" s="3"/>
      <c r="B387" s="3"/>
      <c r="C387" s="3"/>
      <c r="D387" s="3"/>
      <c r="E387" s="3"/>
      <c r="F387" s="3"/>
      <c r="G387" s="6"/>
    </row>
    <row r="388" spans="1:7" x14ac:dyDescent="0.25">
      <c r="A388" s="3"/>
      <c r="B388" s="3"/>
      <c r="C388" s="3"/>
      <c r="D388" s="3"/>
      <c r="E388" s="3"/>
      <c r="F388" s="3"/>
      <c r="G388" s="6"/>
    </row>
    <row r="389" spans="1:7" x14ac:dyDescent="0.25">
      <c r="A389" s="3"/>
      <c r="B389" s="3"/>
      <c r="C389" s="3"/>
      <c r="D389" s="3"/>
      <c r="E389" s="3"/>
      <c r="F389" s="3"/>
      <c r="G389" s="6"/>
    </row>
    <row r="390" spans="1:7" x14ac:dyDescent="0.25">
      <c r="A390" s="3"/>
      <c r="B390" s="3"/>
      <c r="C390" s="3"/>
      <c r="D390" s="3"/>
      <c r="E390" s="3"/>
      <c r="F390" s="3"/>
      <c r="G390" s="6"/>
    </row>
    <row r="391" spans="1:7" x14ac:dyDescent="0.25">
      <c r="A391" s="3"/>
      <c r="B391" s="3"/>
      <c r="C391" s="3"/>
      <c r="D391" s="3"/>
      <c r="E391" s="3"/>
      <c r="F391" s="3"/>
      <c r="G391" s="6"/>
    </row>
    <row r="392" spans="1:7" x14ac:dyDescent="0.25">
      <c r="A392" s="3"/>
      <c r="B392" s="3"/>
      <c r="C392" s="3"/>
      <c r="D392" s="3"/>
      <c r="E392" s="3"/>
      <c r="F392" s="3"/>
      <c r="G392" s="6"/>
    </row>
    <row r="393" spans="1:7" x14ac:dyDescent="0.25">
      <c r="A393" s="3"/>
      <c r="B393" s="3"/>
      <c r="C393" s="3"/>
      <c r="D393" s="3"/>
      <c r="E393" s="3"/>
      <c r="F393" s="3"/>
      <c r="G393" s="6"/>
    </row>
    <row r="394" spans="1:7" x14ac:dyDescent="0.25">
      <c r="A394" s="3"/>
      <c r="B394" s="3"/>
      <c r="C394" s="3"/>
      <c r="D394" s="3"/>
      <c r="E394" s="3"/>
      <c r="F394" s="3"/>
      <c r="G394" s="6"/>
    </row>
    <row r="395" spans="1:7" x14ac:dyDescent="0.25">
      <c r="A395" s="3"/>
      <c r="B395" s="3"/>
      <c r="C395" s="3"/>
      <c r="D395" s="3"/>
      <c r="E395" s="3"/>
      <c r="F395" s="3"/>
      <c r="G395" s="6"/>
    </row>
    <row r="396" spans="1:7" x14ac:dyDescent="0.25">
      <c r="A396" s="3"/>
      <c r="B396" s="3"/>
      <c r="C396" s="3"/>
      <c r="D396" s="3"/>
      <c r="E396" s="3"/>
      <c r="F396" s="3"/>
      <c r="G396" s="6"/>
    </row>
    <row r="397" spans="1:7" x14ac:dyDescent="0.25">
      <c r="A397" s="3"/>
      <c r="B397" s="3"/>
      <c r="C397" s="3"/>
      <c r="D397" s="3"/>
      <c r="E397" s="3"/>
      <c r="F397" s="3"/>
      <c r="G397" s="6"/>
    </row>
    <row r="398" spans="1:7" x14ac:dyDescent="0.25">
      <c r="A398" s="3"/>
      <c r="B398" s="3"/>
      <c r="C398" s="3"/>
      <c r="D398" s="3"/>
      <c r="E398" s="3"/>
      <c r="F398" s="3"/>
      <c r="G398" s="6"/>
    </row>
    <row r="399" spans="1:7" x14ac:dyDescent="0.25">
      <c r="A399" s="3"/>
      <c r="B399" s="3"/>
      <c r="C399" s="3"/>
      <c r="D399" s="3"/>
      <c r="E399" s="3"/>
      <c r="F399" s="3"/>
      <c r="G399" s="6"/>
    </row>
    <row r="400" spans="1:7" x14ac:dyDescent="0.25">
      <c r="A400" s="3"/>
      <c r="B400" s="3"/>
      <c r="C400" s="3"/>
      <c r="D400" s="3"/>
      <c r="E400" s="3"/>
      <c r="F400" s="3"/>
      <c r="G400" s="6"/>
    </row>
    <row r="401" spans="1:7" x14ac:dyDescent="0.25">
      <c r="A401" s="3"/>
      <c r="B401" s="3"/>
      <c r="C401" s="3"/>
      <c r="D401" s="3"/>
      <c r="E401" s="3"/>
      <c r="F401" s="3"/>
      <c r="G401" s="6"/>
    </row>
    <row r="402" spans="1:7" x14ac:dyDescent="0.25">
      <c r="A402" s="3"/>
      <c r="B402" s="3"/>
      <c r="C402" s="3"/>
      <c r="D402" s="3"/>
      <c r="E402" s="3"/>
      <c r="F402" s="3"/>
      <c r="G402" s="6"/>
    </row>
    <row r="403" spans="1:7" x14ac:dyDescent="0.25">
      <c r="A403" s="3"/>
      <c r="B403" s="3"/>
      <c r="C403" s="3"/>
      <c r="D403" s="3"/>
      <c r="E403" s="3"/>
      <c r="F403" s="3"/>
      <c r="G403" s="6"/>
    </row>
    <row r="404" spans="1:7" x14ac:dyDescent="0.25">
      <c r="A404" s="3"/>
      <c r="B404" s="3"/>
      <c r="C404" s="3"/>
      <c r="D404" s="3"/>
      <c r="E404" s="3"/>
      <c r="F404" s="3"/>
      <c r="G404" s="6"/>
    </row>
    <row r="405" spans="1:7" x14ac:dyDescent="0.25">
      <c r="A405" s="3"/>
      <c r="B405" s="3"/>
      <c r="C405" s="3"/>
      <c r="D405" s="3"/>
      <c r="E405" s="3"/>
      <c r="F405" s="3"/>
      <c r="G405" s="6"/>
    </row>
    <row r="406" spans="1:7" x14ac:dyDescent="0.25">
      <c r="A406" s="3"/>
      <c r="B406" s="3"/>
      <c r="C406" s="3"/>
      <c r="D406" s="3"/>
      <c r="E406" s="3"/>
      <c r="F406" s="3"/>
      <c r="G406" s="6"/>
    </row>
    <row r="407" spans="1:7" x14ac:dyDescent="0.25">
      <c r="A407" s="3"/>
      <c r="B407" s="3"/>
      <c r="C407" s="3"/>
      <c r="D407" s="3"/>
      <c r="E407" s="3"/>
      <c r="F407" s="3"/>
      <c r="G407" s="6"/>
    </row>
    <row r="408" spans="1:7" x14ac:dyDescent="0.25">
      <c r="A408" s="3"/>
      <c r="B408" s="3"/>
      <c r="C408" s="3"/>
      <c r="D408" s="3"/>
      <c r="E408" s="3"/>
      <c r="F408" s="3"/>
      <c r="G408" s="6"/>
    </row>
    <row r="409" spans="1:7" x14ac:dyDescent="0.25">
      <c r="A409" s="3"/>
      <c r="B409" s="3"/>
      <c r="C409" s="3"/>
      <c r="D409" s="3"/>
      <c r="E409" s="3"/>
      <c r="F409" s="3"/>
      <c r="G409" s="6"/>
    </row>
    <row r="410" spans="1:7" x14ac:dyDescent="0.25">
      <c r="A410" s="3"/>
      <c r="B410" s="3"/>
      <c r="C410" s="3"/>
      <c r="D410" s="3"/>
      <c r="E410" s="3"/>
      <c r="F410" s="3"/>
      <c r="G410" s="6"/>
    </row>
    <row r="411" spans="1:7" x14ac:dyDescent="0.25">
      <c r="A411" s="3"/>
      <c r="B411" s="3"/>
      <c r="C411" s="3"/>
      <c r="D411" s="3"/>
      <c r="E411" s="3"/>
      <c r="F411" s="3"/>
      <c r="G411" s="6"/>
    </row>
    <row r="412" spans="1:7" x14ac:dyDescent="0.25">
      <c r="A412" s="3"/>
      <c r="B412" s="3"/>
      <c r="C412" s="3"/>
      <c r="D412" s="3"/>
      <c r="E412" s="3"/>
      <c r="F412" s="3"/>
      <c r="G412" s="6"/>
    </row>
    <row r="413" spans="1:7" x14ac:dyDescent="0.25">
      <c r="A413" s="3"/>
      <c r="B413" s="3"/>
      <c r="C413" s="3"/>
      <c r="D413" s="3"/>
      <c r="E413" s="3"/>
      <c r="F413" s="3"/>
      <c r="G413" s="6"/>
    </row>
    <row r="414" spans="1:7" x14ac:dyDescent="0.25">
      <c r="A414" s="3"/>
      <c r="B414" s="3"/>
      <c r="C414" s="3"/>
      <c r="D414" s="3"/>
      <c r="E414" s="3"/>
      <c r="F414" s="3"/>
      <c r="G414" s="6"/>
    </row>
    <row r="415" spans="1:7" x14ac:dyDescent="0.25">
      <c r="A415" s="3"/>
      <c r="B415" s="3"/>
      <c r="C415" s="3"/>
      <c r="D415" s="3"/>
      <c r="E415" s="3"/>
      <c r="F415" s="3"/>
      <c r="G415" s="6"/>
    </row>
    <row r="416" spans="1:7" x14ac:dyDescent="0.25">
      <c r="A416" s="3"/>
      <c r="B416" s="3"/>
      <c r="C416" s="3"/>
      <c r="D416" s="3"/>
      <c r="E416" s="3"/>
      <c r="F416" s="3"/>
      <c r="G416" s="6"/>
    </row>
    <row r="417" spans="1:7" x14ac:dyDescent="0.25">
      <c r="A417" s="3"/>
      <c r="B417" s="3"/>
      <c r="C417" s="3"/>
      <c r="D417" s="3"/>
      <c r="E417" s="3"/>
      <c r="F417" s="3"/>
      <c r="G417" s="6"/>
    </row>
    <row r="418" spans="1:7" x14ac:dyDescent="0.25">
      <c r="A418" s="3"/>
      <c r="B418" s="3"/>
      <c r="C418" s="3"/>
      <c r="D418" s="3"/>
      <c r="E418" s="3"/>
      <c r="F418" s="3"/>
      <c r="G418" s="6"/>
    </row>
    <row r="419" spans="1:7" x14ac:dyDescent="0.25">
      <c r="A419" s="3"/>
      <c r="B419" s="3"/>
      <c r="C419" s="3"/>
      <c r="D419" s="3"/>
      <c r="E419" s="3"/>
      <c r="F419" s="3"/>
      <c r="G419" s="6"/>
    </row>
    <row r="420" spans="1:7" x14ac:dyDescent="0.25">
      <c r="A420" s="3"/>
      <c r="B420" s="3"/>
      <c r="C420" s="3"/>
      <c r="D420" s="3"/>
      <c r="E420" s="3"/>
      <c r="F420" s="3"/>
      <c r="G420" s="6"/>
    </row>
    <row r="421" spans="1:7" x14ac:dyDescent="0.25">
      <c r="A421" s="3"/>
      <c r="B421" s="3"/>
      <c r="C421" s="3"/>
      <c r="D421" s="3"/>
      <c r="E421" s="3"/>
      <c r="F421" s="3"/>
      <c r="G421" s="6"/>
    </row>
    <row r="422" spans="1:7" x14ac:dyDescent="0.25">
      <c r="A422" s="3"/>
      <c r="B422" s="3"/>
      <c r="C422" s="3"/>
      <c r="D422" s="3"/>
      <c r="E422" s="3"/>
      <c r="F422" s="3"/>
      <c r="G422" s="6"/>
    </row>
    <row r="423" spans="1:7" x14ac:dyDescent="0.25">
      <c r="A423" s="3"/>
      <c r="B423" s="3"/>
      <c r="C423" s="3"/>
      <c r="D423" s="3"/>
      <c r="E423" s="3"/>
      <c r="F423" s="3"/>
      <c r="G423" s="6"/>
    </row>
    <row r="424" spans="1:7" x14ac:dyDescent="0.25">
      <c r="A424" s="3"/>
      <c r="B424" s="3"/>
      <c r="C424" s="3"/>
      <c r="D424" s="3"/>
      <c r="E424" s="3"/>
      <c r="F424" s="3"/>
      <c r="G424" s="6"/>
    </row>
    <row r="425" spans="1:7" x14ac:dyDescent="0.25">
      <c r="A425" s="3"/>
      <c r="B425" s="3"/>
      <c r="C425" s="3"/>
      <c r="D425" s="3"/>
      <c r="E425" s="3"/>
      <c r="F425" s="3"/>
      <c r="G425" s="6"/>
    </row>
    <row r="426" spans="1:7" x14ac:dyDescent="0.25">
      <c r="A426" s="3"/>
      <c r="B426" s="3"/>
      <c r="C426" s="3"/>
      <c r="D426" s="3"/>
      <c r="E426" s="3"/>
      <c r="F426" s="3"/>
      <c r="G426" s="6"/>
    </row>
    <row r="427" spans="1:7" x14ac:dyDescent="0.25">
      <c r="A427" s="3"/>
      <c r="B427" s="3"/>
      <c r="C427" s="3"/>
      <c r="D427" s="3"/>
      <c r="E427" s="3"/>
      <c r="F427" s="3"/>
      <c r="G427" s="6"/>
    </row>
    <row r="428" spans="1:7" x14ac:dyDescent="0.25">
      <c r="A428" s="3"/>
      <c r="B428" s="3"/>
      <c r="C428" s="3"/>
      <c r="D428" s="3"/>
      <c r="E428" s="3"/>
      <c r="F428" s="3"/>
      <c r="G428" s="6"/>
    </row>
    <row r="429" spans="1:7" x14ac:dyDescent="0.25">
      <c r="A429" s="3"/>
      <c r="B429" s="3"/>
      <c r="C429" s="3"/>
      <c r="D429" s="3"/>
      <c r="E429" s="3"/>
      <c r="F429" s="3"/>
      <c r="G429" s="6"/>
    </row>
    <row r="430" spans="1:7" x14ac:dyDescent="0.25">
      <c r="A430" s="3"/>
      <c r="B430" s="3"/>
      <c r="C430" s="3"/>
      <c r="D430" s="3"/>
      <c r="E430" s="3"/>
      <c r="F430" s="3"/>
      <c r="G430" s="6"/>
    </row>
    <row r="431" spans="1:7" x14ac:dyDescent="0.25">
      <c r="A431" s="3"/>
      <c r="B431" s="3"/>
      <c r="C431" s="3"/>
      <c r="D431" s="3"/>
      <c r="E431" s="3"/>
      <c r="F431" s="3"/>
      <c r="G431" s="6"/>
    </row>
    <row r="432" spans="1:7" x14ac:dyDescent="0.25">
      <c r="A432" s="3"/>
      <c r="B432" s="3"/>
      <c r="C432" s="3"/>
      <c r="D432" s="3"/>
      <c r="E432" s="3"/>
      <c r="F432" s="3"/>
      <c r="G432" s="6"/>
    </row>
    <row r="433" spans="1:7" x14ac:dyDescent="0.25">
      <c r="A433" s="3"/>
      <c r="B433" s="3"/>
      <c r="C433" s="3"/>
      <c r="D433" s="3"/>
      <c r="E433" s="3"/>
      <c r="F433" s="3"/>
      <c r="G433" s="6"/>
    </row>
    <row r="434" spans="1:7" x14ac:dyDescent="0.25">
      <c r="A434" s="3"/>
      <c r="B434" s="3"/>
      <c r="C434" s="3"/>
      <c r="D434" s="3"/>
      <c r="E434" s="3"/>
      <c r="F434" s="3"/>
      <c r="G434" s="6"/>
    </row>
    <row r="435" spans="1:7" x14ac:dyDescent="0.25">
      <c r="A435" s="3"/>
      <c r="B435" s="3"/>
      <c r="C435" s="3"/>
      <c r="D435" s="3"/>
      <c r="E435" s="3"/>
      <c r="F435" s="3"/>
      <c r="G435" s="6"/>
    </row>
    <row r="436" spans="1:7" x14ac:dyDescent="0.25">
      <c r="A436" s="3"/>
      <c r="B436" s="3"/>
      <c r="C436" s="3"/>
      <c r="D436" s="3"/>
      <c r="E436" s="3"/>
      <c r="F436" s="3"/>
      <c r="G436" s="6"/>
    </row>
    <row r="437" spans="1:7" x14ac:dyDescent="0.25">
      <c r="A437" s="3"/>
      <c r="B437" s="3"/>
      <c r="C437" s="3"/>
      <c r="D437" s="3"/>
      <c r="E437" s="3"/>
      <c r="F437" s="3"/>
      <c r="G437" s="6"/>
    </row>
    <row r="438" spans="1:7" x14ac:dyDescent="0.25">
      <c r="A438" s="3"/>
      <c r="B438" s="3"/>
      <c r="C438" s="3"/>
      <c r="D438" s="3"/>
      <c r="E438" s="3"/>
      <c r="F438" s="3"/>
      <c r="G438" s="6"/>
    </row>
    <row r="439" spans="1:7" x14ac:dyDescent="0.25">
      <c r="A439" s="3"/>
      <c r="B439" s="3"/>
      <c r="C439" s="3"/>
      <c r="D439" s="3"/>
      <c r="E439" s="3"/>
      <c r="F439" s="3"/>
      <c r="G439" s="6"/>
    </row>
    <row r="440" spans="1:7" x14ac:dyDescent="0.25">
      <c r="A440" s="3"/>
      <c r="B440" s="3"/>
      <c r="C440" s="3"/>
      <c r="D440" s="3"/>
      <c r="E440" s="3"/>
      <c r="F440" s="3"/>
      <c r="G440" s="6"/>
    </row>
    <row r="441" spans="1:7" x14ac:dyDescent="0.25">
      <c r="A441" s="3"/>
      <c r="B441" s="3"/>
      <c r="C441" s="3"/>
      <c r="D441" s="3"/>
      <c r="E441" s="3"/>
      <c r="F441" s="3"/>
      <c r="G441" s="6"/>
    </row>
    <row r="442" spans="1:7" x14ac:dyDescent="0.25">
      <c r="A442" s="3"/>
      <c r="B442" s="3"/>
      <c r="C442" s="3"/>
      <c r="D442" s="3"/>
      <c r="E442" s="3"/>
      <c r="F442" s="3"/>
      <c r="G442" s="6"/>
    </row>
    <row r="443" spans="1:7" x14ac:dyDescent="0.25">
      <c r="A443" s="3"/>
      <c r="B443" s="3"/>
      <c r="C443" s="3"/>
      <c r="D443" s="3"/>
      <c r="E443" s="3"/>
      <c r="F443" s="3"/>
      <c r="G443" s="6"/>
    </row>
    <row r="444" spans="1:7" x14ac:dyDescent="0.25">
      <c r="A444" s="3"/>
      <c r="B444" s="3"/>
      <c r="C444" s="3"/>
      <c r="D444" s="3"/>
      <c r="E444" s="3"/>
      <c r="F444" s="3"/>
      <c r="G444" s="6"/>
    </row>
    <row r="445" spans="1:7" x14ac:dyDescent="0.25">
      <c r="A445" s="3"/>
      <c r="B445" s="3"/>
      <c r="C445" s="3"/>
      <c r="D445" s="3"/>
      <c r="E445" s="3"/>
      <c r="F445" s="3"/>
      <c r="G445" s="6"/>
    </row>
    <row r="446" spans="1:7" x14ac:dyDescent="0.25">
      <c r="A446" s="3"/>
      <c r="B446" s="3"/>
      <c r="C446" s="3"/>
      <c r="D446" s="3"/>
      <c r="E446" s="3"/>
      <c r="F446" s="3"/>
      <c r="G446" s="6"/>
    </row>
    <row r="447" spans="1:7" x14ac:dyDescent="0.25">
      <c r="A447" s="3"/>
      <c r="B447" s="3"/>
      <c r="C447" s="3"/>
      <c r="D447" s="3"/>
      <c r="E447" s="3"/>
      <c r="F447" s="3"/>
      <c r="G447" s="6"/>
    </row>
    <row r="448" spans="1:7" x14ac:dyDescent="0.25">
      <c r="A448" s="3"/>
      <c r="B448" s="3"/>
      <c r="C448" s="3"/>
      <c r="D448" s="3"/>
      <c r="E448" s="3"/>
      <c r="F448" s="3"/>
      <c r="G448" s="6"/>
    </row>
    <row r="449" spans="1:7" x14ac:dyDescent="0.25">
      <c r="A449" s="3"/>
      <c r="B449" s="3"/>
      <c r="C449" s="3"/>
      <c r="D449" s="3"/>
      <c r="E449" s="3"/>
      <c r="F449" s="3"/>
      <c r="G449" s="6"/>
    </row>
    <row r="450" spans="1:7" x14ac:dyDescent="0.25">
      <c r="A450" s="3"/>
      <c r="B450" s="3"/>
      <c r="C450" s="3"/>
      <c r="D450" s="3"/>
      <c r="E450" s="3"/>
      <c r="F450" s="3"/>
      <c r="G450" s="6"/>
    </row>
    <row r="451" spans="1:7" x14ac:dyDescent="0.25">
      <c r="A451" s="3"/>
      <c r="B451" s="3"/>
      <c r="C451" s="3"/>
      <c r="D451" s="3"/>
      <c r="E451" s="3"/>
      <c r="F451" s="3"/>
      <c r="G451" s="6"/>
    </row>
    <row r="452" spans="1:7" x14ac:dyDescent="0.25">
      <c r="A452" s="3"/>
      <c r="B452" s="3"/>
      <c r="C452" s="3"/>
      <c r="D452" s="3"/>
      <c r="E452" s="3"/>
      <c r="F452" s="3"/>
      <c r="G452" s="6"/>
    </row>
    <row r="453" spans="1:7" x14ac:dyDescent="0.25">
      <c r="A453" s="3"/>
      <c r="B453" s="3"/>
      <c r="C453" s="3"/>
      <c r="D453" s="3"/>
      <c r="E453" s="3"/>
      <c r="F453" s="3"/>
      <c r="G453" s="6"/>
    </row>
    <row r="454" spans="1:7" x14ac:dyDescent="0.25">
      <c r="A454" s="3"/>
      <c r="B454" s="3"/>
      <c r="C454" s="3"/>
      <c r="D454" s="3"/>
      <c r="E454" s="3"/>
      <c r="F454" s="3"/>
      <c r="G454" s="6"/>
    </row>
    <row r="455" spans="1:7" x14ac:dyDescent="0.25">
      <c r="A455" s="3"/>
      <c r="B455" s="3"/>
      <c r="C455" s="3"/>
      <c r="D455" s="3"/>
      <c r="E455" s="3"/>
      <c r="F455" s="3"/>
      <c r="G455" s="6"/>
    </row>
    <row r="456" spans="1:7" x14ac:dyDescent="0.25">
      <c r="A456" s="3"/>
      <c r="B456" s="3"/>
      <c r="C456" s="3"/>
      <c r="D456" s="3"/>
      <c r="E456" s="3"/>
      <c r="F456" s="3"/>
      <c r="G456" s="6"/>
    </row>
    <row r="457" spans="1:7" x14ac:dyDescent="0.25">
      <c r="A457" s="3"/>
      <c r="B457" s="3"/>
      <c r="C457" s="3"/>
      <c r="D457" s="3"/>
      <c r="E457" s="3"/>
      <c r="F457" s="3"/>
      <c r="G457" s="6"/>
    </row>
    <row r="458" spans="1:7" x14ac:dyDescent="0.25">
      <c r="A458" s="3"/>
      <c r="B458" s="3"/>
      <c r="C458" s="3"/>
      <c r="D458" s="3"/>
      <c r="E458" s="3"/>
      <c r="F458" s="3"/>
      <c r="G458" s="6"/>
    </row>
    <row r="459" spans="1:7" x14ac:dyDescent="0.25">
      <c r="A459" s="3"/>
      <c r="B459" s="3"/>
      <c r="C459" s="3"/>
      <c r="D459" s="3"/>
      <c r="E459" s="3"/>
      <c r="F459" s="3"/>
      <c r="G459" s="6"/>
    </row>
    <row r="460" spans="1:7" x14ac:dyDescent="0.25">
      <c r="A460" s="3"/>
      <c r="B460" s="3"/>
      <c r="C460" s="3"/>
      <c r="D460" s="3"/>
      <c r="E460" s="3"/>
      <c r="F460" s="3"/>
      <c r="G460" s="6"/>
    </row>
    <row r="461" spans="1:7" x14ac:dyDescent="0.25">
      <c r="A461" s="3"/>
      <c r="B461" s="3"/>
      <c r="C461" s="3"/>
      <c r="D461" s="3"/>
      <c r="E461" s="3"/>
      <c r="F461" s="3"/>
      <c r="G461" s="6"/>
    </row>
    <row r="462" spans="1:7" x14ac:dyDescent="0.25">
      <c r="A462" s="3"/>
      <c r="B462" s="3"/>
      <c r="C462" s="3"/>
      <c r="D462" s="3"/>
      <c r="E462" s="3"/>
      <c r="F462" s="3"/>
      <c r="G462" s="6"/>
    </row>
    <row r="463" spans="1:7" x14ac:dyDescent="0.25">
      <c r="A463" s="3"/>
      <c r="B463" s="3"/>
      <c r="C463" s="3"/>
      <c r="D463" s="3"/>
      <c r="E463" s="3"/>
      <c r="F463" s="3"/>
      <c r="G463" s="6"/>
    </row>
    <row r="464" spans="1:7" x14ac:dyDescent="0.25">
      <c r="A464" s="3"/>
      <c r="B464" s="3"/>
      <c r="C464" s="3"/>
      <c r="D464" s="3"/>
      <c r="E464" s="3"/>
      <c r="F464" s="3"/>
      <c r="G464" s="6"/>
    </row>
    <row r="465" spans="1:7" x14ac:dyDescent="0.25">
      <c r="A465" s="3"/>
      <c r="B465" s="3"/>
      <c r="C465" s="3"/>
      <c r="D465" s="3"/>
      <c r="E465" s="3"/>
      <c r="F465" s="3"/>
      <c r="G465" s="6"/>
    </row>
    <row r="466" spans="1:7" x14ac:dyDescent="0.25">
      <c r="A466" s="3"/>
      <c r="B466" s="3"/>
      <c r="C466" s="3"/>
      <c r="D466" s="3"/>
      <c r="E466" s="3"/>
      <c r="F466" s="3"/>
      <c r="G466" s="6"/>
    </row>
    <row r="467" spans="1:7" x14ac:dyDescent="0.25">
      <c r="A467" s="3"/>
      <c r="B467" s="3"/>
      <c r="C467" s="3"/>
      <c r="D467" s="3"/>
      <c r="E467" s="3"/>
      <c r="F467" s="3"/>
      <c r="G467" s="6"/>
    </row>
    <row r="468" spans="1:7" x14ac:dyDescent="0.25">
      <c r="A468" s="3"/>
      <c r="B468" s="3"/>
      <c r="C468" s="3"/>
      <c r="D468" s="3"/>
      <c r="E468" s="3"/>
      <c r="F468" s="3"/>
      <c r="G468" s="6"/>
    </row>
    <row r="469" spans="1:7" x14ac:dyDescent="0.25">
      <c r="A469" s="3"/>
      <c r="B469" s="3"/>
      <c r="C469" s="3"/>
      <c r="D469" s="3"/>
      <c r="E469" s="3"/>
      <c r="F469" s="3"/>
      <c r="G469" s="6"/>
    </row>
    <row r="470" spans="1:7" x14ac:dyDescent="0.25">
      <c r="A470" s="3"/>
      <c r="B470" s="3"/>
      <c r="C470" s="3"/>
      <c r="D470" s="3"/>
      <c r="E470" s="3"/>
      <c r="F470" s="3"/>
      <c r="G470" s="6"/>
    </row>
    <row r="471" spans="1:7" x14ac:dyDescent="0.25">
      <c r="A471" s="3"/>
      <c r="B471" s="3"/>
      <c r="C471" s="3"/>
      <c r="D471" s="3"/>
      <c r="E471" s="3"/>
      <c r="F471" s="3"/>
      <c r="G471" s="6"/>
    </row>
    <row r="472" spans="1:7" x14ac:dyDescent="0.25">
      <c r="A472" s="3"/>
      <c r="B472" s="3"/>
      <c r="C472" s="3"/>
      <c r="D472" s="3"/>
      <c r="E472" s="3"/>
      <c r="F472" s="3"/>
      <c r="G472" s="6"/>
    </row>
    <row r="473" spans="1:7" x14ac:dyDescent="0.25">
      <c r="A473" s="3"/>
      <c r="B473" s="3"/>
      <c r="C473" s="3"/>
      <c r="D473" s="3"/>
      <c r="E473" s="3"/>
      <c r="F473" s="3"/>
      <c r="G473" s="6"/>
    </row>
    <row r="474" spans="1:7" x14ac:dyDescent="0.25">
      <c r="A474" s="3"/>
      <c r="B474" s="3"/>
      <c r="C474" s="3"/>
      <c r="D474" s="3"/>
      <c r="E474" s="3"/>
      <c r="F474" s="3"/>
      <c r="G474" s="6"/>
    </row>
    <row r="475" spans="1:7" x14ac:dyDescent="0.25">
      <c r="A475" s="3"/>
      <c r="B475" s="3"/>
      <c r="C475" s="3"/>
      <c r="D475" s="3"/>
      <c r="E475" s="3"/>
      <c r="F475" s="3"/>
      <c r="G475" s="6"/>
    </row>
    <row r="476" spans="1:7" x14ac:dyDescent="0.25">
      <c r="A476" s="3"/>
      <c r="B476" s="3"/>
      <c r="C476" s="3"/>
      <c r="D476" s="3"/>
      <c r="E476" s="3"/>
      <c r="F476" s="3"/>
      <c r="G476" s="6"/>
    </row>
    <row r="477" spans="1:7" x14ac:dyDescent="0.25">
      <c r="A477" s="3"/>
      <c r="B477" s="3"/>
      <c r="C477" s="3"/>
      <c r="D477" s="3"/>
      <c r="E477" s="3"/>
      <c r="F477" s="3"/>
      <c r="G477" s="6"/>
    </row>
    <row r="478" spans="1:7" x14ac:dyDescent="0.25">
      <c r="A478" s="3"/>
      <c r="B478" s="3"/>
      <c r="C478" s="3"/>
      <c r="D478" s="3"/>
      <c r="E478" s="3"/>
      <c r="F478" s="3"/>
      <c r="G478" s="6"/>
    </row>
    <row r="479" spans="1:7" x14ac:dyDescent="0.25">
      <c r="A479" s="3"/>
      <c r="B479" s="3"/>
      <c r="C479" s="3"/>
      <c r="D479" s="3"/>
      <c r="E479" s="3"/>
      <c r="F479" s="3"/>
      <c r="G479" s="6"/>
    </row>
    <row r="480" spans="1:7" x14ac:dyDescent="0.25">
      <c r="A480" s="3"/>
      <c r="B480" s="3"/>
      <c r="C480" s="3"/>
      <c r="D480" s="3"/>
      <c r="E480" s="3"/>
      <c r="F480" s="3"/>
      <c r="G480" s="6"/>
    </row>
    <row r="481" spans="1:7" x14ac:dyDescent="0.25">
      <c r="A481" s="3"/>
      <c r="B481" s="3"/>
      <c r="C481" s="3"/>
      <c r="D481" s="3"/>
      <c r="E481" s="3"/>
      <c r="F481" s="3"/>
      <c r="G481" s="6"/>
    </row>
    <row r="482" spans="1:7" x14ac:dyDescent="0.25">
      <c r="A482" s="3"/>
      <c r="B482" s="3"/>
      <c r="C482" s="3"/>
      <c r="D482" s="3"/>
      <c r="E482" s="3"/>
      <c r="F482" s="3"/>
      <c r="G482" s="6"/>
    </row>
    <row r="483" spans="1:7" x14ac:dyDescent="0.25">
      <c r="A483" s="3"/>
      <c r="B483" s="3"/>
      <c r="C483" s="3"/>
      <c r="D483" s="3"/>
      <c r="E483" s="3"/>
      <c r="F483" s="3"/>
      <c r="G483" s="6"/>
    </row>
    <row r="484" spans="1:7" x14ac:dyDescent="0.25">
      <c r="A484" s="3"/>
      <c r="B484" s="3"/>
      <c r="C484" s="3"/>
      <c r="D484" s="3"/>
      <c r="E484" s="3"/>
      <c r="F484" s="3"/>
      <c r="G484" s="6"/>
    </row>
    <row r="485" spans="1:7" x14ac:dyDescent="0.25">
      <c r="A485" s="3"/>
      <c r="B485" s="3"/>
      <c r="C485" s="3"/>
      <c r="D485" s="3"/>
      <c r="E485" s="3"/>
      <c r="F485" s="3"/>
      <c r="G485" s="6"/>
    </row>
    <row r="486" spans="1:7" x14ac:dyDescent="0.25">
      <c r="A486" s="3"/>
      <c r="B486" s="3"/>
      <c r="C486" s="3"/>
      <c r="D486" s="3"/>
      <c r="E486" s="3"/>
      <c r="F486" s="3"/>
      <c r="G486" s="6"/>
    </row>
    <row r="487" spans="1:7" x14ac:dyDescent="0.25">
      <c r="A487" s="3"/>
      <c r="B487" s="3"/>
      <c r="C487" s="3"/>
      <c r="D487" s="3"/>
      <c r="E487" s="3"/>
      <c r="F487" s="3"/>
      <c r="G487" s="6"/>
    </row>
    <row r="488" spans="1:7" x14ac:dyDescent="0.25">
      <c r="A488" s="3"/>
      <c r="B488" s="3"/>
      <c r="C488" s="3"/>
      <c r="D488" s="3"/>
      <c r="E488" s="3"/>
      <c r="F488" s="3"/>
      <c r="G488" s="6"/>
    </row>
    <row r="489" spans="1:7" x14ac:dyDescent="0.25">
      <c r="A489" s="3"/>
      <c r="B489" s="3"/>
      <c r="C489" s="3"/>
      <c r="D489" s="3"/>
      <c r="E489" s="3"/>
      <c r="F489" s="3"/>
      <c r="G489" s="6"/>
    </row>
    <row r="490" spans="1:7" x14ac:dyDescent="0.25">
      <c r="A490" s="3"/>
      <c r="B490" s="3"/>
      <c r="C490" s="3"/>
      <c r="D490" s="3"/>
      <c r="E490" s="3"/>
      <c r="F490" s="3"/>
      <c r="G490" s="6"/>
    </row>
    <row r="491" spans="1:7" x14ac:dyDescent="0.25">
      <c r="A491" s="3"/>
      <c r="B491" s="3"/>
      <c r="C491" s="3"/>
      <c r="D491" s="3"/>
      <c r="E491" s="3"/>
      <c r="F491" s="3"/>
      <c r="G491" s="6"/>
    </row>
    <row r="492" spans="1:7" x14ac:dyDescent="0.25">
      <c r="A492" s="3"/>
      <c r="B492" s="3"/>
      <c r="C492" s="3"/>
      <c r="D492" s="3"/>
      <c r="E492" s="3"/>
      <c r="F492" s="3"/>
      <c r="G492" s="6"/>
    </row>
    <row r="493" spans="1:7" x14ac:dyDescent="0.25">
      <c r="A493" s="3"/>
      <c r="B493" s="3"/>
      <c r="C493" s="3"/>
      <c r="D493" s="3"/>
      <c r="E493" s="3"/>
      <c r="F493" s="3"/>
      <c r="G493" s="6"/>
    </row>
    <row r="494" spans="1:7" x14ac:dyDescent="0.25">
      <c r="A494" s="3"/>
      <c r="B494" s="3"/>
      <c r="C494" s="3"/>
      <c r="D494" s="3"/>
      <c r="E494" s="3"/>
      <c r="F494" s="3"/>
      <c r="G494" s="6"/>
    </row>
    <row r="495" spans="1:7" x14ac:dyDescent="0.25">
      <c r="A495" s="3"/>
      <c r="B495" s="3"/>
      <c r="C495" s="3"/>
      <c r="D495" s="3"/>
      <c r="E495" s="3"/>
      <c r="F495" s="3"/>
      <c r="G495" s="6"/>
    </row>
    <row r="496" spans="1:7" x14ac:dyDescent="0.25">
      <c r="A496" s="3"/>
      <c r="B496" s="3"/>
      <c r="C496" s="3"/>
      <c r="D496" s="3"/>
      <c r="E496" s="3"/>
      <c r="F496" s="3"/>
      <c r="G496" s="6"/>
    </row>
    <row r="497" spans="1:7" x14ac:dyDescent="0.25">
      <c r="A497" s="3"/>
      <c r="B497" s="3"/>
      <c r="C497" s="3"/>
      <c r="D497" s="3"/>
      <c r="E497" s="3"/>
      <c r="F497" s="3"/>
      <c r="G497" s="6"/>
    </row>
    <row r="498" spans="1:7" x14ac:dyDescent="0.25">
      <c r="A498" s="3"/>
      <c r="B498" s="3"/>
      <c r="C498" s="3"/>
      <c r="D498" s="3"/>
      <c r="E498" s="3"/>
      <c r="F498" s="3"/>
      <c r="G498" s="6"/>
    </row>
    <row r="499" spans="1:7" x14ac:dyDescent="0.25">
      <c r="A499" s="3"/>
      <c r="B499" s="3"/>
      <c r="C499" s="3"/>
      <c r="D499" s="3"/>
      <c r="E499" s="3"/>
      <c r="F499" s="3"/>
      <c r="G499" s="6"/>
    </row>
    <row r="500" spans="1:7" x14ac:dyDescent="0.25">
      <c r="A500" s="3"/>
      <c r="B500" s="3"/>
      <c r="C500" s="3"/>
      <c r="D500" s="3"/>
      <c r="E500" s="3"/>
      <c r="F500" s="3"/>
      <c r="G500" s="6"/>
    </row>
    <row r="501" spans="1:7" x14ac:dyDescent="0.25">
      <c r="A501" s="3"/>
      <c r="B501" s="3"/>
      <c r="C501" s="3"/>
      <c r="D501" s="3"/>
      <c r="E501" s="3"/>
      <c r="F501" s="3"/>
      <c r="G501" s="6"/>
    </row>
    <row r="502" spans="1:7" x14ac:dyDescent="0.25">
      <c r="A502" s="3"/>
      <c r="B502" s="3"/>
      <c r="C502" s="3"/>
      <c r="D502" s="3"/>
      <c r="E502" s="3"/>
      <c r="F502" s="3"/>
      <c r="G502" s="6"/>
    </row>
    <row r="503" spans="1:7" x14ac:dyDescent="0.25">
      <c r="A503" s="3"/>
      <c r="B503" s="3"/>
      <c r="C503" s="3"/>
      <c r="D503" s="3"/>
      <c r="E503" s="3"/>
      <c r="F503" s="3"/>
      <c r="G503" s="6"/>
    </row>
    <row r="504" spans="1:7" x14ac:dyDescent="0.25">
      <c r="A504" s="3"/>
      <c r="B504" s="3"/>
      <c r="C504" s="3"/>
      <c r="D504" s="3"/>
      <c r="E504" s="3"/>
      <c r="F504" s="3"/>
      <c r="G504" s="6"/>
    </row>
    <row r="505" spans="1:7" x14ac:dyDescent="0.25">
      <c r="A505" s="3"/>
      <c r="B505" s="3"/>
      <c r="C505" s="3"/>
      <c r="D505" s="3"/>
      <c r="E505" s="3"/>
      <c r="F505" s="3"/>
      <c r="G505" s="6"/>
    </row>
    <row r="506" spans="1:7" x14ac:dyDescent="0.25">
      <c r="A506" s="3"/>
      <c r="B506" s="3"/>
      <c r="C506" s="3"/>
      <c r="D506" s="3"/>
      <c r="E506" s="3"/>
      <c r="F506" s="3"/>
      <c r="G506" s="6"/>
    </row>
    <row r="507" spans="1:7" x14ac:dyDescent="0.25">
      <c r="A507" s="3"/>
      <c r="B507" s="3"/>
      <c r="C507" s="3"/>
      <c r="D507" s="3"/>
      <c r="E507" s="3"/>
      <c r="F507" s="3"/>
      <c r="G507" s="6"/>
    </row>
    <row r="508" spans="1:7" x14ac:dyDescent="0.25">
      <c r="A508" s="3"/>
      <c r="B508" s="3"/>
      <c r="C508" s="3"/>
      <c r="D508" s="3"/>
      <c r="E508" s="3"/>
      <c r="F508" s="3"/>
      <c r="G508" s="6"/>
    </row>
    <row r="509" spans="1:7" x14ac:dyDescent="0.25">
      <c r="A509" s="3"/>
      <c r="B509" s="3"/>
      <c r="C509" s="3"/>
      <c r="D509" s="3"/>
      <c r="E509" s="3"/>
      <c r="F509" s="3"/>
      <c r="G509" s="6"/>
    </row>
    <row r="510" spans="1:7" x14ac:dyDescent="0.25">
      <c r="A510" s="3"/>
      <c r="B510" s="3"/>
      <c r="C510" s="3"/>
      <c r="D510" s="3"/>
      <c r="E510" s="3"/>
      <c r="F510" s="3"/>
      <c r="G510" s="6"/>
    </row>
    <row r="511" spans="1:7" x14ac:dyDescent="0.25">
      <c r="A511" s="3"/>
      <c r="B511" s="3"/>
      <c r="C511" s="3"/>
      <c r="D511" s="3"/>
      <c r="E511" s="3"/>
      <c r="F511" s="3"/>
      <c r="G511" s="6"/>
    </row>
    <row r="512" spans="1:7" x14ac:dyDescent="0.25">
      <c r="A512" s="3"/>
      <c r="B512" s="3"/>
      <c r="C512" s="3"/>
      <c r="D512" s="3"/>
      <c r="E512" s="3"/>
      <c r="F512" s="3"/>
      <c r="G512" s="6"/>
    </row>
    <row r="513" spans="1:7" x14ac:dyDescent="0.25">
      <c r="A513" s="3"/>
      <c r="B513" s="3"/>
      <c r="C513" s="3"/>
      <c r="D513" s="3"/>
      <c r="E513" s="3"/>
      <c r="F513" s="3"/>
      <c r="G513" s="6"/>
    </row>
    <row r="514" spans="1:7" x14ac:dyDescent="0.25">
      <c r="A514" s="3"/>
      <c r="B514" s="3"/>
      <c r="C514" s="3"/>
      <c r="D514" s="3"/>
      <c r="E514" s="3"/>
      <c r="F514" s="3"/>
      <c r="G514" s="6"/>
    </row>
    <row r="515" spans="1:7" x14ac:dyDescent="0.25">
      <c r="A515" s="3"/>
      <c r="B515" s="3"/>
      <c r="C515" s="3"/>
      <c r="D515" s="3"/>
      <c r="E515" s="3"/>
      <c r="F515" s="3"/>
      <c r="G515" s="6"/>
    </row>
    <row r="516" spans="1:7" x14ac:dyDescent="0.25">
      <c r="A516" s="3"/>
      <c r="B516" s="3"/>
      <c r="C516" s="3"/>
      <c r="D516" s="3"/>
      <c r="E516" s="3"/>
      <c r="F516" s="3"/>
      <c r="G516" s="6"/>
    </row>
    <row r="517" spans="1:7" x14ac:dyDescent="0.25">
      <c r="A517" s="3"/>
      <c r="B517" s="3"/>
      <c r="C517" s="3"/>
      <c r="D517" s="3"/>
      <c r="E517" s="3"/>
      <c r="F517" s="3"/>
      <c r="G517" s="6"/>
    </row>
    <row r="518" spans="1:7" x14ac:dyDescent="0.25">
      <c r="A518" s="3"/>
      <c r="B518" s="3"/>
      <c r="C518" s="3"/>
      <c r="D518" s="3"/>
      <c r="E518" s="3"/>
      <c r="F518" s="3"/>
      <c r="G518" s="6"/>
    </row>
    <row r="519" spans="1:7" x14ac:dyDescent="0.25">
      <c r="A519" s="3"/>
      <c r="B519" s="3"/>
      <c r="C519" s="3"/>
      <c r="D519" s="3"/>
      <c r="E519" s="3"/>
      <c r="F519" s="3"/>
      <c r="G519" s="6"/>
    </row>
    <row r="520" spans="1:7" x14ac:dyDescent="0.25">
      <c r="A520" s="3"/>
      <c r="B520" s="3"/>
      <c r="C520" s="3"/>
      <c r="D520" s="3"/>
      <c r="E520" s="3"/>
      <c r="F520" s="3"/>
      <c r="G520" s="6"/>
    </row>
    <row r="521" spans="1:7" x14ac:dyDescent="0.25">
      <c r="A521" s="3"/>
      <c r="B521" s="3"/>
      <c r="C521" s="3"/>
      <c r="D521" s="3"/>
      <c r="E521" s="3"/>
      <c r="F521" s="3"/>
      <c r="G521" s="6"/>
    </row>
    <row r="522" spans="1:7" x14ac:dyDescent="0.25">
      <c r="A522" s="3"/>
      <c r="B522" s="3"/>
      <c r="C522" s="3"/>
      <c r="D522" s="3"/>
      <c r="E522" s="3"/>
      <c r="F522" s="3"/>
      <c r="G522" s="6"/>
    </row>
    <row r="523" spans="1:7" x14ac:dyDescent="0.25">
      <c r="A523" s="3"/>
      <c r="B523" s="3"/>
      <c r="C523" s="3"/>
      <c r="D523" s="3"/>
      <c r="E523" s="3"/>
      <c r="F523" s="3"/>
      <c r="G523" s="6"/>
    </row>
    <row r="524" spans="1:7" x14ac:dyDescent="0.25">
      <c r="A524" s="3"/>
      <c r="B524" s="3"/>
      <c r="C524" s="3"/>
      <c r="D524" s="3"/>
      <c r="E524" s="3"/>
      <c r="F524" s="3"/>
      <c r="G524" s="6"/>
    </row>
    <row r="525" spans="1:7" x14ac:dyDescent="0.25">
      <c r="A525" s="3"/>
      <c r="B525" s="3"/>
      <c r="C525" s="3"/>
      <c r="D525" s="3"/>
      <c r="E525" s="3"/>
      <c r="F525" s="3"/>
      <c r="G525" s="6"/>
    </row>
    <row r="526" spans="1:7" x14ac:dyDescent="0.25">
      <c r="A526" s="3"/>
      <c r="B526" s="3"/>
      <c r="C526" s="3"/>
      <c r="D526" s="3"/>
      <c r="E526" s="3"/>
      <c r="F526" s="3"/>
      <c r="G526" s="6"/>
    </row>
    <row r="527" spans="1:7" x14ac:dyDescent="0.25">
      <c r="A527" s="3"/>
      <c r="B527" s="3"/>
      <c r="C527" s="3"/>
      <c r="D527" s="3"/>
      <c r="E527" s="3"/>
      <c r="F527" s="3"/>
      <c r="G527" s="6"/>
    </row>
    <row r="528" spans="1:7" x14ac:dyDescent="0.25">
      <c r="A528" s="3"/>
      <c r="B528" s="3"/>
      <c r="C528" s="3"/>
      <c r="D528" s="3"/>
      <c r="E528" s="3"/>
      <c r="F528" s="3"/>
      <c r="G528" s="6"/>
    </row>
    <row r="529" spans="1:7" x14ac:dyDescent="0.25">
      <c r="A529" s="3"/>
      <c r="B529" s="3"/>
      <c r="C529" s="3"/>
      <c r="D529" s="3"/>
      <c r="E529" s="3"/>
      <c r="F529" s="3"/>
      <c r="G529" s="6"/>
    </row>
    <row r="530" spans="1:7" x14ac:dyDescent="0.25">
      <c r="A530" s="3"/>
      <c r="B530" s="3"/>
      <c r="C530" s="3"/>
      <c r="D530" s="3"/>
      <c r="E530" s="3"/>
      <c r="F530" s="3"/>
      <c r="G530" s="6"/>
    </row>
    <row r="531" spans="1:7" x14ac:dyDescent="0.25">
      <c r="A531" s="3"/>
      <c r="B531" s="3"/>
      <c r="C531" s="3"/>
      <c r="D531" s="3"/>
      <c r="E531" s="3"/>
      <c r="F531" s="3"/>
      <c r="G531" s="6"/>
    </row>
    <row r="532" spans="1:7" x14ac:dyDescent="0.25">
      <c r="A532" s="3"/>
      <c r="B532" s="3"/>
      <c r="C532" s="3"/>
      <c r="D532" s="3"/>
      <c r="E532" s="3"/>
      <c r="F532" s="3"/>
      <c r="G532" s="6"/>
    </row>
    <row r="533" spans="1:7" x14ac:dyDescent="0.25">
      <c r="A533" s="3"/>
      <c r="B533" s="3"/>
      <c r="C533" s="3"/>
      <c r="D533" s="3"/>
      <c r="E533" s="3"/>
      <c r="F533" s="3"/>
      <c r="G533" s="6"/>
    </row>
    <row r="534" spans="1:7" x14ac:dyDescent="0.25">
      <c r="A534" s="3"/>
      <c r="B534" s="3"/>
      <c r="C534" s="3"/>
      <c r="D534" s="3"/>
      <c r="E534" s="3"/>
      <c r="F534" s="3"/>
      <c r="G534" s="6"/>
    </row>
    <row r="535" spans="1:7" x14ac:dyDescent="0.25">
      <c r="A535" s="3"/>
      <c r="B535" s="3"/>
      <c r="C535" s="3"/>
      <c r="D535" s="3"/>
      <c r="E535" s="3"/>
      <c r="F535" s="3"/>
      <c r="G535" s="6"/>
    </row>
    <row r="536" spans="1:7" x14ac:dyDescent="0.25">
      <c r="A536" s="3"/>
      <c r="B536" s="3"/>
      <c r="C536" s="3"/>
      <c r="D536" s="3"/>
      <c r="E536" s="3"/>
      <c r="F536" s="3"/>
      <c r="G536" s="6"/>
    </row>
    <row r="537" spans="1:7" x14ac:dyDescent="0.25">
      <c r="A537" s="3"/>
      <c r="B537" s="3"/>
      <c r="C537" s="3"/>
      <c r="D537" s="3"/>
      <c r="E537" s="3"/>
      <c r="F537" s="3"/>
      <c r="G537" s="6"/>
    </row>
    <row r="538" spans="1:7" x14ac:dyDescent="0.25">
      <c r="A538" s="3"/>
      <c r="B538" s="3"/>
      <c r="C538" s="3"/>
      <c r="D538" s="3"/>
      <c r="E538" s="3"/>
      <c r="F538" s="3"/>
      <c r="G538" s="6"/>
    </row>
    <row r="539" spans="1:7" x14ac:dyDescent="0.25">
      <c r="A539" s="3"/>
      <c r="B539" s="3"/>
      <c r="C539" s="3"/>
      <c r="D539" s="3"/>
      <c r="E539" s="3"/>
      <c r="F539" s="3"/>
      <c r="G539" s="6"/>
    </row>
    <row r="540" spans="1:7" x14ac:dyDescent="0.25">
      <c r="A540" s="3"/>
      <c r="B540" s="3"/>
      <c r="C540" s="3"/>
      <c r="D540" s="3"/>
      <c r="E540" s="3"/>
      <c r="F540" s="3"/>
      <c r="G540" s="6"/>
    </row>
    <row r="541" spans="1:7" x14ac:dyDescent="0.25">
      <c r="A541" s="3"/>
      <c r="B541" s="3"/>
      <c r="C541" s="3"/>
      <c r="D541" s="3"/>
      <c r="E541" s="3"/>
      <c r="F541" s="3"/>
      <c r="G541" s="6"/>
    </row>
    <row r="542" spans="1:7" x14ac:dyDescent="0.25">
      <c r="A542" s="3"/>
      <c r="B542" s="3"/>
      <c r="C542" s="3"/>
      <c r="D542" s="3"/>
      <c r="E542" s="3"/>
      <c r="F542" s="3"/>
      <c r="G542" s="6"/>
    </row>
    <row r="543" spans="1:7" x14ac:dyDescent="0.25">
      <c r="A543" s="3"/>
      <c r="B543" s="3"/>
      <c r="C543" s="3"/>
      <c r="D543" s="3"/>
      <c r="E543" s="3"/>
      <c r="F543" s="3"/>
      <c r="G543" s="6"/>
    </row>
    <row r="544" spans="1:7" x14ac:dyDescent="0.25">
      <c r="A544" s="3"/>
      <c r="B544" s="3"/>
      <c r="C544" s="3"/>
      <c r="D544" s="3"/>
      <c r="E544" s="3"/>
      <c r="F544" s="3"/>
      <c r="G544" s="6"/>
    </row>
    <row r="545" spans="1:7" x14ac:dyDescent="0.25">
      <c r="A545" s="3"/>
      <c r="B545" s="3"/>
      <c r="C545" s="3"/>
      <c r="D545" s="3"/>
      <c r="E545" s="3"/>
      <c r="F545" s="3"/>
      <c r="G545" s="6"/>
    </row>
    <row r="546" spans="1:7" x14ac:dyDescent="0.25">
      <c r="A546" s="3"/>
      <c r="B546" s="3"/>
      <c r="C546" s="3"/>
      <c r="D546" s="3"/>
      <c r="E546" s="3"/>
      <c r="F546" s="3"/>
      <c r="G546" s="6"/>
    </row>
    <row r="547" spans="1:7" x14ac:dyDescent="0.25">
      <c r="A547" s="3"/>
      <c r="B547" s="3"/>
      <c r="C547" s="3"/>
      <c r="D547" s="3"/>
      <c r="E547" s="3"/>
      <c r="F547" s="3"/>
      <c r="G547" s="6"/>
    </row>
    <row r="548" spans="1:7" x14ac:dyDescent="0.25">
      <c r="A548" s="3"/>
      <c r="B548" s="3"/>
      <c r="C548" s="3"/>
      <c r="D548" s="3"/>
      <c r="E548" s="3"/>
      <c r="F548" s="3"/>
      <c r="G548" s="6"/>
    </row>
    <row r="549" spans="1:7" x14ac:dyDescent="0.25">
      <c r="A549" s="3"/>
      <c r="B549" s="3"/>
      <c r="C549" s="3"/>
      <c r="D549" s="3"/>
      <c r="E549" s="3"/>
      <c r="F549" s="3"/>
      <c r="G549" s="6"/>
    </row>
    <row r="550" spans="1:7" x14ac:dyDescent="0.25">
      <c r="A550" s="3"/>
      <c r="B550" s="3"/>
      <c r="C550" s="3"/>
      <c r="D550" s="3"/>
      <c r="E550" s="3"/>
      <c r="F550" s="3"/>
      <c r="G550" s="6"/>
    </row>
    <row r="551" spans="1:7" x14ac:dyDescent="0.25">
      <c r="A551" s="3"/>
      <c r="B551" s="3"/>
      <c r="C551" s="3"/>
      <c r="D551" s="3"/>
      <c r="E551" s="3"/>
      <c r="F551" s="3"/>
      <c r="G551" s="6"/>
    </row>
    <row r="552" spans="1:7" x14ac:dyDescent="0.25">
      <c r="A552" s="3"/>
      <c r="B552" s="3"/>
      <c r="C552" s="3"/>
      <c r="D552" s="3"/>
      <c r="E552" s="3"/>
      <c r="F552" s="3"/>
      <c r="G552" s="6"/>
    </row>
    <row r="553" spans="1:7" x14ac:dyDescent="0.25">
      <c r="A553" s="3"/>
      <c r="B553" s="3"/>
      <c r="C553" s="3"/>
      <c r="D553" s="3"/>
      <c r="E553" s="3"/>
      <c r="F553" s="3"/>
      <c r="G553" s="6"/>
    </row>
    <row r="554" spans="1:7" x14ac:dyDescent="0.25">
      <c r="A554" s="3"/>
      <c r="B554" s="3"/>
      <c r="C554" s="3"/>
      <c r="D554" s="3"/>
      <c r="E554" s="3"/>
      <c r="F554" s="3"/>
      <c r="G554" s="6"/>
    </row>
    <row r="555" spans="1:7" x14ac:dyDescent="0.25">
      <c r="A555" s="3"/>
      <c r="B555" s="3"/>
      <c r="C555" s="3"/>
      <c r="D555" s="3"/>
      <c r="E555" s="3"/>
      <c r="F555" s="3"/>
      <c r="G555" s="6"/>
    </row>
    <row r="556" spans="1:7" x14ac:dyDescent="0.25">
      <c r="A556" s="3"/>
      <c r="B556" s="3"/>
      <c r="C556" s="3"/>
      <c r="D556" s="3"/>
      <c r="E556" s="3"/>
      <c r="F556" s="3"/>
      <c r="G556" s="6"/>
    </row>
    <row r="557" spans="1:7" x14ac:dyDescent="0.25">
      <c r="A557" s="3"/>
      <c r="B557" s="3"/>
      <c r="C557" s="3"/>
      <c r="D557" s="3"/>
      <c r="E557" s="3"/>
      <c r="F557" s="3"/>
      <c r="G557" s="6"/>
    </row>
    <row r="558" spans="1:7" x14ac:dyDescent="0.25">
      <c r="A558" s="3"/>
      <c r="B558" s="3"/>
      <c r="C558" s="3"/>
      <c r="D558" s="3"/>
      <c r="E558" s="3"/>
      <c r="F558" s="3"/>
      <c r="G558" s="6"/>
    </row>
    <row r="559" spans="1:7" x14ac:dyDescent="0.25">
      <c r="A559" s="3"/>
      <c r="B559" s="3"/>
      <c r="C559" s="3"/>
      <c r="D559" s="3"/>
      <c r="E559" s="3"/>
      <c r="F559" s="3"/>
      <c r="G559" s="6"/>
    </row>
    <row r="560" spans="1:7" x14ac:dyDescent="0.25">
      <c r="A560" s="3"/>
      <c r="B560" s="3"/>
      <c r="C560" s="3"/>
      <c r="D560" s="3"/>
      <c r="E560" s="3"/>
      <c r="F560" s="3"/>
      <c r="G560" s="6"/>
    </row>
    <row r="561" spans="1:7" x14ac:dyDescent="0.25">
      <c r="A561" s="3"/>
      <c r="B561" s="3"/>
      <c r="C561" s="3"/>
      <c r="D561" s="3"/>
      <c r="E561" s="3"/>
      <c r="F561" s="3"/>
      <c r="G561" s="6"/>
    </row>
    <row r="562" spans="1:7" x14ac:dyDescent="0.25">
      <c r="A562" s="3"/>
      <c r="B562" s="3"/>
      <c r="C562" s="3"/>
      <c r="D562" s="3"/>
      <c r="E562" s="3"/>
      <c r="F562" s="3"/>
      <c r="G562" s="6"/>
    </row>
    <row r="563" spans="1:7" x14ac:dyDescent="0.25">
      <c r="A563" s="3"/>
      <c r="B563" s="3"/>
      <c r="C563" s="3"/>
      <c r="D563" s="3"/>
      <c r="E563" s="3"/>
      <c r="F563" s="3"/>
      <c r="G563" s="6"/>
    </row>
    <row r="564" spans="1:7" x14ac:dyDescent="0.25">
      <c r="A564" s="3"/>
      <c r="B564" s="3"/>
      <c r="C564" s="3"/>
      <c r="D564" s="3"/>
      <c r="E564" s="3"/>
      <c r="F564" s="3"/>
      <c r="G564" s="6"/>
    </row>
    <row r="565" spans="1:7" x14ac:dyDescent="0.25">
      <c r="A565" s="3"/>
      <c r="B565" s="3"/>
      <c r="C565" s="3"/>
      <c r="D565" s="3"/>
      <c r="E565" s="3"/>
      <c r="F565" s="3"/>
      <c r="G565" s="6"/>
    </row>
    <row r="566" spans="1:7" x14ac:dyDescent="0.25">
      <c r="A566" s="3"/>
      <c r="B566" s="3"/>
      <c r="C566" s="3"/>
      <c r="D566" s="3"/>
      <c r="E566" s="3"/>
      <c r="F566" s="3"/>
      <c r="G566" s="6"/>
    </row>
    <row r="567" spans="1:7" x14ac:dyDescent="0.25">
      <c r="A567" s="3"/>
      <c r="B567" s="3"/>
      <c r="C567" s="3"/>
      <c r="D567" s="3"/>
      <c r="E567" s="3"/>
      <c r="F567" s="3"/>
      <c r="G567" s="6"/>
    </row>
    <row r="568" spans="1:7" x14ac:dyDescent="0.25">
      <c r="A568" s="3"/>
      <c r="B568" s="3"/>
      <c r="C568" s="3"/>
      <c r="D568" s="3"/>
      <c r="E568" s="3"/>
      <c r="F568" s="3"/>
      <c r="G568" s="6"/>
    </row>
    <row r="569" spans="1:7" x14ac:dyDescent="0.25">
      <c r="A569" s="3"/>
      <c r="B569" s="3"/>
      <c r="C569" s="3"/>
      <c r="D569" s="3"/>
      <c r="E569" s="3"/>
      <c r="F569" s="3"/>
      <c r="G569" s="6"/>
    </row>
    <row r="570" spans="1:7" x14ac:dyDescent="0.25">
      <c r="A570" s="3"/>
      <c r="B570" s="3"/>
      <c r="C570" s="3"/>
      <c r="D570" s="3"/>
      <c r="E570" s="3"/>
      <c r="F570" s="3"/>
      <c r="G570" s="6"/>
    </row>
    <row r="571" spans="1:7" x14ac:dyDescent="0.25">
      <c r="A571" s="3"/>
      <c r="B571" s="3"/>
      <c r="C571" s="3"/>
      <c r="D571" s="3"/>
      <c r="E571" s="3"/>
      <c r="F571" s="3"/>
      <c r="G571" s="6"/>
    </row>
    <row r="572" spans="1:7" x14ac:dyDescent="0.25">
      <c r="A572" s="3"/>
      <c r="B572" s="3"/>
      <c r="C572" s="3"/>
      <c r="D572" s="3"/>
      <c r="E572" s="3"/>
      <c r="F572" s="3"/>
      <c r="G572" s="6"/>
    </row>
    <row r="573" spans="1:7" x14ac:dyDescent="0.25">
      <c r="A573" s="3"/>
      <c r="B573" s="3"/>
      <c r="C573" s="3"/>
      <c r="D573" s="3"/>
      <c r="E573" s="3"/>
      <c r="F573" s="3"/>
      <c r="G573" s="6"/>
    </row>
    <row r="574" spans="1:7" x14ac:dyDescent="0.25">
      <c r="A574" s="3"/>
      <c r="B574" s="3"/>
      <c r="C574" s="3"/>
      <c r="D574" s="3"/>
      <c r="E574" s="3"/>
      <c r="F574" s="3"/>
      <c r="G574" s="6"/>
    </row>
    <row r="575" spans="1:7" x14ac:dyDescent="0.25">
      <c r="A575" s="3"/>
      <c r="B575" s="3"/>
      <c r="C575" s="3"/>
      <c r="D575" s="3"/>
      <c r="E575" s="3"/>
      <c r="F575" s="3"/>
      <c r="G575" s="6"/>
    </row>
    <row r="576" spans="1:7" x14ac:dyDescent="0.25">
      <c r="A576" s="3"/>
      <c r="B576" s="3"/>
      <c r="C576" s="3"/>
      <c r="D576" s="3"/>
      <c r="E576" s="3"/>
      <c r="F576" s="3"/>
      <c r="G576" s="6"/>
    </row>
    <row r="577" spans="1:7" x14ac:dyDescent="0.25">
      <c r="A577" s="3"/>
      <c r="B577" s="3"/>
      <c r="C577" s="3"/>
      <c r="D577" s="3"/>
      <c r="E577" s="3"/>
      <c r="F577" s="3"/>
      <c r="G577" s="6"/>
    </row>
    <row r="578" spans="1:7" x14ac:dyDescent="0.25">
      <c r="A578" s="3"/>
      <c r="B578" s="3"/>
      <c r="C578" s="3"/>
      <c r="D578" s="3"/>
      <c r="E578" s="3"/>
      <c r="F578" s="3"/>
      <c r="G578" s="6"/>
    </row>
    <row r="579" spans="1:7" x14ac:dyDescent="0.25">
      <c r="A579" s="3"/>
      <c r="B579" s="3"/>
      <c r="C579" s="3"/>
      <c r="D579" s="3"/>
      <c r="E579" s="3"/>
      <c r="F579" s="3"/>
      <c r="G579" s="6"/>
    </row>
    <row r="580" spans="1:7" x14ac:dyDescent="0.25">
      <c r="A580" s="3"/>
      <c r="B580" s="3"/>
      <c r="C580" s="3"/>
      <c r="D580" s="3"/>
      <c r="E580" s="3"/>
      <c r="F580" s="3"/>
      <c r="G580" s="6"/>
    </row>
    <row r="581" spans="1:7" x14ac:dyDescent="0.25">
      <c r="A581" s="3"/>
      <c r="B581" s="3"/>
      <c r="C581" s="3"/>
      <c r="D581" s="3"/>
      <c r="E581" s="3"/>
      <c r="F581" s="3"/>
      <c r="G581" s="6"/>
    </row>
    <row r="582" spans="1:7" x14ac:dyDescent="0.25">
      <c r="A582" s="3"/>
      <c r="B582" s="3"/>
      <c r="C582" s="3"/>
      <c r="D582" s="3"/>
      <c r="E582" s="3"/>
      <c r="F582" s="3"/>
      <c r="G582" s="6"/>
    </row>
    <row r="583" spans="1:7" x14ac:dyDescent="0.25">
      <c r="A583" s="3"/>
      <c r="B583" s="3"/>
      <c r="C583" s="3"/>
      <c r="D583" s="3"/>
      <c r="E583" s="3"/>
      <c r="F583" s="3"/>
      <c r="G583" s="6"/>
    </row>
    <row r="584" spans="1:7" x14ac:dyDescent="0.25">
      <c r="A584" s="3"/>
      <c r="B584" s="3"/>
      <c r="C584" s="3"/>
      <c r="D584" s="3"/>
      <c r="E584" s="3"/>
      <c r="F584" s="3"/>
      <c r="G584" s="6"/>
    </row>
    <row r="585" spans="1:7" x14ac:dyDescent="0.25">
      <c r="A585" s="3"/>
      <c r="B585" s="3"/>
      <c r="C585" s="3"/>
      <c r="D585" s="3"/>
      <c r="E585" s="3"/>
      <c r="F585" s="3"/>
      <c r="G585" s="6"/>
    </row>
    <row r="586" spans="1:7" x14ac:dyDescent="0.25">
      <c r="A586" s="3"/>
      <c r="B586" s="3"/>
      <c r="C586" s="3"/>
      <c r="D586" s="3"/>
      <c r="E586" s="3"/>
      <c r="F586" s="3"/>
      <c r="G586" s="6"/>
    </row>
    <row r="587" spans="1:7" x14ac:dyDescent="0.25">
      <c r="A587" s="3"/>
      <c r="B587" s="3"/>
      <c r="C587" s="3"/>
      <c r="D587" s="3"/>
      <c r="E587" s="3"/>
      <c r="F587" s="3"/>
      <c r="G587" s="6"/>
    </row>
    <row r="588" spans="1:7" x14ac:dyDescent="0.25">
      <c r="A588" s="3"/>
      <c r="B588" s="3"/>
      <c r="C588" s="3"/>
      <c r="D588" s="3"/>
      <c r="E588" s="3"/>
      <c r="F588" s="3"/>
      <c r="G588" s="6"/>
    </row>
    <row r="589" spans="1:7" x14ac:dyDescent="0.25">
      <c r="A589" s="3"/>
      <c r="B589" s="3"/>
      <c r="C589" s="3"/>
      <c r="D589" s="3"/>
      <c r="E589" s="3"/>
      <c r="F589" s="3"/>
      <c r="G589" s="6"/>
    </row>
    <row r="590" spans="1:7" x14ac:dyDescent="0.25">
      <c r="A590" s="3"/>
      <c r="B590" s="3"/>
      <c r="C590" s="3"/>
      <c r="D590" s="3"/>
      <c r="E590" s="3"/>
      <c r="F590" s="3"/>
      <c r="G590" s="6"/>
    </row>
    <row r="591" spans="1:7" x14ac:dyDescent="0.25">
      <c r="A591" s="3"/>
      <c r="B591" s="3"/>
      <c r="C591" s="3"/>
      <c r="D591" s="3"/>
      <c r="E591" s="3"/>
      <c r="F591" s="3"/>
      <c r="G591" s="6"/>
    </row>
    <row r="592" spans="1:7" x14ac:dyDescent="0.25">
      <c r="A592" s="3"/>
      <c r="B592" s="3"/>
      <c r="C592" s="3"/>
      <c r="D592" s="3"/>
      <c r="E592" s="3"/>
      <c r="F592" s="3"/>
      <c r="G592" s="6"/>
    </row>
    <row r="593" spans="1:7" x14ac:dyDescent="0.25">
      <c r="A593" s="3"/>
      <c r="B593" s="3"/>
      <c r="C593" s="3"/>
      <c r="D593" s="3"/>
      <c r="E593" s="3"/>
      <c r="F593" s="3"/>
      <c r="G593" s="6"/>
    </row>
    <row r="594" spans="1:7" x14ac:dyDescent="0.25">
      <c r="A594" s="3"/>
      <c r="B594" s="3"/>
      <c r="C594" s="3"/>
      <c r="D594" s="3"/>
      <c r="E594" s="3"/>
      <c r="F594" s="3"/>
      <c r="G594" s="6"/>
    </row>
    <row r="595" spans="1:7" x14ac:dyDescent="0.25">
      <c r="A595" s="3"/>
      <c r="B595" s="3"/>
      <c r="C595" s="3"/>
      <c r="D595" s="3"/>
      <c r="E595" s="3"/>
      <c r="F595" s="3"/>
      <c r="G595" s="6"/>
    </row>
    <row r="596" spans="1:7" x14ac:dyDescent="0.25">
      <c r="A596" s="3"/>
      <c r="B596" s="3"/>
      <c r="C596" s="3"/>
      <c r="D596" s="3"/>
      <c r="E596" s="3"/>
      <c r="F596" s="3"/>
      <c r="G596" s="6"/>
    </row>
    <row r="597" spans="1:7" x14ac:dyDescent="0.25">
      <c r="A597" s="3"/>
      <c r="B597" s="3"/>
      <c r="C597" s="3"/>
      <c r="D597" s="3"/>
      <c r="E597" s="3"/>
      <c r="F597" s="3"/>
      <c r="G597" s="6"/>
    </row>
    <row r="598" spans="1:7" x14ac:dyDescent="0.25">
      <c r="A598" s="3"/>
      <c r="B598" s="3"/>
      <c r="C598" s="3"/>
      <c r="D598" s="3"/>
      <c r="E598" s="3"/>
      <c r="F598" s="3"/>
      <c r="G598" s="6"/>
    </row>
    <row r="599" spans="1:7" x14ac:dyDescent="0.25">
      <c r="A599" s="3"/>
      <c r="B599" s="3"/>
      <c r="C599" s="3"/>
      <c r="D599" s="3"/>
      <c r="E599" s="3"/>
      <c r="F599" s="3"/>
      <c r="G599" s="6"/>
    </row>
    <row r="600" spans="1:7" x14ac:dyDescent="0.25">
      <c r="A600" s="3"/>
      <c r="B600" s="3"/>
      <c r="C600" s="3"/>
      <c r="D600" s="3"/>
      <c r="E600" s="3"/>
      <c r="F600" s="3"/>
      <c r="G600" s="6"/>
    </row>
    <row r="601" spans="1:7" x14ac:dyDescent="0.25">
      <c r="A601" s="3"/>
      <c r="B601" s="3"/>
      <c r="C601" s="3"/>
      <c r="D601" s="3"/>
      <c r="E601" s="3"/>
      <c r="F601" s="3"/>
      <c r="G601" s="6"/>
    </row>
    <row r="602" spans="1:7" x14ac:dyDescent="0.25">
      <c r="A602" s="3"/>
      <c r="B602" s="3"/>
      <c r="C602" s="3"/>
      <c r="D602" s="3"/>
      <c r="E602" s="3"/>
      <c r="F602" s="3"/>
      <c r="G602" s="6"/>
    </row>
    <row r="603" spans="1:7" x14ac:dyDescent="0.25">
      <c r="A603" s="3"/>
      <c r="B603" s="3"/>
      <c r="C603" s="3"/>
      <c r="D603" s="3"/>
      <c r="E603" s="3"/>
      <c r="F603" s="3"/>
      <c r="G603" s="6"/>
    </row>
    <row r="604" spans="1:7" x14ac:dyDescent="0.25">
      <c r="A604" s="3"/>
      <c r="B604" s="3"/>
      <c r="C604" s="3"/>
      <c r="D604" s="3"/>
      <c r="E604" s="3"/>
      <c r="F604" s="3"/>
      <c r="G604" s="6"/>
    </row>
    <row r="605" spans="1:7" x14ac:dyDescent="0.25">
      <c r="A605" s="3"/>
      <c r="B605" s="3"/>
      <c r="C605" s="3"/>
      <c r="D605" s="3"/>
      <c r="E605" s="3"/>
      <c r="F605" s="3"/>
      <c r="G605" s="6"/>
    </row>
    <row r="606" spans="1:7" x14ac:dyDescent="0.25">
      <c r="A606" s="3"/>
      <c r="B606" s="3"/>
      <c r="C606" s="3"/>
      <c r="D606" s="3"/>
      <c r="E606" s="3"/>
      <c r="F606" s="3"/>
      <c r="G606" s="6"/>
    </row>
    <row r="607" spans="1:7" x14ac:dyDescent="0.25">
      <c r="A607" s="3"/>
      <c r="B607" s="3"/>
      <c r="C607" s="3"/>
      <c r="D607" s="3"/>
      <c r="E607" s="3"/>
      <c r="F607" s="3"/>
      <c r="G607" s="6"/>
    </row>
    <row r="608" spans="1:7" x14ac:dyDescent="0.25">
      <c r="A608" s="3"/>
      <c r="B608" s="3"/>
      <c r="C608" s="3"/>
      <c r="D608" s="3"/>
      <c r="E608" s="3"/>
      <c r="F608" s="3"/>
      <c r="G608" s="6"/>
    </row>
    <row r="609" spans="1:7" x14ac:dyDescent="0.25">
      <c r="A609" s="3"/>
      <c r="B609" s="3"/>
      <c r="C609" s="3"/>
      <c r="D609" s="3"/>
      <c r="E609" s="3"/>
      <c r="F609" s="3"/>
      <c r="G609" s="6"/>
    </row>
    <row r="610" spans="1:7" x14ac:dyDescent="0.25">
      <c r="A610" s="3"/>
      <c r="B610" s="3"/>
      <c r="C610" s="3"/>
      <c r="D610" s="3"/>
      <c r="E610" s="3"/>
      <c r="F610" s="3"/>
      <c r="G610" s="6"/>
    </row>
    <row r="611" spans="1:7" x14ac:dyDescent="0.25">
      <c r="A611" s="3"/>
      <c r="B611" s="3"/>
      <c r="C611" s="3"/>
      <c r="D611" s="3"/>
      <c r="E611" s="3"/>
      <c r="F611" s="3"/>
      <c r="G611" s="6"/>
    </row>
    <row r="612" spans="1:7" x14ac:dyDescent="0.25">
      <c r="A612" s="3"/>
      <c r="B612" s="3"/>
      <c r="C612" s="3"/>
      <c r="D612" s="3"/>
      <c r="E612" s="3"/>
      <c r="F612" s="3"/>
      <c r="G612" s="6"/>
    </row>
    <row r="613" spans="1:7" x14ac:dyDescent="0.25">
      <c r="A613" s="3"/>
      <c r="B613" s="3"/>
      <c r="C613" s="3"/>
      <c r="D613" s="3"/>
      <c r="E613" s="3"/>
      <c r="F613" s="3"/>
      <c r="G613" s="6"/>
    </row>
    <row r="614" spans="1:7" x14ac:dyDescent="0.25">
      <c r="A614" s="3"/>
      <c r="B614" s="3"/>
      <c r="C614" s="3"/>
      <c r="D614" s="3"/>
      <c r="E614" s="3"/>
      <c r="F614" s="3"/>
      <c r="G614" s="6"/>
    </row>
    <row r="615" spans="1:7" x14ac:dyDescent="0.25">
      <c r="A615" s="3"/>
      <c r="B615" s="3"/>
      <c r="C615" s="3"/>
      <c r="D615" s="3"/>
      <c r="E615" s="3"/>
      <c r="F615" s="3"/>
      <c r="G615" s="6"/>
    </row>
    <row r="616" spans="1:7" x14ac:dyDescent="0.25">
      <c r="A616" s="3"/>
      <c r="B616" s="3"/>
      <c r="C616" s="3"/>
      <c r="D616" s="3"/>
      <c r="E616" s="3"/>
      <c r="F616" s="3"/>
      <c r="G616" s="6"/>
    </row>
    <row r="617" spans="1:7" x14ac:dyDescent="0.25">
      <c r="A617" s="3"/>
      <c r="B617" s="3"/>
      <c r="C617" s="3"/>
      <c r="D617" s="3"/>
      <c r="E617" s="3"/>
      <c r="F617" s="3"/>
      <c r="G617" s="6"/>
    </row>
    <row r="618" spans="1:7" x14ac:dyDescent="0.25">
      <c r="A618" s="3"/>
      <c r="B618" s="3"/>
      <c r="C618" s="3"/>
      <c r="D618" s="3"/>
      <c r="E618" s="3"/>
      <c r="F618" s="3"/>
      <c r="G618" s="6"/>
    </row>
    <row r="619" spans="1:7" x14ac:dyDescent="0.25">
      <c r="A619" s="3"/>
      <c r="B619" s="3"/>
      <c r="C619" s="3"/>
      <c r="D619" s="3"/>
      <c r="E619" s="3"/>
      <c r="F619" s="3"/>
      <c r="G619" s="6"/>
    </row>
    <row r="620" spans="1:7" x14ac:dyDescent="0.25">
      <c r="A620" s="3"/>
      <c r="B620" s="3"/>
      <c r="C620" s="3"/>
      <c r="D620" s="3"/>
      <c r="E620" s="3"/>
      <c r="F620" s="3"/>
      <c r="G620" s="6"/>
    </row>
    <row r="621" spans="1:7" x14ac:dyDescent="0.25">
      <c r="A621" s="3"/>
      <c r="B621" s="3"/>
      <c r="C621" s="3"/>
      <c r="D621" s="3"/>
      <c r="E621" s="3"/>
      <c r="F621" s="3"/>
      <c r="G621" s="6"/>
    </row>
    <row r="622" spans="1:7" x14ac:dyDescent="0.25">
      <c r="A622" s="3"/>
      <c r="B622" s="3"/>
      <c r="C622" s="3"/>
      <c r="D622" s="3"/>
      <c r="E622" s="3"/>
      <c r="F622" s="3"/>
      <c r="G622" s="6"/>
    </row>
    <row r="623" spans="1:7" x14ac:dyDescent="0.25">
      <c r="A623" s="3"/>
      <c r="B623" s="3"/>
      <c r="C623" s="3"/>
      <c r="D623" s="3"/>
      <c r="E623" s="3"/>
      <c r="F623" s="3"/>
      <c r="G623" s="6"/>
    </row>
    <row r="624" spans="1:7" x14ac:dyDescent="0.25">
      <c r="A624" s="3"/>
      <c r="B624" s="3"/>
      <c r="C624" s="3"/>
      <c r="D624" s="3"/>
      <c r="E624" s="3"/>
      <c r="F624" s="3"/>
      <c r="G624" s="6"/>
    </row>
    <row r="625" spans="1:7" x14ac:dyDescent="0.25">
      <c r="A625" s="3"/>
      <c r="B625" s="3"/>
      <c r="C625" s="3"/>
      <c r="D625" s="3"/>
      <c r="E625" s="3"/>
      <c r="F625" s="3"/>
      <c r="G625" s="6"/>
    </row>
    <row r="626" spans="1:7" x14ac:dyDescent="0.25">
      <c r="A626" s="3"/>
      <c r="B626" s="3"/>
      <c r="C626" s="3"/>
      <c r="D626" s="3"/>
      <c r="E626" s="3"/>
      <c r="F626" s="3"/>
      <c r="G626" s="6"/>
    </row>
    <row r="627" spans="1:7" x14ac:dyDescent="0.25">
      <c r="A627" s="3"/>
      <c r="B627" s="3"/>
      <c r="C627" s="3"/>
      <c r="D627" s="3"/>
      <c r="E627" s="3"/>
      <c r="F627" s="3"/>
      <c r="G627" s="6"/>
    </row>
    <row r="628" spans="1:7" x14ac:dyDescent="0.25">
      <c r="A628" s="3"/>
      <c r="B628" s="3"/>
      <c r="C628" s="3"/>
      <c r="D628" s="3"/>
      <c r="E628" s="3"/>
      <c r="F628" s="3"/>
      <c r="G628" s="6"/>
    </row>
    <row r="629" spans="1:7" x14ac:dyDescent="0.25">
      <c r="A629" s="3"/>
      <c r="B629" s="3"/>
      <c r="C629" s="3"/>
      <c r="D629" s="3"/>
      <c r="E629" s="3"/>
      <c r="F629" s="3"/>
      <c r="G629" s="6"/>
    </row>
    <row r="630" spans="1:7" x14ac:dyDescent="0.25">
      <c r="A630" s="3"/>
      <c r="B630" s="3"/>
      <c r="C630" s="3"/>
      <c r="D630" s="3"/>
      <c r="E630" s="3"/>
      <c r="F630" s="3"/>
      <c r="G630" s="6"/>
    </row>
    <row r="631" spans="1:7" x14ac:dyDescent="0.25">
      <c r="A631" s="3"/>
      <c r="B631" s="3"/>
      <c r="C631" s="3"/>
      <c r="D631" s="3"/>
      <c r="E631" s="3"/>
      <c r="F631" s="3"/>
      <c r="G631" s="6"/>
    </row>
    <row r="632" spans="1:7" x14ac:dyDescent="0.25">
      <c r="A632" s="3"/>
      <c r="B632" s="3"/>
      <c r="C632" s="3"/>
      <c r="D632" s="3"/>
      <c r="E632" s="3"/>
      <c r="F632" s="3"/>
      <c r="G632" s="6"/>
    </row>
    <row r="633" spans="1:7" x14ac:dyDescent="0.25">
      <c r="A633" s="3"/>
      <c r="B633" s="3"/>
      <c r="C633" s="3"/>
      <c r="D633" s="3"/>
      <c r="E633" s="3"/>
      <c r="F633" s="3"/>
      <c r="G633" s="6"/>
    </row>
    <row r="634" spans="1:7" x14ac:dyDescent="0.25">
      <c r="A634" s="3"/>
      <c r="B634" s="3"/>
      <c r="C634" s="3"/>
      <c r="D634" s="3"/>
      <c r="E634" s="3"/>
      <c r="F634" s="3"/>
      <c r="G634" s="6"/>
    </row>
    <row r="635" spans="1:7" x14ac:dyDescent="0.25">
      <c r="A635" s="3"/>
      <c r="B635" s="3"/>
      <c r="C635" s="3"/>
      <c r="D635" s="3"/>
      <c r="E635" s="3"/>
      <c r="F635" s="3"/>
      <c r="G635" s="6"/>
    </row>
    <row r="636" spans="1:7" x14ac:dyDescent="0.25">
      <c r="A636" s="3"/>
      <c r="B636" s="3"/>
      <c r="C636" s="3"/>
      <c r="D636" s="3"/>
      <c r="E636" s="3"/>
      <c r="F636" s="3"/>
      <c r="G636" s="6"/>
    </row>
    <row r="637" spans="1:7" x14ac:dyDescent="0.25">
      <c r="A637" s="3"/>
      <c r="B637" s="3"/>
      <c r="C637" s="3"/>
      <c r="D637" s="3"/>
      <c r="E637" s="3"/>
      <c r="F637" s="3"/>
      <c r="G637" s="6"/>
    </row>
    <row r="638" spans="1:7" x14ac:dyDescent="0.25">
      <c r="A638" s="3"/>
      <c r="B638" s="3"/>
      <c r="C638" s="3"/>
      <c r="D638" s="3"/>
      <c r="E638" s="3"/>
      <c r="F638" s="3"/>
      <c r="G638" s="6"/>
    </row>
    <row r="639" spans="1:7" x14ac:dyDescent="0.25">
      <c r="A639" s="3"/>
      <c r="B639" s="3"/>
      <c r="C639" s="3"/>
      <c r="D639" s="3"/>
      <c r="E639" s="3"/>
      <c r="F639" s="3"/>
      <c r="G639" s="6"/>
    </row>
    <row r="640" spans="1:7" x14ac:dyDescent="0.25">
      <c r="A640" s="3"/>
      <c r="B640" s="3"/>
      <c r="C640" s="3"/>
      <c r="D640" s="3"/>
      <c r="E640" s="3"/>
      <c r="F640" s="3"/>
      <c r="G640" s="6"/>
    </row>
    <row r="641" spans="1:7" x14ac:dyDescent="0.25">
      <c r="A641" s="3"/>
      <c r="B641" s="3"/>
      <c r="C641" s="3"/>
      <c r="D641" s="3"/>
      <c r="E641" s="3"/>
      <c r="F641" s="3"/>
      <c r="G641" s="6"/>
    </row>
    <row r="642" spans="1:7" x14ac:dyDescent="0.25">
      <c r="A642" s="3"/>
      <c r="B642" s="3"/>
      <c r="C642" s="3"/>
      <c r="D642" s="3"/>
      <c r="E642" s="3"/>
      <c r="F642" s="3"/>
      <c r="G642" s="6"/>
    </row>
    <row r="643" spans="1:7" x14ac:dyDescent="0.25">
      <c r="A643" s="3"/>
      <c r="B643" s="3"/>
      <c r="C643" s="3"/>
      <c r="D643" s="3"/>
      <c r="E643" s="3"/>
      <c r="F643" s="3"/>
      <c r="G643" s="6"/>
    </row>
    <row r="644" spans="1:7" x14ac:dyDescent="0.25">
      <c r="A644" s="3"/>
      <c r="B644" s="3"/>
      <c r="C644" s="3"/>
      <c r="D644" s="3"/>
      <c r="E644" s="3"/>
      <c r="F644" s="3"/>
      <c r="G644" s="6"/>
    </row>
    <row r="645" spans="1:7" x14ac:dyDescent="0.25">
      <c r="A645" s="3"/>
      <c r="B645" s="3"/>
      <c r="C645" s="3"/>
      <c r="D645" s="3"/>
      <c r="E645" s="3"/>
      <c r="F645" s="3"/>
      <c r="G645" s="6"/>
    </row>
    <row r="646" spans="1:7" x14ac:dyDescent="0.25">
      <c r="A646" s="3"/>
      <c r="B646" s="3"/>
      <c r="C646" s="3"/>
      <c r="D646" s="3"/>
      <c r="E646" s="3"/>
      <c r="F646" s="3"/>
      <c r="G646" s="6"/>
    </row>
    <row r="647" spans="1:7" x14ac:dyDescent="0.25">
      <c r="A647" s="3"/>
      <c r="B647" s="3"/>
      <c r="C647" s="3"/>
      <c r="D647" s="3"/>
      <c r="E647" s="3"/>
      <c r="F647" s="3"/>
      <c r="G647" s="6"/>
    </row>
    <row r="648" spans="1:7" x14ac:dyDescent="0.25">
      <c r="A648" s="3"/>
      <c r="B648" s="3"/>
      <c r="C648" s="3"/>
      <c r="D648" s="3"/>
      <c r="E648" s="3"/>
      <c r="F648" s="3"/>
      <c r="G648" s="6"/>
    </row>
    <row r="649" spans="1:7" x14ac:dyDescent="0.25">
      <c r="A649" s="3"/>
      <c r="B649" s="3"/>
      <c r="C649" s="3"/>
      <c r="D649" s="3"/>
      <c r="E649" s="3"/>
      <c r="F649" s="3"/>
      <c r="G649" s="6"/>
    </row>
    <row r="650" spans="1:7" x14ac:dyDescent="0.25">
      <c r="A650" s="3"/>
      <c r="B650" s="3"/>
      <c r="C650" s="3"/>
      <c r="D650" s="3"/>
      <c r="E650" s="3"/>
      <c r="F650" s="3"/>
      <c r="G650" s="6"/>
    </row>
    <row r="651" spans="1:7" x14ac:dyDescent="0.25">
      <c r="A651" s="3"/>
      <c r="B651" s="3"/>
      <c r="C651" s="3"/>
      <c r="D651" s="3"/>
      <c r="E651" s="3"/>
      <c r="F651" s="3"/>
      <c r="G651" s="6"/>
    </row>
    <row r="652" spans="1:7" x14ac:dyDescent="0.25">
      <c r="A652" s="3"/>
      <c r="B652" s="3"/>
      <c r="C652" s="3"/>
      <c r="D652" s="3"/>
      <c r="E652" s="3"/>
      <c r="F652" s="3"/>
      <c r="G652" s="6"/>
    </row>
    <row r="653" spans="1:7" x14ac:dyDescent="0.25">
      <c r="A653" s="3"/>
      <c r="B653" s="3"/>
      <c r="C653" s="3"/>
      <c r="D653" s="3"/>
      <c r="E653" s="3"/>
      <c r="F653" s="3"/>
      <c r="G653" s="6"/>
    </row>
    <row r="654" spans="1:7" x14ac:dyDescent="0.25">
      <c r="A654" s="3"/>
      <c r="B654" s="3"/>
      <c r="C654" s="3"/>
      <c r="D654" s="3"/>
      <c r="E654" s="3"/>
      <c r="F654" s="3"/>
      <c r="G654" s="6"/>
    </row>
    <row r="655" spans="1:7" x14ac:dyDescent="0.25">
      <c r="A655" s="3"/>
      <c r="B655" s="3"/>
      <c r="C655" s="3"/>
      <c r="D655" s="3"/>
      <c r="E655" s="3"/>
      <c r="F655" s="3"/>
      <c r="G655" s="6"/>
    </row>
    <row r="656" spans="1:7" x14ac:dyDescent="0.25">
      <c r="A656" s="3"/>
      <c r="B656" s="3"/>
      <c r="C656" s="3"/>
      <c r="D656" s="3"/>
      <c r="E656" s="3"/>
      <c r="F656" s="3"/>
      <c r="G656" s="6"/>
    </row>
    <row r="657" spans="1:7" x14ac:dyDescent="0.25">
      <c r="A657" s="3"/>
      <c r="B657" s="3"/>
      <c r="C657" s="3"/>
      <c r="D657" s="3"/>
      <c r="E657" s="3"/>
      <c r="F657" s="3"/>
      <c r="G657" s="6"/>
    </row>
    <row r="658" spans="1:7" x14ac:dyDescent="0.25">
      <c r="A658" s="3"/>
      <c r="B658" s="3"/>
      <c r="C658" s="3"/>
      <c r="D658" s="3"/>
      <c r="E658" s="3"/>
      <c r="F658" s="3"/>
      <c r="G658" s="6"/>
    </row>
    <row r="659" spans="1:7" x14ac:dyDescent="0.25">
      <c r="A659" s="3"/>
      <c r="B659" s="3"/>
      <c r="C659" s="3"/>
      <c r="D659" s="3"/>
      <c r="E659" s="3"/>
      <c r="F659" s="3"/>
      <c r="G659" s="6"/>
    </row>
    <row r="660" spans="1:7" x14ac:dyDescent="0.25">
      <c r="A660" s="3"/>
      <c r="B660" s="3"/>
      <c r="C660" s="3"/>
      <c r="D660" s="3"/>
      <c r="E660" s="3"/>
      <c r="F660" s="3"/>
      <c r="G660" s="6"/>
    </row>
    <row r="661" spans="1:7" x14ac:dyDescent="0.25">
      <c r="A661" s="3"/>
      <c r="B661" s="3"/>
      <c r="C661" s="3"/>
      <c r="D661" s="3"/>
      <c r="E661" s="3"/>
      <c r="F661" s="3"/>
      <c r="G661" s="6"/>
    </row>
    <row r="662" spans="1:7" x14ac:dyDescent="0.25">
      <c r="A662" s="3"/>
      <c r="B662" s="3"/>
      <c r="C662" s="3"/>
      <c r="D662" s="3"/>
      <c r="E662" s="3"/>
      <c r="F662" s="3"/>
      <c r="G662" s="6"/>
    </row>
    <row r="663" spans="1:7" x14ac:dyDescent="0.25">
      <c r="A663" s="3"/>
      <c r="B663" s="3"/>
      <c r="C663" s="3"/>
      <c r="D663" s="3"/>
      <c r="E663" s="3"/>
      <c r="F663" s="3"/>
      <c r="G663" s="6"/>
    </row>
    <row r="664" spans="1:7" x14ac:dyDescent="0.25">
      <c r="A664" s="3"/>
      <c r="B664" s="3"/>
      <c r="C664" s="3"/>
      <c r="D664" s="3"/>
      <c r="E664" s="3"/>
      <c r="F664" s="3"/>
      <c r="G664" s="6"/>
    </row>
    <row r="665" spans="1:7" x14ac:dyDescent="0.25">
      <c r="A665" s="3"/>
      <c r="B665" s="3"/>
      <c r="C665" s="3"/>
      <c r="D665" s="3"/>
      <c r="E665" s="3"/>
      <c r="F665" s="3"/>
      <c r="G665" s="6"/>
    </row>
    <row r="666" spans="1:7" x14ac:dyDescent="0.25">
      <c r="A666" s="3"/>
      <c r="B666" s="3"/>
      <c r="C666" s="3"/>
      <c r="D666" s="3"/>
      <c r="E666" s="3"/>
      <c r="F666" s="3"/>
      <c r="G666" s="6"/>
    </row>
    <row r="667" spans="1:7" x14ac:dyDescent="0.25">
      <c r="A667" s="3"/>
      <c r="B667" s="3"/>
      <c r="C667" s="3"/>
      <c r="D667" s="3"/>
      <c r="E667" s="3"/>
      <c r="F667" s="3"/>
      <c r="G667" s="6"/>
    </row>
    <row r="668" spans="1:7" x14ac:dyDescent="0.25">
      <c r="A668" s="3"/>
      <c r="B668" s="3"/>
      <c r="C668" s="3"/>
      <c r="D668" s="3"/>
      <c r="E668" s="3"/>
      <c r="F668" s="3"/>
      <c r="G668" s="6"/>
    </row>
    <row r="669" spans="1:7" x14ac:dyDescent="0.25">
      <c r="A669" s="3"/>
      <c r="B669" s="3"/>
      <c r="C669" s="3"/>
      <c r="D669" s="3"/>
      <c r="E669" s="3"/>
      <c r="F669" s="3"/>
      <c r="G669" s="6"/>
    </row>
    <row r="670" spans="1:7" x14ac:dyDescent="0.25">
      <c r="A670" s="3"/>
      <c r="B670" s="3"/>
      <c r="C670" s="3"/>
      <c r="D670" s="3"/>
      <c r="E670" s="3"/>
      <c r="F670" s="3"/>
      <c r="G670" s="6"/>
    </row>
    <row r="671" spans="1:7" x14ac:dyDescent="0.25">
      <c r="A671" s="3"/>
      <c r="B671" s="3"/>
      <c r="C671" s="3"/>
      <c r="D671" s="3"/>
      <c r="E671" s="3"/>
      <c r="F671" s="3"/>
      <c r="G671" s="6"/>
    </row>
    <row r="672" spans="1:7" x14ac:dyDescent="0.25">
      <c r="A672" s="3"/>
      <c r="B672" s="3"/>
      <c r="C672" s="3"/>
      <c r="D672" s="3"/>
      <c r="E672" s="3"/>
      <c r="F672" s="3"/>
      <c r="G672" s="6"/>
    </row>
    <row r="673" spans="1:7" x14ac:dyDescent="0.25">
      <c r="A673" s="3"/>
      <c r="B673" s="3"/>
      <c r="C673" s="3"/>
      <c r="D673" s="3"/>
      <c r="E673" s="3"/>
      <c r="F673" s="3"/>
      <c r="G673" s="6"/>
    </row>
    <row r="674" spans="1:7" x14ac:dyDescent="0.25">
      <c r="A674" s="3"/>
      <c r="B674" s="3"/>
      <c r="C674" s="3"/>
      <c r="D674" s="3"/>
      <c r="E674" s="3"/>
      <c r="F674" s="3"/>
      <c r="G674" s="6"/>
    </row>
    <row r="675" spans="1:7" x14ac:dyDescent="0.25">
      <c r="A675" s="3"/>
      <c r="B675" s="3"/>
      <c r="C675" s="3"/>
      <c r="D675" s="3"/>
      <c r="E675" s="3"/>
      <c r="F675" s="3"/>
      <c r="G675" s="6"/>
    </row>
    <row r="676" spans="1:7" x14ac:dyDescent="0.25">
      <c r="A676" s="3"/>
      <c r="B676" s="3"/>
      <c r="C676" s="3"/>
      <c r="D676" s="3"/>
      <c r="E676" s="3"/>
      <c r="F676" s="3"/>
      <c r="G676" s="6"/>
    </row>
    <row r="677" spans="1:7" x14ac:dyDescent="0.25">
      <c r="A677" s="3"/>
      <c r="B677" s="3"/>
      <c r="C677" s="3"/>
      <c r="D677" s="3"/>
      <c r="E677" s="3"/>
      <c r="F677" s="3"/>
      <c r="G677" s="6"/>
    </row>
    <row r="678" spans="1:7" x14ac:dyDescent="0.25">
      <c r="A678" s="3"/>
      <c r="B678" s="3"/>
      <c r="C678" s="3"/>
      <c r="D678" s="3"/>
      <c r="E678" s="3"/>
      <c r="F678" s="3"/>
      <c r="G678" s="6"/>
    </row>
    <row r="679" spans="1:7" x14ac:dyDescent="0.25">
      <c r="A679" s="3"/>
      <c r="B679" s="3"/>
      <c r="C679" s="3"/>
      <c r="D679" s="3"/>
      <c r="E679" s="3"/>
      <c r="F679" s="3"/>
      <c r="G679" s="6"/>
    </row>
    <row r="680" spans="1:7" x14ac:dyDescent="0.25">
      <c r="A680" s="3"/>
      <c r="B680" s="3"/>
      <c r="C680" s="3"/>
      <c r="D680" s="3"/>
      <c r="E680" s="3"/>
      <c r="F680" s="3"/>
      <c r="G680" s="6"/>
    </row>
    <row r="681" spans="1:7" x14ac:dyDescent="0.25">
      <c r="A681" s="3"/>
      <c r="B681" s="3"/>
      <c r="C681" s="3"/>
      <c r="D681" s="3"/>
      <c r="E681" s="3"/>
      <c r="F681" s="3"/>
      <c r="G681" s="6"/>
    </row>
    <row r="682" spans="1:7" x14ac:dyDescent="0.25">
      <c r="A682" s="3"/>
      <c r="B682" s="3"/>
      <c r="C682" s="3"/>
      <c r="D682" s="3"/>
      <c r="E682" s="3"/>
      <c r="F682" s="3"/>
      <c r="G682" s="6"/>
    </row>
    <row r="683" spans="1:7" x14ac:dyDescent="0.25">
      <c r="A683" s="3"/>
      <c r="B683" s="3"/>
      <c r="C683" s="3"/>
      <c r="D683" s="3"/>
      <c r="E683" s="3"/>
      <c r="F683" s="3"/>
      <c r="G683" s="6"/>
    </row>
    <row r="684" spans="1:7" x14ac:dyDescent="0.25">
      <c r="A684" s="3"/>
      <c r="B684" s="3"/>
      <c r="C684" s="3"/>
      <c r="D684" s="3"/>
      <c r="E684" s="3"/>
      <c r="F684" s="3"/>
      <c r="G684" s="6"/>
    </row>
    <row r="685" spans="1:7" x14ac:dyDescent="0.25">
      <c r="A685" s="3"/>
      <c r="B685" s="3"/>
      <c r="C685" s="3"/>
      <c r="D685" s="3"/>
      <c r="E685" s="3"/>
      <c r="F685" s="3"/>
      <c r="G685" s="6"/>
    </row>
    <row r="686" spans="1:7" x14ac:dyDescent="0.25">
      <c r="A686" s="3"/>
      <c r="B686" s="3"/>
      <c r="C686" s="3"/>
      <c r="D686" s="3"/>
      <c r="E686" s="3"/>
      <c r="F686" s="3"/>
      <c r="G686" s="6"/>
    </row>
    <row r="687" spans="1:7" x14ac:dyDescent="0.25">
      <c r="A687" s="3"/>
      <c r="B687" s="3"/>
      <c r="C687" s="3"/>
      <c r="D687" s="3"/>
      <c r="E687" s="3"/>
      <c r="F687" s="3"/>
      <c r="G687" s="6"/>
    </row>
    <row r="688" spans="1:7" x14ac:dyDescent="0.25">
      <c r="A688" s="3"/>
      <c r="B688" s="3"/>
      <c r="C688" s="3"/>
      <c r="D688" s="3"/>
      <c r="E688" s="3"/>
      <c r="F688" s="3"/>
      <c r="G688" s="6"/>
    </row>
    <row r="689" spans="1:7" x14ac:dyDescent="0.25">
      <c r="A689" s="3"/>
      <c r="B689" s="3"/>
      <c r="C689" s="3"/>
      <c r="D689" s="3"/>
      <c r="E689" s="3"/>
      <c r="F689" s="3"/>
      <c r="G689" s="6"/>
    </row>
    <row r="690" spans="1:7" x14ac:dyDescent="0.25">
      <c r="A690" s="3"/>
      <c r="B690" s="3"/>
      <c r="C690" s="3"/>
      <c r="D690" s="3"/>
      <c r="E690" s="3"/>
      <c r="F690" s="3"/>
      <c r="G690" s="6"/>
    </row>
    <row r="691" spans="1:7" x14ac:dyDescent="0.25">
      <c r="A691" s="3"/>
      <c r="B691" s="3"/>
      <c r="C691" s="3"/>
      <c r="D691" s="3"/>
      <c r="E691" s="3"/>
      <c r="F691" s="3"/>
      <c r="G691" s="6"/>
    </row>
    <row r="692" spans="1:7" x14ac:dyDescent="0.25">
      <c r="A692" s="3"/>
      <c r="B692" s="3"/>
      <c r="C692" s="3"/>
      <c r="D692" s="3"/>
      <c r="E692" s="3"/>
      <c r="F692" s="3"/>
      <c r="G692" s="6"/>
    </row>
    <row r="693" spans="1:7" x14ac:dyDescent="0.25">
      <c r="A693" s="3"/>
      <c r="B693" s="3"/>
      <c r="C693" s="3"/>
      <c r="D693" s="3"/>
      <c r="E693" s="3"/>
      <c r="F693" s="3"/>
      <c r="G693" s="6"/>
    </row>
    <row r="694" spans="1:7" x14ac:dyDescent="0.25">
      <c r="A694" s="3"/>
      <c r="B694" s="3"/>
      <c r="C694" s="3"/>
      <c r="D694" s="3"/>
      <c r="E694" s="3"/>
      <c r="F694" s="3"/>
      <c r="G694" s="6"/>
    </row>
    <row r="695" spans="1:7" x14ac:dyDescent="0.25">
      <c r="A695" s="3"/>
      <c r="B695" s="3"/>
      <c r="C695" s="3"/>
      <c r="D695" s="3"/>
      <c r="E695" s="3"/>
      <c r="F695" s="3"/>
      <c r="G695" s="6"/>
    </row>
    <row r="696" spans="1:7" x14ac:dyDescent="0.25">
      <c r="A696" s="3"/>
      <c r="B696" s="3"/>
      <c r="C696" s="3"/>
      <c r="D696" s="3"/>
      <c r="E696" s="3"/>
      <c r="F696" s="3"/>
      <c r="G696" s="6"/>
    </row>
    <row r="697" spans="1:7" x14ac:dyDescent="0.25">
      <c r="A697" s="3"/>
      <c r="B697" s="3"/>
      <c r="C697" s="3"/>
      <c r="D697" s="3"/>
      <c r="E697" s="3"/>
      <c r="F697" s="3"/>
      <c r="G697" s="6"/>
    </row>
    <row r="698" spans="1:7" x14ac:dyDescent="0.25">
      <c r="A698" s="3"/>
      <c r="B698" s="3"/>
      <c r="C698" s="3"/>
      <c r="D698" s="3"/>
      <c r="E698" s="3"/>
      <c r="F698" s="3"/>
      <c r="G698" s="6"/>
    </row>
    <row r="699" spans="1:7" x14ac:dyDescent="0.25">
      <c r="A699" s="3"/>
      <c r="B699" s="3"/>
      <c r="C699" s="3"/>
      <c r="D699" s="3"/>
      <c r="E699" s="3"/>
      <c r="F699" s="3"/>
      <c r="G699" s="6"/>
    </row>
    <row r="700" spans="1:7" x14ac:dyDescent="0.25">
      <c r="A700" s="3"/>
      <c r="B700" s="3"/>
      <c r="C700" s="3"/>
      <c r="D700" s="3"/>
      <c r="E700" s="3"/>
      <c r="F700" s="3"/>
      <c r="G700" s="6"/>
    </row>
    <row r="701" spans="1:7" x14ac:dyDescent="0.25">
      <c r="A701" s="3"/>
      <c r="B701" s="3"/>
      <c r="C701" s="3"/>
      <c r="D701" s="3"/>
      <c r="E701" s="3"/>
      <c r="F701" s="3"/>
      <c r="G701" s="6"/>
    </row>
    <row r="702" spans="1:7" x14ac:dyDescent="0.25">
      <c r="A702" s="3"/>
      <c r="B702" s="3"/>
      <c r="C702" s="3"/>
      <c r="D702" s="3"/>
      <c r="E702" s="3"/>
      <c r="F702" s="3"/>
      <c r="G702" s="6"/>
    </row>
    <row r="703" spans="1:7" x14ac:dyDescent="0.25">
      <c r="A703" s="3"/>
      <c r="B703" s="3"/>
      <c r="C703" s="3"/>
      <c r="D703" s="3"/>
      <c r="E703" s="3"/>
      <c r="F703" s="3"/>
      <c r="G703" s="6"/>
    </row>
    <row r="704" spans="1:7" x14ac:dyDescent="0.25">
      <c r="A704" s="3"/>
      <c r="B704" s="3"/>
      <c r="C704" s="3"/>
      <c r="D704" s="3"/>
      <c r="E704" s="3"/>
      <c r="F704" s="3"/>
      <c r="G704" s="6"/>
    </row>
    <row r="705" spans="1:7" x14ac:dyDescent="0.25">
      <c r="A705" s="3"/>
      <c r="B705" s="3"/>
      <c r="C705" s="3"/>
      <c r="D705" s="3"/>
      <c r="E705" s="3"/>
      <c r="F705" s="3"/>
      <c r="G705" s="6"/>
    </row>
    <row r="706" spans="1:7" x14ac:dyDescent="0.25">
      <c r="A706" s="3"/>
      <c r="B706" s="3"/>
      <c r="C706" s="3"/>
      <c r="D706" s="3"/>
      <c r="E706" s="3"/>
      <c r="F706" s="3"/>
      <c r="G706" s="6"/>
    </row>
    <row r="707" spans="1:7" x14ac:dyDescent="0.25">
      <c r="A707" s="3"/>
      <c r="B707" s="3"/>
      <c r="C707" s="3"/>
      <c r="D707" s="3"/>
      <c r="E707" s="3"/>
      <c r="F707" s="3"/>
      <c r="G707" s="6"/>
    </row>
    <row r="708" spans="1:7" x14ac:dyDescent="0.25">
      <c r="A708" s="3"/>
      <c r="B708" s="3"/>
      <c r="C708" s="3"/>
      <c r="D708" s="3"/>
      <c r="E708" s="3"/>
      <c r="F708" s="3"/>
      <c r="G708" s="6"/>
    </row>
    <row r="709" spans="1:7" x14ac:dyDescent="0.25">
      <c r="A709" s="3"/>
      <c r="B709" s="3"/>
      <c r="C709" s="3"/>
      <c r="D709" s="3"/>
      <c r="E709" s="3"/>
      <c r="F709" s="3"/>
      <c r="G709" s="6"/>
    </row>
    <row r="710" spans="1:7" x14ac:dyDescent="0.25">
      <c r="A710" s="3"/>
      <c r="B710" s="3"/>
      <c r="C710" s="3"/>
      <c r="D710" s="3"/>
      <c r="E710" s="3"/>
      <c r="F710" s="3"/>
      <c r="G710" s="6"/>
    </row>
    <row r="711" spans="1:7" x14ac:dyDescent="0.25">
      <c r="A711" s="3"/>
      <c r="B711" s="3"/>
      <c r="C711" s="3"/>
      <c r="D711" s="3"/>
      <c r="E711" s="3"/>
      <c r="F711" s="3"/>
      <c r="G711" s="6"/>
    </row>
    <row r="712" spans="1:7" x14ac:dyDescent="0.25">
      <c r="A712" s="3"/>
      <c r="B712" s="3"/>
      <c r="C712" s="3"/>
      <c r="D712" s="3"/>
      <c r="E712" s="3"/>
      <c r="F712" s="3"/>
      <c r="G712" s="6"/>
    </row>
    <row r="713" spans="1:7" x14ac:dyDescent="0.25">
      <c r="A713" s="3"/>
      <c r="B713" s="3"/>
      <c r="C713" s="3"/>
      <c r="D713" s="3"/>
      <c r="E713" s="3"/>
      <c r="F713" s="3"/>
      <c r="G713" s="6"/>
    </row>
    <row r="714" spans="1:7" x14ac:dyDescent="0.25">
      <c r="A714" s="3"/>
      <c r="B714" s="3"/>
      <c r="C714" s="3"/>
      <c r="D714" s="3"/>
      <c r="E714" s="3"/>
      <c r="F714" s="3"/>
      <c r="G714" s="6"/>
    </row>
    <row r="715" spans="1:7" x14ac:dyDescent="0.25">
      <c r="A715" s="3"/>
      <c r="B715" s="3"/>
      <c r="C715" s="3"/>
      <c r="D715" s="3"/>
      <c r="E715" s="3"/>
      <c r="F715" s="3"/>
      <c r="G715" s="6"/>
    </row>
    <row r="716" spans="1:7" x14ac:dyDescent="0.25">
      <c r="A716" s="3"/>
      <c r="B716" s="3"/>
      <c r="C716" s="3"/>
      <c r="D716" s="3"/>
      <c r="E716" s="3"/>
      <c r="F716" s="3"/>
      <c r="G716" s="6"/>
    </row>
    <row r="717" spans="1:7" x14ac:dyDescent="0.25">
      <c r="A717" s="3"/>
      <c r="B717" s="3"/>
      <c r="C717" s="3"/>
      <c r="D717" s="3"/>
      <c r="E717" s="3"/>
      <c r="F717" s="3"/>
      <c r="G717" s="6"/>
    </row>
    <row r="718" spans="1:7" x14ac:dyDescent="0.25">
      <c r="A718" s="3"/>
      <c r="B718" s="3"/>
      <c r="C718" s="3"/>
      <c r="D718" s="3"/>
      <c r="E718" s="3"/>
      <c r="F718" s="3"/>
      <c r="G718" s="6"/>
    </row>
    <row r="719" spans="1:7" x14ac:dyDescent="0.25">
      <c r="A719" s="3"/>
      <c r="B719" s="3"/>
      <c r="C719" s="3"/>
      <c r="D719" s="3"/>
      <c r="E719" s="3"/>
      <c r="F719" s="3"/>
      <c r="G719" s="6"/>
    </row>
    <row r="720" spans="1:7" x14ac:dyDescent="0.25">
      <c r="A720" s="3"/>
      <c r="B720" s="3"/>
      <c r="C720" s="3"/>
      <c r="D720" s="3"/>
      <c r="E720" s="3"/>
      <c r="F720" s="3"/>
      <c r="G720" s="6"/>
    </row>
    <row r="721" spans="1:7" x14ac:dyDescent="0.25">
      <c r="A721" s="3"/>
      <c r="B721" s="3"/>
      <c r="C721" s="3"/>
      <c r="D721" s="3"/>
      <c r="E721" s="3"/>
      <c r="F721" s="3"/>
      <c r="G721" s="6"/>
    </row>
    <row r="722" spans="1:7" x14ac:dyDescent="0.25">
      <c r="A722" s="3"/>
      <c r="B722" s="3"/>
      <c r="C722" s="3"/>
      <c r="D722" s="3"/>
      <c r="E722" s="3"/>
      <c r="F722" s="3"/>
      <c r="G722" s="6"/>
    </row>
    <row r="723" spans="1:7" x14ac:dyDescent="0.25">
      <c r="A723" s="3"/>
      <c r="B723" s="3"/>
      <c r="C723" s="3"/>
      <c r="D723" s="3"/>
      <c r="E723" s="3"/>
      <c r="F723" s="3"/>
      <c r="G723" s="6"/>
    </row>
    <row r="724" spans="1:7" x14ac:dyDescent="0.25">
      <c r="A724" s="3"/>
      <c r="B724" s="3"/>
      <c r="C724" s="3"/>
      <c r="D724" s="3"/>
      <c r="E724" s="3"/>
      <c r="F724" s="3"/>
      <c r="G724" s="6"/>
    </row>
    <row r="725" spans="1:7" x14ac:dyDescent="0.25">
      <c r="A725" s="3"/>
      <c r="B725" s="3"/>
      <c r="C725" s="3"/>
      <c r="D725" s="3"/>
      <c r="E725" s="3"/>
      <c r="F725" s="3"/>
      <c r="G725" s="6"/>
    </row>
    <row r="726" spans="1:7" x14ac:dyDescent="0.25">
      <c r="A726" s="3"/>
      <c r="B726" s="3"/>
      <c r="C726" s="3"/>
      <c r="D726" s="3"/>
      <c r="E726" s="3"/>
      <c r="F726" s="3"/>
      <c r="G726" s="6"/>
    </row>
    <row r="727" spans="1:7" x14ac:dyDescent="0.25">
      <c r="A727" s="3"/>
      <c r="B727" s="3"/>
      <c r="C727" s="3"/>
      <c r="D727" s="3"/>
      <c r="E727" s="3"/>
      <c r="F727" s="3"/>
      <c r="G727" s="6"/>
    </row>
    <row r="728" spans="1:7" x14ac:dyDescent="0.25">
      <c r="A728" s="3"/>
      <c r="B728" s="3"/>
      <c r="C728" s="3"/>
      <c r="D728" s="3"/>
      <c r="E728" s="3"/>
      <c r="F728" s="3"/>
      <c r="G728" s="6"/>
    </row>
    <row r="729" spans="1:7" x14ac:dyDescent="0.25">
      <c r="A729" s="3"/>
      <c r="B729" s="3"/>
      <c r="C729" s="3"/>
      <c r="D729" s="3"/>
      <c r="E729" s="3"/>
      <c r="F729" s="3"/>
      <c r="G729" s="6"/>
    </row>
    <row r="730" spans="1:7" x14ac:dyDescent="0.25">
      <c r="A730" s="3"/>
      <c r="B730" s="3"/>
      <c r="C730" s="3"/>
      <c r="D730" s="3"/>
      <c r="E730" s="3"/>
      <c r="F730" s="3"/>
      <c r="G730" s="6"/>
    </row>
    <row r="731" spans="1:7" x14ac:dyDescent="0.25">
      <c r="A731" s="3"/>
      <c r="B731" s="3"/>
      <c r="C731" s="3"/>
      <c r="D731" s="3"/>
      <c r="E731" s="3"/>
      <c r="F731" s="3"/>
      <c r="G731" s="6"/>
    </row>
    <row r="732" spans="1:7" x14ac:dyDescent="0.25">
      <c r="A732" s="3"/>
      <c r="B732" s="3"/>
      <c r="C732" s="3"/>
      <c r="D732" s="3"/>
      <c r="E732" s="3"/>
      <c r="F732" s="3"/>
      <c r="G732" s="6"/>
    </row>
    <row r="733" spans="1:7" x14ac:dyDescent="0.25">
      <c r="A733" s="3"/>
      <c r="B733" s="3"/>
      <c r="C733" s="3"/>
      <c r="D733" s="3"/>
      <c r="E733" s="3"/>
      <c r="F733" s="3"/>
      <c r="G733" s="6"/>
    </row>
    <row r="734" spans="1:7" x14ac:dyDescent="0.25">
      <c r="A734" s="3"/>
      <c r="B734" s="3"/>
      <c r="C734" s="3"/>
      <c r="D734" s="3"/>
      <c r="E734" s="3"/>
      <c r="F734" s="3"/>
      <c r="G734" s="6"/>
    </row>
    <row r="735" spans="1:7" x14ac:dyDescent="0.25">
      <c r="A735" s="3"/>
      <c r="B735" s="3"/>
      <c r="C735" s="3"/>
      <c r="D735" s="3"/>
      <c r="E735" s="3"/>
      <c r="F735" s="3"/>
      <c r="G735" s="6"/>
    </row>
    <row r="736" spans="1:7" x14ac:dyDescent="0.25">
      <c r="A736" s="3"/>
      <c r="B736" s="3"/>
      <c r="C736" s="3"/>
      <c r="D736" s="3"/>
      <c r="E736" s="3"/>
      <c r="F736" s="3"/>
      <c r="G736" s="6"/>
    </row>
    <row r="737" spans="1:7" x14ac:dyDescent="0.25">
      <c r="A737" s="3"/>
      <c r="B737" s="3"/>
      <c r="C737" s="3"/>
      <c r="D737" s="3"/>
      <c r="E737" s="3"/>
      <c r="F737" s="3"/>
      <c r="G737" s="6"/>
    </row>
    <row r="738" spans="1:7" x14ac:dyDescent="0.25">
      <c r="A738" s="3"/>
      <c r="B738" s="3"/>
      <c r="C738" s="3"/>
      <c r="D738" s="3"/>
      <c r="E738" s="3"/>
      <c r="F738" s="3"/>
      <c r="G738" s="6"/>
    </row>
    <row r="739" spans="1:7" x14ac:dyDescent="0.25">
      <c r="A739" s="3"/>
      <c r="B739" s="3"/>
      <c r="C739" s="3"/>
      <c r="D739" s="3"/>
      <c r="E739" s="3"/>
      <c r="F739" s="3"/>
      <c r="G739" s="6"/>
    </row>
    <row r="740" spans="1:7" x14ac:dyDescent="0.25">
      <c r="A740" s="3"/>
      <c r="B740" s="3"/>
      <c r="C740" s="3"/>
      <c r="D740" s="3"/>
      <c r="E740" s="3"/>
      <c r="F740" s="3"/>
      <c r="G740" s="6"/>
    </row>
    <row r="741" spans="1:7" x14ac:dyDescent="0.25">
      <c r="A741" s="3"/>
      <c r="B741" s="3"/>
      <c r="C741" s="3"/>
      <c r="D741" s="3"/>
      <c r="E741" s="3"/>
      <c r="F741" s="3"/>
      <c r="G741" s="6"/>
    </row>
    <row r="742" spans="1:7" x14ac:dyDescent="0.25">
      <c r="A742" s="3"/>
      <c r="B742" s="3"/>
      <c r="C742" s="3"/>
      <c r="D742" s="3"/>
      <c r="E742" s="3"/>
      <c r="F742" s="3"/>
      <c r="G742" s="6"/>
    </row>
    <row r="743" spans="1:7" x14ac:dyDescent="0.25">
      <c r="A743" s="3"/>
      <c r="B743" s="3"/>
      <c r="C743" s="3"/>
      <c r="D743" s="3"/>
      <c r="E743" s="3"/>
      <c r="F743" s="3"/>
      <c r="G743" s="6"/>
    </row>
    <row r="744" spans="1:7" x14ac:dyDescent="0.25">
      <c r="A744" s="3"/>
      <c r="B744" s="3"/>
      <c r="C744" s="3"/>
      <c r="D744" s="3"/>
      <c r="E744" s="3"/>
      <c r="F744" s="3"/>
      <c r="G744" s="6"/>
    </row>
    <row r="745" spans="1:7" x14ac:dyDescent="0.25">
      <c r="A745" s="3"/>
      <c r="B745" s="3"/>
      <c r="C745" s="3"/>
      <c r="D745" s="3"/>
      <c r="E745" s="3"/>
      <c r="F745" s="3"/>
      <c r="G745" s="6"/>
    </row>
    <row r="746" spans="1:7" x14ac:dyDescent="0.25">
      <c r="A746" s="3"/>
      <c r="B746" s="3"/>
      <c r="C746" s="3"/>
      <c r="D746" s="3"/>
      <c r="E746" s="3"/>
      <c r="F746" s="3"/>
      <c r="G746" s="6"/>
    </row>
    <row r="747" spans="1:7" x14ac:dyDescent="0.25">
      <c r="A747" s="3"/>
      <c r="B747" s="3"/>
      <c r="C747" s="3"/>
      <c r="D747" s="3"/>
      <c r="E747" s="3"/>
      <c r="F747" s="3"/>
      <c r="G747" s="6"/>
    </row>
    <row r="748" spans="1:7" x14ac:dyDescent="0.25">
      <c r="A748" s="3"/>
      <c r="B748" s="3"/>
      <c r="C748" s="3"/>
      <c r="D748" s="3"/>
      <c r="E748" s="3"/>
      <c r="F748" s="3"/>
      <c r="G748" s="6"/>
    </row>
    <row r="749" spans="1:7" x14ac:dyDescent="0.25">
      <c r="A749" s="3"/>
      <c r="B749" s="3"/>
      <c r="C749" s="3"/>
      <c r="D749" s="3"/>
      <c r="E749" s="3"/>
      <c r="F749" s="3"/>
      <c r="G749" s="6"/>
    </row>
    <row r="750" spans="1:7" x14ac:dyDescent="0.25">
      <c r="A750" s="3"/>
      <c r="B750" s="3"/>
      <c r="C750" s="3"/>
      <c r="D750" s="3"/>
      <c r="E750" s="3"/>
      <c r="F750" s="3"/>
      <c r="G750" s="6"/>
    </row>
    <row r="751" spans="1:7" x14ac:dyDescent="0.25">
      <c r="A751" s="3"/>
      <c r="B751" s="3"/>
      <c r="C751" s="3"/>
      <c r="D751" s="3"/>
      <c r="E751" s="3"/>
      <c r="F751" s="3"/>
      <c r="G751" s="6"/>
    </row>
    <row r="752" spans="1:7" x14ac:dyDescent="0.25">
      <c r="A752" s="3"/>
      <c r="B752" s="3"/>
      <c r="C752" s="3"/>
      <c r="D752" s="3"/>
      <c r="E752" s="3"/>
      <c r="F752" s="3"/>
      <c r="G752" s="6"/>
    </row>
    <row r="753" spans="1:7" x14ac:dyDescent="0.25">
      <c r="A753" s="3"/>
      <c r="B753" s="3"/>
      <c r="C753" s="3"/>
      <c r="D753" s="3"/>
      <c r="E753" s="3"/>
      <c r="F753" s="3"/>
      <c r="G753" s="6"/>
    </row>
    <row r="754" spans="1:7" x14ac:dyDescent="0.25">
      <c r="A754" s="3"/>
      <c r="B754" s="3"/>
      <c r="C754" s="3"/>
      <c r="D754" s="3"/>
      <c r="E754" s="3"/>
      <c r="F754" s="3"/>
      <c r="G754" s="6"/>
    </row>
    <row r="755" spans="1:7" x14ac:dyDescent="0.25">
      <c r="A755" s="3"/>
      <c r="B755" s="3"/>
      <c r="C755" s="3"/>
      <c r="D755" s="3"/>
      <c r="E755" s="3"/>
      <c r="F755" s="3"/>
      <c r="G755" s="6"/>
    </row>
    <row r="756" spans="1:7" x14ac:dyDescent="0.25">
      <c r="A756" s="3"/>
      <c r="B756" s="3"/>
      <c r="C756" s="3"/>
      <c r="D756" s="3"/>
      <c r="E756" s="3"/>
      <c r="F756" s="3"/>
      <c r="G756" s="6"/>
    </row>
    <row r="757" spans="1:7" x14ac:dyDescent="0.25">
      <c r="A757" s="3"/>
      <c r="B757" s="3"/>
      <c r="C757" s="3"/>
      <c r="D757" s="3"/>
      <c r="E757" s="3"/>
      <c r="F757" s="3"/>
      <c r="G757" s="6"/>
    </row>
    <row r="758" spans="1:7" x14ac:dyDescent="0.25">
      <c r="A758" s="3"/>
      <c r="B758" s="3"/>
      <c r="C758" s="3"/>
      <c r="D758" s="3"/>
      <c r="E758" s="3"/>
      <c r="F758" s="3"/>
      <c r="G758" s="6"/>
    </row>
    <row r="759" spans="1:7" x14ac:dyDescent="0.25">
      <c r="A759" s="3"/>
      <c r="B759" s="3"/>
      <c r="C759" s="3"/>
      <c r="D759" s="3"/>
      <c r="E759" s="3"/>
      <c r="F759" s="3"/>
      <c r="G759" s="6"/>
    </row>
    <row r="760" spans="1:7" x14ac:dyDescent="0.25">
      <c r="A760" s="3"/>
      <c r="B760" s="3"/>
      <c r="C760" s="3"/>
      <c r="D760" s="3"/>
      <c r="E760" s="3"/>
      <c r="F760" s="3"/>
      <c r="G760" s="6"/>
    </row>
    <row r="761" spans="1:7" x14ac:dyDescent="0.25">
      <c r="A761" s="3"/>
      <c r="B761" s="3"/>
      <c r="C761" s="3"/>
      <c r="D761" s="3"/>
      <c r="E761" s="3"/>
      <c r="F761" s="3"/>
      <c r="G761" s="6"/>
    </row>
    <row r="762" spans="1:7" x14ac:dyDescent="0.25">
      <c r="A762" s="3"/>
      <c r="B762" s="3"/>
      <c r="C762" s="3"/>
      <c r="D762" s="3"/>
      <c r="E762" s="3"/>
      <c r="F762" s="3"/>
      <c r="G762" s="6"/>
    </row>
    <row r="763" spans="1:7" x14ac:dyDescent="0.25">
      <c r="A763" s="3"/>
      <c r="B763" s="3"/>
      <c r="C763" s="3"/>
      <c r="D763" s="3"/>
      <c r="E763" s="3"/>
      <c r="F763" s="3"/>
      <c r="G763" s="6"/>
    </row>
    <row r="764" spans="1:7" x14ac:dyDescent="0.25">
      <c r="A764" s="3"/>
      <c r="B764" s="3"/>
      <c r="C764" s="3"/>
      <c r="D764" s="3"/>
      <c r="E764" s="3"/>
      <c r="F764" s="3"/>
      <c r="G764" s="6"/>
    </row>
    <row r="765" spans="1:7" x14ac:dyDescent="0.25">
      <c r="A765" s="3"/>
      <c r="B765" s="3"/>
      <c r="C765" s="3"/>
      <c r="D765" s="3"/>
      <c r="E765" s="3"/>
      <c r="F765" s="3"/>
      <c r="G765" s="6"/>
    </row>
    <row r="766" spans="1:7" x14ac:dyDescent="0.25">
      <c r="A766" s="3"/>
      <c r="B766" s="3"/>
      <c r="C766" s="3"/>
      <c r="D766" s="3"/>
      <c r="E766" s="3"/>
      <c r="F766" s="3"/>
      <c r="G766" s="6"/>
    </row>
    <row r="767" spans="1:7" x14ac:dyDescent="0.25">
      <c r="A767" s="3"/>
      <c r="B767" s="3"/>
      <c r="C767" s="3"/>
      <c r="D767" s="3"/>
      <c r="E767" s="3"/>
      <c r="F767" s="3"/>
      <c r="G767" s="6"/>
    </row>
    <row r="768" spans="1:7" x14ac:dyDescent="0.25">
      <c r="A768" s="3"/>
      <c r="B768" s="3"/>
      <c r="C768" s="3"/>
      <c r="D768" s="3"/>
      <c r="E768" s="3"/>
      <c r="F768" s="3"/>
      <c r="G768" s="6"/>
    </row>
    <row r="769" spans="1:7" x14ac:dyDescent="0.25">
      <c r="A769" s="3"/>
      <c r="B769" s="3"/>
      <c r="C769" s="3"/>
      <c r="D769" s="3"/>
      <c r="E769" s="3"/>
      <c r="F769" s="3"/>
      <c r="G769" s="6"/>
    </row>
    <row r="770" spans="1:7" x14ac:dyDescent="0.25">
      <c r="A770" s="3"/>
      <c r="B770" s="3"/>
      <c r="C770" s="3"/>
      <c r="D770" s="3"/>
      <c r="E770" s="3"/>
      <c r="F770" s="3"/>
      <c r="G770" s="6"/>
    </row>
    <row r="771" spans="1:7" x14ac:dyDescent="0.25">
      <c r="A771" s="3"/>
      <c r="B771" s="3"/>
      <c r="C771" s="3"/>
      <c r="D771" s="3"/>
      <c r="E771" s="3"/>
      <c r="F771" s="3"/>
      <c r="G771" s="6"/>
    </row>
    <row r="772" spans="1:7" x14ac:dyDescent="0.25">
      <c r="A772" s="3"/>
      <c r="B772" s="3"/>
      <c r="C772" s="3"/>
      <c r="D772" s="3"/>
      <c r="E772" s="3"/>
      <c r="F772" s="3"/>
      <c r="G772" s="6"/>
    </row>
    <row r="773" spans="1:7" x14ac:dyDescent="0.25">
      <c r="A773" s="3"/>
      <c r="B773" s="3"/>
      <c r="C773" s="3"/>
      <c r="D773" s="3"/>
      <c r="E773" s="3"/>
      <c r="F773" s="3"/>
      <c r="G773" s="6"/>
    </row>
    <row r="774" spans="1:7" x14ac:dyDescent="0.25">
      <c r="A774" s="3"/>
      <c r="B774" s="3"/>
      <c r="C774" s="3"/>
      <c r="D774" s="3"/>
      <c r="E774" s="3"/>
      <c r="F774" s="3"/>
      <c r="G774" s="6"/>
    </row>
    <row r="775" spans="1:7" x14ac:dyDescent="0.25">
      <c r="A775" s="3"/>
      <c r="B775" s="3"/>
      <c r="C775" s="3"/>
      <c r="D775" s="3"/>
      <c r="E775" s="3"/>
      <c r="F775" s="3"/>
      <c r="G775" s="6"/>
    </row>
    <row r="776" spans="1:7" x14ac:dyDescent="0.25">
      <c r="A776" s="3"/>
      <c r="B776" s="3"/>
      <c r="C776" s="3"/>
      <c r="D776" s="3"/>
      <c r="E776" s="3"/>
      <c r="F776" s="3"/>
      <c r="G776" s="6"/>
    </row>
    <row r="777" spans="1:7" x14ac:dyDescent="0.25">
      <c r="A777" s="3"/>
      <c r="B777" s="3"/>
      <c r="C777" s="3"/>
      <c r="D777" s="3"/>
      <c r="E777" s="3"/>
      <c r="F777" s="3"/>
      <c r="G777" s="6"/>
    </row>
    <row r="778" spans="1:7" x14ac:dyDescent="0.25">
      <c r="A778" s="3"/>
      <c r="B778" s="3"/>
      <c r="C778" s="3"/>
      <c r="D778" s="3"/>
      <c r="E778" s="3"/>
      <c r="F778" s="3"/>
      <c r="G778" s="6"/>
    </row>
    <row r="779" spans="1:7" x14ac:dyDescent="0.25">
      <c r="A779" s="3"/>
      <c r="B779" s="3"/>
      <c r="C779" s="3"/>
      <c r="D779" s="3"/>
      <c r="E779" s="3"/>
      <c r="F779" s="3"/>
      <c r="G779" s="6"/>
    </row>
    <row r="780" spans="1:7" x14ac:dyDescent="0.25">
      <c r="A780" s="3"/>
      <c r="B780" s="3"/>
      <c r="C780" s="3"/>
      <c r="D780" s="3"/>
      <c r="E780" s="3"/>
      <c r="F780" s="3"/>
      <c r="G780" s="6"/>
    </row>
    <row r="781" spans="1:7" x14ac:dyDescent="0.25">
      <c r="A781" s="3"/>
      <c r="B781" s="3"/>
      <c r="C781" s="3"/>
      <c r="D781" s="3"/>
      <c r="E781" s="3"/>
      <c r="F781" s="3"/>
      <c r="G781" s="6"/>
    </row>
    <row r="782" spans="1:7" x14ac:dyDescent="0.25">
      <c r="A782" s="3"/>
      <c r="B782" s="3"/>
      <c r="C782" s="3"/>
      <c r="D782" s="3"/>
      <c r="E782" s="3"/>
      <c r="F782" s="3"/>
      <c r="G782" s="6"/>
    </row>
    <row r="783" spans="1:7" x14ac:dyDescent="0.25">
      <c r="A783" s="3"/>
      <c r="B783" s="3"/>
      <c r="C783" s="3"/>
      <c r="D783" s="3"/>
      <c r="E783" s="3"/>
      <c r="F783" s="3"/>
      <c r="G783" s="6"/>
    </row>
    <row r="784" spans="1:7" x14ac:dyDescent="0.25">
      <c r="A784" s="3"/>
      <c r="B784" s="3"/>
      <c r="C784" s="3"/>
      <c r="D784" s="3"/>
      <c r="E784" s="3"/>
      <c r="F784" s="3"/>
      <c r="G784" s="6"/>
    </row>
    <row r="785" spans="1:7" x14ac:dyDescent="0.25">
      <c r="A785" s="3"/>
      <c r="B785" s="3"/>
      <c r="C785" s="3"/>
      <c r="D785" s="3"/>
      <c r="E785" s="3"/>
      <c r="F785" s="3"/>
      <c r="G785" s="6"/>
    </row>
    <row r="786" spans="1:7" x14ac:dyDescent="0.25">
      <c r="A786" s="3"/>
      <c r="B786" s="3"/>
      <c r="C786" s="3"/>
      <c r="D786" s="3"/>
      <c r="E786" s="3"/>
      <c r="F786" s="3"/>
      <c r="G786" s="6"/>
    </row>
    <row r="787" spans="1:7" x14ac:dyDescent="0.25">
      <c r="A787" s="3"/>
      <c r="B787" s="3"/>
      <c r="C787" s="3"/>
      <c r="D787" s="3"/>
      <c r="E787" s="3"/>
      <c r="F787" s="3"/>
      <c r="G787" s="6"/>
    </row>
    <row r="788" spans="1:7" x14ac:dyDescent="0.25">
      <c r="A788" s="3"/>
      <c r="B788" s="3"/>
      <c r="C788" s="3"/>
      <c r="D788" s="3"/>
      <c r="E788" s="3"/>
      <c r="F788" s="3"/>
      <c r="G788" s="6"/>
    </row>
    <row r="789" spans="1:7" x14ac:dyDescent="0.25">
      <c r="A789" s="3"/>
      <c r="B789" s="3"/>
      <c r="C789" s="3"/>
      <c r="D789" s="3"/>
      <c r="E789" s="3"/>
      <c r="F789" s="3"/>
      <c r="G789" s="6"/>
    </row>
    <row r="790" spans="1:7" x14ac:dyDescent="0.25">
      <c r="A790" s="3"/>
      <c r="B790" s="3"/>
      <c r="C790" s="3"/>
      <c r="D790" s="3"/>
      <c r="E790" s="3"/>
      <c r="F790" s="3"/>
      <c r="G790" s="6"/>
    </row>
    <row r="791" spans="1:7" x14ac:dyDescent="0.25">
      <c r="A791" s="3"/>
      <c r="B791" s="3"/>
      <c r="C791" s="3"/>
      <c r="D791" s="3"/>
      <c r="E791" s="3"/>
      <c r="F791" s="3"/>
      <c r="G791" s="6"/>
    </row>
    <row r="792" spans="1:7" x14ac:dyDescent="0.25">
      <c r="A792" s="3"/>
      <c r="B792" s="3"/>
      <c r="C792" s="3"/>
      <c r="D792" s="3"/>
      <c r="E792" s="3"/>
      <c r="F792" s="3"/>
      <c r="G792" s="6"/>
    </row>
    <row r="793" spans="1:7" x14ac:dyDescent="0.25">
      <c r="A793" s="3"/>
      <c r="B793" s="3"/>
      <c r="C793" s="3"/>
      <c r="D793" s="3"/>
      <c r="E793" s="3"/>
      <c r="F793" s="3"/>
      <c r="G793" s="6"/>
    </row>
    <row r="794" spans="1:7" x14ac:dyDescent="0.25">
      <c r="A794" s="3"/>
      <c r="B794" s="3"/>
      <c r="C794" s="3"/>
      <c r="D794" s="3"/>
      <c r="E794" s="3"/>
      <c r="F794" s="3"/>
      <c r="G794" s="6"/>
    </row>
    <row r="795" spans="1:7" x14ac:dyDescent="0.25">
      <c r="A795" s="3"/>
      <c r="B795" s="3"/>
      <c r="C795" s="3"/>
      <c r="D795" s="3"/>
      <c r="E795" s="3"/>
      <c r="F795" s="3"/>
      <c r="G795" s="6"/>
    </row>
    <row r="796" spans="1:7" x14ac:dyDescent="0.25">
      <c r="A796" s="3"/>
      <c r="B796" s="3"/>
      <c r="C796" s="3"/>
      <c r="D796" s="3"/>
      <c r="E796" s="3"/>
      <c r="F796" s="3"/>
      <c r="G796" s="6"/>
    </row>
    <row r="797" spans="1:7" x14ac:dyDescent="0.25">
      <c r="A797" s="3"/>
      <c r="B797" s="3"/>
      <c r="C797" s="3"/>
      <c r="D797" s="3"/>
      <c r="E797" s="3"/>
      <c r="F797" s="3"/>
      <c r="G797" s="6"/>
    </row>
    <row r="798" spans="1:7" x14ac:dyDescent="0.25">
      <c r="A798" s="3"/>
      <c r="B798" s="3"/>
      <c r="C798" s="3"/>
      <c r="D798" s="3"/>
      <c r="E798" s="3"/>
      <c r="F798" s="3"/>
      <c r="G798" s="6"/>
    </row>
    <row r="799" spans="1:7" x14ac:dyDescent="0.25">
      <c r="A799" s="3"/>
      <c r="B799" s="3"/>
      <c r="C799" s="3"/>
      <c r="D799" s="3"/>
      <c r="E799" s="3"/>
      <c r="F799" s="3"/>
      <c r="G799" s="6"/>
    </row>
    <row r="800" spans="1:7" x14ac:dyDescent="0.25">
      <c r="A800" s="3"/>
      <c r="B800" s="3"/>
      <c r="C800" s="3"/>
      <c r="D800" s="3"/>
      <c r="E800" s="3"/>
      <c r="F800" s="3"/>
      <c r="G800" s="6"/>
    </row>
    <row r="801" spans="1:7" x14ac:dyDescent="0.25">
      <c r="A801" s="3"/>
      <c r="B801" s="3"/>
      <c r="C801" s="3"/>
      <c r="D801" s="3"/>
      <c r="E801" s="3"/>
      <c r="F801" s="3"/>
      <c r="G801" s="6"/>
    </row>
    <row r="802" spans="1:7" x14ac:dyDescent="0.25">
      <c r="A802" s="3"/>
      <c r="B802" s="3"/>
      <c r="C802" s="3"/>
      <c r="D802" s="3"/>
      <c r="E802" s="3"/>
      <c r="F802" s="3"/>
      <c r="G802" s="6"/>
    </row>
    <row r="803" spans="1:7" x14ac:dyDescent="0.25">
      <c r="A803" s="3"/>
      <c r="B803" s="3"/>
      <c r="C803" s="3"/>
      <c r="D803" s="3"/>
      <c r="E803" s="3"/>
      <c r="F803" s="3"/>
      <c r="G803" s="6"/>
    </row>
    <row r="804" spans="1:7" x14ac:dyDescent="0.25">
      <c r="A804" s="3"/>
      <c r="B804" s="3"/>
      <c r="C804" s="3"/>
      <c r="D804" s="3"/>
      <c r="E804" s="3"/>
      <c r="F804" s="3"/>
      <c r="G804" s="6"/>
    </row>
    <row r="805" spans="1:7" x14ac:dyDescent="0.25">
      <c r="A805" s="3"/>
      <c r="B805" s="3"/>
      <c r="C805" s="3"/>
      <c r="D805" s="3"/>
      <c r="E805" s="3"/>
      <c r="F805" s="3"/>
      <c r="G805" s="6"/>
    </row>
    <row r="806" spans="1:7" x14ac:dyDescent="0.25">
      <c r="A806" s="3"/>
      <c r="B806" s="3"/>
      <c r="C806" s="3"/>
      <c r="D806" s="3"/>
      <c r="E806" s="3"/>
      <c r="F806" s="3"/>
      <c r="G806" s="6"/>
    </row>
    <row r="807" spans="1:7" x14ac:dyDescent="0.25">
      <c r="A807" s="3"/>
      <c r="B807" s="3"/>
      <c r="C807" s="3"/>
      <c r="D807" s="3"/>
      <c r="E807" s="3"/>
      <c r="F807" s="3"/>
      <c r="G807" s="6"/>
    </row>
    <row r="808" spans="1:7" x14ac:dyDescent="0.25">
      <c r="A808" s="3"/>
      <c r="B808" s="3"/>
      <c r="C808" s="3"/>
      <c r="D808" s="3"/>
      <c r="E808" s="3"/>
      <c r="F808" s="3"/>
      <c r="G808" s="6"/>
    </row>
    <row r="809" spans="1:7" x14ac:dyDescent="0.25">
      <c r="A809" s="3"/>
      <c r="B809" s="3"/>
      <c r="C809" s="3"/>
      <c r="D809" s="3"/>
      <c r="E809" s="3"/>
      <c r="F809" s="3"/>
      <c r="G809" s="6"/>
    </row>
    <row r="810" spans="1:7" x14ac:dyDescent="0.25">
      <c r="A810" s="3"/>
      <c r="B810" s="3"/>
      <c r="C810" s="3"/>
      <c r="D810" s="3"/>
      <c r="E810" s="3"/>
      <c r="F810" s="3"/>
      <c r="G810" s="6"/>
    </row>
    <row r="811" spans="1:7" x14ac:dyDescent="0.25">
      <c r="A811" s="3"/>
      <c r="B811" s="3"/>
      <c r="C811" s="3"/>
      <c r="D811" s="3"/>
      <c r="E811" s="3"/>
      <c r="F811" s="3"/>
      <c r="G811" s="6"/>
    </row>
    <row r="812" spans="1:7" x14ac:dyDescent="0.25">
      <c r="A812" s="3"/>
      <c r="B812" s="3"/>
      <c r="C812" s="3"/>
      <c r="D812" s="3"/>
      <c r="E812" s="3"/>
      <c r="F812" s="3"/>
      <c r="G812" s="6"/>
    </row>
    <row r="813" spans="1:7" x14ac:dyDescent="0.25">
      <c r="A813" s="3"/>
      <c r="B813" s="3"/>
      <c r="C813" s="3"/>
      <c r="D813" s="3"/>
      <c r="E813" s="3"/>
      <c r="F813" s="3"/>
      <c r="G813" s="6"/>
    </row>
    <row r="814" spans="1:7" x14ac:dyDescent="0.25">
      <c r="A814" s="3"/>
      <c r="B814" s="3"/>
      <c r="C814" s="3"/>
      <c r="D814" s="3"/>
      <c r="E814" s="3"/>
      <c r="F814" s="3"/>
      <c r="G814" s="6"/>
    </row>
    <row r="815" spans="1:7" x14ac:dyDescent="0.25">
      <c r="A815" s="3"/>
      <c r="B815" s="3"/>
      <c r="C815" s="3"/>
      <c r="D815" s="3"/>
      <c r="E815" s="3"/>
      <c r="F815" s="3"/>
      <c r="G815" s="6"/>
    </row>
    <row r="816" spans="1:7" x14ac:dyDescent="0.25">
      <c r="A816" s="3"/>
      <c r="B816" s="3"/>
      <c r="C816" s="3"/>
      <c r="D816" s="3"/>
      <c r="E816" s="3"/>
      <c r="F816" s="3"/>
      <c r="G816" s="6"/>
    </row>
    <row r="817" spans="1:7" x14ac:dyDescent="0.25">
      <c r="A817" s="3"/>
      <c r="B817" s="3"/>
      <c r="C817" s="3"/>
      <c r="D817" s="3"/>
      <c r="E817" s="3"/>
      <c r="F817" s="3"/>
      <c r="G817" s="6"/>
    </row>
    <row r="818" spans="1:7" x14ac:dyDescent="0.25">
      <c r="A818" s="3"/>
      <c r="B818" s="3"/>
      <c r="C818" s="3"/>
      <c r="D818" s="3"/>
      <c r="E818" s="3"/>
      <c r="F818" s="3"/>
      <c r="G818" s="6"/>
    </row>
    <row r="819" spans="1:7" x14ac:dyDescent="0.25">
      <c r="A819" s="3"/>
      <c r="B819" s="3"/>
      <c r="C819" s="3"/>
      <c r="D819" s="3"/>
      <c r="E819" s="3"/>
      <c r="F819" s="3"/>
      <c r="G819" s="6"/>
    </row>
    <row r="820" spans="1:7" x14ac:dyDescent="0.25">
      <c r="A820" s="3"/>
      <c r="B820" s="3"/>
      <c r="C820" s="3"/>
      <c r="D820" s="3"/>
      <c r="E820" s="3"/>
      <c r="F820" s="3"/>
      <c r="G820" s="6"/>
    </row>
    <row r="821" spans="1:7" x14ac:dyDescent="0.25">
      <c r="A821" s="3"/>
      <c r="B821" s="3"/>
      <c r="C821" s="3"/>
      <c r="D821" s="3"/>
      <c r="E821" s="3"/>
      <c r="F821" s="3"/>
      <c r="G821" s="6"/>
    </row>
    <row r="822" spans="1:7" x14ac:dyDescent="0.25">
      <c r="A822" s="3"/>
      <c r="B822" s="3"/>
      <c r="C822" s="3"/>
      <c r="D822" s="3"/>
      <c r="E822" s="3"/>
      <c r="F822" s="3"/>
      <c r="G822" s="6"/>
    </row>
    <row r="823" spans="1:7" x14ac:dyDescent="0.25">
      <c r="A823" s="3"/>
      <c r="B823" s="3"/>
      <c r="C823" s="3"/>
      <c r="D823" s="3"/>
      <c r="E823" s="3"/>
      <c r="F823" s="3"/>
      <c r="G823" s="6"/>
    </row>
    <row r="824" spans="1:7" x14ac:dyDescent="0.25">
      <c r="A824" s="3"/>
      <c r="B824" s="3"/>
      <c r="C824" s="3"/>
      <c r="D824" s="3"/>
      <c r="E824" s="3"/>
      <c r="F824" s="3"/>
      <c r="G824" s="6"/>
    </row>
    <row r="825" spans="1:7" x14ac:dyDescent="0.25">
      <c r="A825" s="3"/>
      <c r="B825" s="3"/>
      <c r="C825" s="3"/>
      <c r="D825" s="3"/>
      <c r="E825" s="3"/>
      <c r="F825" s="3"/>
      <c r="G825" s="6"/>
    </row>
    <row r="826" spans="1:7" x14ac:dyDescent="0.25">
      <c r="A826" s="3"/>
      <c r="B826" s="3"/>
      <c r="C826" s="3"/>
      <c r="D826" s="3"/>
      <c r="E826" s="3"/>
      <c r="F826" s="3"/>
      <c r="G826" s="6"/>
    </row>
    <row r="827" spans="1:7" x14ac:dyDescent="0.25">
      <c r="A827" s="3"/>
      <c r="B827" s="3"/>
      <c r="C827" s="3"/>
      <c r="D827" s="3"/>
      <c r="E827" s="3"/>
      <c r="F827" s="3"/>
      <c r="G827" s="6"/>
    </row>
    <row r="828" spans="1:7" x14ac:dyDescent="0.25">
      <c r="A828" s="3"/>
      <c r="B828" s="3"/>
      <c r="C828" s="3"/>
      <c r="D828" s="3"/>
      <c r="E828" s="3"/>
      <c r="F828" s="3"/>
      <c r="G828" s="6"/>
    </row>
    <row r="829" spans="1:7" x14ac:dyDescent="0.25">
      <c r="A829" s="3"/>
      <c r="B829" s="3"/>
      <c r="C829" s="3"/>
      <c r="D829" s="3"/>
      <c r="E829" s="3"/>
      <c r="F829" s="3"/>
      <c r="G829" s="6"/>
    </row>
    <row r="830" spans="1:7" x14ac:dyDescent="0.25">
      <c r="A830" s="3"/>
      <c r="B830" s="3"/>
      <c r="C830" s="3"/>
      <c r="D830" s="3"/>
      <c r="E830" s="3"/>
      <c r="F830" s="3"/>
      <c r="G830" s="6"/>
    </row>
    <row r="831" spans="1:7" x14ac:dyDescent="0.25">
      <c r="A831" s="3"/>
      <c r="B831" s="3"/>
      <c r="C831" s="3"/>
      <c r="D831" s="3"/>
      <c r="E831" s="3"/>
      <c r="F831" s="3"/>
      <c r="G831" s="6"/>
    </row>
    <row r="832" spans="1:7" x14ac:dyDescent="0.25">
      <c r="A832" s="3"/>
      <c r="B832" s="3"/>
      <c r="C832" s="3"/>
      <c r="D832" s="3"/>
      <c r="E832" s="3"/>
      <c r="F832" s="3"/>
      <c r="G832" s="6"/>
    </row>
    <row r="833" spans="1:7" x14ac:dyDescent="0.25">
      <c r="A833" s="3"/>
      <c r="B833" s="3"/>
      <c r="C833" s="3"/>
      <c r="D833" s="3"/>
      <c r="E833" s="3"/>
      <c r="F833" s="3"/>
      <c r="G833" s="6"/>
    </row>
    <row r="834" spans="1:7" x14ac:dyDescent="0.25">
      <c r="A834" s="3"/>
      <c r="B834" s="3"/>
      <c r="C834" s="3"/>
      <c r="D834" s="3"/>
      <c r="E834" s="3"/>
      <c r="F834" s="3"/>
      <c r="G834" s="6"/>
    </row>
    <row r="835" spans="1:7" x14ac:dyDescent="0.25">
      <c r="A835" s="3"/>
      <c r="B835" s="3"/>
      <c r="C835" s="3"/>
      <c r="D835" s="3"/>
      <c r="E835" s="3"/>
      <c r="F835" s="3"/>
      <c r="G835" s="6"/>
    </row>
    <row r="836" spans="1:7" x14ac:dyDescent="0.25">
      <c r="A836" s="3"/>
      <c r="B836" s="3"/>
      <c r="C836" s="3"/>
      <c r="D836" s="3"/>
      <c r="E836" s="3"/>
      <c r="F836" s="3"/>
      <c r="G836" s="6"/>
    </row>
    <row r="837" spans="1:7" x14ac:dyDescent="0.25">
      <c r="A837" s="3"/>
      <c r="B837" s="3"/>
      <c r="C837" s="3"/>
      <c r="D837" s="3"/>
      <c r="E837" s="3"/>
      <c r="F837" s="3"/>
      <c r="G837" s="6"/>
    </row>
    <row r="838" spans="1:7" x14ac:dyDescent="0.25">
      <c r="A838" s="3"/>
      <c r="B838" s="3"/>
      <c r="C838" s="3"/>
      <c r="D838" s="3"/>
      <c r="E838" s="3"/>
      <c r="F838" s="3"/>
      <c r="G838" s="6"/>
    </row>
    <row r="839" spans="1:7" x14ac:dyDescent="0.25">
      <c r="A839" s="3"/>
      <c r="B839" s="3"/>
      <c r="C839" s="3"/>
      <c r="D839" s="3"/>
      <c r="E839" s="3"/>
      <c r="F839" s="3"/>
      <c r="G839" s="6"/>
    </row>
    <row r="840" spans="1:7" x14ac:dyDescent="0.25">
      <c r="A840" s="3"/>
      <c r="B840" s="3"/>
      <c r="C840" s="3"/>
      <c r="D840" s="3"/>
      <c r="E840" s="3"/>
      <c r="F840" s="3"/>
      <c r="G840" s="6"/>
    </row>
    <row r="841" spans="1:7" x14ac:dyDescent="0.25">
      <c r="A841" s="3"/>
      <c r="B841" s="3"/>
      <c r="C841" s="3"/>
      <c r="D841" s="3"/>
      <c r="E841" s="3"/>
      <c r="F841" s="3"/>
      <c r="G841" s="6"/>
    </row>
    <row r="842" spans="1:7" x14ac:dyDescent="0.25">
      <c r="A842" s="3"/>
      <c r="B842" s="3"/>
      <c r="C842" s="3"/>
      <c r="D842" s="3"/>
      <c r="E842" s="3"/>
      <c r="F842" s="3"/>
      <c r="G842" s="6"/>
    </row>
    <row r="843" spans="1:7" x14ac:dyDescent="0.25">
      <c r="A843" s="3"/>
      <c r="B843" s="3"/>
      <c r="C843" s="3"/>
      <c r="D843" s="3"/>
      <c r="E843" s="3"/>
      <c r="F843" s="3"/>
      <c r="G843" s="6"/>
    </row>
    <row r="844" spans="1:7" x14ac:dyDescent="0.25">
      <c r="A844" s="3"/>
      <c r="B844" s="3"/>
      <c r="C844" s="3"/>
      <c r="D844" s="3"/>
      <c r="E844" s="3"/>
      <c r="F844" s="3"/>
      <c r="G844" s="6"/>
    </row>
    <row r="845" spans="1:7" x14ac:dyDescent="0.25">
      <c r="A845" s="3"/>
      <c r="B845" s="3"/>
      <c r="C845" s="3"/>
      <c r="D845" s="3"/>
      <c r="E845" s="3"/>
      <c r="F845" s="3"/>
      <c r="G845" s="6"/>
    </row>
    <row r="846" spans="1:7" x14ac:dyDescent="0.25">
      <c r="A846" s="3"/>
      <c r="B846" s="3"/>
      <c r="C846" s="3"/>
      <c r="D846" s="3"/>
      <c r="E846" s="3"/>
      <c r="F846" s="3"/>
      <c r="G846" s="6"/>
    </row>
    <row r="847" spans="1:7" x14ac:dyDescent="0.25">
      <c r="A847" s="3"/>
      <c r="B847" s="3"/>
      <c r="C847" s="3"/>
      <c r="D847" s="3"/>
      <c r="E847" s="3"/>
      <c r="F847" s="3"/>
      <c r="G847" s="6"/>
    </row>
    <row r="848" spans="1:7" x14ac:dyDescent="0.25">
      <c r="A848" s="3"/>
      <c r="B848" s="3"/>
      <c r="C848" s="3"/>
      <c r="D848" s="3"/>
      <c r="E848" s="3"/>
      <c r="F848" s="3"/>
      <c r="G848" s="6"/>
    </row>
    <row r="849" spans="1:7" x14ac:dyDescent="0.25">
      <c r="A849" s="3"/>
      <c r="B849" s="3"/>
      <c r="C849" s="3"/>
      <c r="D849" s="3"/>
      <c r="E849" s="3"/>
      <c r="F849" s="3"/>
      <c r="G849" s="6"/>
    </row>
    <row r="850" spans="1:7" x14ac:dyDescent="0.25">
      <c r="A850" s="3"/>
      <c r="B850" s="3"/>
      <c r="C850" s="3"/>
      <c r="D850" s="3"/>
      <c r="E850" s="3"/>
      <c r="F850" s="3"/>
      <c r="G850" s="6"/>
    </row>
    <row r="851" spans="1:7" x14ac:dyDescent="0.25">
      <c r="A851" s="3"/>
      <c r="B851" s="3"/>
      <c r="C851" s="3"/>
      <c r="D851" s="3"/>
      <c r="E851" s="3"/>
      <c r="F851" s="3"/>
      <c r="G851" s="6"/>
    </row>
    <row r="852" spans="1:7" x14ac:dyDescent="0.25">
      <c r="A852" s="3"/>
      <c r="B852" s="3"/>
      <c r="C852" s="3"/>
      <c r="D852" s="3"/>
      <c r="E852" s="3"/>
      <c r="F852" s="3"/>
      <c r="G852" s="6"/>
    </row>
    <row r="853" spans="1:7" x14ac:dyDescent="0.25">
      <c r="A853" s="3"/>
      <c r="B853" s="3"/>
      <c r="C853" s="3"/>
      <c r="D853" s="3"/>
      <c r="E853" s="3"/>
      <c r="F853" s="3"/>
      <c r="G853" s="6"/>
    </row>
    <row r="854" spans="1:7" x14ac:dyDescent="0.25">
      <c r="A854" s="3"/>
      <c r="B854" s="3"/>
      <c r="C854" s="3"/>
      <c r="D854" s="3"/>
      <c r="E854" s="3"/>
      <c r="F854" s="3"/>
      <c r="G854" s="6"/>
    </row>
    <row r="855" spans="1:7" x14ac:dyDescent="0.25">
      <c r="A855" s="3"/>
      <c r="B855" s="3"/>
      <c r="C855" s="3"/>
      <c r="D855" s="3"/>
      <c r="E855" s="3"/>
      <c r="F855" s="3"/>
      <c r="G855" s="6"/>
    </row>
    <row r="856" spans="1:7" x14ac:dyDescent="0.25">
      <c r="A856" s="3"/>
      <c r="B856" s="3"/>
      <c r="C856" s="3"/>
      <c r="D856" s="3"/>
      <c r="E856" s="3"/>
      <c r="F856" s="3"/>
      <c r="G856" s="6"/>
    </row>
    <row r="857" spans="1:7" x14ac:dyDescent="0.25">
      <c r="A857" s="3"/>
      <c r="B857" s="3"/>
      <c r="C857" s="3"/>
      <c r="D857" s="3"/>
      <c r="E857" s="3"/>
      <c r="F857" s="3"/>
      <c r="G857" s="6"/>
    </row>
    <row r="858" spans="1:7" x14ac:dyDescent="0.25">
      <c r="A858" s="3"/>
      <c r="B858" s="3"/>
      <c r="C858" s="3"/>
      <c r="D858" s="3"/>
      <c r="E858" s="3"/>
      <c r="F858" s="3"/>
      <c r="G858" s="6"/>
    </row>
    <row r="859" spans="1:7" x14ac:dyDescent="0.25">
      <c r="A859" s="3"/>
      <c r="B859" s="3"/>
      <c r="C859" s="3"/>
      <c r="D859" s="3"/>
      <c r="E859" s="3"/>
      <c r="F859" s="3"/>
      <c r="G859" s="6"/>
    </row>
    <row r="860" spans="1:7" x14ac:dyDescent="0.25">
      <c r="A860" s="3"/>
      <c r="B860" s="3"/>
      <c r="C860" s="3"/>
      <c r="D860" s="3"/>
      <c r="E860" s="3"/>
      <c r="F860" s="3"/>
      <c r="G860" s="6"/>
    </row>
    <row r="861" spans="1:7" x14ac:dyDescent="0.25">
      <c r="A861" s="3"/>
      <c r="B861" s="3"/>
      <c r="C861" s="3"/>
      <c r="D861" s="3"/>
      <c r="E861" s="3"/>
      <c r="F861" s="3"/>
      <c r="G861" s="6"/>
    </row>
    <row r="862" spans="1:7" x14ac:dyDescent="0.25">
      <c r="A862" s="3"/>
      <c r="B862" s="3"/>
      <c r="C862" s="3"/>
      <c r="D862" s="3"/>
      <c r="E862" s="3"/>
      <c r="F862" s="3"/>
      <c r="G862" s="6"/>
    </row>
    <row r="863" spans="1:7" x14ac:dyDescent="0.25">
      <c r="A863" s="3"/>
      <c r="B863" s="3"/>
      <c r="C863" s="3"/>
      <c r="D863" s="3"/>
      <c r="E863" s="3"/>
      <c r="F863" s="3"/>
      <c r="G863" s="6"/>
    </row>
    <row r="864" spans="1:7" x14ac:dyDescent="0.25">
      <c r="A864" s="3"/>
      <c r="B864" s="3"/>
      <c r="C864" s="3"/>
      <c r="D864" s="3"/>
      <c r="E864" s="3"/>
      <c r="F864" s="3"/>
      <c r="G864" s="6"/>
    </row>
    <row r="865" spans="1:7" x14ac:dyDescent="0.25">
      <c r="A865" s="3"/>
      <c r="B865" s="3"/>
      <c r="C865" s="3"/>
      <c r="D865" s="3"/>
      <c r="E865" s="3"/>
      <c r="F865" s="3"/>
      <c r="G865" s="6"/>
    </row>
    <row r="866" spans="1:7" x14ac:dyDescent="0.25">
      <c r="A866" s="3"/>
      <c r="B866" s="3"/>
      <c r="C866" s="3"/>
      <c r="D866" s="3"/>
      <c r="E866" s="3"/>
      <c r="F866" s="3"/>
      <c r="G866" s="6"/>
    </row>
    <row r="867" spans="1:7" x14ac:dyDescent="0.25">
      <c r="A867" s="3"/>
      <c r="B867" s="3"/>
      <c r="C867" s="3"/>
      <c r="D867" s="3"/>
      <c r="E867" s="3"/>
      <c r="F867" s="3"/>
      <c r="G867" s="6"/>
    </row>
    <row r="868" spans="1:7" x14ac:dyDescent="0.25">
      <c r="A868" s="3"/>
      <c r="B868" s="3"/>
      <c r="C868" s="3"/>
      <c r="D868" s="3"/>
      <c r="E868" s="3"/>
      <c r="F868" s="3"/>
      <c r="G868" s="6"/>
    </row>
    <row r="869" spans="1:7" x14ac:dyDescent="0.25">
      <c r="A869" s="3"/>
      <c r="B869" s="3"/>
      <c r="C869" s="3"/>
      <c r="D869" s="3"/>
      <c r="E869" s="3"/>
      <c r="F869" s="3"/>
      <c r="G869" s="6"/>
    </row>
    <row r="870" spans="1:7" x14ac:dyDescent="0.25">
      <c r="A870" s="3"/>
      <c r="B870" s="3"/>
      <c r="C870" s="3"/>
      <c r="D870" s="3"/>
      <c r="E870" s="3"/>
      <c r="F870" s="3"/>
      <c r="G870" s="6"/>
    </row>
    <row r="871" spans="1:7" x14ac:dyDescent="0.25">
      <c r="A871" s="3"/>
      <c r="B871" s="3"/>
      <c r="C871" s="3"/>
      <c r="D871" s="3"/>
      <c r="E871" s="3"/>
      <c r="F871" s="3"/>
      <c r="G871" s="6"/>
    </row>
    <row r="872" spans="1:7" x14ac:dyDescent="0.25">
      <c r="A872" s="3"/>
      <c r="B872" s="3"/>
      <c r="C872" s="3"/>
      <c r="D872" s="3"/>
      <c r="E872" s="3"/>
      <c r="F872" s="3"/>
      <c r="G872" s="6"/>
    </row>
    <row r="873" spans="1:7" x14ac:dyDescent="0.25">
      <c r="A873" s="3"/>
      <c r="B873" s="3"/>
      <c r="C873" s="3"/>
      <c r="D873" s="3"/>
      <c r="E873" s="3"/>
      <c r="F873" s="3"/>
      <c r="G873" s="6"/>
    </row>
    <row r="874" spans="1:7" x14ac:dyDescent="0.25">
      <c r="A874" s="3"/>
      <c r="B874" s="3"/>
      <c r="C874" s="3"/>
      <c r="D874" s="3"/>
      <c r="E874" s="3"/>
      <c r="F874" s="3"/>
      <c r="G874" s="6"/>
    </row>
    <row r="875" spans="1:7" x14ac:dyDescent="0.25">
      <c r="A875" s="3"/>
      <c r="B875" s="3"/>
      <c r="C875" s="3"/>
      <c r="D875" s="3"/>
      <c r="E875" s="3"/>
      <c r="F875" s="3"/>
      <c r="G875" s="6"/>
    </row>
    <row r="876" spans="1:7" x14ac:dyDescent="0.25">
      <c r="A876" s="3"/>
      <c r="B876" s="3"/>
      <c r="C876" s="3"/>
      <c r="D876" s="3"/>
      <c r="E876" s="3"/>
      <c r="F876" s="3"/>
      <c r="G876" s="6"/>
    </row>
    <row r="877" spans="1:7" x14ac:dyDescent="0.25">
      <c r="A877" s="3"/>
      <c r="B877" s="3"/>
      <c r="C877" s="3"/>
      <c r="D877" s="3"/>
      <c r="E877" s="3"/>
      <c r="F877" s="3"/>
      <c r="G877" s="6"/>
    </row>
    <row r="878" spans="1:7" x14ac:dyDescent="0.25">
      <c r="A878" s="3"/>
      <c r="B878" s="3"/>
      <c r="C878" s="3"/>
      <c r="D878" s="3"/>
      <c r="E878" s="3"/>
      <c r="F878" s="3"/>
      <c r="G878" s="6"/>
    </row>
    <row r="879" spans="1:7" x14ac:dyDescent="0.25">
      <c r="A879" s="3"/>
      <c r="B879" s="3"/>
      <c r="C879" s="3"/>
      <c r="D879" s="3"/>
      <c r="E879" s="3"/>
      <c r="F879" s="3"/>
      <c r="G879" s="6"/>
    </row>
    <row r="880" spans="1:7" x14ac:dyDescent="0.25">
      <c r="A880" s="3"/>
      <c r="B880" s="3"/>
      <c r="C880" s="3"/>
      <c r="D880" s="3"/>
      <c r="E880" s="3"/>
      <c r="F880" s="3"/>
      <c r="G880" s="6"/>
    </row>
    <row r="881" spans="1:7" x14ac:dyDescent="0.25">
      <c r="A881" s="3"/>
      <c r="B881" s="3"/>
      <c r="C881" s="3"/>
      <c r="D881" s="3"/>
      <c r="E881" s="3"/>
      <c r="F881" s="3"/>
      <c r="G881" s="6"/>
    </row>
    <row r="882" spans="1:7" x14ac:dyDescent="0.25">
      <c r="A882" s="3"/>
      <c r="B882" s="3"/>
      <c r="C882" s="3"/>
      <c r="D882" s="3"/>
      <c r="E882" s="3"/>
      <c r="F882" s="3"/>
      <c r="G882" s="6"/>
    </row>
    <row r="883" spans="1:7" x14ac:dyDescent="0.25">
      <c r="A883" s="3"/>
      <c r="B883" s="3"/>
      <c r="C883" s="3"/>
      <c r="D883" s="3"/>
      <c r="E883" s="3"/>
      <c r="F883" s="3"/>
      <c r="G883" s="6"/>
    </row>
    <row r="884" spans="1:7" x14ac:dyDescent="0.25">
      <c r="A884" s="3"/>
      <c r="B884" s="3"/>
      <c r="C884" s="3"/>
      <c r="D884" s="3"/>
      <c r="E884" s="3"/>
      <c r="F884" s="3"/>
      <c r="G884" s="6"/>
    </row>
    <row r="885" spans="1:7" x14ac:dyDescent="0.25">
      <c r="A885" s="3"/>
      <c r="B885" s="3"/>
      <c r="C885" s="3"/>
      <c r="D885" s="3"/>
      <c r="E885" s="3"/>
      <c r="F885" s="3"/>
      <c r="G885" s="6"/>
    </row>
    <row r="886" spans="1:7" x14ac:dyDescent="0.25">
      <c r="A886" s="3"/>
      <c r="B886" s="3"/>
      <c r="C886" s="3"/>
      <c r="D886" s="3"/>
      <c r="E886" s="3"/>
      <c r="F886" s="3"/>
      <c r="G886" s="6"/>
    </row>
    <row r="887" spans="1:7" x14ac:dyDescent="0.25">
      <c r="A887" s="3"/>
      <c r="B887" s="3"/>
      <c r="C887" s="3"/>
      <c r="D887" s="3"/>
      <c r="E887" s="3"/>
      <c r="F887" s="3"/>
      <c r="G887" s="6"/>
    </row>
    <row r="888" spans="1:7" x14ac:dyDescent="0.25">
      <c r="A888" s="3"/>
      <c r="B888" s="3"/>
      <c r="C888" s="3"/>
      <c r="D888" s="3"/>
      <c r="E888" s="3"/>
      <c r="F888" s="3"/>
      <c r="G888" s="6"/>
    </row>
    <row r="889" spans="1:7" x14ac:dyDescent="0.25">
      <c r="A889" s="3"/>
      <c r="B889" s="3"/>
      <c r="C889" s="3"/>
      <c r="D889" s="3"/>
      <c r="E889" s="3"/>
      <c r="F889" s="3"/>
      <c r="G889" s="6"/>
    </row>
    <row r="890" spans="1:7" x14ac:dyDescent="0.25">
      <c r="A890" s="3"/>
      <c r="B890" s="3"/>
      <c r="C890" s="3"/>
      <c r="D890" s="3"/>
      <c r="E890" s="3"/>
      <c r="F890" s="3"/>
      <c r="G890" s="6"/>
    </row>
    <row r="891" spans="1:7" x14ac:dyDescent="0.25">
      <c r="A891" s="3"/>
      <c r="B891" s="3"/>
      <c r="C891" s="3"/>
      <c r="D891" s="3"/>
      <c r="E891" s="3"/>
      <c r="F891" s="3"/>
      <c r="G891" s="6"/>
    </row>
    <row r="892" spans="1:7" x14ac:dyDescent="0.25">
      <c r="A892" s="3"/>
      <c r="B892" s="3"/>
      <c r="C892" s="3"/>
      <c r="D892" s="3"/>
      <c r="E892" s="3"/>
      <c r="F892" s="3"/>
      <c r="G892" s="6"/>
    </row>
    <row r="893" spans="1:7" x14ac:dyDescent="0.25">
      <c r="A893" s="3"/>
      <c r="B893" s="3"/>
      <c r="C893" s="3"/>
      <c r="D893" s="3"/>
      <c r="E893" s="3"/>
      <c r="F893" s="3"/>
      <c r="G893" s="6"/>
    </row>
    <row r="894" spans="1:7" x14ac:dyDescent="0.25">
      <c r="A894" s="3"/>
      <c r="B894" s="3"/>
      <c r="C894" s="3"/>
      <c r="D894" s="3"/>
      <c r="E894" s="3"/>
      <c r="F894" s="3"/>
      <c r="G894" s="6"/>
    </row>
    <row r="895" spans="1:7" x14ac:dyDescent="0.25">
      <c r="A895" s="3"/>
      <c r="B895" s="3"/>
      <c r="C895" s="3"/>
      <c r="D895" s="3"/>
      <c r="E895" s="3"/>
      <c r="F895" s="3"/>
      <c r="G895" s="6"/>
    </row>
    <row r="896" spans="1:7" x14ac:dyDescent="0.25">
      <c r="A896" s="3"/>
      <c r="B896" s="3"/>
      <c r="C896" s="3"/>
      <c r="D896" s="3"/>
      <c r="E896" s="3"/>
      <c r="F896" s="3"/>
      <c r="G896" s="6"/>
    </row>
    <row r="897" spans="1:7" x14ac:dyDescent="0.25">
      <c r="A897" s="3"/>
      <c r="B897" s="3"/>
      <c r="C897" s="3"/>
      <c r="D897" s="3"/>
      <c r="E897" s="3"/>
      <c r="F897" s="3"/>
      <c r="G897" s="6"/>
    </row>
    <row r="898" spans="1:7" x14ac:dyDescent="0.25">
      <c r="A898" s="3"/>
      <c r="B898" s="3"/>
      <c r="C898" s="3"/>
      <c r="D898" s="3"/>
      <c r="E898" s="3"/>
      <c r="F898" s="3"/>
      <c r="G898" s="6"/>
    </row>
    <row r="899" spans="1:7" x14ac:dyDescent="0.25">
      <c r="A899" s="3"/>
      <c r="B899" s="3"/>
      <c r="C899" s="3"/>
      <c r="D899" s="3"/>
      <c r="E899" s="3"/>
      <c r="F899" s="3"/>
      <c r="G899" s="6"/>
    </row>
    <row r="900" spans="1:7" x14ac:dyDescent="0.25">
      <c r="A900" s="3"/>
      <c r="B900" s="3"/>
      <c r="C900" s="3"/>
      <c r="D900" s="3"/>
      <c r="E900" s="3"/>
      <c r="F900" s="3"/>
      <c r="G900" s="6"/>
    </row>
    <row r="901" spans="1:7" x14ac:dyDescent="0.25">
      <c r="A901" s="3"/>
      <c r="B901" s="3"/>
      <c r="C901" s="3"/>
      <c r="D901" s="3"/>
      <c r="E901" s="3"/>
      <c r="F901" s="3"/>
      <c r="G901" s="6"/>
    </row>
    <row r="902" spans="1:7" x14ac:dyDescent="0.25">
      <c r="A902" s="3"/>
      <c r="B902" s="3"/>
      <c r="C902" s="3"/>
      <c r="D902" s="3"/>
      <c r="E902" s="3"/>
      <c r="F902" s="3"/>
      <c r="G902" s="6"/>
    </row>
    <row r="903" spans="1:7" x14ac:dyDescent="0.25">
      <c r="A903" s="3"/>
      <c r="B903" s="3"/>
      <c r="C903" s="3"/>
      <c r="D903" s="3"/>
      <c r="E903" s="3"/>
      <c r="F903" s="3"/>
      <c r="G903" s="6"/>
    </row>
    <row r="904" spans="1:7" x14ac:dyDescent="0.25">
      <c r="A904" s="3"/>
      <c r="B904" s="3"/>
      <c r="C904" s="3"/>
      <c r="D904" s="3"/>
      <c r="E904" s="3"/>
      <c r="F904" s="3"/>
      <c r="G904" s="6"/>
    </row>
    <row r="905" spans="1:7" x14ac:dyDescent="0.25">
      <c r="A905" s="3"/>
      <c r="B905" s="3"/>
      <c r="C905" s="3"/>
      <c r="D905" s="3"/>
      <c r="E905" s="3"/>
      <c r="F905" s="3"/>
      <c r="G905" s="6"/>
    </row>
    <row r="906" spans="1:7" x14ac:dyDescent="0.25">
      <c r="A906" s="3"/>
      <c r="B906" s="3"/>
      <c r="C906" s="3"/>
      <c r="D906" s="3"/>
      <c r="E906" s="3"/>
      <c r="F906" s="3"/>
      <c r="G906" s="6"/>
    </row>
    <row r="907" spans="1:7" x14ac:dyDescent="0.25">
      <c r="A907" s="3"/>
      <c r="B907" s="3"/>
      <c r="C907" s="3"/>
      <c r="D907" s="3"/>
      <c r="E907" s="3"/>
      <c r="F907" s="3"/>
      <c r="G907" s="6"/>
    </row>
    <row r="908" spans="1:7" x14ac:dyDescent="0.25">
      <c r="A908" s="3"/>
      <c r="B908" s="3"/>
      <c r="C908" s="3"/>
      <c r="D908" s="3"/>
      <c r="E908" s="3"/>
      <c r="F908" s="3"/>
      <c r="G908" s="6"/>
    </row>
    <row r="909" spans="1:7" x14ac:dyDescent="0.25">
      <c r="A909" s="3"/>
      <c r="B909" s="3"/>
      <c r="C909" s="3"/>
      <c r="D909" s="3"/>
      <c r="E909" s="3"/>
      <c r="F909" s="3"/>
      <c r="G909" s="6"/>
    </row>
    <row r="910" spans="1:7" x14ac:dyDescent="0.25">
      <c r="A910" s="3"/>
      <c r="B910" s="3"/>
      <c r="C910" s="3"/>
      <c r="D910" s="3"/>
      <c r="E910" s="3"/>
      <c r="F910" s="3"/>
      <c r="G910" s="6"/>
    </row>
    <row r="911" spans="1:7" x14ac:dyDescent="0.25">
      <c r="A911" s="3"/>
      <c r="B911" s="3"/>
      <c r="C911" s="3"/>
      <c r="D911" s="3"/>
      <c r="E911" s="3"/>
      <c r="F911" s="3"/>
      <c r="G911" s="6"/>
    </row>
    <row r="912" spans="1:7" x14ac:dyDescent="0.25">
      <c r="A912" s="3"/>
      <c r="B912" s="3"/>
      <c r="C912" s="3"/>
      <c r="D912" s="3"/>
      <c r="E912" s="3"/>
      <c r="F912" s="3"/>
      <c r="G912" s="6"/>
    </row>
    <row r="913" spans="1:7" x14ac:dyDescent="0.25">
      <c r="A913" s="3"/>
      <c r="B913" s="3"/>
      <c r="C913" s="3"/>
      <c r="D913" s="3"/>
      <c r="E913" s="3"/>
      <c r="F913" s="3"/>
      <c r="G913" s="6"/>
    </row>
    <row r="914" spans="1:7" x14ac:dyDescent="0.25">
      <c r="A914" s="3"/>
      <c r="B914" s="3"/>
      <c r="C914" s="3"/>
      <c r="D914" s="3"/>
      <c r="E914" s="3"/>
      <c r="F914" s="3"/>
      <c r="G914" s="6"/>
    </row>
    <row r="915" spans="1:7" x14ac:dyDescent="0.25">
      <c r="A915" s="3"/>
      <c r="B915" s="3"/>
      <c r="C915" s="3"/>
      <c r="D915" s="3"/>
      <c r="E915" s="3"/>
      <c r="F915" s="3"/>
      <c r="G915" s="6"/>
    </row>
    <row r="916" spans="1:7" x14ac:dyDescent="0.25">
      <c r="A916" s="3"/>
      <c r="B916" s="3"/>
      <c r="C916" s="3"/>
      <c r="D916" s="3"/>
      <c r="E916" s="3"/>
      <c r="F916" s="3"/>
      <c r="G916" s="6"/>
    </row>
    <row r="917" spans="1:7" x14ac:dyDescent="0.25">
      <c r="A917" s="3"/>
      <c r="B917" s="3"/>
      <c r="C917" s="3"/>
      <c r="D917" s="3"/>
      <c r="E917" s="3"/>
      <c r="F917" s="3"/>
      <c r="G917" s="6"/>
    </row>
    <row r="918" spans="1:7" x14ac:dyDescent="0.25">
      <c r="A918" s="3"/>
      <c r="B918" s="3"/>
      <c r="C918" s="3"/>
      <c r="D918" s="3"/>
      <c r="E918" s="3"/>
      <c r="F918" s="3"/>
      <c r="G918" s="6"/>
    </row>
    <row r="919" spans="1:7" x14ac:dyDescent="0.25">
      <c r="A919" s="3"/>
      <c r="B919" s="3"/>
      <c r="C919" s="3"/>
      <c r="D919" s="3"/>
      <c r="E919" s="3"/>
      <c r="F919" s="3"/>
      <c r="G919" s="6"/>
    </row>
    <row r="920" spans="1:7" x14ac:dyDescent="0.25">
      <c r="A920" s="3"/>
      <c r="B920" s="3"/>
      <c r="C920" s="3"/>
      <c r="D920" s="3"/>
      <c r="E920" s="3"/>
      <c r="F920" s="3"/>
      <c r="G920" s="6"/>
    </row>
    <row r="921" spans="1:7" x14ac:dyDescent="0.25">
      <c r="A921" s="3"/>
      <c r="B921" s="3"/>
      <c r="C921" s="3"/>
      <c r="D921" s="3"/>
      <c r="E921" s="3"/>
      <c r="F921" s="3"/>
      <c r="G921" s="6"/>
    </row>
    <row r="922" spans="1:7" x14ac:dyDescent="0.25">
      <c r="A922" s="3"/>
      <c r="B922" s="3"/>
      <c r="C922" s="3"/>
      <c r="D922" s="3"/>
      <c r="E922" s="3"/>
      <c r="F922" s="3"/>
      <c r="G922" s="6"/>
    </row>
    <row r="923" spans="1:7" x14ac:dyDescent="0.25">
      <c r="A923" s="3"/>
      <c r="B923" s="3"/>
      <c r="C923" s="3"/>
      <c r="D923" s="3"/>
      <c r="E923" s="3"/>
      <c r="F923" s="3"/>
      <c r="G923" s="6"/>
    </row>
    <row r="924" spans="1:7" x14ac:dyDescent="0.25">
      <c r="A924" s="3"/>
      <c r="B924" s="3"/>
      <c r="C924" s="3"/>
      <c r="D924" s="3"/>
      <c r="E924" s="3"/>
      <c r="F924" s="3"/>
      <c r="G924" s="6"/>
    </row>
    <row r="925" spans="1:7" x14ac:dyDescent="0.25">
      <c r="A925" s="3"/>
      <c r="B925" s="3"/>
      <c r="C925" s="3"/>
      <c r="D925" s="3"/>
      <c r="E925" s="3"/>
      <c r="F925" s="3"/>
      <c r="G925" s="6"/>
    </row>
    <row r="926" spans="1:7" x14ac:dyDescent="0.25">
      <c r="A926" s="3"/>
      <c r="B926" s="3"/>
      <c r="C926" s="3"/>
      <c r="D926" s="3"/>
      <c r="E926" s="3"/>
      <c r="F926" s="3"/>
      <c r="G926" s="6"/>
    </row>
    <row r="927" spans="1:7" x14ac:dyDescent="0.25">
      <c r="A927" s="3"/>
      <c r="B927" s="3"/>
      <c r="C927" s="3"/>
      <c r="D927" s="3"/>
      <c r="E927" s="3"/>
      <c r="F927" s="3"/>
      <c r="G927" s="6"/>
    </row>
    <row r="928" spans="1:7" x14ac:dyDescent="0.25">
      <c r="A928" s="3"/>
      <c r="B928" s="3"/>
      <c r="C928" s="3"/>
      <c r="D928" s="3"/>
      <c r="E928" s="3"/>
      <c r="F928" s="3"/>
      <c r="G928" s="6"/>
    </row>
    <row r="929" spans="1:7" x14ac:dyDescent="0.25">
      <c r="A929" s="3"/>
      <c r="B929" s="3"/>
      <c r="C929" s="3"/>
      <c r="D929" s="3"/>
      <c r="E929" s="3"/>
      <c r="F929" s="3"/>
      <c r="G929" s="6"/>
    </row>
    <row r="930" spans="1:7" x14ac:dyDescent="0.25">
      <c r="A930" s="3"/>
      <c r="B930" s="3"/>
      <c r="C930" s="3"/>
      <c r="D930" s="3"/>
      <c r="E930" s="3"/>
      <c r="F930" s="3"/>
      <c r="G930" s="6"/>
    </row>
    <row r="931" spans="1:7" x14ac:dyDescent="0.25">
      <c r="A931" s="3"/>
      <c r="B931" s="3"/>
      <c r="C931" s="3"/>
      <c r="D931" s="3"/>
      <c r="E931" s="3"/>
      <c r="F931" s="3"/>
      <c r="G931" s="6"/>
    </row>
    <row r="932" spans="1:7" x14ac:dyDescent="0.25">
      <c r="A932" s="3"/>
      <c r="B932" s="3"/>
      <c r="C932" s="3"/>
      <c r="D932" s="3"/>
      <c r="E932" s="3"/>
      <c r="F932" s="3"/>
      <c r="G932" s="6"/>
    </row>
    <row r="933" spans="1:7" x14ac:dyDescent="0.25">
      <c r="A933" s="3"/>
      <c r="B933" s="3"/>
      <c r="C933" s="3"/>
      <c r="D933" s="3"/>
      <c r="E933" s="3"/>
      <c r="F933" s="3"/>
      <c r="G933" s="6"/>
    </row>
    <row r="934" spans="1:7" x14ac:dyDescent="0.25">
      <c r="A934" s="3"/>
      <c r="B934" s="3"/>
      <c r="C934" s="3"/>
      <c r="D934" s="3"/>
      <c r="E934" s="3"/>
      <c r="F934" s="3"/>
      <c r="G934" s="6"/>
    </row>
    <row r="935" spans="1:7" x14ac:dyDescent="0.25">
      <c r="A935" s="3"/>
      <c r="B935" s="3"/>
      <c r="C935" s="3"/>
      <c r="D935" s="3"/>
      <c r="E935" s="3"/>
      <c r="F935" s="3"/>
      <c r="G935" s="6"/>
    </row>
    <row r="936" spans="1:7" x14ac:dyDescent="0.25">
      <c r="A936" s="3"/>
      <c r="B936" s="3"/>
      <c r="C936" s="3"/>
      <c r="D936" s="3"/>
      <c r="E936" s="3"/>
      <c r="F936" s="3"/>
      <c r="G936" s="6"/>
    </row>
    <row r="937" spans="1:7" x14ac:dyDescent="0.25">
      <c r="A937" s="3"/>
      <c r="B937" s="3"/>
      <c r="C937" s="3"/>
      <c r="D937" s="3"/>
      <c r="E937" s="3"/>
      <c r="F937" s="3"/>
      <c r="G937" s="6"/>
    </row>
    <row r="938" spans="1:7" x14ac:dyDescent="0.25">
      <c r="A938" s="3"/>
      <c r="B938" s="3"/>
      <c r="C938" s="3"/>
      <c r="D938" s="3"/>
      <c r="E938" s="3"/>
      <c r="F938" s="3"/>
      <c r="G938" s="6"/>
    </row>
    <row r="939" spans="1:7" x14ac:dyDescent="0.25">
      <c r="A939" s="3"/>
      <c r="B939" s="3"/>
      <c r="C939" s="3"/>
      <c r="D939" s="3"/>
      <c r="E939" s="3"/>
      <c r="F939" s="3"/>
      <c r="G939" s="6"/>
    </row>
    <row r="940" spans="1:7" x14ac:dyDescent="0.25">
      <c r="A940" s="3"/>
      <c r="B940" s="3"/>
      <c r="C940" s="3"/>
      <c r="D940" s="3"/>
      <c r="E940" s="3"/>
      <c r="F940" s="3"/>
      <c r="G940" s="6"/>
    </row>
    <row r="941" spans="1:7" x14ac:dyDescent="0.25">
      <c r="A941" s="3"/>
      <c r="B941" s="3"/>
      <c r="C941" s="3"/>
      <c r="D941" s="3"/>
      <c r="E941" s="3"/>
      <c r="F941" s="3"/>
      <c r="G941" s="6"/>
    </row>
    <row r="942" spans="1:7" x14ac:dyDescent="0.25">
      <c r="A942" s="3"/>
      <c r="B942" s="3"/>
      <c r="C942" s="3"/>
      <c r="D942" s="3"/>
      <c r="E942" s="3"/>
      <c r="F942" s="3"/>
      <c r="G942" s="6"/>
    </row>
    <row r="943" spans="1:7" x14ac:dyDescent="0.25">
      <c r="A943" s="3"/>
      <c r="B943" s="3"/>
      <c r="C943" s="3"/>
      <c r="D943" s="3"/>
      <c r="E943" s="3"/>
      <c r="F943" s="3"/>
      <c r="G943" s="6"/>
    </row>
    <row r="944" spans="1:7" x14ac:dyDescent="0.25">
      <c r="A944" s="3"/>
      <c r="B944" s="3"/>
      <c r="C944" s="3"/>
      <c r="D944" s="3"/>
      <c r="E944" s="3"/>
      <c r="F944" s="3"/>
      <c r="G944" s="6"/>
    </row>
    <row r="945" spans="1:7" x14ac:dyDescent="0.25">
      <c r="A945" s="3"/>
      <c r="B945" s="3"/>
      <c r="C945" s="3"/>
      <c r="D945" s="3"/>
      <c r="E945" s="3"/>
      <c r="F945" s="3"/>
      <c r="G945" s="6"/>
    </row>
    <row r="946" spans="1:7" x14ac:dyDescent="0.25">
      <c r="A946" s="3"/>
      <c r="B946" s="3"/>
      <c r="C946" s="3"/>
      <c r="D946" s="3"/>
      <c r="E946" s="3"/>
      <c r="F946" s="3"/>
      <c r="G946" s="6"/>
    </row>
    <row r="947" spans="1:7" x14ac:dyDescent="0.25">
      <c r="A947" s="3"/>
      <c r="B947" s="3"/>
      <c r="C947" s="3"/>
      <c r="D947" s="3"/>
      <c r="E947" s="3"/>
      <c r="F947" s="3"/>
      <c r="G947" s="6"/>
    </row>
    <row r="948" spans="1:7" x14ac:dyDescent="0.25">
      <c r="A948" s="3"/>
      <c r="B948" s="3"/>
      <c r="C948" s="3"/>
      <c r="D948" s="3"/>
      <c r="E948" s="3"/>
      <c r="F948" s="3"/>
      <c r="G948" s="6"/>
    </row>
    <row r="949" spans="1:7" x14ac:dyDescent="0.25">
      <c r="A949" s="3"/>
      <c r="B949" s="3"/>
      <c r="C949" s="3"/>
      <c r="D949" s="3"/>
      <c r="E949" s="3"/>
      <c r="F949" s="3"/>
      <c r="G949" s="6"/>
    </row>
    <row r="950" spans="1:7" x14ac:dyDescent="0.25">
      <c r="A950" s="3"/>
      <c r="B950" s="3"/>
      <c r="C950" s="3"/>
      <c r="D950" s="3"/>
      <c r="E950" s="3"/>
      <c r="F950" s="3"/>
      <c r="G950" s="6"/>
    </row>
    <row r="951" spans="1:7" x14ac:dyDescent="0.25">
      <c r="A951" s="3"/>
      <c r="B951" s="3"/>
      <c r="C951" s="3"/>
      <c r="D951" s="3"/>
      <c r="E951" s="3"/>
      <c r="F951" s="3"/>
      <c r="G951" s="6"/>
    </row>
    <row r="952" spans="1:7" x14ac:dyDescent="0.25">
      <c r="A952" s="3"/>
      <c r="B952" s="3"/>
      <c r="C952" s="3"/>
      <c r="D952" s="3"/>
      <c r="E952" s="3"/>
      <c r="F952" s="3"/>
      <c r="G952" s="6"/>
    </row>
    <row r="953" spans="1:7" x14ac:dyDescent="0.25">
      <c r="A953" s="3"/>
      <c r="B953" s="3"/>
      <c r="C953" s="3"/>
      <c r="D953" s="3"/>
      <c r="E953" s="3"/>
      <c r="F953" s="3"/>
      <c r="G953" s="6"/>
    </row>
    <row r="954" spans="1:7" x14ac:dyDescent="0.25">
      <c r="A954" s="3"/>
      <c r="B954" s="3"/>
      <c r="C954" s="3"/>
      <c r="D954" s="3"/>
      <c r="E954" s="3"/>
      <c r="F954" s="3"/>
      <c r="G954" s="6"/>
    </row>
    <row r="955" spans="1:7" x14ac:dyDescent="0.25">
      <c r="A955" s="3"/>
      <c r="B955" s="3"/>
      <c r="C955" s="3"/>
      <c r="D955" s="3"/>
      <c r="E955" s="3"/>
      <c r="F955" s="3"/>
      <c r="G955" s="6"/>
    </row>
    <row r="956" spans="1:7" x14ac:dyDescent="0.25">
      <c r="A956" s="3"/>
      <c r="B956" s="3"/>
      <c r="C956" s="3"/>
      <c r="D956" s="3"/>
      <c r="E956" s="3"/>
      <c r="F956" s="3"/>
      <c r="G956" s="6"/>
    </row>
    <row r="957" spans="1:7" x14ac:dyDescent="0.25">
      <c r="A957" s="3"/>
      <c r="B957" s="3"/>
      <c r="C957" s="3"/>
      <c r="D957" s="3"/>
      <c r="E957" s="3"/>
      <c r="F957" s="3"/>
      <c r="G957" s="6"/>
    </row>
    <row r="958" spans="1:7" x14ac:dyDescent="0.25">
      <c r="A958" s="3"/>
      <c r="B958" s="3"/>
      <c r="C958" s="3"/>
      <c r="D958" s="3"/>
      <c r="E958" s="3"/>
      <c r="F958" s="3"/>
      <c r="G958" s="6"/>
    </row>
    <row r="959" spans="1:7" x14ac:dyDescent="0.25">
      <c r="A959" s="3"/>
      <c r="B959" s="3"/>
      <c r="C959" s="3"/>
      <c r="D959" s="3"/>
      <c r="E959" s="3"/>
      <c r="F959" s="3"/>
      <c r="G959" s="6"/>
    </row>
    <row r="960" spans="1:7" x14ac:dyDescent="0.25">
      <c r="A960" s="3"/>
      <c r="B960" s="3"/>
      <c r="C960" s="3"/>
      <c r="D960" s="3"/>
      <c r="E960" s="3"/>
      <c r="F960" s="3"/>
      <c r="G960" s="6"/>
    </row>
    <row r="961" spans="1:7" x14ac:dyDescent="0.25">
      <c r="A961" s="3"/>
      <c r="B961" s="3"/>
      <c r="C961" s="3"/>
      <c r="D961" s="3"/>
      <c r="E961" s="3"/>
      <c r="F961" s="3"/>
      <c r="G961" s="6"/>
    </row>
    <row r="962" spans="1:7" x14ac:dyDescent="0.25">
      <c r="A962" s="3"/>
      <c r="B962" s="3"/>
      <c r="C962" s="3"/>
      <c r="D962" s="3"/>
      <c r="E962" s="3"/>
      <c r="F962" s="3"/>
      <c r="G962" s="6"/>
    </row>
    <row r="963" spans="1:7" x14ac:dyDescent="0.25">
      <c r="A963" s="3"/>
      <c r="B963" s="3"/>
      <c r="C963" s="3"/>
      <c r="D963" s="3"/>
      <c r="E963" s="3"/>
      <c r="F963" s="3"/>
      <c r="G963" s="6"/>
    </row>
    <row r="964" spans="1:7" x14ac:dyDescent="0.25">
      <c r="A964" s="3"/>
      <c r="B964" s="3"/>
      <c r="C964" s="3"/>
      <c r="D964" s="3"/>
      <c r="E964" s="3"/>
      <c r="F964" s="3"/>
      <c r="G964" s="6"/>
    </row>
    <row r="965" spans="1:7" x14ac:dyDescent="0.25">
      <c r="A965" s="3"/>
      <c r="B965" s="3"/>
      <c r="C965" s="3"/>
      <c r="D965" s="3"/>
      <c r="E965" s="3"/>
      <c r="F965" s="3"/>
      <c r="G965" s="6"/>
    </row>
    <row r="966" spans="1:7" x14ac:dyDescent="0.25">
      <c r="A966" s="3"/>
      <c r="B966" s="3"/>
      <c r="C966" s="3"/>
      <c r="D966" s="3"/>
      <c r="E966" s="3"/>
      <c r="F966" s="3"/>
      <c r="G966" s="6"/>
    </row>
    <row r="967" spans="1:7" x14ac:dyDescent="0.25">
      <c r="A967" s="3"/>
      <c r="B967" s="3"/>
      <c r="C967" s="3"/>
      <c r="D967" s="3"/>
      <c r="E967" s="3"/>
      <c r="F967" s="3"/>
      <c r="G967" s="6"/>
    </row>
    <row r="968" spans="1:7" x14ac:dyDescent="0.25">
      <c r="A968" s="3"/>
      <c r="B968" s="3"/>
      <c r="C968" s="3"/>
      <c r="D968" s="3"/>
      <c r="E968" s="3"/>
      <c r="F968" s="3"/>
      <c r="G968" s="6"/>
    </row>
    <row r="969" spans="1:7" x14ac:dyDescent="0.25">
      <c r="A969" s="3"/>
      <c r="B969" s="3"/>
      <c r="C969" s="3"/>
      <c r="D969" s="3"/>
      <c r="E969" s="3"/>
      <c r="F969" s="3"/>
      <c r="G969" s="6"/>
    </row>
    <row r="970" spans="1:7" x14ac:dyDescent="0.25">
      <c r="A970" s="3"/>
      <c r="B970" s="3"/>
      <c r="C970" s="3"/>
      <c r="D970" s="3"/>
      <c r="E970" s="3"/>
      <c r="F970" s="3"/>
      <c r="G970" s="6"/>
    </row>
    <row r="971" spans="1:7" x14ac:dyDescent="0.25">
      <c r="A971" s="3"/>
      <c r="B971" s="3"/>
      <c r="C971" s="3"/>
      <c r="D971" s="3"/>
      <c r="E971" s="3"/>
      <c r="F971" s="3"/>
      <c r="G971" s="6"/>
    </row>
    <row r="972" spans="1:7" x14ac:dyDescent="0.25">
      <c r="A972" s="3"/>
      <c r="B972" s="3"/>
      <c r="C972" s="3"/>
      <c r="D972" s="3"/>
      <c r="E972" s="3"/>
      <c r="F972" s="3"/>
      <c r="G972" s="6"/>
    </row>
    <row r="973" spans="1:7" x14ac:dyDescent="0.25">
      <c r="A973" s="3"/>
      <c r="B973" s="3"/>
      <c r="C973" s="3"/>
      <c r="D973" s="3"/>
      <c r="E973" s="3"/>
      <c r="F973" s="3"/>
      <c r="G973" s="6"/>
    </row>
    <row r="974" spans="1:7" x14ac:dyDescent="0.25">
      <c r="A974" s="3"/>
      <c r="B974" s="3"/>
      <c r="C974" s="3"/>
      <c r="D974" s="3"/>
      <c r="E974" s="3"/>
      <c r="F974" s="3"/>
      <c r="G974" s="6"/>
    </row>
    <row r="975" spans="1:7" x14ac:dyDescent="0.25">
      <c r="A975" s="3"/>
      <c r="B975" s="3"/>
      <c r="C975" s="3"/>
      <c r="D975" s="3"/>
      <c r="E975" s="3"/>
      <c r="F975" s="3"/>
      <c r="G975" s="6"/>
    </row>
    <row r="976" spans="1:7" x14ac:dyDescent="0.25">
      <c r="A976" s="3"/>
      <c r="B976" s="3"/>
      <c r="C976" s="3"/>
      <c r="D976" s="3"/>
      <c r="E976" s="3"/>
      <c r="F976" s="3"/>
      <c r="G976" s="6"/>
    </row>
    <row r="977" spans="1:7" x14ac:dyDescent="0.25">
      <c r="A977" s="3"/>
      <c r="B977" s="3"/>
      <c r="C977" s="3"/>
      <c r="D977" s="3"/>
      <c r="E977" s="3"/>
      <c r="F977" s="3"/>
      <c r="G977" s="6"/>
    </row>
    <row r="978" spans="1:7" x14ac:dyDescent="0.25">
      <c r="A978" s="3"/>
      <c r="B978" s="3"/>
      <c r="C978" s="3"/>
      <c r="D978" s="3"/>
      <c r="E978" s="3"/>
      <c r="F978" s="3"/>
      <c r="G978" s="6"/>
    </row>
    <row r="979" spans="1:7" x14ac:dyDescent="0.25">
      <c r="A979" s="3"/>
      <c r="B979" s="3"/>
      <c r="C979" s="3"/>
      <c r="D979" s="3"/>
      <c r="E979" s="3"/>
      <c r="F979" s="3"/>
      <c r="G979" s="6"/>
    </row>
    <row r="980" spans="1:7" x14ac:dyDescent="0.25">
      <c r="A980" s="3"/>
      <c r="B980" s="3"/>
      <c r="C980" s="3"/>
      <c r="D980" s="3"/>
      <c r="E980" s="3"/>
      <c r="F980" s="3"/>
      <c r="G980" s="6"/>
    </row>
    <row r="981" spans="1:7" x14ac:dyDescent="0.25">
      <c r="A981" s="3"/>
      <c r="B981" s="3"/>
      <c r="C981" s="3"/>
      <c r="D981" s="3"/>
      <c r="E981" s="3"/>
      <c r="F981" s="3"/>
      <c r="G981" s="6"/>
    </row>
    <row r="982" spans="1:7" x14ac:dyDescent="0.25">
      <c r="A982" s="3"/>
      <c r="B982" s="3"/>
      <c r="C982" s="3"/>
      <c r="D982" s="3"/>
      <c r="E982" s="3"/>
      <c r="F982" s="3"/>
      <c r="G982" s="6"/>
    </row>
    <row r="983" spans="1:7" x14ac:dyDescent="0.25">
      <c r="A983" s="3"/>
      <c r="B983" s="3"/>
      <c r="C983" s="3"/>
      <c r="D983" s="3"/>
      <c r="E983" s="3"/>
      <c r="F983" s="3"/>
      <c r="G983" s="6"/>
    </row>
    <row r="984" spans="1:7" x14ac:dyDescent="0.25">
      <c r="A984" s="3"/>
      <c r="B984" s="3"/>
      <c r="C984" s="3"/>
      <c r="D984" s="3"/>
      <c r="E984" s="3"/>
      <c r="F984" s="3"/>
      <c r="G984" s="6"/>
    </row>
    <row r="985" spans="1:7" x14ac:dyDescent="0.25">
      <c r="A985" s="3"/>
      <c r="B985" s="3"/>
      <c r="C985" s="3"/>
      <c r="D985" s="3"/>
      <c r="E985" s="3"/>
      <c r="F985" s="3"/>
      <c r="G985" s="6"/>
    </row>
    <row r="986" spans="1:7" x14ac:dyDescent="0.25">
      <c r="A986" s="3"/>
      <c r="B986" s="3"/>
      <c r="C986" s="3"/>
      <c r="D986" s="3"/>
      <c r="E986" s="3"/>
      <c r="F986" s="3"/>
      <c r="G986" s="6"/>
    </row>
    <row r="987" spans="1:7" x14ac:dyDescent="0.25">
      <c r="A987" s="3"/>
      <c r="B987" s="3"/>
      <c r="C987" s="3"/>
      <c r="D987" s="3"/>
      <c r="E987" s="3"/>
      <c r="F987" s="3"/>
      <c r="G987" s="6"/>
    </row>
    <row r="988" spans="1:7" x14ac:dyDescent="0.25">
      <c r="A988" s="3"/>
      <c r="B988" s="3"/>
      <c r="C988" s="3"/>
      <c r="D988" s="3"/>
      <c r="E988" s="3"/>
      <c r="F988" s="3"/>
      <c r="G988" s="6"/>
    </row>
    <row r="989" spans="1:7" x14ac:dyDescent="0.25">
      <c r="A989" s="3"/>
      <c r="B989" s="3"/>
      <c r="C989" s="3"/>
      <c r="D989" s="3"/>
      <c r="E989" s="3"/>
      <c r="F989" s="3"/>
      <c r="G989" s="6"/>
    </row>
    <row r="990" spans="1:7" x14ac:dyDescent="0.25">
      <c r="A990" s="3"/>
      <c r="B990" s="3"/>
      <c r="C990" s="3"/>
      <c r="D990" s="3"/>
      <c r="E990" s="3"/>
      <c r="F990" s="3"/>
      <c r="G990" s="6"/>
    </row>
    <row r="991" spans="1:7" x14ac:dyDescent="0.25">
      <c r="A991" s="3"/>
      <c r="B991" s="3"/>
      <c r="C991" s="3"/>
      <c r="D991" s="3"/>
      <c r="E991" s="3"/>
      <c r="F991" s="3"/>
      <c r="G991" s="6"/>
    </row>
    <row r="992" spans="1:7" x14ac:dyDescent="0.25">
      <c r="A992" s="3"/>
      <c r="B992" s="3"/>
      <c r="C992" s="3"/>
      <c r="D992" s="3"/>
      <c r="E992" s="3"/>
      <c r="F992" s="3"/>
      <c r="G992" s="6"/>
    </row>
    <row r="993" spans="1:7" x14ac:dyDescent="0.25">
      <c r="A993" s="3"/>
      <c r="B993" s="3"/>
      <c r="C993" s="3"/>
      <c r="D993" s="3"/>
      <c r="E993" s="3"/>
      <c r="F993" s="3"/>
      <c r="G993" s="6"/>
    </row>
    <row r="994" spans="1:7" x14ac:dyDescent="0.25">
      <c r="A994" s="3"/>
      <c r="B994" s="3"/>
      <c r="C994" s="3"/>
      <c r="D994" s="3"/>
      <c r="E994" s="3"/>
      <c r="F994" s="3"/>
      <c r="G994" s="6"/>
    </row>
    <row r="995" spans="1:7" x14ac:dyDescent="0.25">
      <c r="A995" s="3"/>
      <c r="B995" s="3"/>
      <c r="C995" s="3"/>
      <c r="D995" s="3"/>
      <c r="E995" s="3"/>
      <c r="F995" s="3"/>
      <c r="G995" s="6"/>
    </row>
    <row r="996" spans="1:7" x14ac:dyDescent="0.25">
      <c r="A996" s="3"/>
      <c r="B996" s="3"/>
      <c r="C996" s="3"/>
      <c r="D996" s="3"/>
      <c r="E996" s="3"/>
      <c r="F996" s="3"/>
      <c r="G996" s="6"/>
    </row>
    <row r="997" spans="1:7" x14ac:dyDescent="0.25">
      <c r="A997" s="3"/>
      <c r="B997" s="3"/>
      <c r="C997" s="3"/>
      <c r="D997" s="3"/>
      <c r="E997" s="3"/>
      <c r="F997" s="3"/>
      <c r="G997" s="6"/>
    </row>
    <row r="998" spans="1:7" x14ac:dyDescent="0.25">
      <c r="A998" s="3"/>
      <c r="B998" s="3"/>
      <c r="C998" s="3"/>
      <c r="D998" s="3"/>
      <c r="E998" s="3"/>
      <c r="F998" s="3"/>
      <c r="G998" s="6"/>
    </row>
    <row r="999" spans="1:7" x14ac:dyDescent="0.25">
      <c r="A999" s="3"/>
      <c r="B999" s="3"/>
      <c r="C999" s="3"/>
      <c r="D999" s="3"/>
      <c r="E999" s="3"/>
      <c r="F999" s="3"/>
      <c r="G999" s="6"/>
    </row>
    <row r="1000" spans="1:7" x14ac:dyDescent="0.25">
      <c r="A1000" s="3"/>
      <c r="B1000" s="3"/>
      <c r="C1000" s="3"/>
      <c r="D1000" s="3"/>
      <c r="E1000" s="3"/>
      <c r="F1000" s="3"/>
      <c r="G1000" s="6"/>
    </row>
    <row r="1001" spans="1:7" x14ac:dyDescent="0.25">
      <c r="A1001" s="3"/>
      <c r="B1001" s="3"/>
      <c r="C1001" s="3"/>
      <c r="D1001" s="3"/>
      <c r="E1001" s="3"/>
      <c r="F1001" s="3"/>
      <c r="G1001" s="6"/>
    </row>
    <row r="1002" spans="1:7" x14ac:dyDescent="0.25">
      <c r="A1002" s="3"/>
      <c r="B1002" s="3"/>
      <c r="C1002" s="3"/>
      <c r="D1002" s="3"/>
      <c r="E1002" s="3"/>
      <c r="F1002" s="3"/>
      <c r="G1002" s="6"/>
    </row>
    <row r="1003" spans="1:7" x14ac:dyDescent="0.25">
      <c r="A1003" s="3"/>
      <c r="B1003" s="3"/>
      <c r="C1003" s="3"/>
      <c r="D1003" s="3"/>
      <c r="E1003" s="3"/>
      <c r="F1003" s="3"/>
      <c r="G1003" s="6"/>
    </row>
    <row r="1004" spans="1:7" x14ac:dyDescent="0.25">
      <c r="A1004" s="3"/>
      <c r="B1004" s="3"/>
      <c r="C1004" s="3"/>
      <c r="D1004" s="3"/>
      <c r="E1004" s="3"/>
      <c r="F1004" s="3"/>
      <c r="G1004" s="6"/>
    </row>
    <row r="1005" spans="1:7" x14ac:dyDescent="0.25">
      <c r="A1005" s="3"/>
      <c r="B1005" s="3"/>
      <c r="C1005" s="3"/>
      <c r="D1005" s="3"/>
      <c r="E1005" s="3"/>
      <c r="F1005" s="3"/>
      <c r="G1005" s="6"/>
    </row>
    <row r="1006" spans="1:7" x14ac:dyDescent="0.25">
      <c r="A1006" s="3"/>
      <c r="B1006" s="3"/>
      <c r="C1006" s="3"/>
      <c r="D1006" s="3"/>
      <c r="E1006" s="3"/>
      <c r="F1006" s="3"/>
      <c r="G1006" s="6"/>
    </row>
    <row r="1007" spans="1:7" x14ac:dyDescent="0.25">
      <c r="A1007" s="3"/>
      <c r="B1007" s="3"/>
      <c r="C1007" s="3"/>
      <c r="D1007" s="3"/>
      <c r="E1007" s="3"/>
      <c r="F1007" s="3"/>
      <c r="G1007" s="6"/>
    </row>
    <row r="1008" spans="1:7" x14ac:dyDescent="0.25">
      <c r="A1008" s="3"/>
      <c r="B1008" s="3"/>
      <c r="C1008" s="3"/>
      <c r="D1008" s="3"/>
      <c r="E1008" s="3"/>
      <c r="F1008" s="3"/>
      <c r="G1008" s="6"/>
    </row>
    <row r="1009" spans="1:7" x14ac:dyDescent="0.25">
      <c r="A1009" s="3"/>
      <c r="B1009" s="3"/>
      <c r="C1009" s="3"/>
      <c r="D1009" s="3"/>
      <c r="E1009" s="3"/>
      <c r="F1009" s="3"/>
      <c r="G1009" s="6"/>
    </row>
    <row r="1010" spans="1:7" x14ac:dyDescent="0.25">
      <c r="A1010" s="3"/>
      <c r="B1010" s="3"/>
      <c r="C1010" s="3"/>
      <c r="D1010" s="3"/>
      <c r="E1010" s="3"/>
      <c r="F1010" s="3"/>
      <c r="G1010" s="6"/>
    </row>
    <row r="1011" spans="1:7" x14ac:dyDescent="0.25">
      <c r="A1011" s="3"/>
      <c r="B1011" s="3"/>
      <c r="C1011" s="3"/>
      <c r="D1011" s="3"/>
      <c r="E1011" s="3"/>
      <c r="F1011" s="3"/>
      <c r="G1011" s="6"/>
    </row>
    <row r="1012" spans="1:7" x14ac:dyDescent="0.25">
      <c r="A1012" s="3"/>
      <c r="B1012" s="3"/>
      <c r="C1012" s="3"/>
      <c r="D1012" s="3"/>
      <c r="E1012" s="3"/>
      <c r="F1012" s="3"/>
      <c r="G1012" s="6"/>
    </row>
    <row r="1013" spans="1:7" x14ac:dyDescent="0.25">
      <c r="A1013" s="3"/>
      <c r="B1013" s="3"/>
      <c r="C1013" s="3"/>
      <c r="D1013" s="3"/>
      <c r="E1013" s="3"/>
      <c r="F1013" s="3"/>
      <c r="G1013" s="6"/>
    </row>
    <row r="1014" spans="1:7" x14ac:dyDescent="0.25">
      <c r="A1014" s="3"/>
      <c r="B1014" s="3"/>
      <c r="C1014" s="3"/>
      <c r="D1014" s="3"/>
      <c r="E1014" s="3"/>
      <c r="F1014" s="3"/>
      <c r="G1014" s="6"/>
    </row>
    <row r="1015" spans="1:7" x14ac:dyDescent="0.25">
      <c r="A1015" s="3"/>
      <c r="B1015" s="3"/>
      <c r="C1015" s="3"/>
      <c r="D1015" s="3"/>
      <c r="E1015" s="3"/>
      <c r="F1015" s="3"/>
      <c r="G1015" s="6"/>
    </row>
    <row r="1016" spans="1:7" x14ac:dyDescent="0.25">
      <c r="A1016" s="3"/>
      <c r="B1016" s="3"/>
      <c r="C1016" s="3"/>
      <c r="D1016" s="3"/>
      <c r="E1016" s="3"/>
      <c r="F1016" s="3"/>
      <c r="G1016" s="6"/>
    </row>
    <row r="1017" spans="1:7" x14ac:dyDescent="0.25">
      <c r="A1017" s="3"/>
      <c r="B1017" s="3"/>
      <c r="C1017" s="3"/>
      <c r="D1017" s="3"/>
      <c r="E1017" s="3"/>
      <c r="F1017" s="3"/>
      <c r="G1017" s="6"/>
    </row>
    <row r="1018" spans="1:7" x14ac:dyDescent="0.25">
      <c r="A1018" s="3"/>
      <c r="B1018" s="3"/>
      <c r="C1018" s="3"/>
      <c r="D1018" s="3"/>
      <c r="E1018" s="3"/>
      <c r="F1018" s="3"/>
      <c r="G1018" s="6"/>
    </row>
    <row r="1019" spans="1:7" x14ac:dyDescent="0.25">
      <c r="A1019" s="3"/>
      <c r="B1019" s="3"/>
      <c r="C1019" s="3"/>
      <c r="D1019" s="3"/>
      <c r="E1019" s="3"/>
      <c r="F1019" s="3"/>
      <c r="G1019" s="6"/>
    </row>
    <row r="1020" spans="1:7" x14ac:dyDescent="0.25">
      <c r="A1020" s="3"/>
      <c r="B1020" s="3"/>
      <c r="C1020" s="3"/>
      <c r="D1020" s="3"/>
      <c r="E1020" s="3"/>
      <c r="F1020" s="3"/>
      <c r="G1020" s="6"/>
    </row>
    <row r="1021" spans="1:7" x14ac:dyDescent="0.25">
      <c r="A1021" s="3"/>
      <c r="B1021" s="3"/>
      <c r="C1021" s="3"/>
      <c r="D1021" s="3"/>
      <c r="E1021" s="3"/>
      <c r="F1021" s="3"/>
      <c r="G1021" s="6"/>
    </row>
    <row r="1022" spans="1:7" x14ac:dyDescent="0.25">
      <c r="A1022" s="3"/>
      <c r="B1022" s="3"/>
      <c r="C1022" s="3"/>
      <c r="D1022" s="3"/>
      <c r="E1022" s="3"/>
      <c r="F1022" s="3"/>
      <c r="G1022" s="6"/>
    </row>
    <row r="1023" spans="1:7" x14ac:dyDescent="0.25">
      <c r="A1023" s="3"/>
      <c r="B1023" s="3"/>
      <c r="C1023" s="3"/>
      <c r="D1023" s="3"/>
      <c r="E1023" s="3"/>
      <c r="F1023" s="3"/>
      <c r="G1023" s="6"/>
    </row>
    <row r="1024" spans="1:7" x14ac:dyDescent="0.25">
      <c r="A1024" s="3"/>
      <c r="B1024" s="3"/>
      <c r="C1024" s="3"/>
      <c r="D1024" s="3"/>
      <c r="E1024" s="3"/>
      <c r="F1024" s="3"/>
      <c r="G1024" s="6"/>
    </row>
    <row r="1025" spans="1:7" x14ac:dyDescent="0.25">
      <c r="A1025" s="3"/>
      <c r="B1025" s="3"/>
      <c r="C1025" s="3"/>
      <c r="D1025" s="3"/>
      <c r="E1025" s="3"/>
      <c r="F1025" s="3"/>
      <c r="G1025" s="6"/>
    </row>
    <row r="1026" spans="1:7" x14ac:dyDescent="0.25">
      <c r="A1026" s="3"/>
      <c r="B1026" s="3"/>
      <c r="C1026" s="3"/>
      <c r="D1026" s="3"/>
      <c r="E1026" s="3"/>
      <c r="F1026" s="3"/>
      <c r="G1026" s="6"/>
    </row>
    <row r="1027" spans="1:7" x14ac:dyDescent="0.25">
      <c r="A1027" s="3"/>
      <c r="B1027" s="3"/>
      <c r="C1027" s="3"/>
      <c r="D1027" s="3"/>
      <c r="E1027" s="3"/>
      <c r="F1027" s="3"/>
      <c r="G1027" s="6"/>
    </row>
    <row r="1028" spans="1:7" x14ac:dyDescent="0.25">
      <c r="A1028" s="3"/>
      <c r="B1028" s="3"/>
      <c r="C1028" s="3"/>
      <c r="D1028" s="3"/>
      <c r="E1028" s="3"/>
      <c r="F1028" s="3"/>
      <c r="G1028" s="6"/>
    </row>
    <row r="1029" spans="1:7" x14ac:dyDescent="0.25">
      <c r="A1029" s="3"/>
      <c r="B1029" s="3"/>
      <c r="C1029" s="3"/>
      <c r="D1029" s="3"/>
      <c r="E1029" s="3"/>
      <c r="F1029" s="3"/>
      <c r="G1029" s="6"/>
    </row>
    <row r="1030" spans="1:7" x14ac:dyDescent="0.25">
      <c r="A1030" s="3"/>
      <c r="B1030" s="3"/>
      <c r="C1030" s="3"/>
      <c r="D1030" s="3"/>
      <c r="E1030" s="3"/>
      <c r="F1030" s="3"/>
      <c r="G1030" s="6"/>
    </row>
    <row r="1031" spans="1:7" x14ac:dyDescent="0.25">
      <c r="A1031" s="3"/>
      <c r="B1031" s="3"/>
      <c r="C1031" s="3"/>
      <c r="D1031" s="3"/>
      <c r="E1031" s="3"/>
      <c r="F1031" s="3"/>
      <c r="G1031" s="6"/>
    </row>
    <row r="1032" spans="1:7" x14ac:dyDescent="0.25">
      <c r="A1032" s="3"/>
      <c r="B1032" s="3"/>
      <c r="C1032" s="3"/>
      <c r="D1032" s="3"/>
      <c r="E1032" s="3"/>
      <c r="F1032" s="3"/>
      <c r="G1032" s="6"/>
    </row>
    <row r="1033" spans="1:7" x14ac:dyDescent="0.25">
      <c r="A1033" s="3"/>
      <c r="B1033" s="3"/>
      <c r="C1033" s="3"/>
      <c r="D1033" s="3"/>
      <c r="E1033" s="3"/>
      <c r="F1033" s="3"/>
      <c r="G1033" s="6"/>
    </row>
    <row r="1034" spans="1:7" x14ac:dyDescent="0.25">
      <c r="A1034" s="3"/>
      <c r="B1034" s="3"/>
      <c r="C1034" s="3"/>
      <c r="D1034" s="3"/>
      <c r="E1034" s="3"/>
      <c r="F1034" s="3"/>
      <c r="G1034" s="6"/>
    </row>
    <row r="1035" spans="1:7" x14ac:dyDescent="0.25">
      <c r="A1035" s="3"/>
      <c r="B1035" s="3"/>
      <c r="C1035" s="3"/>
      <c r="D1035" s="3"/>
      <c r="E1035" s="3"/>
      <c r="F1035" s="3"/>
      <c r="G1035" s="6"/>
    </row>
    <row r="1036" spans="1:7" x14ac:dyDescent="0.25">
      <c r="A1036" s="3"/>
      <c r="B1036" s="3"/>
      <c r="C1036" s="3"/>
      <c r="D1036" s="3"/>
      <c r="E1036" s="3"/>
      <c r="F1036" s="3"/>
      <c r="G1036" s="6"/>
    </row>
    <row r="1037" spans="1:7" x14ac:dyDescent="0.25">
      <c r="A1037" s="3"/>
      <c r="B1037" s="3"/>
      <c r="C1037" s="3"/>
      <c r="D1037" s="3"/>
      <c r="E1037" s="3"/>
      <c r="F1037" s="3"/>
      <c r="G1037" s="6"/>
    </row>
    <row r="1038" spans="1:7" x14ac:dyDescent="0.25">
      <c r="A1038" s="3"/>
      <c r="B1038" s="3"/>
      <c r="C1038" s="3"/>
      <c r="D1038" s="3"/>
      <c r="E1038" s="3"/>
      <c r="F1038" s="3"/>
      <c r="G1038" s="6"/>
    </row>
    <row r="1039" spans="1:7" x14ac:dyDescent="0.25">
      <c r="A1039" s="3"/>
      <c r="B1039" s="3"/>
      <c r="C1039" s="3"/>
      <c r="D1039" s="3"/>
      <c r="E1039" s="3"/>
      <c r="F1039" s="3"/>
      <c r="G1039" s="6"/>
    </row>
    <row r="1040" spans="1:7" x14ac:dyDescent="0.25">
      <c r="A1040" s="3"/>
      <c r="B1040" s="3"/>
      <c r="C1040" s="3"/>
      <c r="D1040" s="3"/>
      <c r="E1040" s="3"/>
      <c r="F1040" s="3"/>
      <c r="G1040" s="6"/>
    </row>
    <row r="1041" spans="1:7" x14ac:dyDescent="0.25">
      <c r="A1041" s="3"/>
      <c r="B1041" s="3"/>
      <c r="C1041" s="3"/>
      <c r="D1041" s="3"/>
      <c r="E1041" s="3"/>
      <c r="F1041" s="3"/>
      <c r="G1041" s="6"/>
    </row>
    <row r="1042" spans="1:7" x14ac:dyDescent="0.25">
      <c r="A1042" s="3"/>
      <c r="B1042" s="3"/>
      <c r="C1042" s="3"/>
      <c r="D1042" s="3"/>
      <c r="E1042" s="3"/>
      <c r="F1042" s="3"/>
      <c r="G1042" s="6"/>
    </row>
    <row r="1043" spans="1:7" x14ac:dyDescent="0.25">
      <c r="A1043" s="3"/>
      <c r="B1043" s="3"/>
      <c r="C1043" s="3"/>
      <c r="D1043" s="3"/>
      <c r="E1043" s="3"/>
      <c r="F1043" s="3"/>
      <c r="G1043" s="6"/>
    </row>
    <row r="1044" spans="1:7" x14ac:dyDescent="0.25">
      <c r="A1044" s="3"/>
      <c r="B1044" s="3"/>
      <c r="C1044" s="3"/>
      <c r="D1044" s="3"/>
      <c r="E1044" s="3"/>
      <c r="F1044" s="3"/>
      <c r="G1044" s="6"/>
    </row>
    <row r="1045" spans="1:7" x14ac:dyDescent="0.25">
      <c r="A1045" s="3"/>
      <c r="B1045" s="3"/>
      <c r="C1045" s="3"/>
      <c r="D1045" s="3"/>
      <c r="E1045" s="3"/>
      <c r="F1045" s="3"/>
      <c r="G1045" s="6"/>
    </row>
    <row r="1046" spans="1:7" x14ac:dyDescent="0.25">
      <c r="A1046" s="3"/>
      <c r="B1046" s="3"/>
      <c r="C1046" s="3"/>
      <c r="D1046" s="3"/>
      <c r="E1046" s="3"/>
      <c r="F1046" s="3"/>
      <c r="G1046" s="6"/>
    </row>
    <row r="1047" spans="1:7" x14ac:dyDescent="0.25">
      <c r="A1047" s="3"/>
      <c r="B1047" s="3"/>
      <c r="C1047" s="3"/>
      <c r="D1047" s="3"/>
      <c r="E1047" s="3"/>
      <c r="F1047" s="3"/>
      <c r="G1047" s="6"/>
    </row>
    <row r="1048" spans="1:7" x14ac:dyDescent="0.25">
      <c r="A1048" s="3"/>
      <c r="B1048" s="3"/>
      <c r="C1048" s="3"/>
      <c r="D1048" s="3"/>
      <c r="E1048" s="3"/>
      <c r="F1048" s="3"/>
      <c r="G1048" s="6"/>
    </row>
    <row r="1049" spans="1:7" x14ac:dyDescent="0.25">
      <c r="A1049" s="3"/>
      <c r="B1049" s="3"/>
      <c r="C1049" s="3"/>
      <c r="D1049" s="3"/>
      <c r="E1049" s="3"/>
      <c r="F1049" s="3"/>
      <c r="G1049" s="6"/>
    </row>
    <row r="1050" spans="1:7" x14ac:dyDescent="0.25">
      <c r="A1050" s="3"/>
      <c r="B1050" s="3"/>
      <c r="C1050" s="3"/>
      <c r="D1050" s="3"/>
      <c r="E1050" s="3"/>
      <c r="F1050" s="3"/>
      <c r="G1050" s="6"/>
    </row>
    <row r="1051" spans="1:7" x14ac:dyDescent="0.25">
      <c r="A1051" s="3"/>
      <c r="B1051" s="3"/>
      <c r="C1051" s="3"/>
      <c r="D1051" s="3"/>
      <c r="E1051" s="3"/>
      <c r="F1051" s="3"/>
      <c r="G1051" s="6"/>
    </row>
    <row r="1052" spans="1:7" x14ac:dyDescent="0.25">
      <c r="A1052" s="3"/>
      <c r="B1052" s="3"/>
      <c r="C1052" s="3"/>
      <c r="D1052" s="3"/>
      <c r="E1052" s="3"/>
      <c r="F1052" s="3"/>
      <c r="G1052" s="6"/>
    </row>
    <row r="1053" spans="1:7" x14ac:dyDescent="0.25">
      <c r="A1053" s="3"/>
      <c r="B1053" s="3"/>
      <c r="C1053" s="3"/>
      <c r="D1053" s="3"/>
      <c r="E1053" s="3"/>
      <c r="F1053" s="3"/>
      <c r="G1053" s="6"/>
    </row>
    <row r="1054" spans="1:7" x14ac:dyDescent="0.25">
      <c r="A1054" s="3"/>
      <c r="B1054" s="3"/>
      <c r="C1054" s="3"/>
      <c r="D1054" s="3"/>
      <c r="E1054" s="3"/>
      <c r="F1054" s="3"/>
      <c r="G1054" s="6"/>
    </row>
    <row r="1055" spans="1:7" x14ac:dyDescent="0.25">
      <c r="A1055" s="3"/>
      <c r="B1055" s="3"/>
      <c r="C1055" s="3"/>
      <c r="D1055" s="3"/>
      <c r="E1055" s="3"/>
      <c r="F1055" s="3"/>
      <c r="G1055" s="6"/>
    </row>
    <row r="1056" spans="1:7" x14ac:dyDescent="0.25">
      <c r="A1056" s="3"/>
      <c r="B1056" s="3"/>
      <c r="C1056" s="3"/>
      <c r="D1056" s="3"/>
      <c r="E1056" s="3"/>
      <c r="F1056" s="3"/>
      <c r="G1056" s="6"/>
    </row>
    <row r="1057" spans="1:7" x14ac:dyDescent="0.25">
      <c r="A1057" s="3"/>
      <c r="B1057" s="3"/>
      <c r="C1057" s="3"/>
      <c r="D1057" s="3"/>
      <c r="E1057" s="3"/>
      <c r="F1057" s="3"/>
      <c r="G1057" s="6"/>
    </row>
    <row r="1058" spans="1:7" x14ac:dyDescent="0.25">
      <c r="A1058" s="3"/>
      <c r="B1058" s="3"/>
      <c r="C1058" s="3"/>
      <c r="D1058" s="3"/>
      <c r="E1058" s="3"/>
      <c r="F1058" s="3"/>
      <c r="G1058" s="6"/>
    </row>
    <row r="1059" spans="1:7" x14ac:dyDescent="0.25">
      <c r="A1059" s="3"/>
      <c r="B1059" s="3"/>
      <c r="C1059" s="3"/>
      <c r="D1059" s="3"/>
      <c r="E1059" s="3"/>
      <c r="F1059" s="3"/>
      <c r="G1059" s="6"/>
    </row>
    <row r="1060" spans="1:7" x14ac:dyDescent="0.25">
      <c r="A1060" s="3"/>
      <c r="B1060" s="3"/>
      <c r="C1060" s="3"/>
      <c r="D1060" s="3"/>
      <c r="E1060" s="3"/>
      <c r="F1060" s="3"/>
      <c r="G1060" s="6"/>
    </row>
    <row r="1061" spans="1:7" x14ac:dyDescent="0.25">
      <c r="A1061" s="3"/>
      <c r="B1061" s="3"/>
      <c r="C1061" s="3"/>
      <c r="D1061" s="3"/>
      <c r="E1061" s="3"/>
      <c r="F1061" s="3"/>
      <c r="G1061" s="6"/>
    </row>
    <row r="1062" spans="1:7" x14ac:dyDescent="0.25">
      <c r="A1062" s="3"/>
      <c r="B1062" s="3"/>
      <c r="C1062" s="3"/>
      <c r="D1062" s="3"/>
      <c r="E1062" s="3"/>
      <c r="F1062" s="3"/>
      <c r="G1062" s="6"/>
    </row>
    <row r="1063" spans="1:7" x14ac:dyDescent="0.25">
      <c r="A1063" s="3"/>
      <c r="B1063" s="3"/>
      <c r="C1063" s="3"/>
      <c r="D1063" s="3"/>
      <c r="E1063" s="3"/>
      <c r="F1063" s="3"/>
      <c r="G1063" s="6"/>
    </row>
    <row r="1064" spans="1:7" x14ac:dyDescent="0.25">
      <c r="A1064" s="3"/>
      <c r="B1064" s="3"/>
      <c r="C1064" s="3"/>
      <c r="D1064" s="3"/>
      <c r="E1064" s="3"/>
      <c r="F1064" s="3"/>
      <c r="G1064" s="6"/>
    </row>
    <row r="1065" spans="1:7" x14ac:dyDescent="0.25">
      <c r="A1065" s="3"/>
      <c r="B1065" s="3"/>
      <c r="C1065" s="3"/>
      <c r="D1065" s="3"/>
      <c r="E1065" s="3"/>
      <c r="F1065" s="3"/>
      <c r="G1065" s="6"/>
    </row>
    <row r="1066" spans="1:7" x14ac:dyDescent="0.25">
      <c r="A1066" s="3"/>
      <c r="B1066" s="3"/>
      <c r="C1066" s="3"/>
      <c r="D1066" s="3"/>
      <c r="E1066" s="3"/>
      <c r="F1066" s="3"/>
      <c r="G1066" s="6"/>
    </row>
    <row r="1067" spans="1:7" x14ac:dyDescent="0.25">
      <c r="A1067" s="3"/>
      <c r="B1067" s="3"/>
      <c r="C1067" s="3"/>
      <c r="D1067" s="3"/>
      <c r="E1067" s="3"/>
      <c r="F1067" s="3"/>
      <c r="G1067" s="6"/>
    </row>
    <row r="1068" spans="1:7" x14ac:dyDescent="0.25">
      <c r="A1068" s="3"/>
      <c r="B1068" s="3"/>
      <c r="C1068" s="3"/>
      <c r="D1068" s="3"/>
      <c r="E1068" s="3"/>
      <c r="F1068" s="3"/>
      <c r="G1068" s="6"/>
    </row>
    <row r="1069" spans="1:7" x14ac:dyDescent="0.25">
      <c r="A1069" s="3"/>
      <c r="B1069" s="3"/>
      <c r="C1069" s="3"/>
      <c r="D1069" s="3"/>
      <c r="E1069" s="3"/>
      <c r="F1069" s="3"/>
      <c r="G1069" s="6"/>
    </row>
    <row r="1070" spans="1:7" x14ac:dyDescent="0.25">
      <c r="A1070" s="3"/>
      <c r="B1070" s="3"/>
      <c r="C1070" s="3"/>
      <c r="D1070" s="3"/>
      <c r="E1070" s="3"/>
      <c r="F1070" s="3"/>
      <c r="G1070" s="6"/>
    </row>
    <row r="1071" spans="1:7" x14ac:dyDescent="0.25">
      <c r="A1071" s="3"/>
      <c r="B1071" s="3"/>
      <c r="C1071" s="3"/>
      <c r="D1071" s="3"/>
      <c r="E1071" s="3"/>
      <c r="F1071" s="3"/>
      <c r="G1071" s="6"/>
    </row>
    <row r="1072" spans="1:7" x14ac:dyDescent="0.25">
      <c r="A1072" s="3"/>
      <c r="B1072" s="3"/>
      <c r="C1072" s="3"/>
      <c r="D1072" s="3"/>
      <c r="E1072" s="3"/>
      <c r="F1072" s="3"/>
      <c r="G1072" s="6"/>
    </row>
    <row r="1073" spans="1:7" x14ac:dyDescent="0.25">
      <c r="A1073" s="3"/>
      <c r="B1073" s="3"/>
      <c r="C1073" s="3"/>
      <c r="D1073" s="3"/>
      <c r="E1073" s="3"/>
      <c r="F1073" s="3"/>
      <c r="G1073" s="6"/>
    </row>
    <row r="1074" spans="1:7" x14ac:dyDescent="0.25">
      <c r="A1074" s="3"/>
      <c r="B1074" s="3"/>
      <c r="C1074" s="3"/>
      <c r="D1074" s="3"/>
      <c r="E1074" s="3"/>
      <c r="F1074" s="3"/>
      <c r="G1074" s="6"/>
    </row>
    <row r="1075" spans="1:7" x14ac:dyDescent="0.25">
      <c r="A1075" s="3"/>
      <c r="B1075" s="3"/>
      <c r="C1075" s="3"/>
      <c r="D1075" s="3"/>
      <c r="E1075" s="3"/>
      <c r="F1075" s="3"/>
      <c r="G1075" s="6"/>
    </row>
    <row r="1076" spans="1:7" x14ac:dyDescent="0.25">
      <c r="A1076" s="3"/>
      <c r="B1076" s="3"/>
      <c r="C1076" s="3"/>
      <c r="D1076" s="3"/>
      <c r="E1076" s="3"/>
      <c r="F1076" s="3"/>
      <c r="G1076" s="6"/>
    </row>
    <row r="1077" spans="1:7" x14ac:dyDescent="0.25">
      <c r="A1077" s="3"/>
      <c r="B1077" s="3"/>
      <c r="C1077" s="3"/>
      <c r="D1077" s="3"/>
      <c r="E1077" s="3"/>
      <c r="F1077" s="3"/>
      <c r="G1077" s="6"/>
    </row>
    <row r="1078" spans="1:7" x14ac:dyDescent="0.25">
      <c r="A1078" s="3"/>
      <c r="B1078" s="3"/>
      <c r="C1078" s="3"/>
      <c r="D1078" s="3"/>
      <c r="E1078" s="3"/>
      <c r="F1078" s="3"/>
      <c r="G1078" s="6"/>
    </row>
    <row r="1079" spans="1:7" x14ac:dyDescent="0.25">
      <c r="A1079" s="3"/>
      <c r="B1079" s="3"/>
      <c r="C1079" s="3"/>
      <c r="D1079" s="3"/>
      <c r="E1079" s="3"/>
      <c r="F1079" s="3"/>
      <c r="G1079" s="6"/>
    </row>
    <row r="1080" spans="1:7" x14ac:dyDescent="0.25">
      <c r="A1080" s="3"/>
      <c r="B1080" s="3"/>
      <c r="C1080" s="3"/>
      <c r="D1080" s="3"/>
      <c r="E1080" s="3"/>
      <c r="F1080" s="3"/>
      <c r="G1080" s="6"/>
    </row>
    <row r="1081" spans="1:7" x14ac:dyDescent="0.25">
      <c r="A1081" s="3"/>
      <c r="B1081" s="3"/>
      <c r="C1081" s="3"/>
      <c r="D1081" s="3"/>
      <c r="E1081" s="3"/>
      <c r="F1081" s="3"/>
      <c r="G1081" s="6"/>
    </row>
    <row r="1082" spans="1:7" x14ac:dyDescent="0.25">
      <c r="A1082" s="3"/>
      <c r="B1082" s="3"/>
      <c r="C1082" s="3"/>
      <c r="D1082" s="3"/>
      <c r="E1082" s="3"/>
      <c r="F1082" s="3"/>
      <c r="G1082" s="6"/>
    </row>
    <row r="1083" spans="1:7" x14ac:dyDescent="0.25">
      <c r="A1083" s="3"/>
      <c r="B1083" s="3"/>
      <c r="C1083" s="3"/>
      <c r="D1083" s="3"/>
      <c r="E1083" s="3"/>
      <c r="F1083" s="3"/>
      <c r="G1083" s="6"/>
    </row>
    <row r="1084" spans="1:7" x14ac:dyDescent="0.25">
      <c r="A1084" s="3"/>
      <c r="B1084" s="3"/>
      <c r="C1084" s="3"/>
      <c r="D1084" s="3"/>
      <c r="E1084" s="3"/>
      <c r="F1084" s="3"/>
      <c r="G1084" s="6"/>
    </row>
    <row r="1085" spans="1:7" x14ac:dyDescent="0.25">
      <c r="A1085" s="3"/>
      <c r="B1085" s="3"/>
      <c r="C1085" s="3"/>
      <c r="D1085" s="3"/>
      <c r="E1085" s="3"/>
      <c r="F1085" s="3"/>
      <c r="G1085" s="6"/>
    </row>
    <row r="1086" spans="1:7" x14ac:dyDescent="0.25">
      <c r="A1086" s="3"/>
      <c r="B1086" s="3"/>
      <c r="C1086" s="3"/>
      <c r="D1086" s="3"/>
      <c r="E1086" s="3"/>
      <c r="F1086" s="3"/>
      <c r="G1086" s="6"/>
    </row>
    <row r="1087" spans="1:7" x14ac:dyDescent="0.25">
      <c r="A1087" s="3"/>
      <c r="B1087" s="3"/>
      <c r="C1087" s="3"/>
      <c r="D1087" s="3"/>
      <c r="E1087" s="3"/>
      <c r="F1087" s="3"/>
      <c r="G1087" s="6"/>
    </row>
    <row r="1088" spans="1:7" x14ac:dyDescent="0.25">
      <c r="A1088" s="3"/>
      <c r="B1088" s="3"/>
      <c r="C1088" s="3"/>
      <c r="D1088" s="3"/>
      <c r="E1088" s="3"/>
      <c r="F1088" s="3"/>
      <c r="G1088" s="6"/>
    </row>
    <row r="1089" spans="1:7" x14ac:dyDescent="0.25">
      <c r="A1089" s="3"/>
      <c r="B1089" s="3"/>
      <c r="C1089" s="3"/>
      <c r="D1089" s="3"/>
      <c r="E1089" s="3"/>
      <c r="F1089" s="3"/>
      <c r="G1089" s="6"/>
    </row>
    <row r="1090" spans="1:7" x14ac:dyDescent="0.25">
      <c r="A1090" s="3"/>
      <c r="B1090" s="3"/>
      <c r="C1090" s="3"/>
      <c r="D1090" s="3"/>
      <c r="E1090" s="3"/>
      <c r="F1090" s="3"/>
      <c r="G1090" s="6"/>
    </row>
    <row r="1091" spans="1:7" x14ac:dyDescent="0.25">
      <c r="A1091" s="3"/>
      <c r="B1091" s="3"/>
      <c r="C1091" s="3"/>
      <c r="D1091" s="3"/>
      <c r="E1091" s="3"/>
      <c r="F1091" s="3"/>
      <c r="G1091" s="6"/>
    </row>
    <row r="1092" spans="1:7" x14ac:dyDescent="0.25">
      <c r="A1092" s="3"/>
      <c r="B1092" s="3"/>
      <c r="C1092" s="3"/>
      <c r="D1092" s="3"/>
      <c r="E1092" s="3"/>
      <c r="F1092" s="3"/>
      <c r="G1092" s="6"/>
    </row>
    <row r="1093" spans="1:7" x14ac:dyDescent="0.25">
      <c r="A1093" s="3"/>
      <c r="B1093" s="3"/>
      <c r="C1093" s="3"/>
      <c r="D1093" s="3"/>
      <c r="E1093" s="3"/>
      <c r="F1093" s="3"/>
      <c r="G1093" s="6"/>
    </row>
    <row r="1094" spans="1:7" x14ac:dyDescent="0.25">
      <c r="A1094" s="3"/>
      <c r="B1094" s="3"/>
      <c r="C1094" s="3"/>
      <c r="D1094" s="3"/>
      <c r="E1094" s="3"/>
      <c r="F1094" s="3"/>
      <c r="G1094" s="6"/>
    </row>
    <row r="1095" spans="1:7" x14ac:dyDescent="0.25">
      <c r="A1095" s="3"/>
      <c r="B1095" s="3"/>
      <c r="C1095" s="3"/>
      <c r="D1095" s="3"/>
      <c r="E1095" s="3"/>
      <c r="F1095" s="3"/>
      <c r="G1095" s="6"/>
    </row>
    <row r="1096" spans="1:7" x14ac:dyDescent="0.25">
      <c r="A1096" s="3"/>
      <c r="B1096" s="3"/>
      <c r="C1096" s="3"/>
      <c r="D1096" s="3"/>
      <c r="E1096" s="3"/>
      <c r="F1096" s="3"/>
      <c r="G1096" s="6"/>
    </row>
    <row r="1097" spans="1:7" x14ac:dyDescent="0.25">
      <c r="A1097" s="3"/>
      <c r="B1097" s="3"/>
      <c r="C1097" s="3"/>
      <c r="D1097" s="3"/>
      <c r="E1097" s="3"/>
      <c r="F1097" s="3"/>
      <c r="G1097" s="6"/>
    </row>
    <row r="1098" spans="1:7" x14ac:dyDescent="0.25">
      <c r="A1098" s="3"/>
      <c r="B1098" s="3"/>
      <c r="C1098" s="3"/>
      <c r="D1098" s="3"/>
      <c r="E1098" s="3"/>
      <c r="F1098" s="3"/>
      <c r="G1098" s="6"/>
    </row>
    <row r="1099" spans="1:7" x14ac:dyDescent="0.25">
      <c r="A1099" s="3"/>
      <c r="B1099" s="3"/>
      <c r="C1099" s="3"/>
      <c r="D1099" s="3"/>
      <c r="E1099" s="3"/>
      <c r="F1099" s="3"/>
      <c r="G1099" s="6"/>
    </row>
    <row r="1100" spans="1:7" x14ac:dyDescent="0.25">
      <c r="A1100" s="3"/>
      <c r="B1100" s="3"/>
      <c r="C1100" s="3"/>
      <c r="D1100" s="3"/>
      <c r="E1100" s="3"/>
      <c r="F1100" s="3"/>
      <c r="G1100" s="6"/>
    </row>
    <row r="1101" spans="1:7" x14ac:dyDescent="0.25">
      <c r="A1101" s="3"/>
      <c r="B1101" s="3"/>
      <c r="C1101" s="3"/>
      <c r="D1101" s="3"/>
      <c r="E1101" s="3"/>
      <c r="F1101" s="3"/>
      <c r="G1101" s="6"/>
    </row>
    <row r="1102" spans="1:7" x14ac:dyDescent="0.25">
      <c r="A1102" s="3"/>
      <c r="B1102" s="3"/>
      <c r="C1102" s="3"/>
      <c r="D1102" s="3"/>
      <c r="E1102" s="3"/>
      <c r="F1102" s="3"/>
      <c r="G1102" s="6"/>
    </row>
    <row r="1103" spans="1:7" x14ac:dyDescent="0.25">
      <c r="A1103" s="3"/>
      <c r="B1103" s="3"/>
      <c r="C1103" s="3"/>
      <c r="D1103" s="3"/>
      <c r="E1103" s="3"/>
      <c r="F1103" s="3"/>
      <c r="G1103" s="6"/>
    </row>
    <row r="1104" spans="1:7" x14ac:dyDescent="0.25">
      <c r="A1104" s="3"/>
      <c r="B1104" s="3"/>
      <c r="C1104" s="3"/>
      <c r="D1104" s="3"/>
      <c r="E1104" s="3"/>
      <c r="F1104" s="3"/>
      <c r="G1104" s="6"/>
    </row>
    <row r="1105" spans="1:7" x14ac:dyDescent="0.25">
      <c r="A1105" s="3"/>
      <c r="B1105" s="3"/>
      <c r="C1105" s="3"/>
      <c r="D1105" s="3"/>
      <c r="E1105" s="3"/>
      <c r="F1105" s="3"/>
      <c r="G1105" s="6"/>
    </row>
    <row r="1106" spans="1:7" x14ac:dyDescent="0.25">
      <c r="A1106" s="3"/>
      <c r="B1106" s="3"/>
      <c r="C1106" s="3"/>
      <c r="D1106" s="3"/>
      <c r="E1106" s="3"/>
      <c r="F1106" s="3"/>
      <c r="G1106" s="6"/>
    </row>
    <row r="1107" spans="1:7" x14ac:dyDescent="0.25">
      <c r="A1107" s="3"/>
      <c r="B1107" s="3"/>
      <c r="C1107" s="3"/>
      <c r="D1107" s="3"/>
      <c r="E1107" s="3"/>
      <c r="F1107" s="3"/>
      <c r="G1107" s="6"/>
    </row>
    <row r="1108" spans="1:7" x14ac:dyDescent="0.25">
      <c r="A1108" s="3"/>
      <c r="B1108" s="3"/>
      <c r="C1108" s="3"/>
      <c r="D1108" s="3"/>
      <c r="E1108" s="3"/>
      <c r="F1108" s="3"/>
      <c r="G1108" s="6"/>
    </row>
    <row r="1109" spans="1:7" x14ac:dyDescent="0.25">
      <c r="A1109" s="3"/>
      <c r="B1109" s="3"/>
      <c r="C1109" s="3"/>
      <c r="D1109" s="3"/>
      <c r="E1109" s="3"/>
      <c r="F1109" s="3"/>
      <c r="G1109" s="6"/>
    </row>
    <row r="1110" spans="1:7" x14ac:dyDescent="0.25">
      <c r="A1110" s="3"/>
      <c r="B1110" s="3"/>
      <c r="C1110" s="3"/>
      <c r="D1110" s="3"/>
      <c r="E1110" s="3"/>
      <c r="F1110" s="3"/>
      <c r="G1110" s="6"/>
    </row>
    <row r="1111" spans="1:7" x14ac:dyDescent="0.25">
      <c r="A1111" s="3"/>
      <c r="B1111" s="3"/>
      <c r="C1111" s="3"/>
      <c r="D1111" s="3"/>
      <c r="E1111" s="3"/>
      <c r="F1111" s="3"/>
      <c r="G1111" s="6"/>
    </row>
    <row r="1112" spans="1:7" x14ac:dyDescent="0.25">
      <c r="A1112" s="3"/>
      <c r="B1112" s="3"/>
      <c r="C1112" s="3"/>
      <c r="D1112" s="3"/>
      <c r="E1112" s="3"/>
      <c r="F1112" s="3"/>
      <c r="G1112" s="6"/>
    </row>
    <row r="1113" spans="1:7" x14ac:dyDescent="0.25">
      <c r="A1113" s="3"/>
      <c r="B1113" s="3"/>
      <c r="C1113" s="3"/>
      <c r="D1113" s="3"/>
      <c r="E1113" s="3"/>
      <c r="F1113" s="3"/>
      <c r="G1113" s="6"/>
    </row>
    <row r="1114" spans="1:7" x14ac:dyDescent="0.25">
      <c r="A1114" s="3"/>
      <c r="B1114" s="3"/>
      <c r="C1114" s="3"/>
      <c r="D1114" s="3"/>
      <c r="E1114" s="3"/>
      <c r="F1114" s="3"/>
      <c r="G1114" s="6"/>
    </row>
    <row r="1115" spans="1:7" x14ac:dyDescent="0.25">
      <c r="A1115" s="3"/>
      <c r="B1115" s="3"/>
      <c r="C1115" s="3"/>
      <c r="D1115" s="3"/>
      <c r="E1115" s="3"/>
      <c r="F1115" s="3"/>
      <c r="G1115" s="6"/>
    </row>
    <row r="1116" spans="1:7" x14ac:dyDescent="0.25">
      <c r="A1116" s="3"/>
      <c r="B1116" s="3"/>
      <c r="C1116" s="3"/>
      <c r="D1116" s="3"/>
      <c r="E1116" s="3"/>
      <c r="F1116" s="3"/>
      <c r="G1116" s="6"/>
    </row>
    <row r="1117" spans="1:7" x14ac:dyDescent="0.25">
      <c r="A1117" s="3"/>
      <c r="B1117" s="3"/>
      <c r="C1117" s="3"/>
      <c r="D1117" s="3"/>
      <c r="E1117" s="3"/>
      <c r="F1117" s="3"/>
      <c r="G1117" s="6"/>
    </row>
    <row r="1118" spans="1:7" x14ac:dyDescent="0.25">
      <c r="A1118" s="3"/>
      <c r="B1118" s="3"/>
      <c r="C1118" s="3"/>
      <c r="D1118" s="3"/>
      <c r="E1118" s="3"/>
      <c r="F1118" s="3"/>
      <c r="G1118" s="6"/>
    </row>
    <row r="1119" spans="1:7" x14ac:dyDescent="0.25">
      <c r="A1119" s="3"/>
      <c r="B1119" s="3"/>
      <c r="C1119" s="3"/>
      <c r="D1119" s="3"/>
      <c r="E1119" s="3"/>
      <c r="F1119" s="3"/>
      <c r="G1119" s="6"/>
    </row>
    <row r="1120" spans="1:7" x14ac:dyDescent="0.25">
      <c r="A1120" s="3"/>
      <c r="B1120" s="3"/>
      <c r="C1120" s="3"/>
      <c r="D1120" s="3"/>
      <c r="E1120" s="3"/>
      <c r="F1120" s="3"/>
      <c r="G1120" s="6"/>
    </row>
    <row r="1121" spans="1:7" x14ac:dyDescent="0.25">
      <c r="A1121" s="3"/>
      <c r="B1121" s="3"/>
      <c r="C1121" s="3"/>
      <c r="D1121" s="3"/>
      <c r="E1121" s="3"/>
      <c r="F1121" s="3"/>
      <c r="G1121" s="6"/>
    </row>
    <row r="1122" spans="1:7" x14ac:dyDescent="0.25">
      <c r="A1122" s="3"/>
      <c r="B1122" s="3"/>
      <c r="C1122" s="3"/>
      <c r="D1122" s="3"/>
      <c r="E1122" s="3"/>
      <c r="F1122" s="3"/>
      <c r="G1122" s="6"/>
    </row>
    <row r="1123" spans="1:7" x14ac:dyDescent="0.25">
      <c r="A1123" s="3"/>
      <c r="B1123" s="3"/>
      <c r="C1123" s="3"/>
      <c r="D1123" s="3"/>
      <c r="E1123" s="3"/>
      <c r="F1123" s="3"/>
      <c r="G1123" s="6"/>
    </row>
    <row r="1124" spans="1:7" x14ac:dyDescent="0.25">
      <c r="A1124" s="3"/>
      <c r="B1124" s="3"/>
      <c r="C1124" s="3"/>
      <c r="D1124" s="3"/>
      <c r="E1124" s="3"/>
      <c r="F1124" s="3"/>
      <c r="G1124" s="6"/>
    </row>
    <row r="1125" spans="1:7" x14ac:dyDescent="0.25">
      <c r="A1125" s="3"/>
      <c r="B1125" s="3"/>
      <c r="C1125" s="3"/>
      <c r="D1125" s="3"/>
      <c r="E1125" s="3"/>
      <c r="F1125" s="3"/>
      <c r="G1125" s="6"/>
    </row>
    <row r="1126" spans="1:7" x14ac:dyDescent="0.25">
      <c r="A1126" s="3"/>
      <c r="B1126" s="3"/>
      <c r="C1126" s="3"/>
      <c r="D1126" s="3"/>
      <c r="E1126" s="3"/>
      <c r="F1126" s="3"/>
      <c r="G1126" s="6"/>
    </row>
    <row r="1127" spans="1:7" x14ac:dyDescent="0.25">
      <c r="A1127" s="3"/>
      <c r="B1127" s="3"/>
      <c r="C1127" s="3"/>
      <c r="D1127" s="3"/>
      <c r="E1127" s="3"/>
      <c r="F1127" s="3"/>
      <c r="G1127" s="6"/>
    </row>
    <row r="1128" spans="1:7" x14ac:dyDescent="0.25">
      <c r="A1128" s="3"/>
      <c r="B1128" s="3"/>
      <c r="C1128" s="3"/>
      <c r="D1128" s="3"/>
      <c r="E1128" s="3"/>
      <c r="F1128" s="3"/>
      <c r="G1128" s="6"/>
    </row>
    <row r="1129" spans="1:7" x14ac:dyDescent="0.25">
      <c r="A1129" s="3"/>
      <c r="B1129" s="3"/>
      <c r="C1129" s="3"/>
      <c r="D1129" s="3"/>
      <c r="E1129" s="3"/>
      <c r="F1129" s="3"/>
      <c r="G1129" s="6"/>
    </row>
    <row r="1130" spans="1:7" x14ac:dyDescent="0.25">
      <c r="A1130" s="3"/>
      <c r="B1130" s="3"/>
      <c r="C1130" s="3"/>
      <c r="D1130" s="3"/>
      <c r="E1130" s="3"/>
      <c r="F1130" s="3"/>
      <c r="G1130" s="6"/>
    </row>
    <row r="1131" spans="1:7" x14ac:dyDescent="0.25">
      <c r="A1131" s="3"/>
      <c r="B1131" s="3"/>
      <c r="C1131" s="3"/>
      <c r="D1131" s="3"/>
      <c r="E1131" s="3"/>
      <c r="F1131" s="3"/>
      <c r="G1131" s="6"/>
    </row>
    <row r="1132" spans="1:7" x14ac:dyDescent="0.25">
      <c r="A1132" s="3"/>
      <c r="B1132" s="3"/>
      <c r="C1132" s="3"/>
      <c r="D1132" s="3"/>
      <c r="E1132" s="3"/>
      <c r="F1132" s="3"/>
      <c r="G1132" s="6"/>
    </row>
    <row r="1133" spans="1:7" x14ac:dyDescent="0.25">
      <c r="A1133" s="3"/>
      <c r="B1133" s="3"/>
      <c r="C1133" s="3"/>
      <c r="D1133" s="3"/>
      <c r="E1133" s="3"/>
      <c r="F1133" s="3"/>
      <c r="G1133" s="6"/>
    </row>
    <row r="1134" spans="1:7" x14ac:dyDescent="0.25">
      <c r="A1134" s="3"/>
      <c r="B1134" s="3"/>
      <c r="C1134" s="3"/>
      <c r="D1134" s="3"/>
      <c r="E1134" s="3"/>
      <c r="F1134" s="3"/>
      <c r="G1134" s="6"/>
    </row>
    <row r="1135" spans="1:7" x14ac:dyDescent="0.25">
      <c r="A1135" s="3"/>
      <c r="B1135" s="3"/>
      <c r="C1135" s="3"/>
      <c r="D1135" s="3"/>
      <c r="E1135" s="3"/>
      <c r="F1135" s="3"/>
      <c r="G1135" s="6"/>
    </row>
    <row r="1136" spans="1:7" x14ac:dyDescent="0.25">
      <c r="A1136" s="3"/>
      <c r="B1136" s="3"/>
      <c r="C1136" s="3"/>
      <c r="D1136" s="3"/>
      <c r="E1136" s="3"/>
      <c r="F1136" s="3"/>
      <c r="G1136" s="6"/>
    </row>
    <row r="1137" spans="1:7" x14ac:dyDescent="0.25">
      <c r="A1137" s="3"/>
      <c r="B1137" s="3"/>
      <c r="C1137" s="3"/>
      <c r="D1137" s="3"/>
      <c r="E1137" s="3"/>
      <c r="F1137" s="3"/>
      <c r="G1137" s="6"/>
    </row>
    <row r="1138" spans="1:7" x14ac:dyDescent="0.25">
      <c r="A1138" s="3"/>
      <c r="B1138" s="3"/>
      <c r="C1138" s="3"/>
      <c r="D1138" s="3"/>
      <c r="E1138" s="3"/>
      <c r="F1138" s="3"/>
      <c r="G1138" s="6"/>
    </row>
    <row r="1139" spans="1:7" x14ac:dyDescent="0.25">
      <c r="A1139" s="3"/>
      <c r="B1139" s="3"/>
      <c r="C1139" s="3"/>
      <c r="D1139" s="3"/>
      <c r="E1139" s="3"/>
      <c r="F1139" s="3"/>
      <c r="G1139" s="6"/>
    </row>
    <row r="1140" spans="1:7" x14ac:dyDescent="0.25">
      <c r="A1140" s="3"/>
      <c r="B1140" s="3"/>
      <c r="C1140" s="3"/>
      <c r="D1140" s="3"/>
      <c r="E1140" s="3"/>
      <c r="F1140" s="3"/>
      <c r="G1140" s="6"/>
    </row>
    <row r="1141" spans="1:7" x14ac:dyDescent="0.25">
      <c r="A1141" s="3"/>
      <c r="B1141" s="3"/>
      <c r="C1141" s="3"/>
      <c r="D1141" s="3"/>
      <c r="E1141" s="3"/>
      <c r="F1141" s="3"/>
      <c r="G1141" s="6"/>
    </row>
    <row r="1142" spans="1:7" x14ac:dyDescent="0.25">
      <c r="A1142" s="3"/>
      <c r="B1142" s="3"/>
      <c r="C1142" s="3"/>
      <c r="D1142" s="3"/>
      <c r="E1142" s="3"/>
      <c r="F1142" s="3"/>
      <c r="G1142" s="6"/>
    </row>
    <row r="1143" spans="1:7" x14ac:dyDescent="0.25">
      <c r="A1143" s="3"/>
      <c r="B1143" s="3"/>
      <c r="C1143" s="3"/>
      <c r="D1143" s="3"/>
      <c r="E1143" s="3"/>
      <c r="F1143" s="3"/>
      <c r="G1143" s="6"/>
    </row>
    <row r="1144" spans="1:7" x14ac:dyDescent="0.25">
      <c r="A1144" s="3"/>
      <c r="B1144" s="3"/>
      <c r="C1144" s="3"/>
      <c r="D1144" s="3"/>
      <c r="E1144" s="3"/>
      <c r="F1144" s="3"/>
      <c r="G1144" s="6"/>
    </row>
    <row r="1145" spans="1:7" x14ac:dyDescent="0.25">
      <c r="A1145" s="3"/>
      <c r="B1145" s="3"/>
      <c r="C1145" s="3"/>
      <c r="D1145" s="3"/>
      <c r="E1145" s="3"/>
      <c r="F1145" s="3"/>
      <c r="G1145" s="6"/>
    </row>
    <row r="1146" spans="1:7" x14ac:dyDescent="0.25">
      <c r="A1146" s="3"/>
      <c r="B1146" s="3"/>
      <c r="C1146" s="3"/>
      <c r="D1146" s="3"/>
      <c r="E1146" s="3"/>
      <c r="F1146" s="3"/>
      <c r="G1146" s="6"/>
    </row>
    <row r="1147" spans="1:7" x14ac:dyDescent="0.25">
      <c r="A1147" s="3"/>
      <c r="B1147" s="3"/>
      <c r="C1147" s="3"/>
      <c r="D1147" s="3"/>
      <c r="E1147" s="3"/>
      <c r="F1147" s="3"/>
      <c r="G1147" s="6"/>
    </row>
    <row r="1148" spans="1:7" x14ac:dyDescent="0.25">
      <c r="A1148" s="3"/>
      <c r="B1148" s="3"/>
      <c r="C1148" s="3"/>
      <c r="D1148" s="3"/>
      <c r="E1148" s="3"/>
      <c r="F1148" s="3"/>
      <c r="G1148" s="6"/>
    </row>
    <row r="1149" spans="1:7" x14ac:dyDescent="0.25">
      <c r="A1149" s="3"/>
      <c r="B1149" s="3"/>
      <c r="C1149" s="3"/>
      <c r="D1149" s="3"/>
      <c r="E1149" s="3"/>
      <c r="F1149" s="3"/>
      <c r="G1149" s="6"/>
    </row>
    <row r="1150" spans="1:7" x14ac:dyDescent="0.25">
      <c r="A1150" s="3"/>
      <c r="B1150" s="3"/>
      <c r="C1150" s="3"/>
      <c r="D1150" s="3"/>
      <c r="E1150" s="3"/>
      <c r="F1150" s="3"/>
      <c r="G1150" s="6"/>
    </row>
    <row r="1151" spans="1:7" x14ac:dyDescent="0.25">
      <c r="A1151" s="3"/>
      <c r="B1151" s="3"/>
      <c r="C1151" s="3"/>
      <c r="D1151" s="3"/>
      <c r="E1151" s="3"/>
      <c r="F1151" s="3"/>
      <c r="G1151" s="6"/>
    </row>
  </sheetData>
  <autoFilter ref="I10:O194" xr:uid="{0A34969F-393D-4F97-AC9E-362C73C0BD87}">
    <filterColumn colId="4">
      <filters>
        <filter val="1"/>
        <filter val="112"/>
        <filter val="2"/>
        <filter val="6"/>
      </filters>
    </filterColumn>
  </autoFilter>
  <sortState xmlns:xlrd2="http://schemas.microsoft.com/office/spreadsheetml/2017/richdata2" ref="Q11:Q31">
    <sortCondition ref="Q10:Q3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6BB1-E8F4-4C9E-9E9B-484AFB8B99FD}">
  <sheetPr>
    <tabColor rgb="FF002060"/>
  </sheetPr>
  <dimension ref="A6:L35"/>
  <sheetViews>
    <sheetView showGridLines="0" workbookViewId="0">
      <selection activeCell="A26" sqref="A26:H26"/>
    </sheetView>
  </sheetViews>
  <sheetFormatPr baseColWidth="10" defaultRowHeight="15" x14ac:dyDescent="0.25"/>
  <cols>
    <col min="2" max="2" width="50.28515625" bestFit="1" customWidth="1"/>
    <col min="7" max="7" width="46.140625" bestFit="1" customWidth="1"/>
    <col min="8" max="8" width="63.5703125" bestFit="1" customWidth="1"/>
  </cols>
  <sheetData>
    <row r="6" spans="1:12" x14ac:dyDescent="0.25">
      <c r="C6" s="13">
        <f>SUM(C11:C1048576)</f>
        <v>355897</v>
      </c>
      <c r="D6" s="13">
        <f>SUM(D11:D1048576)</f>
        <v>346245</v>
      </c>
      <c r="E6" s="13">
        <f>SUM(E11:E1048576)</f>
        <v>9652</v>
      </c>
    </row>
    <row r="9" spans="1:12" x14ac:dyDescent="0.25">
      <c r="C9" s="24" t="s">
        <v>261</v>
      </c>
      <c r="D9" s="24"/>
      <c r="E9" s="24"/>
      <c r="F9" s="7" t="s">
        <v>262</v>
      </c>
    </row>
    <row r="10" spans="1:12" x14ac:dyDescent="0.25">
      <c r="A10" t="s">
        <v>5</v>
      </c>
      <c r="C10" s="7" t="s">
        <v>202</v>
      </c>
      <c r="D10" s="7" t="s">
        <v>9</v>
      </c>
      <c r="E10" s="7" t="s">
        <v>13</v>
      </c>
      <c r="F10" s="7" t="s">
        <v>9</v>
      </c>
      <c r="G10" s="7" t="s">
        <v>204</v>
      </c>
      <c r="H10" s="7" t="s">
        <v>205</v>
      </c>
    </row>
    <row r="11" spans="1:12" x14ac:dyDescent="0.25">
      <c r="A11" s="1">
        <v>1</v>
      </c>
      <c r="B11" s="1" t="str">
        <f>VLOOKUP(A11,'[1]Coberturas GES'!$B:$D,2,0)</f>
        <v>FALLECIMIENTO</v>
      </c>
      <c r="C11" s="8">
        <f>SUMIFS('Registros sin Asignacion'!$G:$G,'Registros sin Asignacion'!$E:$E,$A11)</f>
        <v>278</v>
      </c>
      <c r="D11" s="8">
        <f>SUMIFS('Registros sin Asignacion'!$G:$G,'Registros sin Asignacion'!$E:$E,$A11,'Registros sin Asignacion'!$A:$A,D$10)</f>
        <v>277</v>
      </c>
      <c r="E11" s="8">
        <f>SUMIFS('Registros sin Asignacion'!$G:$G,'Registros sin Asignacion'!$E:$E,$A11,'Registros sin Asignacion'!$A:$A,E$10)</f>
        <v>1</v>
      </c>
      <c r="F11" s="8">
        <f>SUMIFS('Registros con Asignacion'!$I:$I,'Registros con Asignacion'!$A:$A,F$10,'Registros con Asignacion'!$E:$E,$A11)</f>
        <v>782679</v>
      </c>
      <c r="G11" s="14" t="s">
        <v>263</v>
      </c>
      <c r="H11" s="6"/>
      <c r="I11" s="6"/>
      <c r="J11" s="6"/>
      <c r="K11" s="6"/>
      <c r="L11" s="6"/>
    </row>
    <row r="12" spans="1:12" x14ac:dyDescent="0.25">
      <c r="A12">
        <v>2</v>
      </c>
      <c r="B12" t="str">
        <f>VLOOKUP(A12,'[1]Coberturas GES'!$B:$D,2,0)</f>
        <v>MUERTE ACCIDENTAL</v>
      </c>
      <c r="C12" s="6">
        <f>SUMIFS('Registros sin Asignacion'!$G:$G,'Registros sin Asignacion'!$E:$E,$A12)</f>
        <v>1</v>
      </c>
      <c r="D12" s="6">
        <f>SUMIFS('Registros sin Asignacion'!$G:$G,'Registros sin Asignacion'!$E:$E,$A12,'Registros sin Asignacion'!$A:$A,D$10)</f>
        <v>0</v>
      </c>
      <c r="E12" s="6">
        <f>SUMIFS('Registros sin Asignacion'!$G:$G,'Registros sin Asignacion'!$E:$E,$A12,'Registros sin Asignacion'!$A:$A,E$10)</f>
        <v>1</v>
      </c>
      <c r="F12" s="6">
        <f>SUMIFS('Registros con Asignacion'!$I:$I,'Registros con Asignacion'!$A:$A,F$10,'Registros con Asignacion'!$E:$E,$A12)</f>
        <v>10644</v>
      </c>
      <c r="G12" s="6"/>
      <c r="H12" s="6"/>
      <c r="I12" s="6"/>
      <c r="J12" s="6"/>
      <c r="K12" s="6"/>
      <c r="L12" s="6"/>
    </row>
    <row r="13" spans="1:12" x14ac:dyDescent="0.25">
      <c r="A13">
        <v>4</v>
      </c>
      <c r="B13" t="str">
        <f>VLOOKUP(A13,'[1]Coberturas GES'!$B:$D,2,0)</f>
        <v>INVALIDEZ POR ACCIDENTE</v>
      </c>
      <c r="C13" s="6">
        <f>SUMIFS('Registros sin Asignacion'!$G:$G,'Registros sin Asignacion'!$E:$E,$A13)</f>
        <v>45355</v>
      </c>
      <c r="D13" s="6">
        <f>SUMIFS('Registros sin Asignacion'!$G:$G,'Registros sin Asignacion'!$E:$E,$A13,'Registros sin Asignacion'!$A:$A,D$10)</f>
        <v>44827</v>
      </c>
      <c r="E13" s="6">
        <f>SUMIFS('Registros sin Asignacion'!$G:$G,'Registros sin Asignacion'!$E:$E,$A13,'Registros sin Asignacion'!$A:$A,E$10)</f>
        <v>528</v>
      </c>
      <c r="F13" s="8">
        <f>SUMIFS('Registros con Asignacion'!$I:$I,'Registros con Asignacion'!$A:$A,F$10,'Registros con Asignacion'!$E:$E,$A13)</f>
        <v>2576</v>
      </c>
      <c r="G13" s="6"/>
      <c r="H13" s="6"/>
      <c r="I13" s="6"/>
      <c r="J13" s="6"/>
      <c r="K13" s="6"/>
      <c r="L13" s="6"/>
    </row>
    <row r="14" spans="1:12" x14ac:dyDescent="0.25">
      <c r="A14" s="1">
        <v>6</v>
      </c>
      <c r="B14" s="1" t="str">
        <f>VLOOKUP(A14,'[1]Coberturas GES'!$B:$D,2,0)</f>
        <v>ITP 2/3 ADELANTO DE CAPITAL</v>
      </c>
      <c r="C14" s="8">
        <f>SUMIFS('Registros sin Asignacion'!$G:$G,'Registros sin Asignacion'!$E:$E,$A14)</f>
        <v>53683</v>
      </c>
      <c r="D14" s="9">
        <f>SUMIFS('Registros sin Asignacion'!$G:$G,'Registros sin Asignacion'!$E:$E,$A14,'Registros sin Asignacion'!$A:$A,D$10)</f>
        <v>52622</v>
      </c>
      <c r="E14" s="9">
        <f>SUMIFS('Registros sin Asignacion'!$G:$G,'Registros sin Asignacion'!$E:$E,$A14,'Registros sin Asignacion'!$A:$A,E$10)</f>
        <v>1061</v>
      </c>
      <c r="F14" s="8">
        <f>SUMIFS('Registros con Asignacion'!$I:$I,'Registros con Asignacion'!$A:$A,F$10,'Registros con Asignacion'!$E:$E,$A14)</f>
        <v>478638</v>
      </c>
      <c r="G14" s="8" t="s">
        <v>203</v>
      </c>
      <c r="H14" s="14" t="s">
        <v>264</v>
      </c>
      <c r="I14" s="6"/>
      <c r="J14" s="6"/>
      <c r="K14" s="6"/>
      <c r="L14" s="6"/>
    </row>
    <row r="15" spans="1:12" x14ac:dyDescent="0.25">
      <c r="A15">
        <v>8</v>
      </c>
      <c r="B15" t="str">
        <f>VLOOKUP(A15,'[1]Coberturas GES'!$B:$D,2,0)</f>
        <v>SALUD ONCOLÓGICA</v>
      </c>
      <c r="C15" s="6">
        <f>SUMIFS('Registros sin Asignacion'!$G:$G,'Registros sin Asignacion'!$E:$E,$A15)</f>
        <v>2388</v>
      </c>
      <c r="D15" s="6">
        <f>SUMIFS('Registros sin Asignacion'!$G:$G,'Registros sin Asignacion'!$E:$E,$A15,'Registros sin Asignacion'!$A:$A,D$10)</f>
        <v>2324</v>
      </c>
      <c r="E15" s="6">
        <f>SUMIFS('Registros sin Asignacion'!$G:$G,'Registros sin Asignacion'!$E:$E,$A15,'Registros sin Asignacion'!$A:$A,E$10)</f>
        <v>64</v>
      </c>
      <c r="F15" s="6">
        <f>SUMIFS('Registros con Asignacion'!$I:$I,'Registros con Asignacion'!$A:$A,F$10,'Registros con Asignacion'!$E:$E,$A15)</f>
        <v>0</v>
      </c>
      <c r="G15" s="6"/>
      <c r="H15" s="6"/>
      <c r="I15" s="6"/>
      <c r="J15" s="6"/>
      <c r="K15" s="6"/>
      <c r="L15" s="6"/>
    </row>
    <row r="16" spans="1:12" x14ac:dyDescent="0.25">
      <c r="A16">
        <v>11</v>
      </c>
      <c r="B16" t="str">
        <f>VLOOKUP(A16,'[1]Coberturas GES'!$B:$D,2,0)</f>
        <v>REEMBOLSO GASTOS DE SALUD CATASTRÓFICOS</v>
      </c>
      <c r="C16" s="6">
        <f>SUMIFS('Registros sin Asignacion'!$G:$G,'Registros sin Asignacion'!$E:$E,$A16)</f>
        <v>31</v>
      </c>
      <c r="D16" s="6">
        <f>SUMIFS('Registros sin Asignacion'!$G:$G,'Registros sin Asignacion'!$E:$E,$A16,'Registros sin Asignacion'!$A:$A,D$10)</f>
        <v>31</v>
      </c>
      <c r="E16" s="6">
        <f>SUMIFS('Registros sin Asignacion'!$G:$G,'Registros sin Asignacion'!$E:$E,$A16,'Registros sin Asignacion'!$A:$A,E$10)</f>
        <v>0</v>
      </c>
      <c r="F16" s="6">
        <f>SUMIFS('Registros con Asignacion'!$I:$I,'Registros con Asignacion'!$A:$A,F$10,'Registros con Asignacion'!$E:$E,$A16)</f>
        <v>0</v>
      </c>
      <c r="G16" s="6"/>
      <c r="H16" s="6"/>
      <c r="I16" s="6"/>
      <c r="J16" s="6"/>
      <c r="K16" s="6"/>
      <c r="L16" s="6"/>
    </row>
    <row r="17" spans="1:12" x14ac:dyDescent="0.25">
      <c r="A17" s="1">
        <v>12</v>
      </c>
      <c r="B17" s="1" t="str">
        <f>VLOOKUP(A17,'[1]Coberturas GES'!$B:$D,2,0)</f>
        <v>ALTERN  A, MUERTE ACCIDENTAL</v>
      </c>
      <c r="C17" s="8">
        <f>SUMIFS('Registros sin Asignacion'!$G:$G,'Registros sin Asignacion'!$E:$E,$A17)</f>
        <v>13614</v>
      </c>
      <c r="D17" s="9">
        <f>SUMIFS('Registros sin Asignacion'!$G:$G,'Registros sin Asignacion'!$E:$E,$A17,'Registros sin Asignacion'!$A:$A,D$10)</f>
        <v>13607</v>
      </c>
      <c r="E17" s="8">
        <f>SUMIFS('Registros sin Asignacion'!$G:$G,'Registros sin Asignacion'!$E:$E,$A17,'Registros sin Asignacion'!$A:$A,E$10)</f>
        <v>7</v>
      </c>
      <c r="F17" s="8">
        <f>SUMIFS('Registros con Asignacion'!$I:$I,'Registros con Asignacion'!$A:$A,F$10,'Registros con Asignacion'!$E:$E,$A17)</f>
        <v>69981</v>
      </c>
      <c r="G17" s="23" t="s">
        <v>259</v>
      </c>
      <c r="H17" s="23"/>
      <c r="I17" s="6"/>
      <c r="J17" s="6"/>
      <c r="K17" s="6"/>
      <c r="L17" s="6"/>
    </row>
    <row r="18" spans="1:12" x14ac:dyDescent="0.25">
      <c r="A18">
        <v>14</v>
      </c>
      <c r="B18" t="str">
        <f>VLOOKUP(A18,'[1]Coberturas GES'!$B:$D,2,0)</f>
        <v>ASISTENCIA MEDICA EN EL EXTRANJERO</v>
      </c>
      <c r="C18" s="6">
        <f>SUMIFS('Registros sin Asignacion'!$G:$G,'Registros sin Asignacion'!$E:$E,$A18)</f>
        <v>37982</v>
      </c>
      <c r="D18" s="6">
        <f>SUMIFS('Registros sin Asignacion'!$G:$G,'Registros sin Asignacion'!$E:$E,$A18,'Registros sin Asignacion'!$A:$A,D$10)</f>
        <v>30635</v>
      </c>
      <c r="E18" s="6">
        <f>SUMIFS('Registros sin Asignacion'!$G:$G,'Registros sin Asignacion'!$E:$E,$A18,'Registros sin Asignacion'!$A:$A,E$10)</f>
        <v>7347</v>
      </c>
      <c r="F18" s="6">
        <f>SUMIFS('Registros con Asignacion'!$I:$I,'Registros con Asignacion'!$A:$A,F$10,'Registros con Asignacion'!$E:$E,$A18)</f>
        <v>0</v>
      </c>
      <c r="G18" s="6"/>
      <c r="H18" s="6"/>
      <c r="I18" s="6"/>
      <c r="J18" s="6"/>
      <c r="K18" s="6"/>
      <c r="L18" s="6"/>
    </row>
    <row r="19" spans="1:12" x14ac:dyDescent="0.25">
      <c r="A19" s="1">
        <v>17</v>
      </c>
      <c r="B19" s="1" t="str">
        <f>VLOOKUP(A19,'[1]Coberturas GES'!$B:$D,2,0)</f>
        <v>ENFERMEDADES GRAVES (7)</v>
      </c>
      <c r="C19" s="8">
        <f>SUMIFS('Registros sin Asignacion'!$G:$G,'Registros sin Asignacion'!$E:$E,$A19)</f>
        <v>2</v>
      </c>
      <c r="D19" s="8">
        <f>SUMIFS('Registros sin Asignacion'!$G:$G,'Registros sin Asignacion'!$E:$E,$A19,'Registros sin Asignacion'!$A:$A,D$10)</f>
        <v>0</v>
      </c>
      <c r="E19" s="8">
        <f>SUMIFS('Registros sin Asignacion'!$G:$G,'Registros sin Asignacion'!$E:$E,$A19,'Registros sin Asignacion'!$A:$A,E$10)</f>
        <v>2</v>
      </c>
      <c r="F19" s="8">
        <f>SUMIFS('Registros con Asignacion'!$I:$I,'Registros con Asignacion'!$A:$A,F$10,'Registros con Asignacion'!$E:$E,$A19)</f>
        <v>2424</v>
      </c>
      <c r="G19" s="6"/>
      <c r="H19" s="6"/>
      <c r="I19" s="6"/>
      <c r="J19" s="6"/>
      <c r="K19" s="6"/>
      <c r="L19" s="6"/>
    </row>
    <row r="20" spans="1:12" x14ac:dyDescent="0.25">
      <c r="A20">
        <v>22</v>
      </c>
      <c r="B20" t="str">
        <f>VLOOKUP(A20,'[1]Coberturas GES'!$B:$D,2,0)</f>
        <v>TARJETA SEGURA EXTRA</v>
      </c>
      <c r="C20" s="6">
        <f>SUMIFS('Registros sin Asignacion'!$G:$G,'Registros sin Asignacion'!$E:$E,$A20)</f>
        <v>27</v>
      </c>
      <c r="D20" s="6">
        <f>SUMIFS('Registros sin Asignacion'!$G:$G,'Registros sin Asignacion'!$E:$E,$A20,'Registros sin Asignacion'!$A:$A,D$10)</f>
        <v>27</v>
      </c>
      <c r="E20" s="6">
        <f>SUMIFS('Registros sin Asignacion'!$G:$G,'Registros sin Asignacion'!$E:$E,$A20,'Registros sin Asignacion'!$A:$A,E$10)</f>
        <v>0</v>
      </c>
      <c r="F20" s="6">
        <f>SUMIFS('Registros con Asignacion'!$I:$I,'Registros con Asignacion'!$A:$A,F$10,'Registros con Asignacion'!$E:$E,$A20)</f>
        <v>0</v>
      </c>
      <c r="G20" s="6"/>
      <c r="H20" s="6"/>
      <c r="I20" s="6"/>
      <c r="J20" s="6"/>
      <c r="K20" s="6"/>
      <c r="L20" s="6"/>
    </row>
    <row r="21" spans="1:12" x14ac:dyDescent="0.25">
      <c r="A21">
        <v>27</v>
      </c>
      <c r="B21" t="str">
        <f>VLOOKUP(A21,'[1]Coberturas GES'!$B:$D,2,0)</f>
        <v>GASTOS CATASTROFICOS DE SALUD</v>
      </c>
      <c r="C21" s="6">
        <f>SUMIFS('Registros sin Asignacion'!$G:$G,'Registros sin Asignacion'!$E:$E,$A21)</f>
        <v>22374</v>
      </c>
      <c r="D21" s="6">
        <f>SUMIFS('Registros sin Asignacion'!$G:$G,'Registros sin Asignacion'!$E:$E,$A21,'Registros sin Asignacion'!$A:$A,D$10)</f>
        <v>22031</v>
      </c>
      <c r="E21" s="6">
        <f>SUMIFS('Registros sin Asignacion'!$G:$G,'Registros sin Asignacion'!$E:$E,$A21,'Registros sin Asignacion'!$A:$A,E$10)</f>
        <v>343</v>
      </c>
      <c r="F21" s="6">
        <f>SUMIFS('Registros con Asignacion'!$I:$I,'Registros con Asignacion'!$A:$A,F$10,'Registros con Asignacion'!$E:$E,$A21)</f>
        <v>0</v>
      </c>
      <c r="G21" s="6"/>
      <c r="H21" s="6"/>
      <c r="I21" s="6"/>
      <c r="J21" s="6"/>
      <c r="K21" s="6"/>
      <c r="L21" s="6"/>
    </row>
    <row r="22" spans="1:12" x14ac:dyDescent="0.25">
      <c r="A22">
        <v>29</v>
      </c>
      <c r="B22" t="str">
        <f>VLOOKUP(A22,'[1]Coberturas GES'!$B:$D,2,0)</f>
        <v>Participación beneficios o promoción</v>
      </c>
      <c r="C22" s="6">
        <f>SUMIFS('Registros sin Asignacion'!$G:$G,'Registros sin Asignacion'!$E:$E,$A22)</f>
        <v>1</v>
      </c>
      <c r="D22" s="6">
        <f>SUMIFS('Registros sin Asignacion'!$G:$G,'Registros sin Asignacion'!$E:$E,$A22,'Registros sin Asignacion'!$A:$A,D$10)</f>
        <v>1</v>
      </c>
      <c r="E22" s="6">
        <f>SUMIFS('Registros sin Asignacion'!$G:$G,'Registros sin Asignacion'!$E:$E,$A22,'Registros sin Asignacion'!$A:$A,E$10)</f>
        <v>0</v>
      </c>
      <c r="F22" s="6">
        <f>SUMIFS('Registros con Asignacion'!$I:$I,'Registros con Asignacion'!$A:$A,F$10,'Registros con Asignacion'!$E:$E,$A22)</f>
        <v>128</v>
      </c>
      <c r="G22" s="6"/>
      <c r="H22" s="6"/>
      <c r="I22" s="6"/>
      <c r="J22" s="6"/>
      <c r="K22" s="6"/>
      <c r="L22" s="6"/>
    </row>
    <row r="23" spans="1:12" x14ac:dyDescent="0.25">
      <c r="A23" s="1">
        <v>31</v>
      </c>
      <c r="B23" s="1" t="str">
        <f>VLOOKUP(A23,'[1]Coberturas GES'!$B:$D,2,0)</f>
        <v>ENFERMEDADES GRAVES (5).</v>
      </c>
      <c r="C23" s="8">
        <f>SUMIFS('Registros sin Asignacion'!$G:$G,'Registros sin Asignacion'!$E:$E,$A23)</f>
        <v>234</v>
      </c>
      <c r="D23" s="8">
        <f>SUMIFS('Registros sin Asignacion'!$G:$G,'Registros sin Asignacion'!$E:$E,$A23,'Registros sin Asignacion'!$A:$A,D$10)</f>
        <v>0</v>
      </c>
      <c r="E23" s="8">
        <f>SUMIFS('Registros sin Asignacion'!$G:$G,'Registros sin Asignacion'!$E:$E,$A23,'Registros sin Asignacion'!$A:$A,E$10)</f>
        <v>234</v>
      </c>
      <c r="F23" s="8">
        <f>SUMIFS('Registros con Asignacion'!$I:$I,'Registros con Asignacion'!$A:$A,F$10,'Registros con Asignacion'!$E:$E,$A23)</f>
        <v>11677</v>
      </c>
      <c r="G23" s="6"/>
      <c r="H23" s="6"/>
      <c r="I23" s="6"/>
      <c r="J23" s="6"/>
      <c r="K23" s="6"/>
      <c r="L23" s="6"/>
    </row>
    <row r="24" spans="1:12" x14ac:dyDescent="0.25">
      <c r="A24">
        <v>37</v>
      </c>
      <c r="B24" t="str">
        <f>VLOOKUP(A24,'[1]Coberturas GES'!$B:$D,2,0)</f>
        <v>RENTA DIA HOSP.ACC.Y/O ENF.</v>
      </c>
      <c r="C24" s="6">
        <f>SUMIFS('Registros sin Asignacion'!$G:$G,'Registros sin Asignacion'!$E:$E,$A24)</f>
        <v>45013</v>
      </c>
      <c r="D24" s="6">
        <f>SUMIFS('Registros sin Asignacion'!$G:$G,'Registros sin Asignacion'!$E:$E,$A24,'Registros sin Asignacion'!$A:$A,D$10)</f>
        <v>44988</v>
      </c>
      <c r="E24" s="6">
        <f>SUMIFS('Registros sin Asignacion'!$G:$G,'Registros sin Asignacion'!$E:$E,$A24,'Registros sin Asignacion'!$A:$A,E$10)</f>
        <v>25</v>
      </c>
      <c r="F24" s="6">
        <f>SUMIFS('Registros con Asignacion'!$I:$I,'Registros con Asignacion'!$A:$A,F$10,'Registros con Asignacion'!$E:$E,$A24)</f>
        <v>0</v>
      </c>
      <c r="G24" s="6"/>
      <c r="H24" s="6"/>
      <c r="I24" s="6"/>
      <c r="J24" s="6"/>
      <c r="K24" s="6"/>
      <c r="L24" s="6"/>
    </row>
    <row r="25" spans="1:12" x14ac:dyDescent="0.25">
      <c r="A25">
        <v>38</v>
      </c>
      <c r="B25" t="str">
        <f>VLOOKUP(A25,'[1]Coberturas GES'!$B:$D,2,0)</f>
        <v>RENTA DIARIA POR HOSPITALIZACIÓN EN UTI O  UCI.</v>
      </c>
      <c r="C25" s="6">
        <f>SUMIFS('Registros sin Asignacion'!$G:$G,'Registros sin Asignacion'!$E:$E,$A25)</f>
        <v>45017</v>
      </c>
      <c r="D25" s="6">
        <f>SUMIFS('Registros sin Asignacion'!$G:$G,'Registros sin Asignacion'!$E:$E,$A25,'Registros sin Asignacion'!$A:$A,D$10)</f>
        <v>44992</v>
      </c>
      <c r="E25" s="6">
        <f>SUMIFS('Registros sin Asignacion'!$G:$G,'Registros sin Asignacion'!$E:$E,$A25,'Registros sin Asignacion'!$A:$A,E$10)</f>
        <v>25</v>
      </c>
      <c r="F25" s="6">
        <f>SUMIFS('Registros con Asignacion'!$I:$I,'Registros con Asignacion'!$A:$A,F$10,'Registros con Asignacion'!$E:$E,$A25)</f>
        <v>0</v>
      </c>
      <c r="G25" s="6"/>
      <c r="H25" s="6"/>
      <c r="I25" s="6"/>
      <c r="J25" s="6"/>
      <c r="K25" s="6"/>
      <c r="L25" s="6"/>
    </row>
    <row r="26" spans="1:12" x14ac:dyDescent="0.25">
      <c r="A26" s="1">
        <v>39</v>
      </c>
      <c r="B26" s="1" t="str">
        <f>VLOOKUP(A26,'[1]Coberturas GES'!$B:$D,2,0)</f>
        <v>RENTA MENSUAL 12 MESES ACC.</v>
      </c>
      <c r="C26" s="8">
        <f>SUMIFS('Registros sin Asignacion'!$G:$G,'Registros sin Asignacion'!$E:$E,$A26)</f>
        <v>13610</v>
      </c>
      <c r="D26" s="9">
        <f>SUMIFS('Registros sin Asignacion'!$G:$G,'Registros sin Asignacion'!$E:$E,$A26,'Registros sin Asignacion'!$A:$A,D$10)</f>
        <v>13605</v>
      </c>
      <c r="E26" s="8">
        <f>SUMIFS('Registros sin Asignacion'!$G:$G,'Registros sin Asignacion'!$E:$E,$A26,'Registros sin Asignacion'!$A:$A,E$10)</f>
        <v>5</v>
      </c>
      <c r="F26" s="8">
        <f>SUMIFS('Registros con Asignacion'!$I:$I,'Registros con Asignacion'!$A:$A,F$10,'Registros con Asignacion'!$E:$E,$A26)</f>
        <v>15717</v>
      </c>
      <c r="G26" s="23" t="s">
        <v>260</v>
      </c>
      <c r="H26" s="23"/>
      <c r="I26" s="6"/>
      <c r="J26" s="6"/>
      <c r="K26" s="6"/>
      <c r="L26" s="6"/>
    </row>
    <row r="27" spans="1:12" x14ac:dyDescent="0.25">
      <c r="A27">
        <v>63</v>
      </c>
      <c r="B27" t="str">
        <f>VLOOKUP(A27,'[1]Coberturas GES'!$B:$D,2,0)</f>
        <v>RENTA DIARIA HOSP. EXTRANJERO.</v>
      </c>
      <c r="C27" s="6">
        <f>SUMIFS('Registros sin Asignacion'!$G:$G,'Registros sin Asignacion'!$E:$E,$A27)</f>
        <v>3966</v>
      </c>
      <c r="D27" s="6">
        <f>SUMIFS('Registros sin Asignacion'!$G:$G,'Registros sin Asignacion'!$E:$E,$A27,'Registros sin Asignacion'!$A:$A,D$10)</f>
        <v>3965</v>
      </c>
      <c r="E27" s="6">
        <f>SUMIFS('Registros sin Asignacion'!$G:$G,'Registros sin Asignacion'!$E:$E,$A27,'Registros sin Asignacion'!$A:$A,E$10)</f>
        <v>1</v>
      </c>
      <c r="F27" s="6">
        <f>SUMIFS('Registros con Asignacion'!$I:$I,'Registros con Asignacion'!$A:$A,F$10,'Registros con Asignacion'!$E:$E,$A27)</f>
        <v>0</v>
      </c>
      <c r="G27" s="6"/>
      <c r="H27" s="6"/>
      <c r="I27" s="6"/>
      <c r="J27" s="6"/>
      <c r="K27" s="6"/>
      <c r="L27" s="6"/>
    </row>
    <row r="28" spans="1:12" x14ac:dyDescent="0.25">
      <c r="A28" s="1">
        <v>112</v>
      </c>
      <c r="B28" s="1" t="str">
        <f>VLOOKUP(A28,'[1]Coberturas GES'!$B:$D,2,0)</f>
        <v>FALLECIMIENTO NO DESGRAVAMEN</v>
      </c>
      <c r="C28" s="8">
        <f>SUMIFS('Registros sin Asignacion'!$G:$G,'Registros sin Asignacion'!$E:$E,$A28)</f>
        <v>56667</v>
      </c>
      <c r="D28" s="9">
        <f>SUMIFS('Registros sin Asignacion'!$G:$G,'Registros sin Asignacion'!$E:$E,$A28,'Registros sin Asignacion'!$A:$A,D$10)</f>
        <v>56667</v>
      </c>
      <c r="E28" s="8">
        <f>SUMIFS('Registros sin Asignacion'!$G:$G,'Registros sin Asignacion'!$E:$E,$A28,'Registros sin Asignacion'!$A:$A,E$10)</f>
        <v>0</v>
      </c>
      <c r="F28" s="8">
        <f>SUMIFS('Registros con Asignacion'!$I:$I,'Registros con Asignacion'!$A:$A,F$10,'Registros con Asignacion'!$E:$E,$A28)</f>
        <v>12777</v>
      </c>
      <c r="G28" s="8" t="s">
        <v>203</v>
      </c>
      <c r="H28" s="6"/>
      <c r="I28" s="6"/>
      <c r="J28" s="6"/>
      <c r="K28" s="6"/>
      <c r="L28" s="6"/>
    </row>
    <row r="29" spans="1:12" x14ac:dyDescent="0.25">
      <c r="A29">
        <v>116</v>
      </c>
      <c r="B29" t="str">
        <f>VLOOKUP(A29,'[1]Coberturas GES'!$B:$D,2,0)</f>
        <v>CÁNCER MAMARIO IN SITU (CIS)</v>
      </c>
      <c r="C29" s="6">
        <f>SUMIFS('Registros sin Asignacion'!$G:$G,'Registros sin Asignacion'!$E:$E,$A29)</f>
        <v>1511</v>
      </c>
      <c r="D29" s="6">
        <f>SUMIFS('Registros sin Asignacion'!$G:$G,'Registros sin Asignacion'!$E:$E,$A29,'Registros sin Asignacion'!$A:$A,D$10)</f>
        <v>1511</v>
      </c>
      <c r="E29" s="6">
        <f>SUMIFS('Registros sin Asignacion'!$G:$G,'Registros sin Asignacion'!$E:$E,$A29,'Registros sin Asignacion'!$A:$A,E$10)</f>
        <v>0</v>
      </c>
      <c r="F29" s="6">
        <f>SUMIFS('Registros con Asignacion'!$I:$I,'Registros con Asignacion'!$A:$A,F$10,'Registros con Asignacion'!$E:$E,$A29)</f>
        <v>0</v>
      </c>
      <c r="G29" s="6"/>
      <c r="H29" s="6"/>
      <c r="I29" s="6"/>
      <c r="J29" s="6"/>
      <c r="K29" s="6"/>
      <c r="L29" s="6"/>
    </row>
    <row r="30" spans="1:12" x14ac:dyDescent="0.25">
      <c r="A30">
        <v>117</v>
      </c>
      <c r="B30" t="str">
        <f>VLOOKUP(A30,'[1]Coberturas GES'!$B:$D,2,0)</f>
        <v>MASTECTOMÍA TOTAL</v>
      </c>
      <c r="C30" s="6">
        <f>SUMIFS('Registros sin Asignacion'!$G:$G,'Registros sin Asignacion'!$E:$E,$A30)</f>
        <v>1511</v>
      </c>
      <c r="D30" s="6">
        <f>SUMIFS('Registros sin Asignacion'!$G:$G,'Registros sin Asignacion'!$E:$E,$A30,'Registros sin Asignacion'!$A:$A,D$10)</f>
        <v>1511</v>
      </c>
      <c r="E30" s="6">
        <f>SUMIFS('Registros sin Asignacion'!$G:$G,'Registros sin Asignacion'!$E:$E,$A30,'Registros sin Asignacion'!$A:$A,E$10)</f>
        <v>0</v>
      </c>
      <c r="F30" s="6">
        <f>SUMIFS('Registros con Asignacion'!$I:$I,'Registros con Asignacion'!$A:$A,F$10,'Registros con Asignacion'!$E:$E,$A30)</f>
        <v>0</v>
      </c>
      <c r="G30" s="6"/>
      <c r="H30" s="6"/>
      <c r="I30" s="6"/>
      <c r="J30" s="6"/>
      <c r="K30" s="6"/>
      <c r="L30" s="6"/>
    </row>
    <row r="31" spans="1:12" x14ac:dyDescent="0.25">
      <c r="A31">
        <v>157</v>
      </c>
      <c r="B31" t="str">
        <f>VLOOKUP(A31,'[1]Coberturas GES'!$B:$D,2,0)</f>
        <v>HOSPITALIZACIÓN</v>
      </c>
      <c r="C31" s="6">
        <f>SUMIFS('Registros sin Asignacion'!$G:$G,'Registros sin Asignacion'!$E:$E,$A31)</f>
        <v>6827</v>
      </c>
      <c r="D31" s="6">
        <f>SUMIFS('Registros sin Asignacion'!$G:$G,'Registros sin Asignacion'!$E:$E,$A31,'Registros sin Asignacion'!$A:$A,D$10)</f>
        <v>6819</v>
      </c>
      <c r="E31" s="6">
        <f>SUMIFS('Registros sin Asignacion'!$G:$G,'Registros sin Asignacion'!$E:$E,$A31,'Registros sin Asignacion'!$A:$A,E$10)</f>
        <v>8</v>
      </c>
      <c r="F31" s="6">
        <f>SUMIFS('Registros con Asignacion'!$I:$I,'Registros con Asignacion'!$A:$A,F$10,'Registros con Asignacion'!$E:$E,$A31)</f>
        <v>0</v>
      </c>
      <c r="G31" s="6"/>
      <c r="H31" s="6"/>
      <c r="I31" s="6"/>
      <c r="J31" s="6"/>
      <c r="K31" s="6"/>
      <c r="L31" s="6"/>
    </row>
    <row r="32" spans="1:12" x14ac:dyDescent="0.25">
      <c r="A32">
        <v>187</v>
      </c>
      <c r="B32" t="str">
        <f>VLOOKUP(A32,'[1]Coberturas GES'!$B:$D,2,0)</f>
        <v>Hospitalización y rehabilitación por contagio COVID-19</v>
      </c>
      <c r="C32" s="6">
        <f>SUMIFS('Registros sin Asignacion'!$G:$G,'Registros sin Asignacion'!$E:$E,$A32)</f>
        <v>3408</v>
      </c>
      <c r="D32" s="6">
        <f>SUMIFS('Registros sin Asignacion'!$G:$G,'Registros sin Asignacion'!$E:$E,$A32,'Registros sin Asignacion'!$A:$A,D$10)</f>
        <v>3408</v>
      </c>
      <c r="E32" s="6">
        <f>SUMIFS('Registros sin Asignacion'!$G:$G,'Registros sin Asignacion'!$E:$E,$A32,'Registros sin Asignacion'!$A:$A,E$10)</f>
        <v>0</v>
      </c>
      <c r="F32" s="6">
        <f>SUMIFS('Registros con Asignacion'!$I:$I,'Registros con Asignacion'!$A:$A,F$10,'Registros con Asignacion'!$E:$E,$A32)</f>
        <v>0</v>
      </c>
      <c r="G32" s="6"/>
      <c r="H32" s="6"/>
      <c r="I32" s="6"/>
      <c r="J32" s="6"/>
      <c r="K32" s="6"/>
      <c r="L32" s="6"/>
    </row>
    <row r="33" spans="1:12" x14ac:dyDescent="0.25">
      <c r="A33" s="1">
        <v>188</v>
      </c>
      <c r="B33" s="1" t="str">
        <f>VLOOKUP(A33,'[1]Coberturas GES'!$B:$D,2,0)</f>
        <v>Fallecimiento por COVID-19</v>
      </c>
      <c r="C33" s="8">
        <f>SUMIFS('Registros sin Asignacion'!$G:$G,'Registros sin Asignacion'!$E:$E,$A33)</f>
        <v>34</v>
      </c>
      <c r="D33" s="8">
        <f>SUMIFS('Registros sin Asignacion'!$G:$G,'Registros sin Asignacion'!$E:$E,$A33,'Registros sin Asignacion'!$A:$A,D$10)</f>
        <v>34</v>
      </c>
      <c r="E33" s="8">
        <f>SUMIFS('Registros sin Asignacion'!$G:$G,'Registros sin Asignacion'!$E:$E,$A33,'Registros sin Asignacion'!$A:$A,E$10)</f>
        <v>0</v>
      </c>
      <c r="F33" s="8">
        <f>SUMIFS('Registros con Asignacion'!$I:$I,'Registros con Asignacion'!$A:$A,F$10,'Registros con Asignacion'!$E:$E,$A33)</f>
        <v>3374</v>
      </c>
      <c r="G33" s="6"/>
      <c r="H33" s="6"/>
      <c r="I33" s="6"/>
      <c r="J33" s="6"/>
      <c r="K33" s="6"/>
      <c r="L33" s="6"/>
    </row>
    <row r="34" spans="1:12" x14ac:dyDescent="0.25">
      <c r="A34">
        <v>501</v>
      </c>
      <c r="B34" t="e">
        <f>VLOOKUP(A34,'[1]Coberturas GES'!$B:$D,2,0)</f>
        <v>#N/A</v>
      </c>
      <c r="C34" s="6">
        <f>SUMIFS('Registros sin Asignacion'!$G:$G,'Registros sin Asignacion'!$E:$E,$A34)</f>
        <v>145</v>
      </c>
      <c r="D34" s="6">
        <f>SUMIFS('Registros sin Asignacion'!$G:$G,'Registros sin Asignacion'!$E:$E,$A34,'Registros sin Asignacion'!$A:$A,D$10)</f>
        <v>145</v>
      </c>
      <c r="E34" s="6">
        <f>SUMIFS('Registros sin Asignacion'!$G:$G,'Registros sin Asignacion'!$E:$E,$A34,'Registros sin Asignacion'!$A:$A,E$10)</f>
        <v>0</v>
      </c>
      <c r="F34" s="6">
        <f>SUMIFS('Registros con Asignacion'!$I:$I,'Registros con Asignacion'!$A:$A,F$10,'Registros con Asignacion'!$E:$E,$A34)</f>
        <v>0</v>
      </c>
      <c r="G34" s="6"/>
      <c r="H34" s="6"/>
      <c r="I34" s="6"/>
      <c r="J34" s="6"/>
      <c r="K34" s="6"/>
      <c r="L34" s="6"/>
    </row>
    <row r="35" spans="1:12" x14ac:dyDescent="0.25">
      <c r="A35">
        <v>2800</v>
      </c>
      <c r="B35" t="str">
        <f>VLOOKUP(A35,'[1]Coberturas GES'!$B:$D,2,0)</f>
        <v>REEMBOLSO DE GASTOS MÉDICOS</v>
      </c>
      <c r="C35" s="6">
        <f>SUMIFS('Registros sin Asignacion'!$G:$G,'Registros sin Asignacion'!$E:$E,$A35)</f>
        <v>2218</v>
      </c>
      <c r="D35" s="6">
        <f>SUMIFS('Registros sin Asignacion'!$G:$G,'Registros sin Asignacion'!$E:$E,$A35,'Registros sin Asignacion'!$A:$A,D$10)</f>
        <v>2218</v>
      </c>
      <c r="E35" s="6">
        <f>SUMIFS('Registros sin Asignacion'!$G:$G,'Registros sin Asignacion'!$E:$E,$A35,'Registros sin Asignacion'!$A:$A,E$10)</f>
        <v>0</v>
      </c>
      <c r="F35" s="6">
        <f>SUMIFS('Registros con Asignacion'!$I:$I,'Registros con Asignacion'!$A:$A,F$10,'Registros con Asignacion'!$E:$E,$A35)</f>
        <v>0</v>
      </c>
      <c r="G35" s="6"/>
      <c r="H35" s="6"/>
      <c r="I35" s="6"/>
      <c r="J35" s="6"/>
      <c r="K35" s="6"/>
      <c r="L35" s="6"/>
    </row>
  </sheetData>
  <sortState xmlns:xlrd2="http://schemas.microsoft.com/office/spreadsheetml/2017/richdata2" ref="A11:A35">
    <sortCondition ref="A10:A35"/>
  </sortState>
  <mergeCells count="3">
    <mergeCell ref="G17:H17"/>
    <mergeCell ref="G26:H26"/>
    <mergeCell ref="C9:E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412D-898E-42F7-A420-F6A81DF97175}">
  <sheetPr>
    <tabColor rgb="FF0070C0"/>
  </sheetPr>
  <dimension ref="A10:M720"/>
  <sheetViews>
    <sheetView showGridLines="0" tabSelected="1" topLeftCell="E1" zoomScale="145" zoomScaleNormal="145" workbookViewId="0">
      <selection activeCell="H19" sqref="H19"/>
    </sheetView>
  </sheetViews>
  <sheetFormatPr baseColWidth="10" defaultRowHeight="15" x14ac:dyDescent="0.25"/>
  <cols>
    <col min="1" max="1" width="23.140625" bestFit="1" customWidth="1"/>
    <col min="8" max="8" width="22" bestFit="1" customWidth="1"/>
    <col min="9" max="9" width="26" bestFit="1" customWidth="1"/>
    <col min="10" max="10" width="38.140625" customWidth="1"/>
    <col min="12" max="13" width="23.140625" bestFit="1" customWidth="1"/>
  </cols>
  <sheetData>
    <row r="10" spans="1:13" ht="25.5" x14ac:dyDescent="0.25">
      <c r="A10" s="10" t="s">
        <v>1</v>
      </c>
      <c r="B10" s="10" t="s">
        <v>3</v>
      </c>
      <c r="C10" s="10" t="s">
        <v>5</v>
      </c>
      <c r="D10" s="10" t="s">
        <v>0</v>
      </c>
      <c r="E10" s="10" t="s">
        <v>2</v>
      </c>
      <c r="F10" s="10" t="s">
        <v>201</v>
      </c>
      <c r="G10" s="10" t="s">
        <v>8</v>
      </c>
      <c r="H10" s="10" t="s">
        <v>6</v>
      </c>
      <c r="I10" s="10" t="s">
        <v>1060</v>
      </c>
      <c r="J10" s="10" t="s">
        <v>17</v>
      </c>
      <c r="K10" s="10" t="s">
        <v>1057</v>
      </c>
      <c r="L10" s="10" t="s">
        <v>1060</v>
      </c>
      <c r="M10" s="10" t="s">
        <v>1059</v>
      </c>
    </row>
    <row r="11" spans="1:13" x14ac:dyDescent="0.25">
      <c r="A11" s="11" t="s">
        <v>206</v>
      </c>
      <c r="B11" s="11">
        <v>1</v>
      </c>
      <c r="C11" s="11">
        <v>1</v>
      </c>
      <c r="D11" s="11" t="s">
        <v>206</v>
      </c>
      <c r="E11" s="11" t="s">
        <v>206</v>
      </c>
      <c r="F11" s="12" t="s">
        <v>206</v>
      </c>
      <c r="G11" s="12" t="s">
        <v>206</v>
      </c>
      <c r="H11" s="11" t="s">
        <v>218</v>
      </c>
      <c r="I11" s="11" t="s">
        <v>219</v>
      </c>
      <c r="J11" s="11" t="str">
        <f>VLOOKUP(C11,Coberturas!$B$1:$D$188,2,0)</f>
        <v>FALLECIMIENTO</v>
      </c>
      <c r="K11" s="11">
        <f>COUNTIFS(Coberturas!$B:$B,$C11)</f>
        <v>1</v>
      </c>
      <c r="L11" s="11" t="s">
        <v>219</v>
      </c>
      <c r="M11" s="11" t="s">
        <v>219</v>
      </c>
    </row>
    <row r="12" spans="1:13" x14ac:dyDescent="0.25">
      <c r="A12" s="11" t="s">
        <v>206</v>
      </c>
      <c r="B12" s="11">
        <v>8</v>
      </c>
      <c r="C12" s="11">
        <v>1</v>
      </c>
      <c r="D12" s="11" t="s">
        <v>206</v>
      </c>
      <c r="E12" s="11" t="s">
        <v>206</v>
      </c>
      <c r="F12" s="12" t="s">
        <v>206</v>
      </c>
      <c r="G12" s="12" t="s">
        <v>206</v>
      </c>
      <c r="H12" s="11" t="s">
        <v>218</v>
      </c>
      <c r="I12" s="11" t="s">
        <v>219</v>
      </c>
      <c r="J12" s="11" t="str">
        <f>VLOOKUP(C12,Coberturas!$B$1:$D$188,2,0)</f>
        <v>FALLECIMIENTO</v>
      </c>
      <c r="K12" s="11">
        <f>COUNTIFS(Coberturas!$B:$B,$C12)</f>
        <v>1</v>
      </c>
      <c r="L12" s="11" t="s">
        <v>219</v>
      </c>
      <c r="M12" s="11" t="s">
        <v>219</v>
      </c>
    </row>
    <row r="13" spans="1:13" x14ac:dyDescent="0.25">
      <c r="A13" s="11" t="s">
        <v>206</v>
      </c>
      <c r="B13" s="11">
        <v>28</v>
      </c>
      <c r="C13" s="11">
        <v>1</v>
      </c>
      <c r="D13" s="11" t="s">
        <v>206</v>
      </c>
      <c r="E13" s="11" t="s">
        <v>206</v>
      </c>
      <c r="F13" s="12" t="s">
        <v>206</v>
      </c>
      <c r="G13" s="12" t="s">
        <v>206</v>
      </c>
      <c r="H13" s="11" t="s">
        <v>218</v>
      </c>
      <c r="I13" s="11" t="s">
        <v>219</v>
      </c>
      <c r="J13" s="11" t="str">
        <f>VLOOKUP(C13,Coberturas!$B$1:$D$188,2,0)</f>
        <v>FALLECIMIENTO</v>
      </c>
      <c r="K13" s="11">
        <f>COUNTIFS(Coberturas!$B:$B,$C13)</f>
        <v>1</v>
      </c>
      <c r="L13" s="11" t="s">
        <v>219</v>
      </c>
      <c r="M13" s="11" t="s">
        <v>219</v>
      </c>
    </row>
    <row r="14" spans="1:13" x14ac:dyDescent="0.25">
      <c r="A14" s="11" t="s">
        <v>206</v>
      </c>
      <c r="B14" s="11">
        <v>244</v>
      </c>
      <c r="C14" s="11">
        <v>1</v>
      </c>
      <c r="D14" s="11" t="s">
        <v>206</v>
      </c>
      <c r="E14" s="11" t="s">
        <v>206</v>
      </c>
      <c r="F14" s="12" t="s">
        <v>206</v>
      </c>
      <c r="G14" s="12" t="s">
        <v>206</v>
      </c>
      <c r="H14" s="11" t="s">
        <v>218</v>
      </c>
      <c r="I14" s="11" t="s">
        <v>219</v>
      </c>
      <c r="J14" s="11" t="str">
        <f>VLOOKUP(C14,Coberturas!$B$1:$D$188,2,0)</f>
        <v>FALLECIMIENTO</v>
      </c>
      <c r="K14" s="11">
        <f>COUNTIFS(Coberturas!$B:$B,$C14)</f>
        <v>1</v>
      </c>
      <c r="L14" s="11" t="s">
        <v>219</v>
      </c>
      <c r="M14" s="11" t="s">
        <v>219</v>
      </c>
    </row>
    <row r="15" spans="1:13" x14ac:dyDescent="0.25">
      <c r="A15" s="11" t="s">
        <v>206</v>
      </c>
      <c r="B15" s="11">
        <v>245</v>
      </c>
      <c r="C15" s="11">
        <v>1</v>
      </c>
      <c r="D15" s="11" t="s">
        <v>206</v>
      </c>
      <c r="E15" s="11" t="s">
        <v>206</v>
      </c>
      <c r="F15" s="12" t="s">
        <v>206</v>
      </c>
      <c r="G15" s="12" t="s">
        <v>206</v>
      </c>
      <c r="H15" s="11" t="s">
        <v>218</v>
      </c>
      <c r="I15" s="11" t="s">
        <v>219</v>
      </c>
      <c r="J15" s="11" t="str">
        <f>VLOOKUP(C15,Coberturas!$B$1:$D$188,2,0)</f>
        <v>FALLECIMIENTO</v>
      </c>
      <c r="K15" s="11">
        <f>COUNTIFS(Coberturas!$B:$B,$C15)</f>
        <v>1</v>
      </c>
      <c r="L15" s="11" t="s">
        <v>219</v>
      </c>
      <c r="M15" s="11" t="s">
        <v>219</v>
      </c>
    </row>
    <row r="16" spans="1:13" x14ac:dyDescent="0.25">
      <c r="A16" s="11" t="s">
        <v>206</v>
      </c>
      <c r="B16" s="11">
        <v>250</v>
      </c>
      <c r="C16" s="11">
        <v>1</v>
      </c>
      <c r="D16" s="11" t="s">
        <v>206</v>
      </c>
      <c r="E16" s="11" t="s">
        <v>206</v>
      </c>
      <c r="F16" s="12" t="s">
        <v>206</v>
      </c>
      <c r="G16" s="12" t="s">
        <v>206</v>
      </c>
      <c r="H16" s="11" t="s">
        <v>218</v>
      </c>
      <c r="I16" s="11" t="s">
        <v>219</v>
      </c>
      <c r="J16" s="11" t="str">
        <f>VLOOKUP(C16,Coberturas!$B$1:$D$188,2,0)</f>
        <v>FALLECIMIENTO</v>
      </c>
      <c r="K16" s="11">
        <f>COUNTIFS(Coberturas!$B:$B,$C16)</f>
        <v>1</v>
      </c>
      <c r="L16" s="11" t="s">
        <v>219</v>
      </c>
      <c r="M16" s="11" t="s">
        <v>219</v>
      </c>
    </row>
    <row r="17" spans="1:13" x14ac:dyDescent="0.25">
      <c r="A17" s="11" t="s">
        <v>206</v>
      </c>
      <c r="B17" s="11">
        <v>251</v>
      </c>
      <c r="C17" s="11">
        <v>1</v>
      </c>
      <c r="D17" s="11" t="s">
        <v>206</v>
      </c>
      <c r="E17" s="11" t="s">
        <v>206</v>
      </c>
      <c r="F17" s="12" t="s">
        <v>206</v>
      </c>
      <c r="G17" s="12" t="s">
        <v>206</v>
      </c>
      <c r="H17" s="11" t="s">
        <v>218</v>
      </c>
      <c r="I17" s="11" t="s">
        <v>219</v>
      </c>
      <c r="J17" s="11" t="str">
        <f>VLOOKUP(C17,Coberturas!$B$1:$D$188,2,0)</f>
        <v>FALLECIMIENTO</v>
      </c>
      <c r="K17" s="11">
        <f>COUNTIFS(Coberturas!$B:$B,$C17)</f>
        <v>1</v>
      </c>
      <c r="L17" s="11" t="s">
        <v>219</v>
      </c>
      <c r="M17" s="11" t="s">
        <v>219</v>
      </c>
    </row>
    <row r="18" spans="1:13" x14ac:dyDescent="0.25">
      <c r="A18" s="11" t="s">
        <v>206</v>
      </c>
      <c r="B18" s="11">
        <v>255</v>
      </c>
      <c r="C18" s="11">
        <v>1</v>
      </c>
      <c r="D18" s="11" t="s">
        <v>206</v>
      </c>
      <c r="E18" s="11" t="s">
        <v>206</v>
      </c>
      <c r="F18" s="12" t="s">
        <v>206</v>
      </c>
      <c r="G18" s="12" t="s">
        <v>206</v>
      </c>
      <c r="H18" s="11" t="s">
        <v>218</v>
      </c>
      <c r="I18" s="11" t="s">
        <v>219</v>
      </c>
      <c r="J18" s="11" t="str">
        <f>VLOOKUP(C18,Coberturas!$B$1:$D$188,2,0)</f>
        <v>FALLECIMIENTO</v>
      </c>
      <c r="K18" s="11">
        <f>COUNTIFS(Coberturas!$B:$B,$C18)</f>
        <v>1</v>
      </c>
      <c r="L18" s="11" t="s">
        <v>219</v>
      </c>
      <c r="M18" s="11" t="s">
        <v>219</v>
      </c>
    </row>
    <row r="19" spans="1:13" x14ac:dyDescent="0.25">
      <c r="A19" s="11" t="s">
        <v>206</v>
      </c>
      <c r="B19" s="11">
        <v>256</v>
      </c>
      <c r="C19" s="11">
        <v>1</v>
      </c>
      <c r="D19" s="11" t="s">
        <v>206</v>
      </c>
      <c r="E19" s="11" t="s">
        <v>206</v>
      </c>
      <c r="F19" s="12" t="s">
        <v>206</v>
      </c>
      <c r="G19" s="12" t="s">
        <v>206</v>
      </c>
      <c r="H19" s="11" t="s">
        <v>218</v>
      </c>
      <c r="I19" s="11" t="s">
        <v>219</v>
      </c>
      <c r="J19" s="11" t="str">
        <f>VLOOKUP(C19,Coberturas!$B$1:$D$188,2,0)</f>
        <v>FALLECIMIENTO</v>
      </c>
      <c r="K19" s="11">
        <f>COUNTIFS(Coberturas!$B:$B,$C19)</f>
        <v>1</v>
      </c>
      <c r="L19" s="11" t="s">
        <v>219</v>
      </c>
      <c r="M19" s="11" t="s">
        <v>219</v>
      </c>
    </row>
    <row r="20" spans="1:13" x14ac:dyDescent="0.25">
      <c r="A20" s="11" t="s">
        <v>206</v>
      </c>
      <c r="B20" s="11">
        <v>275</v>
      </c>
      <c r="C20" s="11">
        <v>1</v>
      </c>
      <c r="D20" s="11" t="s">
        <v>206</v>
      </c>
      <c r="E20" s="11" t="s">
        <v>206</v>
      </c>
      <c r="F20" s="12" t="s">
        <v>206</v>
      </c>
      <c r="G20" s="12" t="s">
        <v>206</v>
      </c>
      <c r="H20" s="11" t="s">
        <v>218</v>
      </c>
      <c r="I20" s="11" t="s">
        <v>219</v>
      </c>
      <c r="J20" s="11" t="str">
        <f>VLOOKUP(C20,Coberturas!$B$1:$D$188,2,0)</f>
        <v>FALLECIMIENTO</v>
      </c>
      <c r="K20" s="11">
        <f>COUNTIFS(Coberturas!$B:$B,$C20)</f>
        <v>1</v>
      </c>
      <c r="L20" s="11" t="s">
        <v>219</v>
      </c>
      <c r="M20" s="11" t="s">
        <v>219</v>
      </c>
    </row>
    <row r="21" spans="1:13" x14ac:dyDescent="0.25">
      <c r="A21" s="11" t="s">
        <v>206</v>
      </c>
      <c r="B21" s="11">
        <v>279</v>
      </c>
      <c r="C21" s="11">
        <v>1</v>
      </c>
      <c r="D21" s="11" t="s">
        <v>206</v>
      </c>
      <c r="E21" s="11" t="s">
        <v>206</v>
      </c>
      <c r="F21" s="12" t="s">
        <v>206</v>
      </c>
      <c r="G21" s="12" t="s">
        <v>206</v>
      </c>
      <c r="H21" s="11" t="s">
        <v>218</v>
      </c>
      <c r="I21" s="11" t="s">
        <v>219</v>
      </c>
      <c r="J21" s="11" t="str">
        <f>VLOOKUP(C21,Coberturas!$B$1:$D$188,2,0)</f>
        <v>FALLECIMIENTO</v>
      </c>
      <c r="K21" s="11">
        <f>COUNTIFS(Coberturas!$B:$B,$C21)</f>
        <v>1</v>
      </c>
      <c r="L21" s="11" t="s">
        <v>219</v>
      </c>
      <c r="M21" s="11" t="s">
        <v>219</v>
      </c>
    </row>
    <row r="22" spans="1:13" x14ac:dyDescent="0.25">
      <c r="A22" s="11" t="s">
        <v>206</v>
      </c>
      <c r="B22" s="11">
        <v>280</v>
      </c>
      <c r="C22" s="11">
        <v>1</v>
      </c>
      <c r="D22" s="11" t="s">
        <v>206</v>
      </c>
      <c r="E22" s="11" t="s">
        <v>206</v>
      </c>
      <c r="F22" s="12" t="s">
        <v>206</v>
      </c>
      <c r="G22" s="12" t="s">
        <v>206</v>
      </c>
      <c r="H22" s="11" t="s">
        <v>218</v>
      </c>
      <c r="I22" s="11" t="s">
        <v>219</v>
      </c>
      <c r="J22" s="11" t="str">
        <f>VLOOKUP(C22,Coberturas!$B$1:$D$188,2,0)</f>
        <v>FALLECIMIENTO</v>
      </c>
      <c r="K22" s="11">
        <f>COUNTIFS(Coberturas!$B:$B,$C22)</f>
        <v>1</v>
      </c>
      <c r="L22" s="11" t="s">
        <v>219</v>
      </c>
      <c r="M22" s="11" t="s">
        <v>219</v>
      </c>
    </row>
    <row r="23" spans="1:13" x14ac:dyDescent="0.25">
      <c r="A23" s="11" t="s">
        <v>206</v>
      </c>
      <c r="B23" s="11">
        <v>281</v>
      </c>
      <c r="C23" s="11">
        <v>1</v>
      </c>
      <c r="D23" s="11" t="s">
        <v>206</v>
      </c>
      <c r="E23" s="11" t="s">
        <v>206</v>
      </c>
      <c r="F23" s="12" t="s">
        <v>206</v>
      </c>
      <c r="G23" s="12" t="s">
        <v>206</v>
      </c>
      <c r="H23" s="11" t="s">
        <v>218</v>
      </c>
      <c r="I23" s="11" t="s">
        <v>219</v>
      </c>
      <c r="J23" s="11" t="str">
        <f>VLOOKUP(C23,Coberturas!$B$1:$D$188,2,0)</f>
        <v>FALLECIMIENTO</v>
      </c>
      <c r="K23" s="11">
        <f>COUNTIFS(Coberturas!$B:$B,$C23)</f>
        <v>1</v>
      </c>
      <c r="L23" s="11" t="s">
        <v>219</v>
      </c>
      <c r="M23" s="11" t="s">
        <v>219</v>
      </c>
    </row>
    <row r="24" spans="1:13" x14ac:dyDescent="0.25">
      <c r="A24" s="11" t="s">
        <v>206</v>
      </c>
      <c r="B24" s="11">
        <v>282</v>
      </c>
      <c r="C24" s="11">
        <v>1</v>
      </c>
      <c r="D24" s="11" t="s">
        <v>206</v>
      </c>
      <c r="E24" s="11" t="s">
        <v>206</v>
      </c>
      <c r="F24" s="12" t="s">
        <v>206</v>
      </c>
      <c r="G24" s="12" t="s">
        <v>206</v>
      </c>
      <c r="H24" s="11" t="s">
        <v>218</v>
      </c>
      <c r="I24" s="11" t="s">
        <v>219</v>
      </c>
      <c r="J24" s="11" t="str">
        <f>VLOOKUP(C24,Coberturas!$B$1:$D$188,2,0)</f>
        <v>FALLECIMIENTO</v>
      </c>
      <c r="K24" s="11">
        <f>COUNTIFS(Coberturas!$B:$B,$C24)</f>
        <v>1</v>
      </c>
      <c r="L24" s="11" t="s">
        <v>219</v>
      </c>
      <c r="M24" s="11" t="s">
        <v>219</v>
      </c>
    </row>
    <row r="25" spans="1:13" x14ac:dyDescent="0.25">
      <c r="A25" s="11" t="s">
        <v>206</v>
      </c>
      <c r="B25" s="11">
        <v>283</v>
      </c>
      <c r="C25" s="11">
        <v>1</v>
      </c>
      <c r="D25" s="11" t="s">
        <v>206</v>
      </c>
      <c r="E25" s="11" t="s">
        <v>206</v>
      </c>
      <c r="F25" s="12" t="s">
        <v>206</v>
      </c>
      <c r="G25" s="12" t="s">
        <v>206</v>
      </c>
      <c r="H25" s="11" t="s">
        <v>218</v>
      </c>
      <c r="I25" s="11" t="s">
        <v>219</v>
      </c>
      <c r="J25" s="11" t="str">
        <f>VLOOKUP(C25,Coberturas!$B$1:$D$188,2,0)</f>
        <v>FALLECIMIENTO</v>
      </c>
      <c r="K25" s="11">
        <f>COUNTIFS(Coberturas!$B:$B,$C25)</f>
        <v>1</v>
      </c>
      <c r="L25" s="11" t="s">
        <v>219</v>
      </c>
      <c r="M25" s="11" t="s">
        <v>219</v>
      </c>
    </row>
    <row r="26" spans="1:13" x14ac:dyDescent="0.25">
      <c r="A26" s="11" t="s">
        <v>206</v>
      </c>
      <c r="B26" s="11">
        <v>284</v>
      </c>
      <c r="C26" s="11">
        <v>1</v>
      </c>
      <c r="D26" s="11" t="s">
        <v>206</v>
      </c>
      <c r="E26" s="11" t="s">
        <v>206</v>
      </c>
      <c r="F26" s="12" t="s">
        <v>206</v>
      </c>
      <c r="G26" s="12" t="s">
        <v>206</v>
      </c>
      <c r="H26" s="11" t="s">
        <v>218</v>
      </c>
      <c r="I26" s="11" t="s">
        <v>219</v>
      </c>
      <c r="J26" s="11" t="str">
        <f>VLOOKUP(C26,Coberturas!$B$1:$D$188,2,0)</f>
        <v>FALLECIMIENTO</v>
      </c>
      <c r="K26" s="11">
        <f>COUNTIFS(Coberturas!$B:$B,$C26)</f>
        <v>1</v>
      </c>
      <c r="L26" s="11" t="s">
        <v>219</v>
      </c>
      <c r="M26" s="11" t="s">
        <v>219</v>
      </c>
    </row>
    <row r="27" spans="1:13" x14ac:dyDescent="0.25">
      <c r="A27" s="11" t="s">
        <v>206</v>
      </c>
      <c r="B27" s="11">
        <v>285</v>
      </c>
      <c r="C27" s="11">
        <v>1</v>
      </c>
      <c r="D27" s="11" t="s">
        <v>206</v>
      </c>
      <c r="E27" s="11" t="s">
        <v>206</v>
      </c>
      <c r="F27" s="12" t="s">
        <v>206</v>
      </c>
      <c r="G27" s="12" t="s">
        <v>206</v>
      </c>
      <c r="H27" s="11" t="s">
        <v>218</v>
      </c>
      <c r="I27" s="11" t="s">
        <v>219</v>
      </c>
      <c r="J27" s="11" t="str">
        <f>VLOOKUP(C27,Coberturas!$B$1:$D$188,2,0)</f>
        <v>FALLECIMIENTO</v>
      </c>
      <c r="K27" s="11">
        <f>COUNTIFS(Coberturas!$B:$B,$C27)</f>
        <v>1</v>
      </c>
      <c r="L27" s="11" t="s">
        <v>219</v>
      </c>
      <c r="M27" s="11" t="s">
        <v>219</v>
      </c>
    </row>
    <row r="28" spans="1:13" x14ac:dyDescent="0.25">
      <c r="A28" s="11" t="s">
        <v>206</v>
      </c>
      <c r="B28" s="11">
        <v>375</v>
      </c>
      <c r="C28" s="11">
        <v>1</v>
      </c>
      <c r="D28" s="11" t="s">
        <v>206</v>
      </c>
      <c r="E28" s="11" t="s">
        <v>206</v>
      </c>
      <c r="F28" s="12" t="s">
        <v>206</v>
      </c>
      <c r="G28" s="12" t="s">
        <v>206</v>
      </c>
      <c r="H28" s="11" t="s">
        <v>218</v>
      </c>
      <c r="I28" s="11" t="s">
        <v>219</v>
      </c>
      <c r="J28" s="11" t="str">
        <f>VLOOKUP(C28,Coberturas!$B$1:$D$188,2,0)</f>
        <v>FALLECIMIENTO</v>
      </c>
      <c r="K28" s="11">
        <f>COUNTIFS(Coberturas!$B:$B,$C28)</f>
        <v>1</v>
      </c>
      <c r="L28" s="11" t="s">
        <v>219</v>
      </c>
      <c r="M28" s="11" t="s">
        <v>219</v>
      </c>
    </row>
    <row r="29" spans="1:13" x14ac:dyDescent="0.25">
      <c r="A29" s="11">
        <v>36</v>
      </c>
      <c r="B29" s="11" t="s">
        <v>206</v>
      </c>
      <c r="C29" s="11">
        <v>1</v>
      </c>
      <c r="D29" s="11" t="s">
        <v>206</v>
      </c>
      <c r="E29" s="11" t="s">
        <v>206</v>
      </c>
      <c r="F29" s="12" t="s">
        <v>206</v>
      </c>
      <c r="G29" s="12" t="s">
        <v>206</v>
      </c>
      <c r="H29" s="11" t="s">
        <v>218</v>
      </c>
      <c r="I29" s="11" t="s">
        <v>219</v>
      </c>
      <c r="J29" s="11" t="str">
        <f>VLOOKUP(C29,Coberturas!$B$1:$D$188,2,0)</f>
        <v>FALLECIMIENTO</v>
      </c>
      <c r="K29" s="11">
        <f>COUNTIFS(Coberturas!$B:$B,$C29)</f>
        <v>1</v>
      </c>
      <c r="L29" s="11" t="s">
        <v>219</v>
      </c>
      <c r="M29" s="11" t="s">
        <v>219</v>
      </c>
    </row>
    <row r="30" spans="1:13" x14ac:dyDescent="0.25">
      <c r="A30" s="11">
        <v>44</v>
      </c>
      <c r="B30" s="11" t="s">
        <v>206</v>
      </c>
      <c r="C30" s="11">
        <v>1</v>
      </c>
      <c r="D30" s="11" t="s">
        <v>206</v>
      </c>
      <c r="E30" s="11" t="s">
        <v>206</v>
      </c>
      <c r="F30" s="12" t="s">
        <v>206</v>
      </c>
      <c r="G30" s="12" t="s">
        <v>206</v>
      </c>
      <c r="H30" s="11" t="s">
        <v>218</v>
      </c>
      <c r="I30" s="11" t="s">
        <v>219</v>
      </c>
      <c r="J30" s="11" t="str">
        <f>VLOOKUP(C30,Coberturas!$B$1:$D$188,2,0)</f>
        <v>FALLECIMIENTO</v>
      </c>
      <c r="K30" s="11">
        <f>COUNTIFS(Coberturas!$B:$B,$C30)</f>
        <v>1</v>
      </c>
      <c r="L30" s="11" t="s">
        <v>219</v>
      </c>
      <c r="M30" s="11" t="s">
        <v>219</v>
      </c>
    </row>
    <row r="31" spans="1:13" x14ac:dyDescent="0.25">
      <c r="A31" s="11">
        <v>45</v>
      </c>
      <c r="B31" s="11" t="s">
        <v>206</v>
      </c>
      <c r="C31" s="11">
        <v>1</v>
      </c>
      <c r="D31" s="11" t="s">
        <v>206</v>
      </c>
      <c r="E31" s="11" t="s">
        <v>206</v>
      </c>
      <c r="F31" s="12" t="s">
        <v>206</v>
      </c>
      <c r="G31" s="12" t="s">
        <v>206</v>
      </c>
      <c r="H31" s="11" t="s">
        <v>218</v>
      </c>
      <c r="I31" s="11" t="s">
        <v>219</v>
      </c>
      <c r="J31" s="11" t="str">
        <f>VLOOKUP(C31,Coberturas!$B$1:$D$188,2,0)</f>
        <v>FALLECIMIENTO</v>
      </c>
      <c r="K31" s="11">
        <f>COUNTIFS(Coberturas!$B:$B,$C31)</f>
        <v>1</v>
      </c>
      <c r="L31" s="11" t="s">
        <v>219</v>
      </c>
      <c r="M31" s="11" t="s">
        <v>219</v>
      </c>
    </row>
    <row r="32" spans="1:13" x14ac:dyDescent="0.25">
      <c r="A32" s="11">
        <v>63</v>
      </c>
      <c r="B32" s="11" t="s">
        <v>206</v>
      </c>
      <c r="C32" s="11">
        <v>1</v>
      </c>
      <c r="D32" s="11" t="s">
        <v>206</v>
      </c>
      <c r="E32" s="11" t="s">
        <v>206</v>
      </c>
      <c r="F32" s="12" t="s">
        <v>206</v>
      </c>
      <c r="G32" s="12" t="s">
        <v>206</v>
      </c>
      <c r="H32" s="11" t="s">
        <v>218</v>
      </c>
      <c r="I32" s="11" t="s">
        <v>219</v>
      </c>
      <c r="J32" s="11" t="str">
        <f>VLOOKUP(C32,Coberturas!$B$1:$D$188,2,0)</f>
        <v>FALLECIMIENTO</v>
      </c>
      <c r="K32" s="11">
        <f>COUNTIFS(Coberturas!$B:$B,$C32)</f>
        <v>1</v>
      </c>
      <c r="L32" s="11" t="s">
        <v>219</v>
      </c>
      <c r="M32" s="11" t="s">
        <v>219</v>
      </c>
    </row>
    <row r="33" spans="1:13" x14ac:dyDescent="0.25">
      <c r="A33" s="11">
        <v>72</v>
      </c>
      <c r="B33" s="11" t="s">
        <v>206</v>
      </c>
      <c r="C33" s="11">
        <v>1</v>
      </c>
      <c r="D33" s="11" t="s">
        <v>206</v>
      </c>
      <c r="E33" s="11" t="s">
        <v>206</v>
      </c>
      <c r="F33" s="12" t="s">
        <v>206</v>
      </c>
      <c r="G33" s="12" t="s">
        <v>206</v>
      </c>
      <c r="H33" s="11" t="s">
        <v>218</v>
      </c>
      <c r="I33" s="11" t="s">
        <v>219</v>
      </c>
      <c r="J33" s="11" t="str">
        <f>VLOOKUP(C33,Coberturas!$B$1:$D$188,2,0)</f>
        <v>FALLECIMIENTO</v>
      </c>
      <c r="K33" s="11">
        <f>COUNTIFS(Coberturas!$B:$B,$C33)</f>
        <v>1</v>
      </c>
      <c r="L33" s="11" t="s">
        <v>219</v>
      </c>
      <c r="M33" s="11" t="s">
        <v>219</v>
      </c>
    </row>
    <row r="34" spans="1:13" x14ac:dyDescent="0.25">
      <c r="A34" s="11">
        <v>109</v>
      </c>
      <c r="B34" s="11" t="s">
        <v>206</v>
      </c>
      <c r="C34" s="11">
        <v>1</v>
      </c>
      <c r="D34" s="11" t="s">
        <v>206</v>
      </c>
      <c r="E34" s="11" t="s">
        <v>206</v>
      </c>
      <c r="F34" s="12" t="s">
        <v>206</v>
      </c>
      <c r="G34" s="12" t="s">
        <v>206</v>
      </c>
      <c r="H34" s="11" t="s">
        <v>218</v>
      </c>
      <c r="I34" s="11" t="s">
        <v>219</v>
      </c>
      <c r="J34" s="11" t="str">
        <f>VLOOKUP(C34,Coberturas!$B$1:$D$188,2,0)</f>
        <v>FALLECIMIENTO</v>
      </c>
      <c r="K34" s="11">
        <f>COUNTIFS(Coberturas!$B:$B,$C34)</f>
        <v>1</v>
      </c>
      <c r="L34" s="11" t="s">
        <v>219</v>
      </c>
      <c r="M34" s="11" t="s">
        <v>219</v>
      </c>
    </row>
    <row r="35" spans="1:13" x14ac:dyDescent="0.25">
      <c r="A35" s="11">
        <v>110</v>
      </c>
      <c r="B35" s="11" t="s">
        <v>206</v>
      </c>
      <c r="C35" s="11">
        <v>1</v>
      </c>
      <c r="D35" s="11" t="s">
        <v>206</v>
      </c>
      <c r="E35" s="11" t="s">
        <v>206</v>
      </c>
      <c r="F35" s="12" t="s">
        <v>206</v>
      </c>
      <c r="G35" s="12" t="s">
        <v>206</v>
      </c>
      <c r="H35" s="11" t="s">
        <v>218</v>
      </c>
      <c r="I35" s="11" t="s">
        <v>219</v>
      </c>
      <c r="J35" s="11" t="str">
        <f>VLOOKUP(C35,Coberturas!$B$1:$D$188,2,0)</f>
        <v>FALLECIMIENTO</v>
      </c>
      <c r="K35" s="11">
        <f>COUNTIFS(Coberturas!$B:$B,$C35)</f>
        <v>1</v>
      </c>
      <c r="L35" s="11" t="s">
        <v>219</v>
      </c>
      <c r="M35" s="11" t="s">
        <v>219</v>
      </c>
    </row>
    <row r="36" spans="1:13" x14ac:dyDescent="0.25">
      <c r="A36" s="11">
        <v>111</v>
      </c>
      <c r="B36" s="11" t="s">
        <v>206</v>
      </c>
      <c r="C36" s="11">
        <v>1</v>
      </c>
      <c r="D36" s="11" t="s">
        <v>206</v>
      </c>
      <c r="E36" s="11" t="s">
        <v>206</v>
      </c>
      <c r="F36" s="12" t="s">
        <v>206</v>
      </c>
      <c r="G36" s="12" t="s">
        <v>206</v>
      </c>
      <c r="H36" s="11" t="s">
        <v>218</v>
      </c>
      <c r="I36" s="11" t="s">
        <v>219</v>
      </c>
      <c r="J36" s="11" t="str">
        <f>VLOOKUP(C36,Coberturas!$B$1:$D$188,2,0)</f>
        <v>FALLECIMIENTO</v>
      </c>
      <c r="K36" s="11">
        <f>COUNTIFS(Coberturas!$B:$B,$C36)</f>
        <v>1</v>
      </c>
      <c r="L36" s="11" t="s">
        <v>219</v>
      </c>
      <c r="M36" s="11" t="s">
        <v>219</v>
      </c>
    </row>
    <row r="37" spans="1:13" x14ac:dyDescent="0.25">
      <c r="A37" s="11">
        <v>142</v>
      </c>
      <c r="B37" s="11" t="s">
        <v>206</v>
      </c>
      <c r="C37" s="11">
        <v>1</v>
      </c>
      <c r="D37" s="11" t="s">
        <v>206</v>
      </c>
      <c r="E37" s="11" t="s">
        <v>206</v>
      </c>
      <c r="F37" s="12" t="s">
        <v>206</v>
      </c>
      <c r="G37" s="12" t="s">
        <v>206</v>
      </c>
      <c r="H37" s="11" t="s">
        <v>218</v>
      </c>
      <c r="I37" s="11" t="s">
        <v>219</v>
      </c>
      <c r="J37" s="11" t="str">
        <f>VLOOKUP(C37,Coberturas!$B$1:$D$188,2,0)</f>
        <v>FALLECIMIENTO</v>
      </c>
      <c r="K37" s="11">
        <f>COUNTIFS(Coberturas!$B:$B,$C37)</f>
        <v>1</v>
      </c>
      <c r="L37" s="11" t="s">
        <v>219</v>
      </c>
      <c r="M37" s="11" t="s">
        <v>219</v>
      </c>
    </row>
    <row r="38" spans="1:13" x14ac:dyDescent="0.25">
      <c r="A38" s="11">
        <v>143</v>
      </c>
      <c r="B38" s="11" t="s">
        <v>206</v>
      </c>
      <c r="C38" s="11">
        <v>1</v>
      </c>
      <c r="D38" s="11" t="s">
        <v>206</v>
      </c>
      <c r="E38" s="11" t="s">
        <v>206</v>
      </c>
      <c r="F38" s="12" t="s">
        <v>206</v>
      </c>
      <c r="G38" s="12" t="s">
        <v>206</v>
      </c>
      <c r="H38" s="11" t="s">
        <v>218</v>
      </c>
      <c r="I38" s="11" t="s">
        <v>219</v>
      </c>
      <c r="J38" s="11" t="str">
        <f>VLOOKUP(C38,Coberturas!$B$1:$D$188,2,0)</f>
        <v>FALLECIMIENTO</v>
      </c>
      <c r="K38" s="11">
        <f>COUNTIFS(Coberturas!$B:$B,$C38)</f>
        <v>1</v>
      </c>
      <c r="L38" s="11" t="s">
        <v>219</v>
      </c>
      <c r="M38" s="11" t="s">
        <v>219</v>
      </c>
    </row>
    <row r="39" spans="1:13" x14ac:dyDescent="0.25">
      <c r="A39" s="11">
        <v>144</v>
      </c>
      <c r="B39" s="11" t="s">
        <v>206</v>
      </c>
      <c r="C39" s="11">
        <v>1</v>
      </c>
      <c r="D39" s="11" t="s">
        <v>206</v>
      </c>
      <c r="E39" s="11" t="s">
        <v>206</v>
      </c>
      <c r="F39" s="12" t="s">
        <v>206</v>
      </c>
      <c r="G39" s="12" t="s">
        <v>206</v>
      </c>
      <c r="H39" s="11" t="s">
        <v>218</v>
      </c>
      <c r="I39" s="11" t="s">
        <v>219</v>
      </c>
      <c r="J39" s="11" t="str">
        <f>VLOOKUP(C39,Coberturas!$B$1:$D$188,2,0)</f>
        <v>FALLECIMIENTO</v>
      </c>
      <c r="K39" s="11">
        <f>COUNTIFS(Coberturas!$B:$B,$C39)</f>
        <v>1</v>
      </c>
      <c r="L39" s="11" t="s">
        <v>219</v>
      </c>
      <c r="M39" s="11" t="s">
        <v>219</v>
      </c>
    </row>
    <row r="40" spans="1:13" x14ac:dyDescent="0.25">
      <c r="A40" s="11">
        <v>213</v>
      </c>
      <c r="B40" s="11" t="s">
        <v>206</v>
      </c>
      <c r="C40" s="11">
        <v>1</v>
      </c>
      <c r="D40" s="11" t="s">
        <v>206</v>
      </c>
      <c r="E40" s="11" t="s">
        <v>206</v>
      </c>
      <c r="F40" s="12" t="s">
        <v>206</v>
      </c>
      <c r="G40" s="12" t="s">
        <v>206</v>
      </c>
      <c r="H40" s="11" t="s">
        <v>218</v>
      </c>
      <c r="I40" s="11" t="s">
        <v>219</v>
      </c>
      <c r="J40" s="11" t="str">
        <f>VLOOKUP(C40,Coberturas!$B$1:$D$188,2,0)</f>
        <v>FALLECIMIENTO</v>
      </c>
      <c r="K40" s="11">
        <f>COUNTIFS(Coberturas!$B:$B,$C40)</f>
        <v>1</v>
      </c>
      <c r="L40" s="11" t="s">
        <v>219</v>
      </c>
      <c r="M40" s="11" t="s">
        <v>219</v>
      </c>
    </row>
    <row r="41" spans="1:13" x14ac:dyDescent="0.25">
      <c r="A41" s="11">
        <v>230</v>
      </c>
      <c r="B41" s="11" t="s">
        <v>206</v>
      </c>
      <c r="C41" s="11">
        <v>1</v>
      </c>
      <c r="D41" s="11" t="s">
        <v>206</v>
      </c>
      <c r="E41" s="11" t="s">
        <v>206</v>
      </c>
      <c r="F41" s="12" t="s">
        <v>206</v>
      </c>
      <c r="G41" s="12" t="s">
        <v>206</v>
      </c>
      <c r="H41" s="11" t="s">
        <v>218</v>
      </c>
      <c r="I41" s="11" t="s">
        <v>219</v>
      </c>
      <c r="J41" s="11" t="str">
        <f>VLOOKUP(C41,Coberturas!$B$1:$D$188,2,0)</f>
        <v>FALLECIMIENTO</v>
      </c>
      <c r="K41" s="11">
        <f>COUNTIFS(Coberturas!$B:$B,$C41)</f>
        <v>1</v>
      </c>
      <c r="L41" s="11" t="s">
        <v>219</v>
      </c>
      <c r="M41" s="11" t="s">
        <v>219</v>
      </c>
    </row>
    <row r="42" spans="1:13" x14ac:dyDescent="0.25">
      <c r="A42" s="11">
        <v>300</v>
      </c>
      <c r="B42" s="11" t="s">
        <v>206</v>
      </c>
      <c r="C42" s="11">
        <v>1</v>
      </c>
      <c r="D42" s="11" t="s">
        <v>206</v>
      </c>
      <c r="E42" s="11" t="s">
        <v>206</v>
      </c>
      <c r="F42" s="12" t="s">
        <v>206</v>
      </c>
      <c r="G42" s="12" t="s">
        <v>206</v>
      </c>
      <c r="H42" s="11" t="s">
        <v>218</v>
      </c>
      <c r="I42" s="11" t="s">
        <v>219</v>
      </c>
      <c r="J42" s="11" t="str">
        <f>VLOOKUP(C42,Coberturas!$B$1:$D$188,2,0)</f>
        <v>FALLECIMIENTO</v>
      </c>
      <c r="K42" s="11">
        <f>COUNTIFS(Coberturas!$B:$B,$C42)</f>
        <v>1</v>
      </c>
      <c r="L42" s="11" t="s">
        <v>219</v>
      </c>
      <c r="M42" s="11" t="s">
        <v>219</v>
      </c>
    </row>
    <row r="43" spans="1:13" x14ac:dyDescent="0.25">
      <c r="A43" s="11">
        <v>302</v>
      </c>
      <c r="B43" s="11" t="s">
        <v>206</v>
      </c>
      <c r="C43" s="11">
        <v>1</v>
      </c>
      <c r="D43" s="11" t="s">
        <v>206</v>
      </c>
      <c r="E43" s="11" t="s">
        <v>206</v>
      </c>
      <c r="F43" s="12" t="s">
        <v>206</v>
      </c>
      <c r="G43" s="12" t="s">
        <v>206</v>
      </c>
      <c r="H43" s="11" t="s">
        <v>218</v>
      </c>
      <c r="I43" s="11" t="s">
        <v>219</v>
      </c>
      <c r="J43" s="11" t="str">
        <f>VLOOKUP(C43,Coberturas!$B$1:$D$188,2,0)</f>
        <v>FALLECIMIENTO</v>
      </c>
      <c r="K43" s="11">
        <f>COUNTIFS(Coberturas!$B:$B,$C43)</f>
        <v>1</v>
      </c>
      <c r="L43" s="11" t="s">
        <v>219</v>
      </c>
      <c r="M43" s="11" t="s">
        <v>219</v>
      </c>
    </row>
    <row r="44" spans="1:13" x14ac:dyDescent="0.25">
      <c r="A44" s="11">
        <v>306</v>
      </c>
      <c r="B44" s="11" t="s">
        <v>206</v>
      </c>
      <c r="C44" s="11">
        <v>1</v>
      </c>
      <c r="D44" s="11" t="s">
        <v>206</v>
      </c>
      <c r="E44" s="11" t="s">
        <v>206</v>
      </c>
      <c r="F44" s="12" t="s">
        <v>206</v>
      </c>
      <c r="G44" s="12" t="s">
        <v>206</v>
      </c>
      <c r="H44" s="11" t="s">
        <v>218</v>
      </c>
      <c r="I44" s="11" t="s">
        <v>219</v>
      </c>
      <c r="J44" s="11" t="str">
        <f>VLOOKUP(C44,Coberturas!$B$1:$D$188,2,0)</f>
        <v>FALLECIMIENTO</v>
      </c>
      <c r="K44" s="11">
        <f>COUNTIFS(Coberturas!$B:$B,$C44)</f>
        <v>1</v>
      </c>
      <c r="L44" s="11" t="s">
        <v>219</v>
      </c>
      <c r="M44" s="11" t="s">
        <v>219</v>
      </c>
    </row>
    <row r="45" spans="1:13" x14ac:dyDescent="0.25">
      <c r="A45" s="11">
        <v>308</v>
      </c>
      <c r="B45" s="11" t="s">
        <v>206</v>
      </c>
      <c r="C45" s="11">
        <v>1</v>
      </c>
      <c r="D45" s="11" t="s">
        <v>206</v>
      </c>
      <c r="E45" s="11" t="s">
        <v>206</v>
      </c>
      <c r="F45" s="12" t="s">
        <v>206</v>
      </c>
      <c r="G45" s="12" t="s">
        <v>206</v>
      </c>
      <c r="H45" s="11" t="s">
        <v>218</v>
      </c>
      <c r="I45" s="11" t="s">
        <v>219</v>
      </c>
      <c r="J45" s="11" t="str">
        <f>VLOOKUP(C45,Coberturas!$B$1:$D$188,2,0)</f>
        <v>FALLECIMIENTO</v>
      </c>
      <c r="K45" s="11">
        <f>COUNTIFS(Coberturas!$B:$B,$C45)</f>
        <v>1</v>
      </c>
      <c r="L45" s="11" t="s">
        <v>219</v>
      </c>
      <c r="M45" s="11" t="s">
        <v>219</v>
      </c>
    </row>
    <row r="46" spans="1:13" x14ac:dyDescent="0.25">
      <c r="A46" s="11">
        <v>310</v>
      </c>
      <c r="B46" s="11" t="s">
        <v>206</v>
      </c>
      <c r="C46" s="11">
        <v>1</v>
      </c>
      <c r="D46" s="11" t="s">
        <v>206</v>
      </c>
      <c r="E46" s="11" t="s">
        <v>206</v>
      </c>
      <c r="F46" s="12" t="s">
        <v>206</v>
      </c>
      <c r="G46" s="12" t="s">
        <v>206</v>
      </c>
      <c r="H46" s="11" t="s">
        <v>218</v>
      </c>
      <c r="I46" s="11" t="s">
        <v>219</v>
      </c>
      <c r="J46" s="11" t="str">
        <f>VLOOKUP(C46,Coberturas!$B$1:$D$188,2,0)</f>
        <v>FALLECIMIENTO</v>
      </c>
      <c r="K46" s="11">
        <f>COUNTIFS(Coberturas!$B:$B,$C46)</f>
        <v>1</v>
      </c>
      <c r="L46" s="11" t="s">
        <v>219</v>
      </c>
      <c r="M46" s="11" t="s">
        <v>219</v>
      </c>
    </row>
    <row r="47" spans="1:13" x14ac:dyDescent="0.25">
      <c r="A47" s="11">
        <v>327</v>
      </c>
      <c r="B47" s="11" t="s">
        <v>206</v>
      </c>
      <c r="C47" s="11">
        <v>1</v>
      </c>
      <c r="D47" s="11" t="s">
        <v>206</v>
      </c>
      <c r="E47" s="11" t="s">
        <v>206</v>
      </c>
      <c r="F47" s="12" t="s">
        <v>206</v>
      </c>
      <c r="G47" s="12" t="s">
        <v>206</v>
      </c>
      <c r="H47" s="11" t="s">
        <v>218</v>
      </c>
      <c r="I47" s="11" t="s">
        <v>219</v>
      </c>
      <c r="J47" s="11" t="str">
        <f>VLOOKUP(C47,Coberturas!$B$1:$D$188,2,0)</f>
        <v>FALLECIMIENTO</v>
      </c>
      <c r="K47" s="11">
        <f>COUNTIFS(Coberturas!$B:$B,$C47)</f>
        <v>1</v>
      </c>
      <c r="L47" s="11" t="s">
        <v>219</v>
      </c>
      <c r="M47" s="11" t="s">
        <v>219</v>
      </c>
    </row>
    <row r="48" spans="1:13" x14ac:dyDescent="0.25">
      <c r="A48" s="11">
        <v>330</v>
      </c>
      <c r="B48" s="11" t="s">
        <v>206</v>
      </c>
      <c r="C48" s="11">
        <v>1</v>
      </c>
      <c r="D48" s="11" t="s">
        <v>206</v>
      </c>
      <c r="E48" s="11" t="s">
        <v>206</v>
      </c>
      <c r="F48" s="12" t="s">
        <v>206</v>
      </c>
      <c r="G48" s="12" t="s">
        <v>206</v>
      </c>
      <c r="H48" s="11" t="s">
        <v>218</v>
      </c>
      <c r="I48" s="11" t="s">
        <v>219</v>
      </c>
      <c r="J48" s="11" t="str">
        <f>VLOOKUP(C48,Coberturas!$B$1:$D$188,2,0)</f>
        <v>FALLECIMIENTO</v>
      </c>
      <c r="K48" s="11">
        <f>COUNTIFS(Coberturas!$B:$B,$C48)</f>
        <v>1</v>
      </c>
      <c r="L48" s="11" t="s">
        <v>219</v>
      </c>
      <c r="M48" s="11" t="s">
        <v>219</v>
      </c>
    </row>
    <row r="49" spans="1:13" x14ac:dyDescent="0.25">
      <c r="A49" s="11">
        <v>339</v>
      </c>
      <c r="B49" s="11" t="s">
        <v>206</v>
      </c>
      <c r="C49" s="11">
        <v>1</v>
      </c>
      <c r="D49" s="11" t="s">
        <v>206</v>
      </c>
      <c r="E49" s="11" t="s">
        <v>206</v>
      </c>
      <c r="F49" s="12" t="s">
        <v>206</v>
      </c>
      <c r="G49" s="12" t="s">
        <v>206</v>
      </c>
      <c r="H49" s="11" t="s">
        <v>218</v>
      </c>
      <c r="I49" s="11" t="s">
        <v>219</v>
      </c>
      <c r="J49" s="11" t="str">
        <f>VLOOKUP(C49,Coberturas!$B$1:$D$188,2,0)</f>
        <v>FALLECIMIENTO</v>
      </c>
      <c r="K49" s="11">
        <f>COUNTIFS(Coberturas!$B:$B,$C49)</f>
        <v>1</v>
      </c>
      <c r="L49" s="11" t="s">
        <v>219</v>
      </c>
      <c r="M49" s="11" t="s">
        <v>219</v>
      </c>
    </row>
    <row r="50" spans="1:13" x14ac:dyDescent="0.25">
      <c r="A50" s="11">
        <v>340</v>
      </c>
      <c r="B50" s="11" t="s">
        <v>206</v>
      </c>
      <c r="C50" s="11">
        <v>1</v>
      </c>
      <c r="D50" s="11" t="s">
        <v>206</v>
      </c>
      <c r="E50" s="11" t="s">
        <v>206</v>
      </c>
      <c r="F50" s="12" t="s">
        <v>206</v>
      </c>
      <c r="G50" s="12" t="s">
        <v>206</v>
      </c>
      <c r="H50" s="11" t="s">
        <v>218</v>
      </c>
      <c r="I50" s="11" t="s">
        <v>219</v>
      </c>
      <c r="J50" s="11" t="str">
        <f>VLOOKUP(C50,Coberturas!$B$1:$D$188,2,0)</f>
        <v>FALLECIMIENTO</v>
      </c>
      <c r="K50" s="11">
        <f>COUNTIFS(Coberturas!$B:$B,$C50)</f>
        <v>1</v>
      </c>
      <c r="L50" s="11" t="s">
        <v>219</v>
      </c>
      <c r="M50" s="11" t="s">
        <v>219</v>
      </c>
    </row>
    <row r="51" spans="1:13" x14ac:dyDescent="0.25">
      <c r="A51" s="11">
        <v>344</v>
      </c>
      <c r="B51" s="11" t="s">
        <v>206</v>
      </c>
      <c r="C51" s="11">
        <v>1</v>
      </c>
      <c r="D51" s="11" t="s">
        <v>206</v>
      </c>
      <c r="E51" s="11" t="s">
        <v>206</v>
      </c>
      <c r="F51" s="12" t="s">
        <v>206</v>
      </c>
      <c r="G51" s="12" t="s">
        <v>206</v>
      </c>
      <c r="H51" s="11" t="s">
        <v>218</v>
      </c>
      <c r="I51" s="11" t="s">
        <v>219</v>
      </c>
      <c r="J51" s="11" t="str">
        <f>VLOOKUP(C51,Coberturas!$B$1:$D$188,2,0)</f>
        <v>FALLECIMIENTO</v>
      </c>
      <c r="K51" s="11">
        <f>COUNTIFS(Coberturas!$B:$B,$C51)</f>
        <v>1</v>
      </c>
      <c r="L51" s="11" t="s">
        <v>219</v>
      </c>
      <c r="M51" s="11" t="s">
        <v>219</v>
      </c>
    </row>
    <row r="52" spans="1:13" x14ac:dyDescent="0.25">
      <c r="A52" s="11">
        <v>345</v>
      </c>
      <c r="B52" s="11" t="s">
        <v>206</v>
      </c>
      <c r="C52" s="11">
        <v>1</v>
      </c>
      <c r="D52" s="11" t="s">
        <v>206</v>
      </c>
      <c r="E52" s="11" t="s">
        <v>206</v>
      </c>
      <c r="F52" s="12" t="s">
        <v>206</v>
      </c>
      <c r="G52" s="12" t="s">
        <v>206</v>
      </c>
      <c r="H52" s="11" t="s">
        <v>218</v>
      </c>
      <c r="I52" s="11" t="s">
        <v>219</v>
      </c>
      <c r="J52" s="11" t="str">
        <f>VLOOKUP(C52,Coberturas!$B$1:$D$188,2,0)</f>
        <v>FALLECIMIENTO</v>
      </c>
      <c r="K52" s="11">
        <f>COUNTIFS(Coberturas!$B:$B,$C52)</f>
        <v>1</v>
      </c>
      <c r="L52" s="11" t="s">
        <v>219</v>
      </c>
      <c r="M52" s="11" t="s">
        <v>219</v>
      </c>
    </row>
    <row r="53" spans="1:13" x14ac:dyDescent="0.25">
      <c r="A53" s="11">
        <v>348</v>
      </c>
      <c r="B53" s="11" t="s">
        <v>206</v>
      </c>
      <c r="C53" s="11">
        <v>1</v>
      </c>
      <c r="D53" s="11" t="s">
        <v>206</v>
      </c>
      <c r="E53" s="11" t="s">
        <v>206</v>
      </c>
      <c r="F53" s="12" t="s">
        <v>206</v>
      </c>
      <c r="G53" s="12" t="s">
        <v>206</v>
      </c>
      <c r="H53" s="11" t="s">
        <v>218</v>
      </c>
      <c r="I53" s="11" t="s">
        <v>219</v>
      </c>
      <c r="J53" s="11" t="str">
        <f>VLOOKUP(C53,Coberturas!$B$1:$D$188,2,0)</f>
        <v>FALLECIMIENTO</v>
      </c>
      <c r="K53" s="11">
        <f>COUNTIFS(Coberturas!$B:$B,$C53)</f>
        <v>1</v>
      </c>
      <c r="L53" s="11" t="s">
        <v>219</v>
      </c>
      <c r="M53" s="11" t="s">
        <v>219</v>
      </c>
    </row>
    <row r="54" spans="1:13" x14ac:dyDescent="0.25">
      <c r="A54" s="11">
        <v>349</v>
      </c>
      <c r="B54" s="11" t="s">
        <v>206</v>
      </c>
      <c r="C54" s="11">
        <v>1</v>
      </c>
      <c r="D54" s="11" t="s">
        <v>206</v>
      </c>
      <c r="E54" s="11" t="s">
        <v>206</v>
      </c>
      <c r="F54" s="12" t="s">
        <v>206</v>
      </c>
      <c r="G54" s="12" t="s">
        <v>206</v>
      </c>
      <c r="H54" s="11" t="s">
        <v>218</v>
      </c>
      <c r="I54" s="11" t="s">
        <v>219</v>
      </c>
      <c r="J54" s="11" t="str">
        <f>VLOOKUP(C54,Coberturas!$B$1:$D$188,2,0)</f>
        <v>FALLECIMIENTO</v>
      </c>
      <c r="K54" s="11">
        <f>COUNTIFS(Coberturas!$B:$B,$C54)</f>
        <v>1</v>
      </c>
      <c r="L54" s="11" t="s">
        <v>219</v>
      </c>
      <c r="M54" s="11" t="s">
        <v>219</v>
      </c>
    </row>
    <row r="55" spans="1:13" x14ac:dyDescent="0.25">
      <c r="A55" s="11">
        <v>351</v>
      </c>
      <c r="B55" s="11" t="s">
        <v>206</v>
      </c>
      <c r="C55" s="11">
        <v>1</v>
      </c>
      <c r="D55" s="11" t="s">
        <v>206</v>
      </c>
      <c r="E55" s="11" t="s">
        <v>206</v>
      </c>
      <c r="F55" s="12" t="s">
        <v>206</v>
      </c>
      <c r="G55" s="12" t="s">
        <v>206</v>
      </c>
      <c r="H55" s="11" t="s">
        <v>218</v>
      </c>
      <c r="I55" s="11" t="s">
        <v>219</v>
      </c>
      <c r="J55" s="11" t="str">
        <f>VLOOKUP(C55,Coberturas!$B$1:$D$188,2,0)</f>
        <v>FALLECIMIENTO</v>
      </c>
      <c r="K55" s="11">
        <f>COUNTIFS(Coberturas!$B:$B,$C55)</f>
        <v>1</v>
      </c>
      <c r="L55" s="11" t="s">
        <v>219</v>
      </c>
      <c r="M55" s="11" t="s">
        <v>219</v>
      </c>
    </row>
    <row r="56" spans="1:13" x14ac:dyDescent="0.25">
      <c r="A56" s="11">
        <v>359</v>
      </c>
      <c r="B56" s="11" t="s">
        <v>206</v>
      </c>
      <c r="C56" s="11">
        <v>1</v>
      </c>
      <c r="D56" s="11" t="s">
        <v>206</v>
      </c>
      <c r="E56" s="11" t="s">
        <v>206</v>
      </c>
      <c r="F56" s="12" t="s">
        <v>206</v>
      </c>
      <c r="G56" s="12" t="s">
        <v>206</v>
      </c>
      <c r="H56" s="11" t="s">
        <v>218</v>
      </c>
      <c r="I56" s="11" t="s">
        <v>219</v>
      </c>
      <c r="J56" s="11" t="str">
        <f>VLOOKUP(C56,Coberturas!$B$1:$D$188,2,0)</f>
        <v>FALLECIMIENTO</v>
      </c>
      <c r="K56" s="11">
        <f>COUNTIFS(Coberturas!$B:$B,$C56)</f>
        <v>1</v>
      </c>
      <c r="L56" s="11" t="s">
        <v>219</v>
      </c>
      <c r="M56" s="11" t="s">
        <v>219</v>
      </c>
    </row>
    <row r="57" spans="1:13" x14ac:dyDescent="0.25">
      <c r="A57" s="11">
        <v>363</v>
      </c>
      <c r="B57" s="11" t="s">
        <v>206</v>
      </c>
      <c r="C57" s="11">
        <v>1</v>
      </c>
      <c r="D57" s="11" t="s">
        <v>206</v>
      </c>
      <c r="E57" s="11" t="s">
        <v>206</v>
      </c>
      <c r="F57" s="12" t="s">
        <v>206</v>
      </c>
      <c r="G57" s="12" t="s">
        <v>206</v>
      </c>
      <c r="H57" s="11" t="s">
        <v>218</v>
      </c>
      <c r="I57" s="11" t="s">
        <v>219</v>
      </c>
      <c r="J57" s="11" t="str">
        <f>VLOOKUP(C57,Coberturas!$B$1:$D$188,2,0)</f>
        <v>FALLECIMIENTO</v>
      </c>
      <c r="K57" s="11">
        <f>COUNTIFS(Coberturas!$B:$B,$C57)</f>
        <v>1</v>
      </c>
      <c r="L57" s="11" t="s">
        <v>219</v>
      </c>
      <c r="M57" s="11" t="s">
        <v>219</v>
      </c>
    </row>
    <row r="58" spans="1:13" x14ac:dyDescent="0.25">
      <c r="A58" s="11">
        <v>364</v>
      </c>
      <c r="B58" s="11" t="s">
        <v>206</v>
      </c>
      <c r="C58" s="11">
        <v>1</v>
      </c>
      <c r="D58" s="11" t="s">
        <v>206</v>
      </c>
      <c r="E58" s="11" t="s">
        <v>206</v>
      </c>
      <c r="F58" s="12" t="s">
        <v>206</v>
      </c>
      <c r="G58" s="12" t="s">
        <v>206</v>
      </c>
      <c r="H58" s="11" t="s">
        <v>218</v>
      </c>
      <c r="I58" s="11" t="s">
        <v>219</v>
      </c>
      <c r="J58" s="11" t="str">
        <f>VLOOKUP(C58,Coberturas!$B$1:$D$188,2,0)</f>
        <v>FALLECIMIENTO</v>
      </c>
      <c r="K58" s="11">
        <f>COUNTIFS(Coberturas!$B:$B,$C58)</f>
        <v>1</v>
      </c>
      <c r="L58" s="11" t="s">
        <v>219</v>
      </c>
      <c r="M58" s="11" t="s">
        <v>219</v>
      </c>
    </row>
    <row r="59" spans="1:13" x14ac:dyDescent="0.25">
      <c r="A59" s="11">
        <v>377</v>
      </c>
      <c r="B59" s="11" t="s">
        <v>206</v>
      </c>
      <c r="C59" s="11">
        <v>1</v>
      </c>
      <c r="D59" s="11" t="s">
        <v>206</v>
      </c>
      <c r="E59" s="11" t="s">
        <v>206</v>
      </c>
      <c r="F59" s="12" t="s">
        <v>206</v>
      </c>
      <c r="G59" s="12" t="s">
        <v>206</v>
      </c>
      <c r="H59" s="11" t="s">
        <v>218</v>
      </c>
      <c r="I59" s="11" t="s">
        <v>219</v>
      </c>
      <c r="J59" s="11" t="str">
        <f>VLOOKUP(C59,Coberturas!$B$1:$D$188,2,0)</f>
        <v>FALLECIMIENTO</v>
      </c>
      <c r="K59" s="11">
        <f>COUNTIFS(Coberturas!$B:$B,$C59)</f>
        <v>1</v>
      </c>
      <c r="L59" s="11" t="s">
        <v>219</v>
      </c>
      <c r="M59" s="11" t="s">
        <v>219</v>
      </c>
    </row>
    <row r="60" spans="1:13" x14ac:dyDescent="0.25">
      <c r="A60" s="11">
        <v>378</v>
      </c>
      <c r="B60" s="11" t="s">
        <v>206</v>
      </c>
      <c r="C60" s="11">
        <v>1</v>
      </c>
      <c r="D60" s="11" t="s">
        <v>206</v>
      </c>
      <c r="E60" s="11" t="s">
        <v>206</v>
      </c>
      <c r="F60" s="12" t="s">
        <v>206</v>
      </c>
      <c r="G60" s="12" t="s">
        <v>206</v>
      </c>
      <c r="H60" s="11" t="s">
        <v>218</v>
      </c>
      <c r="I60" s="11" t="s">
        <v>219</v>
      </c>
      <c r="J60" s="11" t="str">
        <f>VLOOKUP(C60,Coberturas!$B$1:$D$188,2,0)</f>
        <v>FALLECIMIENTO</v>
      </c>
      <c r="K60" s="11">
        <f>COUNTIFS(Coberturas!$B:$B,$C60)</f>
        <v>1</v>
      </c>
      <c r="L60" s="11" t="s">
        <v>219</v>
      </c>
      <c r="M60" s="11" t="s">
        <v>219</v>
      </c>
    </row>
    <row r="61" spans="1:13" x14ac:dyDescent="0.25">
      <c r="A61" s="11">
        <v>380</v>
      </c>
      <c r="B61" s="11" t="s">
        <v>206</v>
      </c>
      <c r="C61" s="11">
        <v>1</v>
      </c>
      <c r="D61" s="11" t="s">
        <v>206</v>
      </c>
      <c r="E61" s="11" t="s">
        <v>206</v>
      </c>
      <c r="F61" s="12" t="s">
        <v>206</v>
      </c>
      <c r="G61" s="12" t="s">
        <v>206</v>
      </c>
      <c r="H61" s="11" t="s">
        <v>218</v>
      </c>
      <c r="I61" s="11" t="s">
        <v>219</v>
      </c>
      <c r="J61" s="11" t="str">
        <f>VLOOKUP(C61,Coberturas!$B$1:$D$188,2,0)</f>
        <v>FALLECIMIENTO</v>
      </c>
      <c r="K61" s="11">
        <f>COUNTIFS(Coberturas!$B:$B,$C61)</f>
        <v>1</v>
      </c>
      <c r="L61" s="11" t="s">
        <v>219</v>
      </c>
      <c r="M61" s="11" t="s">
        <v>219</v>
      </c>
    </row>
    <row r="62" spans="1:13" x14ac:dyDescent="0.25">
      <c r="A62" s="11">
        <v>381</v>
      </c>
      <c r="B62" s="11" t="s">
        <v>206</v>
      </c>
      <c r="C62" s="11">
        <v>1</v>
      </c>
      <c r="D62" s="11" t="s">
        <v>206</v>
      </c>
      <c r="E62" s="11" t="s">
        <v>206</v>
      </c>
      <c r="F62" s="12" t="s">
        <v>206</v>
      </c>
      <c r="G62" s="12" t="s">
        <v>206</v>
      </c>
      <c r="H62" s="11" t="s">
        <v>218</v>
      </c>
      <c r="I62" s="11" t="s">
        <v>219</v>
      </c>
      <c r="J62" s="11" t="str">
        <f>VLOOKUP(C62,Coberturas!$B$1:$D$188,2,0)</f>
        <v>FALLECIMIENTO</v>
      </c>
      <c r="K62" s="11">
        <f>COUNTIFS(Coberturas!$B:$B,$C62)</f>
        <v>1</v>
      </c>
      <c r="L62" s="11" t="s">
        <v>219</v>
      </c>
      <c r="M62" s="11" t="s">
        <v>219</v>
      </c>
    </row>
    <row r="63" spans="1:13" x14ac:dyDescent="0.25">
      <c r="A63" s="11">
        <v>384</v>
      </c>
      <c r="B63" s="11" t="s">
        <v>206</v>
      </c>
      <c r="C63" s="11">
        <v>1</v>
      </c>
      <c r="D63" s="11" t="s">
        <v>206</v>
      </c>
      <c r="E63" s="11" t="s">
        <v>206</v>
      </c>
      <c r="F63" s="12" t="s">
        <v>206</v>
      </c>
      <c r="G63" s="12" t="s">
        <v>206</v>
      </c>
      <c r="H63" s="11" t="s">
        <v>218</v>
      </c>
      <c r="I63" s="11" t="s">
        <v>219</v>
      </c>
      <c r="J63" s="11" t="str">
        <f>VLOOKUP(C63,Coberturas!$B$1:$D$188,2,0)</f>
        <v>FALLECIMIENTO</v>
      </c>
      <c r="K63" s="11">
        <f>COUNTIFS(Coberturas!$B:$B,$C63)</f>
        <v>1</v>
      </c>
      <c r="L63" s="11" t="s">
        <v>219</v>
      </c>
      <c r="M63" s="11" t="s">
        <v>219</v>
      </c>
    </row>
    <row r="64" spans="1:13" x14ac:dyDescent="0.25">
      <c r="A64" s="11">
        <v>385</v>
      </c>
      <c r="B64" s="11" t="s">
        <v>206</v>
      </c>
      <c r="C64" s="11">
        <v>1</v>
      </c>
      <c r="D64" s="11" t="s">
        <v>206</v>
      </c>
      <c r="E64" s="11" t="s">
        <v>206</v>
      </c>
      <c r="F64" s="12" t="s">
        <v>206</v>
      </c>
      <c r="G64" s="12" t="s">
        <v>206</v>
      </c>
      <c r="H64" s="11" t="s">
        <v>218</v>
      </c>
      <c r="I64" s="11" t="s">
        <v>219</v>
      </c>
      <c r="J64" s="11" t="str">
        <f>VLOOKUP(C64,Coberturas!$B$1:$D$188,2,0)</f>
        <v>FALLECIMIENTO</v>
      </c>
      <c r="K64" s="11">
        <f>COUNTIFS(Coberturas!$B:$B,$C64)</f>
        <v>1</v>
      </c>
      <c r="L64" s="11" t="s">
        <v>219</v>
      </c>
      <c r="M64" s="11" t="s">
        <v>219</v>
      </c>
    </row>
    <row r="65" spans="1:13" x14ac:dyDescent="0.25">
      <c r="A65" s="11">
        <v>386</v>
      </c>
      <c r="B65" s="11" t="s">
        <v>206</v>
      </c>
      <c r="C65" s="11">
        <v>1</v>
      </c>
      <c r="D65" s="11" t="s">
        <v>206</v>
      </c>
      <c r="E65" s="11" t="s">
        <v>206</v>
      </c>
      <c r="F65" s="12" t="s">
        <v>206</v>
      </c>
      <c r="G65" s="12" t="s">
        <v>206</v>
      </c>
      <c r="H65" s="11" t="s">
        <v>218</v>
      </c>
      <c r="I65" s="11" t="s">
        <v>219</v>
      </c>
      <c r="J65" s="11" t="str">
        <f>VLOOKUP(C65,Coberturas!$B$1:$D$188,2,0)</f>
        <v>FALLECIMIENTO</v>
      </c>
      <c r="K65" s="11">
        <f>COUNTIFS(Coberturas!$B:$B,$C65)</f>
        <v>1</v>
      </c>
      <c r="L65" s="11" t="s">
        <v>219</v>
      </c>
      <c r="M65" s="11" t="s">
        <v>219</v>
      </c>
    </row>
    <row r="66" spans="1:13" x14ac:dyDescent="0.25">
      <c r="A66" s="11">
        <v>387</v>
      </c>
      <c r="B66" s="11" t="s">
        <v>206</v>
      </c>
      <c r="C66" s="11">
        <v>1</v>
      </c>
      <c r="D66" s="11" t="s">
        <v>206</v>
      </c>
      <c r="E66" s="11" t="s">
        <v>206</v>
      </c>
      <c r="F66" s="12" t="s">
        <v>206</v>
      </c>
      <c r="G66" s="12" t="s">
        <v>206</v>
      </c>
      <c r="H66" s="11" t="s">
        <v>218</v>
      </c>
      <c r="I66" s="11" t="s">
        <v>219</v>
      </c>
      <c r="J66" s="11" t="str">
        <f>VLOOKUP(C66,Coberturas!$B$1:$D$188,2,0)</f>
        <v>FALLECIMIENTO</v>
      </c>
      <c r="K66" s="11">
        <f>COUNTIFS(Coberturas!$B:$B,$C66)</f>
        <v>1</v>
      </c>
      <c r="L66" s="11" t="s">
        <v>219</v>
      </c>
      <c r="M66" s="11" t="s">
        <v>219</v>
      </c>
    </row>
    <row r="67" spans="1:13" x14ac:dyDescent="0.25">
      <c r="A67" s="11">
        <v>392</v>
      </c>
      <c r="B67" s="11" t="s">
        <v>206</v>
      </c>
      <c r="C67" s="11">
        <v>1</v>
      </c>
      <c r="D67" s="11" t="s">
        <v>206</v>
      </c>
      <c r="E67" s="11" t="s">
        <v>206</v>
      </c>
      <c r="F67" s="12" t="s">
        <v>206</v>
      </c>
      <c r="G67" s="12" t="s">
        <v>206</v>
      </c>
      <c r="H67" s="11" t="s">
        <v>218</v>
      </c>
      <c r="I67" s="11" t="s">
        <v>219</v>
      </c>
      <c r="J67" s="11" t="str">
        <f>VLOOKUP(C67,Coberturas!$B$1:$D$188,2,0)</f>
        <v>FALLECIMIENTO</v>
      </c>
      <c r="K67" s="11">
        <f>COUNTIFS(Coberturas!$B:$B,$C67)</f>
        <v>1</v>
      </c>
      <c r="L67" s="11" t="s">
        <v>219</v>
      </c>
      <c r="M67" s="11" t="s">
        <v>219</v>
      </c>
    </row>
    <row r="68" spans="1:13" x14ac:dyDescent="0.25">
      <c r="A68" s="11">
        <v>393</v>
      </c>
      <c r="B68" s="11" t="s">
        <v>206</v>
      </c>
      <c r="C68" s="11">
        <v>1</v>
      </c>
      <c r="D68" s="11" t="s">
        <v>206</v>
      </c>
      <c r="E68" s="11" t="s">
        <v>206</v>
      </c>
      <c r="F68" s="12" t="s">
        <v>206</v>
      </c>
      <c r="G68" s="12" t="s">
        <v>206</v>
      </c>
      <c r="H68" s="11" t="s">
        <v>218</v>
      </c>
      <c r="I68" s="11" t="s">
        <v>219</v>
      </c>
      <c r="J68" s="11" t="str">
        <f>VLOOKUP(C68,Coberturas!$B$1:$D$188,2,0)</f>
        <v>FALLECIMIENTO</v>
      </c>
      <c r="K68" s="11">
        <f>COUNTIFS(Coberturas!$B:$B,$C68)</f>
        <v>1</v>
      </c>
      <c r="L68" s="11" t="s">
        <v>219</v>
      </c>
      <c r="M68" s="11" t="s">
        <v>219</v>
      </c>
    </row>
    <row r="69" spans="1:13" x14ac:dyDescent="0.25">
      <c r="A69" s="11">
        <v>395</v>
      </c>
      <c r="B69" s="11" t="s">
        <v>206</v>
      </c>
      <c r="C69" s="11">
        <v>1</v>
      </c>
      <c r="D69" s="11" t="s">
        <v>206</v>
      </c>
      <c r="E69" s="11" t="s">
        <v>206</v>
      </c>
      <c r="F69" s="12" t="s">
        <v>206</v>
      </c>
      <c r="G69" s="12" t="s">
        <v>206</v>
      </c>
      <c r="H69" s="11" t="s">
        <v>218</v>
      </c>
      <c r="I69" s="11" t="s">
        <v>219</v>
      </c>
      <c r="J69" s="11" t="str">
        <f>VLOOKUP(C69,Coberturas!$B$1:$D$188,2,0)</f>
        <v>FALLECIMIENTO</v>
      </c>
      <c r="K69" s="11">
        <f>COUNTIFS(Coberturas!$B:$B,$C69)</f>
        <v>1</v>
      </c>
      <c r="L69" s="11" t="s">
        <v>219</v>
      </c>
      <c r="M69" s="11" t="s">
        <v>219</v>
      </c>
    </row>
    <row r="70" spans="1:13" x14ac:dyDescent="0.25">
      <c r="A70" s="11">
        <v>397</v>
      </c>
      <c r="B70" s="11" t="s">
        <v>206</v>
      </c>
      <c r="C70" s="11">
        <v>1</v>
      </c>
      <c r="D70" s="11" t="s">
        <v>206</v>
      </c>
      <c r="E70" s="11" t="s">
        <v>206</v>
      </c>
      <c r="F70" s="12" t="s">
        <v>206</v>
      </c>
      <c r="G70" s="12" t="s">
        <v>206</v>
      </c>
      <c r="H70" s="11" t="s">
        <v>218</v>
      </c>
      <c r="I70" s="11" t="s">
        <v>219</v>
      </c>
      <c r="J70" s="11" t="str">
        <f>VLOOKUP(C70,Coberturas!$B$1:$D$188,2,0)</f>
        <v>FALLECIMIENTO</v>
      </c>
      <c r="K70" s="11">
        <f>COUNTIFS(Coberturas!$B:$B,$C70)</f>
        <v>1</v>
      </c>
      <c r="L70" s="11" t="s">
        <v>219</v>
      </c>
      <c r="M70" s="11" t="s">
        <v>219</v>
      </c>
    </row>
    <row r="71" spans="1:13" x14ac:dyDescent="0.25">
      <c r="A71" s="11">
        <v>398</v>
      </c>
      <c r="B71" s="11" t="s">
        <v>206</v>
      </c>
      <c r="C71" s="11">
        <v>1</v>
      </c>
      <c r="D71" s="11" t="s">
        <v>206</v>
      </c>
      <c r="E71" s="11" t="s">
        <v>206</v>
      </c>
      <c r="F71" s="12" t="s">
        <v>206</v>
      </c>
      <c r="G71" s="12" t="s">
        <v>206</v>
      </c>
      <c r="H71" s="11" t="s">
        <v>218</v>
      </c>
      <c r="I71" s="11" t="s">
        <v>219</v>
      </c>
      <c r="J71" s="11" t="str">
        <f>VLOOKUP(C71,Coberturas!$B$1:$D$188,2,0)</f>
        <v>FALLECIMIENTO</v>
      </c>
      <c r="K71" s="11">
        <f>COUNTIFS(Coberturas!$B:$B,$C71)</f>
        <v>1</v>
      </c>
      <c r="L71" s="11" t="s">
        <v>219</v>
      </c>
      <c r="M71" s="11" t="s">
        <v>219</v>
      </c>
    </row>
    <row r="72" spans="1:13" x14ac:dyDescent="0.25">
      <c r="A72" s="11">
        <v>399</v>
      </c>
      <c r="B72" s="11" t="s">
        <v>206</v>
      </c>
      <c r="C72" s="11">
        <v>1</v>
      </c>
      <c r="D72" s="11" t="s">
        <v>206</v>
      </c>
      <c r="E72" s="11" t="s">
        <v>206</v>
      </c>
      <c r="F72" s="12" t="s">
        <v>206</v>
      </c>
      <c r="G72" s="12" t="s">
        <v>206</v>
      </c>
      <c r="H72" s="11" t="s">
        <v>218</v>
      </c>
      <c r="I72" s="11" t="s">
        <v>219</v>
      </c>
      <c r="J72" s="11" t="str">
        <f>VLOOKUP(C72,Coberturas!$B$1:$D$188,2,0)</f>
        <v>FALLECIMIENTO</v>
      </c>
      <c r="K72" s="11">
        <f>COUNTIFS(Coberturas!$B:$B,$C72)</f>
        <v>1</v>
      </c>
      <c r="L72" s="11" t="s">
        <v>219</v>
      </c>
      <c r="M72" s="11" t="s">
        <v>219</v>
      </c>
    </row>
    <row r="73" spans="1:13" x14ac:dyDescent="0.25">
      <c r="A73" s="11">
        <v>400</v>
      </c>
      <c r="B73" s="11" t="s">
        <v>206</v>
      </c>
      <c r="C73" s="11">
        <v>1</v>
      </c>
      <c r="D73" s="11" t="s">
        <v>206</v>
      </c>
      <c r="E73" s="11" t="s">
        <v>206</v>
      </c>
      <c r="F73" s="12" t="s">
        <v>206</v>
      </c>
      <c r="G73" s="12" t="s">
        <v>206</v>
      </c>
      <c r="H73" s="11" t="s">
        <v>218</v>
      </c>
      <c r="I73" s="11" t="s">
        <v>219</v>
      </c>
      <c r="J73" s="11" t="str">
        <f>VLOOKUP(C73,Coberturas!$B$1:$D$188,2,0)</f>
        <v>FALLECIMIENTO</v>
      </c>
      <c r="K73" s="11">
        <f>COUNTIFS(Coberturas!$B:$B,$C73)</f>
        <v>1</v>
      </c>
      <c r="L73" s="11" t="s">
        <v>219</v>
      </c>
      <c r="M73" s="11" t="s">
        <v>219</v>
      </c>
    </row>
    <row r="74" spans="1:13" x14ac:dyDescent="0.25">
      <c r="A74" s="11">
        <v>401</v>
      </c>
      <c r="B74" s="11" t="s">
        <v>206</v>
      </c>
      <c r="C74" s="11">
        <v>1</v>
      </c>
      <c r="D74" s="11" t="s">
        <v>206</v>
      </c>
      <c r="E74" s="11" t="s">
        <v>206</v>
      </c>
      <c r="F74" s="12" t="s">
        <v>206</v>
      </c>
      <c r="G74" s="12" t="s">
        <v>206</v>
      </c>
      <c r="H74" s="11" t="s">
        <v>218</v>
      </c>
      <c r="I74" s="11" t="s">
        <v>219</v>
      </c>
      <c r="J74" s="11" t="str">
        <f>VLOOKUP(C74,Coberturas!$B$1:$D$188,2,0)</f>
        <v>FALLECIMIENTO</v>
      </c>
      <c r="K74" s="11">
        <f>COUNTIFS(Coberturas!$B:$B,$C74)</f>
        <v>1</v>
      </c>
      <c r="L74" s="11" t="s">
        <v>219</v>
      </c>
      <c r="M74" s="11" t="s">
        <v>219</v>
      </c>
    </row>
    <row r="75" spans="1:13" x14ac:dyDescent="0.25">
      <c r="A75" s="11">
        <v>404</v>
      </c>
      <c r="B75" s="11" t="s">
        <v>206</v>
      </c>
      <c r="C75" s="11">
        <v>1</v>
      </c>
      <c r="D75" s="11" t="s">
        <v>206</v>
      </c>
      <c r="E75" s="11" t="s">
        <v>206</v>
      </c>
      <c r="F75" s="12" t="s">
        <v>206</v>
      </c>
      <c r="G75" s="12" t="s">
        <v>206</v>
      </c>
      <c r="H75" s="11" t="s">
        <v>218</v>
      </c>
      <c r="I75" s="11" t="s">
        <v>219</v>
      </c>
      <c r="J75" s="11" t="str">
        <f>VLOOKUP(C75,Coberturas!$B$1:$D$188,2,0)</f>
        <v>FALLECIMIENTO</v>
      </c>
      <c r="K75" s="11">
        <f>COUNTIFS(Coberturas!$B:$B,$C75)</f>
        <v>1</v>
      </c>
      <c r="L75" s="11" t="s">
        <v>219</v>
      </c>
      <c r="M75" s="11" t="s">
        <v>219</v>
      </c>
    </row>
    <row r="76" spans="1:13" x14ac:dyDescent="0.25">
      <c r="A76" s="11">
        <v>405</v>
      </c>
      <c r="B76" s="11" t="s">
        <v>206</v>
      </c>
      <c r="C76" s="11">
        <v>1</v>
      </c>
      <c r="D76" s="11" t="s">
        <v>206</v>
      </c>
      <c r="E76" s="11" t="s">
        <v>206</v>
      </c>
      <c r="F76" s="12" t="s">
        <v>206</v>
      </c>
      <c r="G76" s="12" t="s">
        <v>206</v>
      </c>
      <c r="H76" s="11" t="s">
        <v>218</v>
      </c>
      <c r="I76" s="11" t="s">
        <v>219</v>
      </c>
      <c r="J76" s="11" t="str">
        <f>VLOOKUP(C76,Coberturas!$B$1:$D$188,2,0)</f>
        <v>FALLECIMIENTO</v>
      </c>
      <c r="K76" s="11">
        <f>COUNTIFS(Coberturas!$B:$B,$C76)</f>
        <v>1</v>
      </c>
      <c r="L76" s="11" t="s">
        <v>219</v>
      </c>
      <c r="M76" s="11" t="s">
        <v>219</v>
      </c>
    </row>
    <row r="77" spans="1:13" x14ac:dyDescent="0.25">
      <c r="A77" s="11">
        <v>407</v>
      </c>
      <c r="B77" s="11" t="s">
        <v>206</v>
      </c>
      <c r="C77" s="11">
        <v>1</v>
      </c>
      <c r="D77" s="11" t="s">
        <v>206</v>
      </c>
      <c r="E77" s="11" t="s">
        <v>206</v>
      </c>
      <c r="F77" s="12" t="s">
        <v>206</v>
      </c>
      <c r="G77" s="12" t="s">
        <v>206</v>
      </c>
      <c r="H77" s="11" t="s">
        <v>218</v>
      </c>
      <c r="I77" s="11" t="s">
        <v>219</v>
      </c>
      <c r="J77" s="11" t="str">
        <f>VLOOKUP(C77,Coberturas!$B$1:$D$188,2,0)</f>
        <v>FALLECIMIENTO</v>
      </c>
      <c r="K77" s="11">
        <f>COUNTIFS(Coberturas!$B:$B,$C77)</f>
        <v>1</v>
      </c>
      <c r="L77" s="11" t="s">
        <v>219</v>
      </c>
      <c r="M77" s="11" t="s">
        <v>219</v>
      </c>
    </row>
    <row r="78" spans="1:13" x14ac:dyDescent="0.25">
      <c r="A78" s="11">
        <v>410</v>
      </c>
      <c r="B78" s="11" t="s">
        <v>206</v>
      </c>
      <c r="C78" s="11">
        <v>1</v>
      </c>
      <c r="D78" s="11" t="s">
        <v>206</v>
      </c>
      <c r="E78" s="11" t="s">
        <v>206</v>
      </c>
      <c r="F78" s="12" t="s">
        <v>206</v>
      </c>
      <c r="G78" s="12" t="s">
        <v>206</v>
      </c>
      <c r="H78" s="11" t="s">
        <v>218</v>
      </c>
      <c r="I78" s="11" t="s">
        <v>219</v>
      </c>
      <c r="J78" s="11" t="str">
        <f>VLOOKUP(C78,Coberturas!$B$1:$D$188,2,0)</f>
        <v>FALLECIMIENTO</v>
      </c>
      <c r="K78" s="11">
        <f>COUNTIFS(Coberturas!$B:$B,$C78)</f>
        <v>1</v>
      </c>
      <c r="L78" s="11" t="s">
        <v>219</v>
      </c>
      <c r="M78" s="11" t="s">
        <v>219</v>
      </c>
    </row>
    <row r="79" spans="1:13" x14ac:dyDescent="0.25">
      <c r="A79" s="11">
        <v>411</v>
      </c>
      <c r="B79" s="11" t="s">
        <v>206</v>
      </c>
      <c r="C79" s="11">
        <v>1</v>
      </c>
      <c r="D79" s="11" t="s">
        <v>206</v>
      </c>
      <c r="E79" s="11" t="s">
        <v>206</v>
      </c>
      <c r="F79" s="12" t="s">
        <v>206</v>
      </c>
      <c r="G79" s="12" t="s">
        <v>206</v>
      </c>
      <c r="H79" s="11" t="s">
        <v>218</v>
      </c>
      <c r="I79" s="11" t="s">
        <v>219</v>
      </c>
      <c r="J79" s="11" t="str">
        <f>VLOOKUP(C79,Coberturas!$B$1:$D$188,2,0)</f>
        <v>FALLECIMIENTO</v>
      </c>
      <c r="K79" s="11">
        <f>COUNTIFS(Coberturas!$B:$B,$C79)</f>
        <v>1</v>
      </c>
      <c r="L79" s="11" t="s">
        <v>219</v>
      </c>
      <c r="M79" s="11" t="s">
        <v>219</v>
      </c>
    </row>
    <row r="80" spans="1:13" x14ac:dyDescent="0.25">
      <c r="A80" s="11">
        <v>417</v>
      </c>
      <c r="B80" s="11" t="s">
        <v>206</v>
      </c>
      <c r="C80" s="11">
        <v>1</v>
      </c>
      <c r="D80" s="11" t="s">
        <v>206</v>
      </c>
      <c r="E80" s="11" t="s">
        <v>206</v>
      </c>
      <c r="F80" s="12" t="s">
        <v>206</v>
      </c>
      <c r="G80" s="12" t="s">
        <v>206</v>
      </c>
      <c r="H80" s="11" t="s">
        <v>218</v>
      </c>
      <c r="I80" s="11" t="s">
        <v>219</v>
      </c>
      <c r="J80" s="11" t="str">
        <f>VLOOKUP(C80,Coberturas!$B$1:$D$188,2,0)</f>
        <v>FALLECIMIENTO</v>
      </c>
      <c r="K80" s="11">
        <f>COUNTIFS(Coberturas!$B:$B,$C80)</f>
        <v>1</v>
      </c>
      <c r="L80" s="11" t="s">
        <v>219</v>
      </c>
      <c r="M80" s="11" t="s">
        <v>219</v>
      </c>
    </row>
    <row r="81" spans="1:13" x14ac:dyDescent="0.25">
      <c r="A81" s="11">
        <v>431</v>
      </c>
      <c r="B81" s="11" t="s">
        <v>206</v>
      </c>
      <c r="C81" s="11">
        <v>1</v>
      </c>
      <c r="D81" s="11" t="s">
        <v>206</v>
      </c>
      <c r="E81" s="11" t="s">
        <v>206</v>
      </c>
      <c r="F81" s="12" t="s">
        <v>206</v>
      </c>
      <c r="G81" s="12" t="s">
        <v>206</v>
      </c>
      <c r="H81" s="11" t="s">
        <v>218</v>
      </c>
      <c r="I81" s="11" t="s">
        <v>219</v>
      </c>
      <c r="J81" s="11" t="str">
        <f>VLOOKUP(C81,Coberturas!$B$1:$D$188,2,0)</f>
        <v>FALLECIMIENTO</v>
      </c>
      <c r="K81" s="11">
        <f>COUNTIFS(Coberturas!$B:$B,$C81)</f>
        <v>1</v>
      </c>
      <c r="L81" s="11" t="s">
        <v>219</v>
      </c>
      <c r="M81" s="11" t="s">
        <v>219</v>
      </c>
    </row>
    <row r="82" spans="1:13" x14ac:dyDescent="0.25">
      <c r="A82" s="11">
        <v>434</v>
      </c>
      <c r="B82" s="11" t="s">
        <v>206</v>
      </c>
      <c r="C82" s="11">
        <v>1</v>
      </c>
      <c r="D82" s="11" t="s">
        <v>206</v>
      </c>
      <c r="E82" s="11" t="s">
        <v>206</v>
      </c>
      <c r="F82" s="12" t="s">
        <v>206</v>
      </c>
      <c r="G82" s="12" t="s">
        <v>206</v>
      </c>
      <c r="H82" s="11" t="s">
        <v>218</v>
      </c>
      <c r="I82" s="11" t="s">
        <v>219</v>
      </c>
      <c r="J82" s="11" t="str">
        <f>VLOOKUP(C82,Coberturas!$B$1:$D$188,2,0)</f>
        <v>FALLECIMIENTO</v>
      </c>
      <c r="K82" s="11">
        <f>COUNTIFS(Coberturas!$B:$B,$C82)</f>
        <v>1</v>
      </c>
      <c r="L82" s="11" t="s">
        <v>219</v>
      </c>
      <c r="M82" s="11" t="s">
        <v>219</v>
      </c>
    </row>
    <row r="83" spans="1:13" x14ac:dyDescent="0.25">
      <c r="A83" s="11">
        <v>442</v>
      </c>
      <c r="B83" s="11" t="s">
        <v>206</v>
      </c>
      <c r="C83" s="11">
        <v>1</v>
      </c>
      <c r="D83" s="11" t="s">
        <v>206</v>
      </c>
      <c r="E83" s="11" t="s">
        <v>206</v>
      </c>
      <c r="F83" s="12" t="s">
        <v>206</v>
      </c>
      <c r="G83" s="12" t="s">
        <v>206</v>
      </c>
      <c r="H83" s="11" t="s">
        <v>218</v>
      </c>
      <c r="I83" s="11" t="s">
        <v>219</v>
      </c>
      <c r="J83" s="11" t="str">
        <f>VLOOKUP(C83,Coberturas!$B$1:$D$188,2,0)</f>
        <v>FALLECIMIENTO</v>
      </c>
      <c r="K83" s="11">
        <f>COUNTIFS(Coberturas!$B:$B,$C83)</f>
        <v>1</v>
      </c>
      <c r="L83" s="11" t="s">
        <v>219</v>
      </c>
      <c r="M83" s="11" t="s">
        <v>219</v>
      </c>
    </row>
    <row r="84" spans="1:13" x14ac:dyDescent="0.25">
      <c r="A84" s="11">
        <v>443</v>
      </c>
      <c r="B84" s="11" t="s">
        <v>206</v>
      </c>
      <c r="C84" s="11">
        <v>1</v>
      </c>
      <c r="D84" s="11" t="s">
        <v>206</v>
      </c>
      <c r="E84" s="11" t="s">
        <v>206</v>
      </c>
      <c r="F84" s="12" t="s">
        <v>206</v>
      </c>
      <c r="G84" s="12" t="s">
        <v>206</v>
      </c>
      <c r="H84" s="11" t="s">
        <v>218</v>
      </c>
      <c r="I84" s="11" t="s">
        <v>219</v>
      </c>
      <c r="J84" s="11" t="str">
        <f>VLOOKUP(C84,Coberturas!$B$1:$D$188,2,0)</f>
        <v>FALLECIMIENTO</v>
      </c>
      <c r="K84" s="11">
        <f>COUNTIFS(Coberturas!$B:$B,$C84)</f>
        <v>1</v>
      </c>
      <c r="L84" s="11" t="s">
        <v>219</v>
      </c>
      <c r="M84" s="11" t="s">
        <v>219</v>
      </c>
    </row>
    <row r="85" spans="1:13" x14ac:dyDescent="0.25">
      <c r="A85" s="11">
        <v>446</v>
      </c>
      <c r="B85" s="11" t="s">
        <v>206</v>
      </c>
      <c r="C85" s="11">
        <v>1</v>
      </c>
      <c r="D85" s="11" t="s">
        <v>206</v>
      </c>
      <c r="E85" s="11" t="s">
        <v>206</v>
      </c>
      <c r="F85" s="12" t="s">
        <v>206</v>
      </c>
      <c r="G85" s="12" t="s">
        <v>206</v>
      </c>
      <c r="H85" s="11" t="s">
        <v>218</v>
      </c>
      <c r="I85" s="11" t="s">
        <v>219</v>
      </c>
      <c r="J85" s="11" t="str">
        <f>VLOOKUP(C85,Coberturas!$B$1:$D$188,2,0)</f>
        <v>FALLECIMIENTO</v>
      </c>
      <c r="K85" s="11">
        <f>COUNTIFS(Coberturas!$B:$B,$C85)</f>
        <v>1</v>
      </c>
      <c r="L85" s="11" t="s">
        <v>219</v>
      </c>
      <c r="M85" s="11" t="s">
        <v>219</v>
      </c>
    </row>
    <row r="86" spans="1:13" x14ac:dyDescent="0.25">
      <c r="A86" s="11">
        <v>453</v>
      </c>
      <c r="B86" s="11" t="s">
        <v>206</v>
      </c>
      <c r="C86" s="11">
        <v>1</v>
      </c>
      <c r="D86" s="11" t="s">
        <v>206</v>
      </c>
      <c r="E86" s="11" t="s">
        <v>206</v>
      </c>
      <c r="F86" s="12" t="s">
        <v>206</v>
      </c>
      <c r="G86" s="12" t="s">
        <v>206</v>
      </c>
      <c r="H86" s="11" t="s">
        <v>218</v>
      </c>
      <c r="I86" s="11" t="s">
        <v>219</v>
      </c>
      <c r="J86" s="11" t="str">
        <f>VLOOKUP(C86,Coberturas!$B$1:$D$188,2,0)</f>
        <v>FALLECIMIENTO</v>
      </c>
      <c r="K86" s="11">
        <f>COUNTIFS(Coberturas!$B:$B,$C86)</f>
        <v>1</v>
      </c>
      <c r="L86" s="11" t="s">
        <v>219</v>
      </c>
      <c r="M86" s="11" t="s">
        <v>219</v>
      </c>
    </row>
    <row r="87" spans="1:13" x14ac:dyDescent="0.25">
      <c r="A87" s="11">
        <v>454</v>
      </c>
      <c r="B87" s="11" t="s">
        <v>206</v>
      </c>
      <c r="C87" s="11">
        <v>1</v>
      </c>
      <c r="D87" s="11" t="s">
        <v>206</v>
      </c>
      <c r="E87" s="11" t="s">
        <v>206</v>
      </c>
      <c r="F87" s="12" t="s">
        <v>206</v>
      </c>
      <c r="G87" s="12" t="s">
        <v>206</v>
      </c>
      <c r="H87" s="11" t="s">
        <v>218</v>
      </c>
      <c r="I87" s="11" t="s">
        <v>219</v>
      </c>
      <c r="J87" s="11" t="str">
        <f>VLOOKUP(C87,Coberturas!$B$1:$D$188,2,0)</f>
        <v>FALLECIMIENTO</v>
      </c>
      <c r="K87" s="11">
        <f>COUNTIFS(Coberturas!$B:$B,$C87)</f>
        <v>1</v>
      </c>
      <c r="L87" s="11" t="s">
        <v>219</v>
      </c>
      <c r="M87" s="11" t="s">
        <v>219</v>
      </c>
    </row>
    <row r="88" spans="1:13" x14ac:dyDescent="0.25">
      <c r="A88" s="11">
        <v>455</v>
      </c>
      <c r="B88" s="11" t="s">
        <v>206</v>
      </c>
      <c r="C88" s="11">
        <v>1</v>
      </c>
      <c r="D88" s="11" t="s">
        <v>206</v>
      </c>
      <c r="E88" s="11" t="s">
        <v>206</v>
      </c>
      <c r="F88" s="12" t="s">
        <v>206</v>
      </c>
      <c r="G88" s="12" t="s">
        <v>206</v>
      </c>
      <c r="H88" s="11" t="s">
        <v>218</v>
      </c>
      <c r="I88" s="11" t="s">
        <v>219</v>
      </c>
      <c r="J88" s="11" t="str">
        <f>VLOOKUP(C88,Coberturas!$B$1:$D$188,2,0)</f>
        <v>FALLECIMIENTO</v>
      </c>
      <c r="K88" s="11">
        <f>COUNTIFS(Coberturas!$B:$B,$C88)</f>
        <v>1</v>
      </c>
      <c r="L88" s="11" t="s">
        <v>219</v>
      </c>
      <c r="M88" s="11" t="s">
        <v>219</v>
      </c>
    </row>
    <row r="89" spans="1:13" x14ac:dyDescent="0.25">
      <c r="A89" s="11">
        <v>459</v>
      </c>
      <c r="B89" s="11" t="s">
        <v>206</v>
      </c>
      <c r="C89" s="11">
        <v>1</v>
      </c>
      <c r="D89" s="11" t="s">
        <v>206</v>
      </c>
      <c r="E89" s="11" t="s">
        <v>206</v>
      </c>
      <c r="F89" s="12" t="s">
        <v>206</v>
      </c>
      <c r="G89" s="12" t="s">
        <v>206</v>
      </c>
      <c r="H89" s="11" t="s">
        <v>218</v>
      </c>
      <c r="I89" s="11" t="s">
        <v>219</v>
      </c>
      <c r="J89" s="11" t="str">
        <f>VLOOKUP(C89,Coberturas!$B$1:$D$188,2,0)</f>
        <v>FALLECIMIENTO</v>
      </c>
      <c r="K89" s="11">
        <f>COUNTIFS(Coberturas!$B:$B,$C89)</f>
        <v>1</v>
      </c>
      <c r="L89" s="11" t="s">
        <v>219</v>
      </c>
      <c r="M89" s="11" t="s">
        <v>219</v>
      </c>
    </row>
    <row r="90" spans="1:13" x14ac:dyDescent="0.25">
      <c r="A90" s="11">
        <v>460</v>
      </c>
      <c r="B90" s="11" t="s">
        <v>206</v>
      </c>
      <c r="C90" s="11">
        <v>1</v>
      </c>
      <c r="D90" s="11" t="s">
        <v>206</v>
      </c>
      <c r="E90" s="11" t="s">
        <v>206</v>
      </c>
      <c r="F90" s="12" t="s">
        <v>206</v>
      </c>
      <c r="G90" s="12" t="s">
        <v>206</v>
      </c>
      <c r="H90" s="11" t="s">
        <v>218</v>
      </c>
      <c r="I90" s="11" t="s">
        <v>219</v>
      </c>
      <c r="J90" s="11" t="str">
        <f>VLOOKUP(C90,Coberturas!$B$1:$D$188,2,0)</f>
        <v>FALLECIMIENTO</v>
      </c>
      <c r="K90" s="11">
        <f>COUNTIFS(Coberturas!$B:$B,$C90)</f>
        <v>1</v>
      </c>
      <c r="L90" s="11" t="s">
        <v>219</v>
      </c>
      <c r="M90" s="11" t="s">
        <v>219</v>
      </c>
    </row>
    <row r="91" spans="1:13" x14ac:dyDescent="0.25">
      <c r="A91" s="11">
        <v>473</v>
      </c>
      <c r="B91" s="11" t="s">
        <v>206</v>
      </c>
      <c r="C91" s="11">
        <v>1</v>
      </c>
      <c r="D91" s="11" t="s">
        <v>206</v>
      </c>
      <c r="E91" s="11" t="s">
        <v>206</v>
      </c>
      <c r="F91" s="12" t="s">
        <v>206</v>
      </c>
      <c r="G91" s="12" t="s">
        <v>206</v>
      </c>
      <c r="H91" s="11" t="s">
        <v>218</v>
      </c>
      <c r="I91" s="11" t="s">
        <v>219</v>
      </c>
      <c r="J91" s="11" t="str">
        <f>VLOOKUP(C91,Coberturas!$B$1:$D$188,2,0)</f>
        <v>FALLECIMIENTO</v>
      </c>
      <c r="K91" s="11">
        <f>COUNTIFS(Coberturas!$B:$B,$C91)</f>
        <v>1</v>
      </c>
      <c r="L91" s="11" t="s">
        <v>219</v>
      </c>
      <c r="M91" s="11" t="s">
        <v>219</v>
      </c>
    </row>
    <row r="92" spans="1:13" x14ac:dyDescent="0.25">
      <c r="A92" s="11">
        <v>474</v>
      </c>
      <c r="B92" s="11" t="s">
        <v>206</v>
      </c>
      <c r="C92" s="11">
        <v>1</v>
      </c>
      <c r="D92" s="11" t="s">
        <v>206</v>
      </c>
      <c r="E92" s="11" t="s">
        <v>206</v>
      </c>
      <c r="F92" s="12" t="s">
        <v>206</v>
      </c>
      <c r="G92" s="12" t="s">
        <v>206</v>
      </c>
      <c r="H92" s="11" t="s">
        <v>218</v>
      </c>
      <c r="I92" s="11" t="s">
        <v>219</v>
      </c>
      <c r="J92" s="11" t="str">
        <f>VLOOKUP(C92,Coberturas!$B$1:$D$188,2,0)</f>
        <v>FALLECIMIENTO</v>
      </c>
      <c r="K92" s="11">
        <f>COUNTIFS(Coberturas!$B:$B,$C92)</f>
        <v>1</v>
      </c>
      <c r="L92" s="11" t="s">
        <v>219</v>
      </c>
      <c r="M92" s="11" t="s">
        <v>219</v>
      </c>
    </row>
    <row r="93" spans="1:13" x14ac:dyDescent="0.25">
      <c r="A93" s="11">
        <v>481</v>
      </c>
      <c r="B93" s="11" t="s">
        <v>206</v>
      </c>
      <c r="C93" s="11">
        <v>1</v>
      </c>
      <c r="D93" s="11" t="s">
        <v>206</v>
      </c>
      <c r="E93" s="11" t="s">
        <v>206</v>
      </c>
      <c r="F93" s="12" t="s">
        <v>206</v>
      </c>
      <c r="G93" s="12" t="s">
        <v>206</v>
      </c>
      <c r="H93" s="11" t="s">
        <v>218</v>
      </c>
      <c r="I93" s="11" t="s">
        <v>219</v>
      </c>
      <c r="J93" s="11" t="str">
        <f>VLOOKUP(C93,Coberturas!$B$1:$D$188,2,0)</f>
        <v>FALLECIMIENTO</v>
      </c>
      <c r="K93" s="11">
        <f>COUNTIFS(Coberturas!$B:$B,$C93)</f>
        <v>1</v>
      </c>
      <c r="L93" s="11" t="s">
        <v>219</v>
      </c>
      <c r="M93" s="11" t="s">
        <v>219</v>
      </c>
    </row>
    <row r="94" spans="1:13" x14ac:dyDescent="0.25">
      <c r="A94" s="11">
        <v>482</v>
      </c>
      <c r="B94" s="11" t="s">
        <v>206</v>
      </c>
      <c r="C94" s="11">
        <v>1</v>
      </c>
      <c r="D94" s="11" t="s">
        <v>206</v>
      </c>
      <c r="E94" s="11" t="s">
        <v>206</v>
      </c>
      <c r="F94" s="12" t="s">
        <v>206</v>
      </c>
      <c r="G94" s="12" t="s">
        <v>206</v>
      </c>
      <c r="H94" s="11" t="s">
        <v>218</v>
      </c>
      <c r="I94" s="11" t="s">
        <v>219</v>
      </c>
      <c r="J94" s="11" t="str">
        <f>VLOOKUP(C94,Coberturas!$B$1:$D$188,2,0)</f>
        <v>FALLECIMIENTO</v>
      </c>
      <c r="K94" s="11">
        <f>COUNTIFS(Coberturas!$B:$B,$C94)</f>
        <v>1</v>
      </c>
      <c r="L94" s="11" t="s">
        <v>219</v>
      </c>
      <c r="M94" s="11" t="s">
        <v>219</v>
      </c>
    </row>
    <row r="95" spans="1:13" x14ac:dyDescent="0.25">
      <c r="A95" s="11">
        <v>483</v>
      </c>
      <c r="B95" s="11" t="s">
        <v>206</v>
      </c>
      <c r="C95" s="11">
        <v>1</v>
      </c>
      <c r="D95" s="11" t="s">
        <v>206</v>
      </c>
      <c r="E95" s="11" t="s">
        <v>206</v>
      </c>
      <c r="F95" s="12" t="s">
        <v>206</v>
      </c>
      <c r="G95" s="12" t="s">
        <v>206</v>
      </c>
      <c r="H95" s="11" t="s">
        <v>218</v>
      </c>
      <c r="I95" s="11" t="s">
        <v>219</v>
      </c>
      <c r="J95" s="11" t="str">
        <f>VLOOKUP(C95,Coberturas!$B$1:$D$188,2,0)</f>
        <v>FALLECIMIENTO</v>
      </c>
      <c r="K95" s="11">
        <f>COUNTIFS(Coberturas!$B:$B,$C95)</f>
        <v>1</v>
      </c>
      <c r="L95" s="11" t="s">
        <v>219</v>
      </c>
      <c r="M95" s="11" t="s">
        <v>219</v>
      </c>
    </row>
    <row r="96" spans="1:13" x14ac:dyDescent="0.25">
      <c r="A96" s="11">
        <v>484</v>
      </c>
      <c r="B96" s="11" t="s">
        <v>206</v>
      </c>
      <c r="C96" s="11">
        <v>1</v>
      </c>
      <c r="D96" s="11" t="s">
        <v>206</v>
      </c>
      <c r="E96" s="11" t="s">
        <v>206</v>
      </c>
      <c r="F96" s="12" t="s">
        <v>206</v>
      </c>
      <c r="G96" s="12" t="s">
        <v>206</v>
      </c>
      <c r="H96" s="11" t="s">
        <v>218</v>
      </c>
      <c r="I96" s="11" t="s">
        <v>219</v>
      </c>
      <c r="J96" s="11" t="str">
        <f>VLOOKUP(C96,Coberturas!$B$1:$D$188,2,0)</f>
        <v>FALLECIMIENTO</v>
      </c>
      <c r="K96" s="11">
        <f>COUNTIFS(Coberturas!$B:$B,$C96)</f>
        <v>1</v>
      </c>
      <c r="L96" s="11" t="s">
        <v>219</v>
      </c>
      <c r="M96" s="11" t="s">
        <v>219</v>
      </c>
    </row>
    <row r="97" spans="1:13" x14ac:dyDescent="0.25">
      <c r="A97" s="11">
        <v>485</v>
      </c>
      <c r="B97" s="11" t="s">
        <v>206</v>
      </c>
      <c r="C97" s="11">
        <v>1</v>
      </c>
      <c r="D97" s="11" t="s">
        <v>206</v>
      </c>
      <c r="E97" s="11" t="s">
        <v>206</v>
      </c>
      <c r="F97" s="12" t="s">
        <v>206</v>
      </c>
      <c r="G97" s="12" t="s">
        <v>206</v>
      </c>
      <c r="H97" s="11" t="s">
        <v>218</v>
      </c>
      <c r="I97" s="11" t="s">
        <v>219</v>
      </c>
      <c r="J97" s="11" t="str">
        <f>VLOOKUP(C97,Coberturas!$B$1:$D$188,2,0)</f>
        <v>FALLECIMIENTO</v>
      </c>
      <c r="K97" s="11">
        <f>COUNTIFS(Coberturas!$B:$B,$C97)</f>
        <v>1</v>
      </c>
      <c r="L97" s="11" t="s">
        <v>219</v>
      </c>
      <c r="M97" s="11" t="s">
        <v>219</v>
      </c>
    </row>
    <row r="98" spans="1:13" x14ac:dyDescent="0.25">
      <c r="A98" s="11">
        <v>487</v>
      </c>
      <c r="B98" s="11" t="s">
        <v>206</v>
      </c>
      <c r="C98" s="11">
        <v>1</v>
      </c>
      <c r="D98" s="11" t="s">
        <v>206</v>
      </c>
      <c r="E98" s="11" t="s">
        <v>206</v>
      </c>
      <c r="F98" s="12" t="s">
        <v>206</v>
      </c>
      <c r="G98" s="12" t="s">
        <v>206</v>
      </c>
      <c r="H98" s="11" t="s">
        <v>218</v>
      </c>
      <c r="I98" s="11" t="s">
        <v>219</v>
      </c>
      <c r="J98" s="11" t="str">
        <f>VLOOKUP(C98,Coberturas!$B$1:$D$188,2,0)</f>
        <v>FALLECIMIENTO</v>
      </c>
      <c r="K98" s="11">
        <f>COUNTIFS(Coberturas!$B:$B,$C98)</f>
        <v>1</v>
      </c>
      <c r="L98" s="11" t="s">
        <v>219</v>
      </c>
      <c r="M98" s="11" t="s">
        <v>219</v>
      </c>
    </row>
    <row r="99" spans="1:13" x14ac:dyDescent="0.25">
      <c r="A99" s="11">
        <v>488</v>
      </c>
      <c r="B99" s="11" t="s">
        <v>206</v>
      </c>
      <c r="C99" s="11">
        <v>1</v>
      </c>
      <c r="D99" s="11" t="s">
        <v>206</v>
      </c>
      <c r="E99" s="11" t="s">
        <v>206</v>
      </c>
      <c r="F99" s="12" t="s">
        <v>206</v>
      </c>
      <c r="G99" s="12" t="s">
        <v>206</v>
      </c>
      <c r="H99" s="11" t="s">
        <v>218</v>
      </c>
      <c r="I99" s="11" t="s">
        <v>219</v>
      </c>
      <c r="J99" s="11" t="str">
        <f>VLOOKUP(C99,Coberturas!$B$1:$D$188,2,0)</f>
        <v>FALLECIMIENTO</v>
      </c>
      <c r="K99" s="11">
        <f>COUNTIFS(Coberturas!$B:$B,$C99)</f>
        <v>1</v>
      </c>
      <c r="L99" s="11" t="s">
        <v>219</v>
      </c>
      <c r="M99" s="11" t="s">
        <v>219</v>
      </c>
    </row>
    <row r="100" spans="1:13" x14ac:dyDescent="0.25">
      <c r="A100" s="11">
        <v>491</v>
      </c>
      <c r="B100" s="11" t="s">
        <v>206</v>
      </c>
      <c r="C100" s="11">
        <v>1</v>
      </c>
      <c r="D100" s="11" t="s">
        <v>206</v>
      </c>
      <c r="E100" s="11" t="s">
        <v>206</v>
      </c>
      <c r="F100" s="12" t="s">
        <v>206</v>
      </c>
      <c r="G100" s="12" t="s">
        <v>206</v>
      </c>
      <c r="H100" s="11" t="s">
        <v>218</v>
      </c>
      <c r="I100" s="11" t="s">
        <v>219</v>
      </c>
      <c r="J100" s="11" t="str">
        <f>VLOOKUP(C100,Coberturas!$B$1:$D$188,2,0)</f>
        <v>FALLECIMIENTO</v>
      </c>
      <c r="K100" s="11">
        <f>COUNTIFS(Coberturas!$B:$B,$C100)</f>
        <v>1</v>
      </c>
      <c r="L100" s="11" t="s">
        <v>219</v>
      </c>
      <c r="M100" s="11" t="s">
        <v>219</v>
      </c>
    </row>
    <row r="101" spans="1:13" x14ac:dyDescent="0.25">
      <c r="A101" s="11">
        <v>492</v>
      </c>
      <c r="B101" s="11" t="s">
        <v>206</v>
      </c>
      <c r="C101" s="11">
        <v>1</v>
      </c>
      <c r="D101" s="11" t="s">
        <v>206</v>
      </c>
      <c r="E101" s="11" t="s">
        <v>206</v>
      </c>
      <c r="F101" s="12" t="s">
        <v>206</v>
      </c>
      <c r="G101" s="12" t="s">
        <v>206</v>
      </c>
      <c r="H101" s="11" t="s">
        <v>218</v>
      </c>
      <c r="I101" s="11" t="s">
        <v>219</v>
      </c>
      <c r="J101" s="11" t="str">
        <f>VLOOKUP(C101,Coberturas!$B$1:$D$188,2,0)</f>
        <v>FALLECIMIENTO</v>
      </c>
      <c r="K101" s="11">
        <f>COUNTIFS(Coberturas!$B:$B,$C101)</f>
        <v>1</v>
      </c>
      <c r="L101" s="11" t="s">
        <v>219</v>
      </c>
      <c r="M101" s="11" t="s">
        <v>219</v>
      </c>
    </row>
    <row r="102" spans="1:13" x14ac:dyDescent="0.25">
      <c r="A102" s="11">
        <v>493</v>
      </c>
      <c r="B102" s="11" t="s">
        <v>206</v>
      </c>
      <c r="C102" s="11">
        <v>1</v>
      </c>
      <c r="D102" s="11" t="s">
        <v>206</v>
      </c>
      <c r="E102" s="11" t="s">
        <v>206</v>
      </c>
      <c r="F102" s="12" t="s">
        <v>206</v>
      </c>
      <c r="G102" s="12" t="s">
        <v>206</v>
      </c>
      <c r="H102" s="11" t="s">
        <v>218</v>
      </c>
      <c r="I102" s="11" t="s">
        <v>219</v>
      </c>
      <c r="J102" s="11" t="str">
        <f>VLOOKUP(C102,Coberturas!$B$1:$D$188,2,0)</f>
        <v>FALLECIMIENTO</v>
      </c>
      <c r="K102" s="11">
        <f>COUNTIFS(Coberturas!$B:$B,$C102)</f>
        <v>1</v>
      </c>
      <c r="L102" s="11" t="s">
        <v>219</v>
      </c>
      <c r="M102" s="11" t="s">
        <v>219</v>
      </c>
    </row>
    <row r="103" spans="1:13" x14ac:dyDescent="0.25">
      <c r="A103" s="11">
        <v>496</v>
      </c>
      <c r="B103" s="11" t="s">
        <v>206</v>
      </c>
      <c r="C103" s="11">
        <v>1</v>
      </c>
      <c r="D103" s="11" t="s">
        <v>206</v>
      </c>
      <c r="E103" s="11" t="s">
        <v>206</v>
      </c>
      <c r="F103" s="12" t="s">
        <v>206</v>
      </c>
      <c r="G103" s="12" t="s">
        <v>206</v>
      </c>
      <c r="H103" s="11" t="s">
        <v>218</v>
      </c>
      <c r="I103" s="11" t="s">
        <v>219</v>
      </c>
      <c r="J103" s="11" t="str">
        <f>VLOOKUP(C103,Coberturas!$B$1:$D$188,2,0)</f>
        <v>FALLECIMIENTO</v>
      </c>
      <c r="K103" s="11">
        <f>COUNTIFS(Coberturas!$B:$B,$C103)</f>
        <v>1</v>
      </c>
      <c r="L103" s="11" t="s">
        <v>219</v>
      </c>
      <c r="M103" s="11" t="s">
        <v>219</v>
      </c>
    </row>
    <row r="104" spans="1:13" x14ac:dyDescent="0.25">
      <c r="A104" s="11">
        <v>497</v>
      </c>
      <c r="B104" s="11" t="s">
        <v>206</v>
      </c>
      <c r="C104" s="11">
        <v>1</v>
      </c>
      <c r="D104" s="11" t="s">
        <v>206</v>
      </c>
      <c r="E104" s="11" t="s">
        <v>206</v>
      </c>
      <c r="F104" s="12" t="s">
        <v>206</v>
      </c>
      <c r="G104" s="12" t="s">
        <v>206</v>
      </c>
      <c r="H104" s="11" t="s">
        <v>218</v>
      </c>
      <c r="I104" s="11" t="s">
        <v>219</v>
      </c>
      <c r="J104" s="11" t="str">
        <f>VLOOKUP(C104,Coberturas!$B$1:$D$188,2,0)</f>
        <v>FALLECIMIENTO</v>
      </c>
      <c r="K104" s="11">
        <f>COUNTIFS(Coberturas!$B:$B,$C104)</f>
        <v>1</v>
      </c>
      <c r="L104" s="11" t="s">
        <v>219</v>
      </c>
      <c r="M104" s="11" t="s">
        <v>219</v>
      </c>
    </row>
    <row r="105" spans="1:13" x14ac:dyDescent="0.25">
      <c r="A105" s="11">
        <v>501</v>
      </c>
      <c r="B105" s="11" t="s">
        <v>206</v>
      </c>
      <c r="C105" s="11">
        <v>1</v>
      </c>
      <c r="D105" s="11" t="s">
        <v>206</v>
      </c>
      <c r="E105" s="11" t="s">
        <v>206</v>
      </c>
      <c r="F105" s="12" t="s">
        <v>206</v>
      </c>
      <c r="G105" s="12" t="s">
        <v>206</v>
      </c>
      <c r="H105" s="11" t="s">
        <v>218</v>
      </c>
      <c r="I105" s="11" t="s">
        <v>219</v>
      </c>
      <c r="J105" s="11" t="str">
        <f>VLOOKUP(C105,Coberturas!$B$1:$D$188,2,0)</f>
        <v>FALLECIMIENTO</v>
      </c>
      <c r="K105" s="11">
        <f>COUNTIFS(Coberturas!$B:$B,$C105)</f>
        <v>1</v>
      </c>
      <c r="L105" s="11" t="s">
        <v>219</v>
      </c>
      <c r="M105" s="11" t="s">
        <v>219</v>
      </c>
    </row>
    <row r="106" spans="1:13" x14ac:dyDescent="0.25">
      <c r="A106" s="11">
        <v>502</v>
      </c>
      <c r="B106" s="11" t="s">
        <v>206</v>
      </c>
      <c r="C106" s="11">
        <v>1</v>
      </c>
      <c r="D106" s="11" t="s">
        <v>206</v>
      </c>
      <c r="E106" s="11" t="s">
        <v>206</v>
      </c>
      <c r="F106" s="12" t="s">
        <v>206</v>
      </c>
      <c r="G106" s="12" t="s">
        <v>206</v>
      </c>
      <c r="H106" s="11" t="s">
        <v>218</v>
      </c>
      <c r="I106" s="11" t="s">
        <v>219</v>
      </c>
      <c r="J106" s="11" t="str">
        <f>VLOOKUP(C106,Coberturas!$B$1:$D$188,2,0)</f>
        <v>FALLECIMIENTO</v>
      </c>
      <c r="K106" s="11">
        <f>COUNTIFS(Coberturas!$B:$B,$C106)</f>
        <v>1</v>
      </c>
      <c r="L106" s="11" t="s">
        <v>219</v>
      </c>
      <c r="M106" s="11" t="s">
        <v>219</v>
      </c>
    </row>
    <row r="107" spans="1:13" x14ac:dyDescent="0.25">
      <c r="A107" s="11">
        <v>503</v>
      </c>
      <c r="B107" s="11" t="s">
        <v>206</v>
      </c>
      <c r="C107" s="11">
        <v>1</v>
      </c>
      <c r="D107" s="11" t="s">
        <v>206</v>
      </c>
      <c r="E107" s="11" t="s">
        <v>206</v>
      </c>
      <c r="F107" s="12" t="s">
        <v>206</v>
      </c>
      <c r="G107" s="12" t="s">
        <v>206</v>
      </c>
      <c r="H107" s="11" t="s">
        <v>218</v>
      </c>
      <c r="I107" s="11" t="s">
        <v>219</v>
      </c>
      <c r="J107" s="11" t="str">
        <f>VLOOKUP(C107,Coberturas!$B$1:$D$188,2,0)</f>
        <v>FALLECIMIENTO</v>
      </c>
      <c r="K107" s="11">
        <f>COUNTIFS(Coberturas!$B:$B,$C107)</f>
        <v>1</v>
      </c>
      <c r="L107" s="11" t="s">
        <v>219</v>
      </c>
      <c r="M107" s="11" t="s">
        <v>219</v>
      </c>
    </row>
    <row r="108" spans="1:13" x14ac:dyDescent="0.25">
      <c r="A108" s="11">
        <v>505</v>
      </c>
      <c r="B108" s="11" t="s">
        <v>206</v>
      </c>
      <c r="C108" s="11">
        <v>1</v>
      </c>
      <c r="D108" s="11" t="s">
        <v>206</v>
      </c>
      <c r="E108" s="11" t="s">
        <v>206</v>
      </c>
      <c r="F108" s="12" t="s">
        <v>206</v>
      </c>
      <c r="G108" s="12" t="s">
        <v>206</v>
      </c>
      <c r="H108" s="11" t="s">
        <v>218</v>
      </c>
      <c r="I108" s="11" t="s">
        <v>219</v>
      </c>
      <c r="J108" s="11" t="str">
        <f>VLOOKUP(C108,Coberturas!$B$1:$D$188,2,0)</f>
        <v>FALLECIMIENTO</v>
      </c>
      <c r="K108" s="11">
        <f>COUNTIFS(Coberturas!$B:$B,$C108)</f>
        <v>1</v>
      </c>
      <c r="L108" s="11" t="s">
        <v>219</v>
      </c>
      <c r="M108" s="11" t="s">
        <v>219</v>
      </c>
    </row>
    <row r="109" spans="1:13" x14ac:dyDescent="0.25">
      <c r="A109" s="11">
        <v>507</v>
      </c>
      <c r="B109" s="11" t="s">
        <v>206</v>
      </c>
      <c r="C109" s="11">
        <v>1</v>
      </c>
      <c r="D109" s="11" t="s">
        <v>206</v>
      </c>
      <c r="E109" s="11" t="s">
        <v>206</v>
      </c>
      <c r="F109" s="12" t="s">
        <v>206</v>
      </c>
      <c r="G109" s="12" t="s">
        <v>206</v>
      </c>
      <c r="H109" s="11" t="s">
        <v>218</v>
      </c>
      <c r="I109" s="11" t="s">
        <v>219</v>
      </c>
      <c r="J109" s="11" t="str">
        <f>VLOOKUP(C109,Coberturas!$B$1:$D$188,2,0)</f>
        <v>FALLECIMIENTO</v>
      </c>
      <c r="K109" s="11">
        <f>COUNTIFS(Coberturas!$B:$B,$C109)</f>
        <v>1</v>
      </c>
      <c r="L109" s="11" t="s">
        <v>219</v>
      </c>
      <c r="M109" s="11" t="s">
        <v>219</v>
      </c>
    </row>
    <row r="110" spans="1:13" x14ac:dyDescent="0.25">
      <c r="A110" s="11">
        <v>508</v>
      </c>
      <c r="B110" s="11" t="s">
        <v>206</v>
      </c>
      <c r="C110" s="11">
        <v>1</v>
      </c>
      <c r="D110" s="11" t="s">
        <v>206</v>
      </c>
      <c r="E110" s="11" t="s">
        <v>206</v>
      </c>
      <c r="F110" s="12" t="s">
        <v>206</v>
      </c>
      <c r="G110" s="12" t="s">
        <v>206</v>
      </c>
      <c r="H110" s="11" t="s">
        <v>218</v>
      </c>
      <c r="I110" s="11" t="s">
        <v>219</v>
      </c>
      <c r="J110" s="11" t="str">
        <f>VLOOKUP(C110,Coberturas!$B$1:$D$188,2,0)</f>
        <v>FALLECIMIENTO</v>
      </c>
      <c r="K110" s="11">
        <f>COUNTIFS(Coberturas!$B:$B,$C110)</f>
        <v>1</v>
      </c>
      <c r="L110" s="11" t="s">
        <v>219</v>
      </c>
      <c r="M110" s="11" t="s">
        <v>219</v>
      </c>
    </row>
    <row r="111" spans="1:13" x14ac:dyDescent="0.25">
      <c r="A111" s="11">
        <v>509</v>
      </c>
      <c r="B111" s="11" t="s">
        <v>206</v>
      </c>
      <c r="C111" s="11">
        <v>1</v>
      </c>
      <c r="D111" s="11" t="s">
        <v>206</v>
      </c>
      <c r="E111" s="11" t="s">
        <v>206</v>
      </c>
      <c r="F111" s="12" t="s">
        <v>206</v>
      </c>
      <c r="G111" s="12" t="s">
        <v>206</v>
      </c>
      <c r="H111" s="11" t="s">
        <v>218</v>
      </c>
      <c r="I111" s="11" t="s">
        <v>219</v>
      </c>
      <c r="J111" s="11" t="str">
        <f>VLOOKUP(C111,Coberturas!$B$1:$D$188,2,0)</f>
        <v>FALLECIMIENTO</v>
      </c>
      <c r="K111" s="11">
        <f>COUNTIFS(Coberturas!$B:$B,$C111)</f>
        <v>1</v>
      </c>
      <c r="L111" s="11" t="s">
        <v>219</v>
      </c>
      <c r="M111" s="11" t="s">
        <v>219</v>
      </c>
    </row>
    <row r="112" spans="1:13" x14ac:dyDescent="0.25">
      <c r="A112" s="11">
        <v>510</v>
      </c>
      <c r="B112" s="11" t="s">
        <v>206</v>
      </c>
      <c r="C112" s="11">
        <v>1</v>
      </c>
      <c r="D112" s="11" t="s">
        <v>206</v>
      </c>
      <c r="E112" s="11" t="s">
        <v>206</v>
      </c>
      <c r="F112" s="12" t="s">
        <v>206</v>
      </c>
      <c r="G112" s="12" t="s">
        <v>206</v>
      </c>
      <c r="H112" s="11" t="s">
        <v>218</v>
      </c>
      <c r="I112" s="11" t="s">
        <v>219</v>
      </c>
      <c r="J112" s="11" t="str">
        <f>VLOOKUP(C112,Coberturas!$B$1:$D$188,2,0)</f>
        <v>FALLECIMIENTO</v>
      </c>
      <c r="K112" s="11">
        <f>COUNTIFS(Coberturas!$B:$B,$C112)</f>
        <v>1</v>
      </c>
      <c r="L112" s="11" t="s">
        <v>219</v>
      </c>
      <c r="M112" s="11" t="s">
        <v>219</v>
      </c>
    </row>
    <row r="113" spans="1:13" x14ac:dyDescent="0.25">
      <c r="A113" s="11">
        <v>511</v>
      </c>
      <c r="B113" s="11" t="s">
        <v>206</v>
      </c>
      <c r="C113" s="11">
        <v>1</v>
      </c>
      <c r="D113" s="11" t="s">
        <v>206</v>
      </c>
      <c r="E113" s="11" t="s">
        <v>206</v>
      </c>
      <c r="F113" s="12" t="s">
        <v>206</v>
      </c>
      <c r="G113" s="12" t="s">
        <v>206</v>
      </c>
      <c r="H113" s="11" t="s">
        <v>218</v>
      </c>
      <c r="I113" s="11" t="s">
        <v>219</v>
      </c>
      <c r="J113" s="11" t="str">
        <f>VLOOKUP(C113,Coberturas!$B$1:$D$188,2,0)</f>
        <v>FALLECIMIENTO</v>
      </c>
      <c r="K113" s="11">
        <f>COUNTIFS(Coberturas!$B:$B,$C113)</f>
        <v>1</v>
      </c>
      <c r="L113" s="11" t="s">
        <v>219</v>
      </c>
      <c r="M113" s="11" t="s">
        <v>219</v>
      </c>
    </row>
    <row r="114" spans="1:13" x14ac:dyDescent="0.25">
      <c r="A114" s="11">
        <v>514</v>
      </c>
      <c r="B114" s="11" t="s">
        <v>206</v>
      </c>
      <c r="C114" s="11">
        <v>1</v>
      </c>
      <c r="D114" s="11" t="s">
        <v>206</v>
      </c>
      <c r="E114" s="11" t="s">
        <v>206</v>
      </c>
      <c r="F114" s="12" t="s">
        <v>206</v>
      </c>
      <c r="G114" s="12" t="s">
        <v>206</v>
      </c>
      <c r="H114" s="11" t="s">
        <v>218</v>
      </c>
      <c r="I114" s="11" t="s">
        <v>219</v>
      </c>
      <c r="J114" s="11" t="str">
        <f>VLOOKUP(C114,Coberturas!$B$1:$D$188,2,0)</f>
        <v>FALLECIMIENTO</v>
      </c>
      <c r="K114" s="11">
        <f>COUNTIFS(Coberturas!$B:$B,$C114)</f>
        <v>1</v>
      </c>
      <c r="L114" s="11" t="s">
        <v>219</v>
      </c>
      <c r="M114" s="11" t="s">
        <v>219</v>
      </c>
    </row>
    <row r="115" spans="1:13" x14ac:dyDescent="0.25">
      <c r="A115" s="11">
        <v>515</v>
      </c>
      <c r="B115" s="11" t="s">
        <v>206</v>
      </c>
      <c r="C115" s="11">
        <v>1</v>
      </c>
      <c r="D115" s="11" t="s">
        <v>206</v>
      </c>
      <c r="E115" s="11" t="s">
        <v>206</v>
      </c>
      <c r="F115" s="12" t="s">
        <v>206</v>
      </c>
      <c r="G115" s="12" t="s">
        <v>206</v>
      </c>
      <c r="H115" s="11" t="s">
        <v>218</v>
      </c>
      <c r="I115" s="11" t="s">
        <v>219</v>
      </c>
      <c r="J115" s="11" t="str">
        <f>VLOOKUP(C115,Coberturas!$B$1:$D$188,2,0)</f>
        <v>FALLECIMIENTO</v>
      </c>
      <c r="K115" s="11">
        <f>COUNTIFS(Coberturas!$B:$B,$C115)</f>
        <v>1</v>
      </c>
      <c r="L115" s="11" t="s">
        <v>219</v>
      </c>
      <c r="M115" s="11" t="s">
        <v>219</v>
      </c>
    </row>
    <row r="116" spans="1:13" x14ac:dyDescent="0.25">
      <c r="A116" s="11">
        <v>516</v>
      </c>
      <c r="B116" s="11" t="s">
        <v>206</v>
      </c>
      <c r="C116" s="11">
        <v>1</v>
      </c>
      <c r="D116" s="11" t="s">
        <v>206</v>
      </c>
      <c r="E116" s="11" t="s">
        <v>206</v>
      </c>
      <c r="F116" s="12" t="s">
        <v>206</v>
      </c>
      <c r="G116" s="12" t="s">
        <v>206</v>
      </c>
      <c r="H116" s="11" t="s">
        <v>218</v>
      </c>
      <c r="I116" s="11" t="s">
        <v>219</v>
      </c>
      <c r="J116" s="11" t="str">
        <f>VLOOKUP(C116,Coberturas!$B$1:$D$188,2,0)</f>
        <v>FALLECIMIENTO</v>
      </c>
      <c r="K116" s="11">
        <f>COUNTIFS(Coberturas!$B:$B,$C116)</f>
        <v>1</v>
      </c>
      <c r="L116" s="11" t="s">
        <v>219</v>
      </c>
      <c r="M116" s="11" t="s">
        <v>219</v>
      </c>
    </row>
    <row r="117" spans="1:13" x14ac:dyDescent="0.25">
      <c r="A117" s="11">
        <v>517</v>
      </c>
      <c r="B117" s="11" t="s">
        <v>206</v>
      </c>
      <c r="C117" s="11">
        <v>1</v>
      </c>
      <c r="D117" s="11" t="s">
        <v>206</v>
      </c>
      <c r="E117" s="11" t="s">
        <v>206</v>
      </c>
      <c r="F117" s="12" t="s">
        <v>206</v>
      </c>
      <c r="G117" s="12" t="s">
        <v>206</v>
      </c>
      <c r="H117" s="11" t="s">
        <v>218</v>
      </c>
      <c r="I117" s="11" t="s">
        <v>219</v>
      </c>
      <c r="J117" s="11" t="str">
        <f>VLOOKUP(C117,Coberturas!$B$1:$D$188,2,0)</f>
        <v>FALLECIMIENTO</v>
      </c>
      <c r="K117" s="11">
        <f>COUNTIFS(Coberturas!$B:$B,$C117)</f>
        <v>1</v>
      </c>
      <c r="L117" s="11" t="s">
        <v>219</v>
      </c>
      <c r="M117" s="11" t="s">
        <v>219</v>
      </c>
    </row>
    <row r="118" spans="1:13" x14ac:dyDescent="0.25">
      <c r="A118" s="11">
        <v>523</v>
      </c>
      <c r="B118" s="11" t="s">
        <v>206</v>
      </c>
      <c r="C118" s="11">
        <v>1</v>
      </c>
      <c r="D118" s="11" t="s">
        <v>206</v>
      </c>
      <c r="E118" s="11" t="s">
        <v>206</v>
      </c>
      <c r="F118" s="12" t="s">
        <v>206</v>
      </c>
      <c r="G118" s="12" t="s">
        <v>206</v>
      </c>
      <c r="H118" s="11" t="s">
        <v>218</v>
      </c>
      <c r="I118" s="11" t="s">
        <v>219</v>
      </c>
      <c r="J118" s="11" t="str">
        <f>VLOOKUP(C118,Coberturas!$B$1:$D$188,2,0)</f>
        <v>FALLECIMIENTO</v>
      </c>
      <c r="K118" s="11">
        <f>COUNTIFS(Coberturas!$B:$B,$C118)</f>
        <v>1</v>
      </c>
      <c r="L118" s="11" t="s">
        <v>219</v>
      </c>
      <c r="M118" s="11" t="s">
        <v>219</v>
      </c>
    </row>
    <row r="119" spans="1:13" x14ac:dyDescent="0.25">
      <c r="A119" s="11">
        <v>525</v>
      </c>
      <c r="B119" s="11" t="s">
        <v>206</v>
      </c>
      <c r="C119" s="11">
        <v>1</v>
      </c>
      <c r="D119" s="11" t="s">
        <v>206</v>
      </c>
      <c r="E119" s="11" t="s">
        <v>206</v>
      </c>
      <c r="F119" s="12" t="s">
        <v>206</v>
      </c>
      <c r="G119" s="12" t="s">
        <v>206</v>
      </c>
      <c r="H119" s="11" t="s">
        <v>218</v>
      </c>
      <c r="I119" s="11" t="s">
        <v>219</v>
      </c>
      <c r="J119" s="11" t="str">
        <f>VLOOKUP(C119,Coberturas!$B$1:$D$188,2,0)</f>
        <v>FALLECIMIENTO</v>
      </c>
      <c r="K119" s="11">
        <f>COUNTIFS(Coberturas!$B:$B,$C119)</f>
        <v>1</v>
      </c>
      <c r="L119" s="11" t="s">
        <v>219</v>
      </c>
      <c r="M119" s="11" t="s">
        <v>219</v>
      </c>
    </row>
    <row r="120" spans="1:13" x14ac:dyDescent="0.25">
      <c r="A120" s="11">
        <v>527</v>
      </c>
      <c r="B120" s="11" t="s">
        <v>206</v>
      </c>
      <c r="C120" s="11">
        <v>1</v>
      </c>
      <c r="D120" s="11" t="s">
        <v>206</v>
      </c>
      <c r="E120" s="11" t="s">
        <v>206</v>
      </c>
      <c r="F120" s="12" t="s">
        <v>206</v>
      </c>
      <c r="G120" s="12" t="s">
        <v>206</v>
      </c>
      <c r="H120" s="11" t="s">
        <v>218</v>
      </c>
      <c r="I120" s="11" t="s">
        <v>219</v>
      </c>
      <c r="J120" s="11" t="str">
        <f>VLOOKUP(C120,Coberturas!$B$1:$D$188,2,0)</f>
        <v>FALLECIMIENTO</v>
      </c>
      <c r="K120" s="11">
        <f>COUNTIFS(Coberturas!$B:$B,$C120)</f>
        <v>1</v>
      </c>
      <c r="L120" s="11" t="s">
        <v>219</v>
      </c>
      <c r="M120" s="11" t="s">
        <v>219</v>
      </c>
    </row>
    <row r="121" spans="1:13" x14ac:dyDescent="0.25">
      <c r="A121" s="11">
        <v>528</v>
      </c>
      <c r="B121" s="11" t="s">
        <v>206</v>
      </c>
      <c r="C121" s="11">
        <v>1</v>
      </c>
      <c r="D121" s="11" t="s">
        <v>206</v>
      </c>
      <c r="E121" s="11" t="s">
        <v>206</v>
      </c>
      <c r="F121" s="12" t="s">
        <v>206</v>
      </c>
      <c r="G121" s="12" t="s">
        <v>206</v>
      </c>
      <c r="H121" s="11" t="s">
        <v>218</v>
      </c>
      <c r="I121" s="11" t="s">
        <v>219</v>
      </c>
      <c r="J121" s="11" t="str">
        <f>VLOOKUP(C121,Coberturas!$B$1:$D$188,2,0)</f>
        <v>FALLECIMIENTO</v>
      </c>
      <c r="K121" s="11">
        <f>COUNTIFS(Coberturas!$B:$B,$C121)</f>
        <v>1</v>
      </c>
      <c r="L121" s="11" t="s">
        <v>219</v>
      </c>
      <c r="M121" s="11" t="s">
        <v>219</v>
      </c>
    </row>
    <row r="122" spans="1:13" x14ac:dyDescent="0.25">
      <c r="A122" s="11">
        <v>529</v>
      </c>
      <c r="B122" s="11" t="s">
        <v>206</v>
      </c>
      <c r="C122" s="11">
        <v>1</v>
      </c>
      <c r="D122" s="11" t="s">
        <v>206</v>
      </c>
      <c r="E122" s="11" t="s">
        <v>206</v>
      </c>
      <c r="F122" s="12" t="s">
        <v>206</v>
      </c>
      <c r="G122" s="12" t="s">
        <v>206</v>
      </c>
      <c r="H122" s="11" t="s">
        <v>218</v>
      </c>
      <c r="I122" s="11" t="s">
        <v>219</v>
      </c>
      <c r="J122" s="11" t="str">
        <f>VLOOKUP(C122,Coberturas!$B$1:$D$188,2,0)</f>
        <v>FALLECIMIENTO</v>
      </c>
      <c r="K122" s="11">
        <f>COUNTIFS(Coberturas!$B:$B,$C122)</f>
        <v>1</v>
      </c>
      <c r="L122" s="11" t="s">
        <v>219</v>
      </c>
      <c r="M122" s="11" t="s">
        <v>219</v>
      </c>
    </row>
    <row r="123" spans="1:13" x14ac:dyDescent="0.25">
      <c r="A123" s="11">
        <v>530</v>
      </c>
      <c r="B123" s="11" t="s">
        <v>206</v>
      </c>
      <c r="C123" s="11">
        <v>1</v>
      </c>
      <c r="D123" s="11" t="s">
        <v>206</v>
      </c>
      <c r="E123" s="11" t="s">
        <v>206</v>
      </c>
      <c r="F123" s="12" t="s">
        <v>206</v>
      </c>
      <c r="G123" s="12" t="s">
        <v>206</v>
      </c>
      <c r="H123" s="11" t="s">
        <v>218</v>
      </c>
      <c r="I123" s="11" t="s">
        <v>219</v>
      </c>
      <c r="J123" s="11" t="str">
        <f>VLOOKUP(C123,Coberturas!$B$1:$D$188,2,0)</f>
        <v>FALLECIMIENTO</v>
      </c>
      <c r="K123" s="11">
        <f>COUNTIFS(Coberturas!$B:$B,$C123)</f>
        <v>1</v>
      </c>
      <c r="L123" s="11" t="s">
        <v>219</v>
      </c>
      <c r="M123" s="11" t="s">
        <v>219</v>
      </c>
    </row>
    <row r="124" spans="1:13" x14ac:dyDescent="0.25">
      <c r="A124" s="11">
        <v>531</v>
      </c>
      <c r="B124" s="11" t="s">
        <v>206</v>
      </c>
      <c r="C124" s="11">
        <v>1</v>
      </c>
      <c r="D124" s="11" t="s">
        <v>206</v>
      </c>
      <c r="E124" s="11" t="s">
        <v>206</v>
      </c>
      <c r="F124" s="12" t="s">
        <v>206</v>
      </c>
      <c r="G124" s="12" t="s">
        <v>206</v>
      </c>
      <c r="H124" s="11" t="s">
        <v>218</v>
      </c>
      <c r="I124" s="11" t="s">
        <v>219</v>
      </c>
      <c r="J124" s="11" t="str">
        <f>VLOOKUP(C124,Coberturas!$B$1:$D$188,2,0)</f>
        <v>FALLECIMIENTO</v>
      </c>
      <c r="K124" s="11">
        <f>COUNTIFS(Coberturas!$B:$B,$C124)</f>
        <v>1</v>
      </c>
      <c r="L124" s="11" t="s">
        <v>219</v>
      </c>
      <c r="M124" s="11" t="s">
        <v>219</v>
      </c>
    </row>
    <row r="125" spans="1:13" x14ac:dyDescent="0.25">
      <c r="A125" s="11">
        <v>532</v>
      </c>
      <c r="B125" s="11" t="s">
        <v>206</v>
      </c>
      <c r="C125" s="11">
        <v>1</v>
      </c>
      <c r="D125" s="11" t="s">
        <v>206</v>
      </c>
      <c r="E125" s="11" t="s">
        <v>206</v>
      </c>
      <c r="F125" s="12" t="s">
        <v>206</v>
      </c>
      <c r="G125" s="12" t="s">
        <v>206</v>
      </c>
      <c r="H125" s="11" t="s">
        <v>218</v>
      </c>
      <c r="I125" s="11" t="s">
        <v>219</v>
      </c>
      <c r="J125" s="11" t="str">
        <f>VLOOKUP(C125,Coberturas!$B$1:$D$188,2,0)</f>
        <v>FALLECIMIENTO</v>
      </c>
      <c r="K125" s="11">
        <f>COUNTIFS(Coberturas!$B:$B,$C125)</f>
        <v>1</v>
      </c>
      <c r="L125" s="11" t="s">
        <v>219</v>
      </c>
      <c r="M125" s="11" t="s">
        <v>219</v>
      </c>
    </row>
    <row r="126" spans="1:13" x14ac:dyDescent="0.25">
      <c r="A126" s="11">
        <v>533</v>
      </c>
      <c r="B126" s="11" t="s">
        <v>206</v>
      </c>
      <c r="C126" s="11">
        <v>1</v>
      </c>
      <c r="D126" s="11" t="s">
        <v>206</v>
      </c>
      <c r="E126" s="11" t="s">
        <v>206</v>
      </c>
      <c r="F126" s="12" t="s">
        <v>206</v>
      </c>
      <c r="G126" s="12" t="s">
        <v>206</v>
      </c>
      <c r="H126" s="11" t="s">
        <v>218</v>
      </c>
      <c r="I126" s="11" t="s">
        <v>219</v>
      </c>
      <c r="J126" s="11" t="str">
        <f>VLOOKUP(C126,Coberturas!$B$1:$D$188,2,0)</f>
        <v>FALLECIMIENTO</v>
      </c>
      <c r="K126" s="11">
        <f>COUNTIFS(Coberturas!$B:$B,$C126)</f>
        <v>1</v>
      </c>
      <c r="L126" s="11" t="s">
        <v>219</v>
      </c>
      <c r="M126" s="11" t="s">
        <v>219</v>
      </c>
    </row>
    <row r="127" spans="1:13" x14ac:dyDescent="0.25">
      <c r="A127" s="11">
        <v>534</v>
      </c>
      <c r="B127" s="11" t="s">
        <v>206</v>
      </c>
      <c r="C127" s="11">
        <v>1</v>
      </c>
      <c r="D127" s="11" t="s">
        <v>206</v>
      </c>
      <c r="E127" s="11" t="s">
        <v>206</v>
      </c>
      <c r="F127" s="12" t="s">
        <v>206</v>
      </c>
      <c r="G127" s="12" t="s">
        <v>206</v>
      </c>
      <c r="H127" s="11" t="s">
        <v>218</v>
      </c>
      <c r="I127" s="11" t="s">
        <v>219</v>
      </c>
      <c r="J127" s="11" t="str">
        <f>VLOOKUP(C127,Coberturas!$B$1:$D$188,2,0)</f>
        <v>FALLECIMIENTO</v>
      </c>
      <c r="K127" s="11">
        <f>COUNTIFS(Coberturas!$B:$B,$C127)</f>
        <v>1</v>
      </c>
      <c r="L127" s="11" t="s">
        <v>219</v>
      </c>
      <c r="M127" s="11" t="s">
        <v>219</v>
      </c>
    </row>
    <row r="128" spans="1:13" x14ac:dyDescent="0.25">
      <c r="A128" s="11">
        <v>536</v>
      </c>
      <c r="B128" s="11" t="s">
        <v>206</v>
      </c>
      <c r="C128" s="11">
        <v>1</v>
      </c>
      <c r="D128" s="11" t="s">
        <v>206</v>
      </c>
      <c r="E128" s="11" t="s">
        <v>206</v>
      </c>
      <c r="F128" s="12" t="s">
        <v>206</v>
      </c>
      <c r="G128" s="12" t="s">
        <v>206</v>
      </c>
      <c r="H128" s="11" t="s">
        <v>218</v>
      </c>
      <c r="I128" s="11" t="s">
        <v>219</v>
      </c>
      <c r="J128" s="11" t="str">
        <f>VLOOKUP(C128,Coberturas!$B$1:$D$188,2,0)</f>
        <v>FALLECIMIENTO</v>
      </c>
      <c r="K128" s="11">
        <f>COUNTIFS(Coberturas!$B:$B,$C128)</f>
        <v>1</v>
      </c>
      <c r="L128" s="11" t="s">
        <v>219</v>
      </c>
      <c r="M128" s="11" t="s">
        <v>219</v>
      </c>
    </row>
    <row r="129" spans="1:13" x14ac:dyDescent="0.25">
      <c r="A129" s="11">
        <v>537</v>
      </c>
      <c r="B129" s="11" t="s">
        <v>206</v>
      </c>
      <c r="C129" s="11">
        <v>1</v>
      </c>
      <c r="D129" s="11" t="s">
        <v>206</v>
      </c>
      <c r="E129" s="11" t="s">
        <v>206</v>
      </c>
      <c r="F129" s="12" t="s">
        <v>206</v>
      </c>
      <c r="G129" s="12" t="s">
        <v>206</v>
      </c>
      <c r="H129" s="11" t="s">
        <v>218</v>
      </c>
      <c r="I129" s="11" t="s">
        <v>219</v>
      </c>
      <c r="J129" s="11" t="str">
        <f>VLOOKUP(C129,Coberturas!$B$1:$D$188,2,0)</f>
        <v>FALLECIMIENTO</v>
      </c>
      <c r="K129" s="11">
        <f>COUNTIFS(Coberturas!$B:$B,$C129)</f>
        <v>1</v>
      </c>
      <c r="L129" s="11" t="s">
        <v>219</v>
      </c>
      <c r="M129" s="11" t="s">
        <v>219</v>
      </c>
    </row>
    <row r="130" spans="1:13" x14ac:dyDescent="0.25">
      <c r="A130" s="11">
        <v>538</v>
      </c>
      <c r="B130" s="11" t="s">
        <v>206</v>
      </c>
      <c r="C130" s="11">
        <v>1</v>
      </c>
      <c r="D130" s="11" t="s">
        <v>206</v>
      </c>
      <c r="E130" s="11" t="s">
        <v>206</v>
      </c>
      <c r="F130" s="12" t="s">
        <v>206</v>
      </c>
      <c r="G130" s="12" t="s">
        <v>206</v>
      </c>
      <c r="H130" s="11" t="s">
        <v>218</v>
      </c>
      <c r="I130" s="11" t="s">
        <v>219</v>
      </c>
      <c r="J130" s="11" t="str">
        <f>VLOOKUP(C130,Coberturas!$B$1:$D$188,2,0)</f>
        <v>FALLECIMIENTO</v>
      </c>
      <c r="K130" s="11">
        <f>COUNTIFS(Coberturas!$B:$B,$C130)</f>
        <v>1</v>
      </c>
      <c r="L130" s="11" t="s">
        <v>219</v>
      </c>
      <c r="M130" s="11" t="s">
        <v>219</v>
      </c>
    </row>
    <row r="131" spans="1:13" x14ac:dyDescent="0.25">
      <c r="A131" s="11">
        <v>539</v>
      </c>
      <c r="B131" s="11" t="s">
        <v>206</v>
      </c>
      <c r="C131" s="11">
        <v>1</v>
      </c>
      <c r="D131" s="11" t="s">
        <v>206</v>
      </c>
      <c r="E131" s="11" t="s">
        <v>206</v>
      </c>
      <c r="F131" s="12" t="s">
        <v>206</v>
      </c>
      <c r="G131" s="12" t="s">
        <v>206</v>
      </c>
      <c r="H131" s="11" t="s">
        <v>218</v>
      </c>
      <c r="I131" s="11" t="s">
        <v>219</v>
      </c>
      <c r="J131" s="11" t="str">
        <f>VLOOKUP(C131,Coberturas!$B$1:$D$188,2,0)</f>
        <v>FALLECIMIENTO</v>
      </c>
      <c r="K131" s="11">
        <f>COUNTIFS(Coberturas!$B:$B,$C131)</f>
        <v>1</v>
      </c>
      <c r="L131" s="11" t="s">
        <v>219</v>
      </c>
      <c r="M131" s="11" t="s">
        <v>219</v>
      </c>
    </row>
    <row r="132" spans="1:13" x14ac:dyDescent="0.25">
      <c r="A132" s="11">
        <v>557</v>
      </c>
      <c r="B132" s="11" t="s">
        <v>206</v>
      </c>
      <c r="C132" s="11">
        <v>1</v>
      </c>
      <c r="D132" s="11" t="s">
        <v>206</v>
      </c>
      <c r="E132" s="11" t="s">
        <v>206</v>
      </c>
      <c r="F132" s="12" t="s">
        <v>206</v>
      </c>
      <c r="G132" s="12" t="s">
        <v>206</v>
      </c>
      <c r="H132" s="11" t="s">
        <v>218</v>
      </c>
      <c r="I132" s="11" t="s">
        <v>219</v>
      </c>
      <c r="J132" s="11" t="str">
        <f>VLOOKUP(C132,Coberturas!$B$1:$D$188,2,0)</f>
        <v>FALLECIMIENTO</v>
      </c>
      <c r="K132" s="11">
        <f>COUNTIFS(Coberturas!$B:$B,$C132)</f>
        <v>1</v>
      </c>
      <c r="L132" s="11" t="s">
        <v>219</v>
      </c>
      <c r="M132" s="11" t="s">
        <v>219</v>
      </c>
    </row>
    <row r="133" spans="1:13" x14ac:dyDescent="0.25">
      <c r="A133" s="11">
        <v>558</v>
      </c>
      <c r="B133" s="11" t="s">
        <v>206</v>
      </c>
      <c r="C133" s="11">
        <v>1</v>
      </c>
      <c r="D133" s="11" t="s">
        <v>206</v>
      </c>
      <c r="E133" s="11" t="s">
        <v>206</v>
      </c>
      <c r="F133" s="12" t="s">
        <v>206</v>
      </c>
      <c r="G133" s="12" t="s">
        <v>206</v>
      </c>
      <c r="H133" s="11" t="s">
        <v>218</v>
      </c>
      <c r="I133" s="11" t="s">
        <v>219</v>
      </c>
      <c r="J133" s="11" t="str">
        <f>VLOOKUP(C133,Coberturas!$B$1:$D$188,2,0)</f>
        <v>FALLECIMIENTO</v>
      </c>
      <c r="K133" s="11">
        <f>COUNTIFS(Coberturas!$B:$B,$C133)</f>
        <v>1</v>
      </c>
      <c r="L133" s="11" t="s">
        <v>219</v>
      </c>
      <c r="M133" s="11" t="s">
        <v>219</v>
      </c>
    </row>
    <row r="134" spans="1:13" x14ac:dyDescent="0.25">
      <c r="A134" s="11">
        <v>559</v>
      </c>
      <c r="B134" s="11" t="s">
        <v>206</v>
      </c>
      <c r="C134" s="11">
        <v>1</v>
      </c>
      <c r="D134" s="11" t="s">
        <v>206</v>
      </c>
      <c r="E134" s="11" t="s">
        <v>206</v>
      </c>
      <c r="F134" s="12" t="s">
        <v>206</v>
      </c>
      <c r="G134" s="12" t="s">
        <v>206</v>
      </c>
      <c r="H134" s="11" t="s">
        <v>218</v>
      </c>
      <c r="I134" s="11" t="s">
        <v>219</v>
      </c>
      <c r="J134" s="11" t="str">
        <f>VLOOKUP(C134,Coberturas!$B$1:$D$188,2,0)</f>
        <v>FALLECIMIENTO</v>
      </c>
      <c r="K134" s="11">
        <f>COUNTIFS(Coberturas!$B:$B,$C134)</f>
        <v>1</v>
      </c>
      <c r="L134" s="11" t="s">
        <v>219</v>
      </c>
      <c r="M134" s="11" t="s">
        <v>219</v>
      </c>
    </row>
    <row r="135" spans="1:13" x14ac:dyDescent="0.25">
      <c r="A135" s="11">
        <v>570</v>
      </c>
      <c r="B135" s="11" t="s">
        <v>206</v>
      </c>
      <c r="C135" s="11">
        <v>1</v>
      </c>
      <c r="D135" s="11" t="s">
        <v>206</v>
      </c>
      <c r="E135" s="11" t="s">
        <v>206</v>
      </c>
      <c r="F135" s="12" t="s">
        <v>206</v>
      </c>
      <c r="G135" s="12" t="s">
        <v>206</v>
      </c>
      <c r="H135" s="11" t="s">
        <v>218</v>
      </c>
      <c r="I135" s="11" t="s">
        <v>219</v>
      </c>
      <c r="J135" s="11" t="str">
        <f>VLOOKUP(C135,Coberturas!$B$1:$D$188,2,0)</f>
        <v>FALLECIMIENTO</v>
      </c>
      <c r="K135" s="11">
        <f>COUNTIFS(Coberturas!$B:$B,$C135)</f>
        <v>1</v>
      </c>
      <c r="L135" s="11" t="s">
        <v>219</v>
      </c>
      <c r="M135" s="11" t="s">
        <v>219</v>
      </c>
    </row>
    <row r="136" spans="1:13" x14ac:dyDescent="0.25">
      <c r="A136" s="11">
        <v>571</v>
      </c>
      <c r="B136" s="11" t="s">
        <v>206</v>
      </c>
      <c r="C136" s="11">
        <v>1</v>
      </c>
      <c r="D136" s="11" t="s">
        <v>206</v>
      </c>
      <c r="E136" s="11" t="s">
        <v>206</v>
      </c>
      <c r="F136" s="12" t="s">
        <v>206</v>
      </c>
      <c r="G136" s="12" t="s">
        <v>206</v>
      </c>
      <c r="H136" s="11" t="s">
        <v>218</v>
      </c>
      <c r="I136" s="11" t="s">
        <v>219</v>
      </c>
      <c r="J136" s="11" t="str">
        <f>VLOOKUP(C136,Coberturas!$B$1:$D$188,2,0)</f>
        <v>FALLECIMIENTO</v>
      </c>
      <c r="K136" s="11">
        <f>COUNTIFS(Coberturas!$B:$B,$C136)</f>
        <v>1</v>
      </c>
      <c r="L136" s="11" t="s">
        <v>219</v>
      </c>
      <c r="M136" s="11" t="s">
        <v>219</v>
      </c>
    </row>
    <row r="137" spans="1:13" x14ac:dyDescent="0.25">
      <c r="A137" s="11">
        <v>573</v>
      </c>
      <c r="B137" s="11" t="s">
        <v>206</v>
      </c>
      <c r="C137" s="11">
        <v>1</v>
      </c>
      <c r="D137" s="11" t="s">
        <v>206</v>
      </c>
      <c r="E137" s="11" t="s">
        <v>206</v>
      </c>
      <c r="F137" s="12" t="s">
        <v>206</v>
      </c>
      <c r="G137" s="12" t="s">
        <v>206</v>
      </c>
      <c r="H137" s="11" t="s">
        <v>218</v>
      </c>
      <c r="I137" s="11" t="s">
        <v>219</v>
      </c>
      <c r="J137" s="11" t="str">
        <f>VLOOKUP(C137,Coberturas!$B$1:$D$188,2,0)</f>
        <v>FALLECIMIENTO</v>
      </c>
      <c r="K137" s="11">
        <f>COUNTIFS(Coberturas!$B:$B,$C137)</f>
        <v>1</v>
      </c>
      <c r="L137" s="11" t="s">
        <v>219</v>
      </c>
      <c r="M137" s="11" t="s">
        <v>219</v>
      </c>
    </row>
    <row r="138" spans="1:13" x14ac:dyDescent="0.25">
      <c r="A138" s="11">
        <v>576</v>
      </c>
      <c r="B138" s="11" t="s">
        <v>206</v>
      </c>
      <c r="C138" s="11">
        <v>1</v>
      </c>
      <c r="D138" s="11" t="s">
        <v>206</v>
      </c>
      <c r="E138" s="11" t="s">
        <v>206</v>
      </c>
      <c r="F138" s="12" t="s">
        <v>206</v>
      </c>
      <c r="G138" s="12" t="s">
        <v>206</v>
      </c>
      <c r="H138" s="11" t="s">
        <v>218</v>
      </c>
      <c r="I138" s="11" t="s">
        <v>219</v>
      </c>
      <c r="J138" s="11" t="str">
        <f>VLOOKUP(C138,Coberturas!$B$1:$D$188,2,0)</f>
        <v>FALLECIMIENTO</v>
      </c>
      <c r="K138" s="11">
        <f>COUNTIFS(Coberturas!$B:$B,$C138)</f>
        <v>1</v>
      </c>
      <c r="L138" s="11" t="s">
        <v>219</v>
      </c>
      <c r="M138" s="11" t="s">
        <v>219</v>
      </c>
    </row>
    <row r="139" spans="1:13" x14ac:dyDescent="0.25">
      <c r="A139" s="11" t="s">
        <v>206</v>
      </c>
      <c r="B139" s="11">
        <v>1</v>
      </c>
      <c r="C139" s="11">
        <v>6</v>
      </c>
      <c r="D139" s="11" t="s">
        <v>206</v>
      </c>
      <c r="E139" s="11" t="s">
        <v>206</v>
      </c>
      <c r="F139" s="12" t="s">
        <v>206</v>
      </c>
      <c r="G139" s="12" t="s">
        <v>206</v>
      </c>
      <c r="H139" s="11" t="s">
        <v>218</v>
      </c>
      <c r="I139" s="11" t="s">
        <v>220</v>
      </c>
      <c r="J139" s="11" t="str">
        <f>VLOOKUP(C139,Coberturas!$B$1:$D$188,2,0)</f>
        <v>ITP 2/3 ADELANTO DE CAPITAL</v>
      </c>
      <c r="K139" s="11">
        <f>COUNTIFS(Coberturas!$B:$B,$C139)</f>
        <v>1</v>
      </c>
      <c r="L139" s="11" t="s">
        <v>220</v>
      </c>
      <c r="M139" s="11" t="s">
        <v>220</v>
      </c>
    </row>
    <row r="140" spans="1:13" x14ac:dyDescent="0.25">
      <c r="A140" s="11" t="s">
        <v>206</v>
      </c>
      <c r="B140" s="11">
        <v>8</v>
      </c>
      <c r="C140" s="11">
        <v>6</v>
      </c>
      <c r="D140" s="11" t="s">
        <v>206</v>
      </c>
      <c r="E140" s="11" t="s">
        <v>206</v>
      </c>
      <c r="F140" s="12" t="s">
        <v>206</v>
      </c>
      <c r="G140" s="12" t="s">
        <v>206</v>
      </c>
      <c r="H140" s="11" t="s">
        <v>218</v>
      </c>
      <c r="I140" s="11" t="s">
        <v>220</v>
      </c>
      <c r="J140" s="11" t="str">
        <f>VLOOKUP(C140,Coberturas!$B$1:$D$188,2,0)</f>
        <v>ITP 2/3 ADELANTO DE CAPITAL</v>
      </c>
      <c r="K140" s="11">
        <f>COUNTIFS(Coberturas!$B:$B,$C140)</f>
        <v>1</v>
      </c>
      <c r="L140" s="11" t="s">
        <v>220</v>
      </c>
      <c r="M140" s="11" t="s">
        <v>220</v>
      </c>
    </row>
    <row r="141" spans="1:13" x14ac:dyDescent="0.25">
      <c r="A141" s="11" t="s">
        <v>206</v>
      </c>
      <c r="B141" s="11">
        <v>93</v>
      </c>
      <c r="C141" s="11">
        <v>6</v>
      </c>
      <c r="D141" s="11" t="s">
        <v>206</v>
      </c>
      <c r="E141" s="11" t="s">
        <v>206</v>
      </c>
      <c r="F141" s="12" t="s">
        <v>206</v>
      </c>
      <c r="G141" s="12" t="s">
        <v>206</v>
      </c>
      <c r="H141" s="11" t="s">
        <v>218</v>
      </c>
      <c r="I141" s="11" t="s">
        <v>220</v>
      </c>
      <c r="J141" s="11" t="str">
        <f>VLOOKUP(C141,Coberturas!$B$1:$D$188,2,0)</f>
        <v>ITP 2/3 ADELANTO DE CAPITAL</v>
      </c>
      <c r="K141" s="11">
        <f>COUNTIFS(Coberturas!$B:$B,$C141)</f>
        <v>1</v>
      </c>
      <c r="L141" s="11" t="s">
        <v>220</v>
      </c>
      <c r="M141" s="11" t="s">
        <v>220</v>
      </c>
    </row>
    <row r="142" spans="1:13" x14ac:dyDescent="0.25">
      <c r="A142" s="11" t="s">
        <v>206</v>
      </c>
      <c r="B142" s="11">
        <v>245</v>
      </c>
      <c r="C142" s="11">
        <v>6</v>
      </c>
      <c r="D142" s="11" t="s">
        <v>206</v>
      </c>
      <c r="E142" s="11" t="s">
        <v>206</v>
      </c>
      <c r="F142" s="12" t="s">
        <v>206</v>
      </c>
      <c r="G142" s="12" t="s">
        <v>206</v>
      </c>
      <c r="H142" s="11" t="s">
        <v>218</v>
      </c>
      <c r="I142" s="11" t="s">
        <v>220</v>
      </c>
      <c r="J142" s="11" t="str">
        <f>VLOOKUP(C142,Coberturas!$B$1:$D$188,2,0)</f>
        <v>ITP 2/3 ADELANTO DE CAPITAL</v>
      </c>
      <c r="K142" s="11">
        <f>COUNTIFS(Coberturas!$B:$B,$C142)</f>
        <v>1</v>
      </c>
      <c r="L142" s="11" t="s">
        <v>220</v>
      </c>
      <c r="M142" s="11" t="s">
        <v>220</v>
      </c>
    </row>
    <row r="143" spans="1:13" x14ac:dyDescent="0.25">
      <c r="A143" s="11" t="s">
        <v>206</v>
      </c>
      <c r="B143" s="11">
        <v>251</v>
      </c>
      <c r="C143" s="11">
        <v>6</v>
      </c>
      <c r="D143" s="11" t="s">
        <v>206</v>
      </c>
      <c r="E143" s="11" t="s">
        <v>206</v>
      </c>
      <c r="F143" s="12" t="s">
        <v>206</v>
      </c>
      <c r="G143" s="12" t="s">
        <v>206</v>
      </c>
      <c r="H143" s="11" t="s">
        <v>218</v>
      </c>
      <c r="I143" s="11" t="s">
        <v>220</v>
      </c>
      <c r="J143" s="11" t="str">
        <f>VLOOKUP(C143,Coberturas!$B$1:$D$188,2,0)</f>
        <v>ITP 2/3 ADELANTO DE CAPITAL</v>
      </c>
      <c r="K143" s="11">
        <f>COUNTIFS(Coberturas!$B:$B,$C143)</f>
        <v>1</v>
      </c>
      <c r="L143" s="11" t="s">
        <v>220</v>
      </c>
      <c r="M143" s="11" t="s">
        <v>220</v>
      </c>
    </row>
    <row r="144" spans="1:13" x14ac:dyDescent="0.25">
      <c r="A144" s="11" t="s">
        <v>206</v>
      </c>
      <c r="B144" s="11">
        <v>255</v>
      </c>
      <c r="C144" s="11">
        <v>6</v>
      </c>
      <c r="D144" s="11" t="s">
        <v>206</v>
      </c>
      <c r="E144" s="11" t="s">
        <v>206</v>
      </c>
      <c r="F144" s="12" t="s">
        <v>206</v>
      </c>
      <c r="G144" s="12" t="s">
        <v>206</v>
      </c>
      <c r="H144" s="11" t="s">
        <v>218</v>
      </c>
      <c r="I144" s="11" t="s">
        <v>220</v>
      </c>
      <c r="J144" s="11" t="str">
        <f>VLOOKUP(C144,Coberturas!$B$1:$D$188,2,0)</f>
        <v>ITP 2/3 ADELANTO DE CAPITAL</v>
      </c>
      <c r="K144" s="11">
        <f>COUNTIFS(Coberturas!$B:$B,$C144)</f>
        <v>1</v>
      </c>
      <c r="L144" s="11" t="s">
        <v>220</v>
      </c>
      <c r="M144" s="11" t="s">
        <v>220</v>
      </c>
    </row>
    <row r="145" spans="1:13" x14ac:dyDescent="0.25">
      <c r="A145" s="11" t="s">
        <v>206</v>
      </c>
      <c r="B145" s="11">
        <v>256</v>
      </c>
      <c r="C145" s="11">
        <v>6</v>
      </c>
      <c r="D145" s="11" t="s">
        <v>206</v>
      </c>
      <c r="E145" s="11" t="s">
        <v>206</v>
      </c>
      <c r="F145" s="12" t="s">
        <v>206</v>
      </c>
      <c r="G145" s="12" t="s">
        <v>206</v>
      </c>
      <c r="H145" s="11" t="s">
        <v>218</v>
      </c>
      <c r="I145" s="11" t="s">
        <v>220</v>
      </c>
      <c r="J145" s="11" t="str">
        <f>VLOOKUP(C145,Coberturas!$B$1:$D$188,2,0)</f>
        <v>ITP 2/3 ADELANTO DE CAPITAL</v>
      </c>
      <c r="K145" s="11">
        <f>COUNTIFS(Coberturas!$B:$B,$C145)</f>
        <v>1</v>
      </c>
      <c r="L145" s="11" t="s">
        <v>220</v>
      </c>
      <c r="M145" s="11" t="s">
        <v>220</v>
      </c>
    </row>
    <row r="146" spans="1:13" x14ac:dyDescent="0.25">
      <c r="A146" s="11" t="s">
        <v>206</v>
      </c>
      <c r="B146" s="11">
        <v>275</v>
      </c>
      <c r="C146" s="11">
        <v>6</v>
      </c>
      <c r="D146" s="11" t="s">
        <v>206</v>
      </c>
      <c r="E146" s="11" t="s">
        <v>206</v>
      </c>
      <c r="F146" s="12" t="s">
        <v>206</v>
      </c>
      <c r="G146" s="12" t="s">
        <v>206</v>
      </c>
      <c r="H146" s="11" t="s">
        <v>218</v>
      </c>
      <c r="I146" s="11" t="s">
        <v>220</v>
      </c>
      <c r="J146" s="11" t="str">
        <f>VLOOKUP(C146,Coberturas!$B$1:$D$188,2,0)</f>
        <v>ITP 2/3 ADELANTO DE CAPITAL</v>
      </c>
      <c r="K146" s="11">
        <f>COUNTIFS(Coberturas!$B:$B,$C146)</f>
        <v>1</v>
      </c>
      <c r="L146" s="11" t="s">
        <v>220</v>
      </c>
      <c r="M146" s="11" t="s">
        <v>220</v>
      </c>
    </row>
    <row r="147" spans="1:13" x14ac:dyDescent="0.25">
      <c r="A147" s="11" t="s">
        <v>206</v>
      </c>
      <c r="B147" s="11">
        <v>279</v>
      </c>
      <c r="C147" s="11">
        <v>6</v>
      </c>
      <c r="D147" s="11" t="s">
        <v>206</v>
      </c>
      <c r="E147" s="11" t="s">
        <v>206</v>
      </c>
      <c r="F147" s="12" t="s">
        <v>206</v>
      </c>
      <c r="G147" s="12" t="s">
        <v>206</v>
      </c>
      <c r="H147" s="11" t="s">
        <v>218</v>
      </c>
      <c r="I147" s="11" t="s">
        <v>220</v>
      </c>
      <c r="J147" s="11" t="str">
        <f>VLOOKUP(C147,Coberturas!$B$1:$D$188,2,0)</f>
        <v>ITP 2/3 ADELANTO DE CAPITAL</v>
      </c>
      <c r="K147" s="11">
        <f>COUNTIFS(Coberturas!$B:$B,$C147)</f>
        <v>1</v>
      </c>
      <c r="L147" s="11" t="s">
        <v>220</v>
      </c>
      <c r="M147" s="11" t="s">
        <v>220</v>
      </c>
    </row>
    <row r="148" spans="1:13" x14ac:dyDescent="0.25">
      <c r="A148" s="11" t="s">
        <v>206</v>
      </c>
      <c r="B148" s="11">
        <v>280</v>
      </c>
      <c r="C148" s="11">
        <v>6</v>
      </c>
      <c r="D148" s="11" t="s">
        <v>206</v>
      </c>
      <c r="E148" s="11" t="s">
        <v>206</v>
      </c>
      <c r="F148" s="12" t="s">
        <v>206</v>
      </c>
      <c r="G148" s="12" t="s">
        <v>206</v>
      </c>
      <c r="H148" s="11" t="s">
        <v>218</v>
      </c>
      <c r="I148" s="11" t="s">
        <v>220</v>
      </c>
      <c r="J148" s="11" t="str">
        <f>VLOOKUP(C148,Coberturas!$B$1:$D$188,2,0)</f>
        <v>ITP 2/3 ADELANTO DE CAPITAL</v>
      </c>
      <c r="K148" s="11">
        <f>COUNTIFS(Coberturas!$B:$B,$C148)</f>
        <v>1</v>
      </c>
      <c r="L148" s="11" t="s">
        <v>220</v>
      </c>
      <c r="M148" s="11" t="s">
        <v>220</v>
      </c>
    </row>
    <row r="149" spans="1:13" x14ac:dyDescent="0.25">
      <c r="A149" s="11" t="s">
        <v>206</v>
      </c>
      <c r="B149" s="11">
        <v>281</v>
      </c>
      <c r="C149" s="11">
        <v>6</v>
      </c>
      <c r="D149" s="11" t="s">
        <v>206</v>
      </c>
      <c r="E149" s="11" t="s">
        <v>206</v>
      </c>
      <c r="F149" s="12" t="s">
        <v>206</v>
      </c>
      <c r="G149" s="12" t="s">
        <v>206</v>
      </c>
      <c r="H149" s="11" t="s">
        <v>218</v>
      </c>
      <c r="I149" s="11" t="s">
        <v>220</v>
      </c>
      <c r="J149" s="11" t="str">
        <f>VLOOKUP(C149,Coberturas!$B$1:$D$188,2,0)</f>
        <v>ITP 2/3 ADELANTO DE CAPITAL</v>
      </c>
      <c r="K149" s="11">
        <f>COUNTIFS(Coberturas!$B:$B,$C149)</f>
        <v>1</v>
      </c>
      <c r="L149" s="11" t="s">
        <v>220</v>
      </c>
      <c r="M149" s="11" t="s">
        <v>220</v>
      </c>
    </row>
    <row r="150" spans="1:13" x14ac:dyDescent="0.25">
      <c r="A150" s="11" t="s">
        <v>206</v>
      </c>
      <c r="B150" s="11">
        <v>282</v>
      </c>
      <c r="C150" s="11">
        <v>6</v>
      </c>
      <c r="D150" s="11" t="s">
        <v>206</v>
      </c>
      <c r="E150" s="11" t="s">
        <v>206</v>
      </c>
      <c r="F150" s="12" t="s">
        <v>206</v>
      </c>
      <c r="G150" s="12" t="s">
        <v>206</v>
      </c>
      <c r="H150" s="11" t="s">
        <v>218</v>
      </c>
      <c r="I150" s="11" t="s">
        <v>220</v>
      </c>
      <c r="J150" s="11" t="str">
        <f>VLOOKUP(C150,Coberturas!$B$1:$D$188,2,0)</f>
        <v>ITP 2/3 ADELANTO DE CAPITAL</v>
      </c>
      <c r="K150" s="11">
        <f>COUNTIFS(Coberturas!$B:$B,$C150)</f>
        <v>1</v>
      </c>
      <c r="L150" s="11" t="s">
        <v>220</v>
      </c>
      <c r="M150" s="11" t="s">
        <v>220</v>
      </c>
    </row>
    <row r="151" spans="1:13" x14ac:dyDescent="0.25">
      <c r="A151" s="11" t="s">
        <v>206</v>
      </c>
      <c r="B151" s="11">
        <v>283</v>
      </c>
      <c r="C151" s="11">
        <v>6</v>
      </c>
      <c r="D151" s="11" t="s">
        <v>206</v>
      </c>
      <c r="E151" s="11" t="s">
        <v>206</v>
      </c>
      <c r="F151" s="12" t="s">
        <v>206</v>
      </c>
      <c r="G151" s="12" t="s">
        <v>206</v>
      </c>
      <c r="H151" s="11" t="s">
        <v>218</v>
      </c>
      <c r="I151" s="11" t="s">
        <v>220</v>
      </c>
      <c r="J151" s="11" t="str">
        <f>VLOOKUP(C151,Coberturas!$B$1:$D$188,2,0)</f>
        <v>ITP 2/3 ADELANTO DE CAPITAL</v>
      </c>
      <c r="K151" s="11">
        <f>COUNTIFS(Coberturas!$B:$B,$C151)</f>
        <v>1</v>
      </c>
      <c r="L151" s="11" t="s">
        <v>220</v>
      </c>
      <c r="M151" s="11" t="s">
        <v>220</v>
      </c>
    </row>
    <row r="152" spans="1:13" x14ac:dyDescent="0.25">
      <c r="A152" s="11" t="s">
        <v>206</v>
      </c>
      <c r="B152" s="11">
        <v>284</v>
      </c>
      <c r="C152" s="11">
        <v>6</v>
      </c>
      <c r="D152" s="11" t="s">
        <v>206</v>
      </c>
      <c r="E152" s="11" t="s">
        <v>206</v>
      </c>
      <c r="F152" s="12" t="s">
        <v>206</v>
      </c>
      <c r="G152" s="12" t="s">
        <v>206</v>
      </c>
      <c r="H152" s="11" t="s">
        <v>218</v>
      </c>
      <c r="I152" s="11" t="s">
        <v>220</v>
      </c>
      <c r="J152" s="11" t="str">
        <f>VLOOKUP(C152,Coberturas!$B$1:$D$188,2,0)</f>
        <v>ITP 2/3 ADELANTO DE CAPITAL</v>
      </c>
      <c r="K152" s="11">
        <f>COUNTIFS(Coberturas!$B:$B,$C152)</f>
        <v>1</v>
      </c>
      <c r="L152" s="11" t="s">
        <v>220</v>
      </c>
      <c r="M152" s="11" t="s">
        <v>220</v>
      </c>
    </row>
    <row r="153" spans="1:13" x14ac:dyDescent="0.25">
      <c r="A153" s="11" t="s">
        <v>206</v>
      </c>
      <c r="B153" s="11">
        <v>285</v>
      </c>
      <c r="C153" s="11">
        <v>6</v>
      </c>
      <c r="D153" s="11" t="s">
        <v>206</v>
      </c>
      <c r="E153" s="11" t="s">
        <v>206</v>
      </c>
      <c r="F153" s="12" t="s">
        <v>206</v>
      </c>
      <c r="G153" s="12" t="s">
        <v>206</v>
      </c>
      <c r="H153" s="11" t="s">
        <v>218</v>
      </c>
      <c r="I153" s="11" t="s">
        <v>220</v>
      </c>
      <c r="J153" s="11" t="str">
        <f>VLOOKUP(C153,Coberturas!$B$1:$D$188,2,0)</f>
        <v>ITP 2/3 ADELANTO DE CAPITAL</v>
      </c>
      <c r="K153" s="11">
        <f>COUNTIFS(Coberturas!$B:$B,$C153)</f>
        <v>1</v>
      </c>
      <c r="L153" s="11" t="s">
        <v>220</v>
      </c>
      <c r="M153" s="11" t="s">
        <v>220</v>
      </c>
    </row>
    <row r="154" spans="1:13" x14ac:dyDescent="0.25">
      <c r="A154" s="11" t="s">
        <v>206</v>
      </c>
      <c r="B154" s="11">
        <v>375</v>
      </c>
      <c r="C154" s="11">
        <v>6</v>
      </c>
      <c r="D154" s="11" t="s">
        <v>206</v>
      </c>
      <c r="E154" s="11" t="s">
        <v>206</v>
      </c>
      <c r="F154" s="12" t="s">
        <v>206</v>
      </c>
      <c r="G154" s="12" t="s">
        <v>206</v>
      </c>
      <c r="H154" s="11" t="s">
        <v>218</v>
      </c>
      <c r="I154" s="11" t="s">
        <v>220</v>
      </c>
      <c r="J154" s="11" t="str">
        <f>VLOOKUP(C154,Coberturas!$B$1:$D$188,2,0)</f>
        <v>ITP 2/3 ADELANTO DE CAPITAL</v>
      </c>
      <c r="K154" s="11">
        <f>COUNTIFS(Coberturas!$B:$B,$C154)</f>
        <v>1</v>
      </c>
      <c r="L154" s="11" t="s">
        <v>220</v>
      </c>
      <c r="M154" s="11" t="s">
        <v>220</v>
      </c>
    </row>
    <row r="155" spans="1:13" x14ac:dyDescent="0.25">
      <c r="A155" s="11">
        <v>36</v>
      </c>
      <c r="B155" s="11" t="s">
        <v>206</v>
      </c>
      <c r="C155" s="11">
        <v>6</v>
      </c>
      <c r="D155" s="11" t="s">
        <v>206</v>
      </c>
      <c r="E155" s="11" t="s">
        <v>206</v>
      </c>
      <c r="F155" s="12" t="s">
        <v>206</v>
      </c>
      <c r="G155" s="12" t="s">
        <v>206</v>
      </c>
      <c r="H155" s="11" t="s">
        <v>218</v>
      </c>
      <c r="I155" s="11" t="s">
        <v>220</v>
      </c>
      <c r="J155" s="11" t="str">
        <f>VLOOKUP(C155,Coberturas!$B$1:$D$188,2,0)</f>
        <v>ITP 2/3 ADELANTO DE CAPITAL</v>
      </c>
      <c r="K155" s="11">
        <f>COUNTIFS(Coberturas!$B:$B,$C155)</f>
        <v>1</v>
      </c>
      <c r="L155" s="11" t="s">
        <v>220</v>
      </c>
      <c r="M155" s="11" t="s">
        <v>220</v>
      </c>
    </row>
    <row r="156" spans="1:13" x14ac:dyDescent="0.25">
      <c r="A156" s="11">
        <v>44</v>
      </c>
      <c r="B156" s="11" t="s">
        <v>206</v>
      </c>
      <c r="C156" s="11">
        <v>6</v>
      </c>
      <c r="D156" s="11" t="s">
        <v>206</v>
      </c>
      <c r="E156" s="11" t="s">
        <v>206</v>
      </c>
      <c r="F156" s="12" t="s">
        <v>206</v>
      </c>
      <c r="G156" s="12" t="s">
        <v>206</v>
      </c>
      <c r="H156" s="11" t="s">
        <v>218</v>
      </c>
      <c r="I156" s="11" t="s">
        <v>220</v>
      </c>
      <c r="J156" s="11" t="str">
        <f>VLOOKUP(C156,Coberturas!$B$1:$D$188,2,0)</f>
        <v>ITP 2/3 ADELANTO DE CAPITAL</v>
      </c>
      <c r="K156" s="11">
        <f>COUNTIFS(Coberturas!$B:$B,$C156)</f>
        <v>1</v>
      </c>
      <c r="L156" s="11" t="s">
        <v>220</v>
      </c>
      <c r="M156" s="11" t="s">
        <v>220</v>
      </c>
    </row>
    <row r="157" spans="1:13" x14ac:dyDescent="0.25">
      <c r="A157" s="11">
        <v>45</v>
      </c>
      <c r="B157" s="11" t="s">
        <v>206</v>
      </c>
      <c r="C157" s="11">
        <v>6</v>
      </c>
      <c r="D157" s="11" t="s">
        <v>206</v>
      </c>
      <c r="E157" s="11" t="s">
        <v>206</v>
      </c>
      <c r="F157" s="12" t="s">
        <v>206</v>
      </c>
      <c r="G157" s="12" t="s">
        <v>206</v>
      </c>
      <c r="H157" s="11" t="s">
        <v>218</v>
      </c>
      <c r="I157" s="11" t="s">
        <v>220</v>
      </c>
      <c r="J157" s="11" t="str">
        <f>VLOOKUP(C157,Coberturas!$B$1:$D$188,2,0)</f>
        <v>ITP 2/3 ADELANTO DE CAPITAL</v>
      </c>
      <c r="K157" s="11">
        <f>COUNTIFS(Coberturas!$B:$B,$C157)</f>
        <v>1</v>
      </c>
      <c r="L157" s="11" t="s">
        <v>220</v>
      </c>
      <c r="M157" s="11" t="s">
        <v>220</v>
      </c>
    </row>
    <row r="158" spans="1:13" x14ac:dyDescent="0.25">
      <c r="A158" s="11">
        <v>63</v>
      </c>
      <c r="B158" s="11" t="s">
        <v>206</v>
      </c>
      <c r="C158" s="11">
        <v>6</v>
      </c>
      <c r="D158" s="11" t="s">
        <v>206</v>
      </c>
      <c r="E158" s="11" t="s">
        <v>206</v>
      </c>
      <c r="F158" s="12" t="s">
        <v>206</v>
      </c>
      <c r="G158" s="12" t="s">
        <v>206</v>
      </c>
      <c r="H158" s="11" t="s">
        <v>218</v>
      </c>
      <c r="I158" s="11" t="s">
        <v>220</v>
      </c>
      <c r="J158" s="11" t="str">
        <f>VLOOKUP(C158,Coberturas!$B$1:$D$188,2,0)</f>
        <v>ITP 2/3 ADELANTO DE CAPITAL</v>
      </c>
      <c r="K158" s="11">
        <f>COUNTIFS(Coberturas!$B:$B,$C158)</f>
        <v>1</v>
      </c>
      <c r="L158" s="11" t="s">
        <v>220</v>
      </c>
      <c r="M158" s="11" t="s">
        <v>220</v>
      </c>
    </row>
    <row r="159" spans="1:13" x14ac:dyDescent="0.25">
      <c r="A159" s="11">
        <v>72</v>
      </c>
      <c r="B159" s="11" t="s">
        <v>206</v>
      </c>
      <c r="C159" s="11">
        <v>6</v>
      </c>
      <c r="D159" s="11" t="s">
        <v>206</v>
      </c>
      <c r="E159" s="11" t="s">
        <v>206</v>
      </c>
      <c r="F159" s="12" t="s">
        <v>206</v>
      </c>
      <c r="G159" s="12" t="s">
        <v>206</v>
      </c>
      <c r="H159" s="11" t="s">
        <v>218</v>
      </c>
      <c r="I159" s="11" t="s">
        <v>220</v>
      </c>
      <c r="J159" s="11" t="str">
        <f>VLOOKUP(C159,Coberturas!$B$1:$D$188,2,0)</f>
        <v>ITP 2/3 ADELANTO DE CAPITAL</v>
      </c>
      <c r="K159" s="11">
        <f>COUNTIFS(Coberturas!$B:$B,$C159)</f>
        <v>1</v>
      </c>
      <c r="L159" s="11" t="s">
        <v>220</v>
      </c>
      <c r="M159" s="11" t="s">
        <v>220</v>
      </c>
    </row>
    <row r="160" spans="1:13" x14ac:dyDescent="0.25">
      <c r="A160" s="11">
        <v>109</v>
      </c>
      <c r="B160" s="11" t="s">
        <v>206</v>
      </c>
      <c r="C160" s="11">
        <v>6</v>
      </c>
      <c r="D160" s="11" t="s">
        <v>206</v>
      </c>
      <c r="E160" s="11" t="s">
        <v>206</v>
      </c>
      <c r="F160" s="12" t="s">
        <v>206</v>
      </c>
      <c r="G160" s="12" t="s">
        <v>206</v>
      </c>
      <c r="H160" s="11" t="s">
        <v>218</v>
      </c>
      <c r="I160" s="11" t="s">
        <v>220</v>
      </c>
      <c r="J160" s="11" t="str">
        <f>VLOOKUP(C160,Coberturas!$B$1:$D$188,2,0)</f>
        <v>ITP 2/3 ADELANTO DE CAPITAL</v>
      </c>
      <c r="K160" s="11">
        <f>COUNTIFS(Coberturas!$B:$B,$C160)</f>
        <v>1</v>
      </c>
      <c r="L160" s="11" t="s">
        <v>220</v>
      </c>
      <c r="M160" s="11" t="s">
        <v>220</v>
      </c>
    </row>
    <row r="161" spans="1:13" x14ac:dyDescent="0.25">
      <c r="A161" s="11">
        <v>110</v>
      </c>
      <c r="B161" s="11" t="s">
        <v>206</v>
      </c>
      <c r="C161" s="11">
        <v>6</v>
      </c>
      <c r="D161" s="11" t="s">
        <v>206</v>
      </c>
      <c r="E161" s="11" t="s">
        <v>206</v>
      </c>
      <c r="F161" s="12" t="s">
        <v>206</v>
      </c>
      <c r="G161" s="12" t="s">
        <v>206</v>
      </c>
      <c r="H161" s="11" t="s">
        <v>218</v>
      </c>
      <c r="I161" s="11" t="s">
        <v>220</v>
      </c>
      <c r="J161" s="11" t="str">
        <f>VLOOKUP(C161,Coberturas!$B$1:$D$188,2,0)</f>
        <v>ITP 2/3 ADELANTO DE CAPITAL</v>
      </c>
      <c r="K161" s="11">
        <f>COUNTIFS(Coberturas!$B:$B,$C161)</f>
        <v>1</v>
      </c>
      <c r="L161" s="11" t="s">
        <v>220</v>
      </c>
      <c r="M161" s="11" t="s">
        <v>220</v>
      </c>
    </row>
    <row r="162" spans="1:13" x14ac:dyDescent="0.25">
      <c r="A162" s="11">
        <v>111</v>
      </c>
      <c r="B162" s="11" t="s">
        <v>206</v>
      </c>
      <c r="C162" s="11">
        <v>6</v>
      </c>
      <c r="D162" s="11" t="s">
        <v>206</v>
      </c>
      <c r="E162" s="11" t="s">
        <v>206</v>
      </c>
      <c r="F162" s="12" t="s">
        <v>206</v>
      </c>
      <c r="G162" s="12" t="s">
        <v>206</v>
      </c>
      <c r="H162" s="11" t="s">
        <v>218</v>
      </c>
      <c r="I162" s="11" t="s">
        <v>220</v>
      </c>
      <c r="J162" s="11" t="str">
        <f>VLOOKUP(C162,Coberturas!$B$1:$D$188,2,0)</f>
        <v>ITP 2/3 ADELANTO DE CAPITAL</v>
      </c>
      <c r="K162" s="11">
        <f>COUNTIFS(Coberturas!$B:$B,$C162)</f>
        <v>1</v>
      </c>
      <c r="L162" s="11" t="s">
        <v>220</v>
      </c>
      <c r="M162" s="11" t="s">
        <v>220</v>
      </c>
    </row>
    <row r="163" spans="1:13" x14ac:dyDescent="0.25">
      <c r="A163" s="11">
        <v>142</v>
      </c>
      <c r="B163" s="11" t="s">
        <v>206</v>
      </c>
      <c r="C163" s="11">
        <v>6</v>
      </c>
      <c r="D163" s="11" t="s">
        <v>206</v>
      </c>
      <c r="E163" s="11" t="s">
        <v>206</v>
      </c>
      <c r="F163" s="12" t="s">
        <v>206</v>
      </c>
      <c r="G163" s="12" t="s">
        <v>206</v>
      </c>
      <c r="H163" s="11" t="s">
        <v>218</v>
      </c>
      <c r="I163" s="11" t="s">
        <v>220</v>
      </c>
      <c r="J163" s="11" t="str">
        <f>VLOOKUP(C163,Coberturas!$B$1:$D$188,2,0)</f>
        <v>ITP 2/3 ADELANTO DE CAPITAL</v>
      </c>
      <c r="K163" s="11">
        <f>COUNTIFS(Coberturas!$B:$B,$C163)</f>
        <v>1</v>
      </c>
      <c r="L163" s="11" t="s">
        <v>220</v>
      </c>
      <c r="M163" s="11" t="s">
        <v>220</v>
      </c>
    </row>
    <row r="164" spans="1:13" x14ac:dyDescent="0.25">
      <c r="A164" s="11">
        <v>143</v>
      </c>
      <c r="B164" s="11" t="s">
        <v>206</v>
      </c>
      <c r="C164" s="11">
        <v>6</v>
      </c>
      <c r="D164" s="11" t="s">
        <v>206</v>
      </c>
      <c r="E164" s="11" t="s">
        <v>206</v>
      </c>
      <c r="F164" s="12" t="s">
        <v>206</v>
      </c>
      <c r="G164" s="12" t="s">
        <v>206</v>
      </c>
      <c r="H164" s="11" t="s">
        <v>218</v>
      </c>
      <c r="I164" s="11" t="s">
        <v>220</v>
      </c>
      <c r="J164" s="11" t="str">
        <f>VLOOKUP(C164,Coberturas!$B$1:$D$188,2,0)</f>
        <v>ITP 2/3 ADELANTO DE CAPITAL</v>
      </c>
      <c r="K164" s="11">
        <f>COUNTIFS(Coberturas!$B:$B,$C164)</f>
        <v>1</v>
      </c>
      <c r="L164" s="11" t="s">
        <v>220</v>
      </c>
      <c r="M164" s="11" t="s">
        <v>220</v>
      </c>
    </row>
    <row r="165" spans="1:13" x14ac:dyDescent="0.25">
      <c r="A165" s="11">
        <v>144</v>
      </c>
      <c r="B165" s="11" t="s">
        <v>206</v>
      </c>
      <c r="C165" s="11">
        <v>6</v>
      </c>
      <c r="D165" s="11" t="s">
        <v>206</v>
      </c>
      <c r="E165" s="11" t="s">
        <v>206</v>
      </c>
      <c r="F165" s="12" t="s">
        <v>206</v>
      </c>
      <c r="G165" s="12" t="s">
        <v>206</v>
      </c>
      <c r="H165" s="11" t="s">
        <v>218</v>
      </c>
      <c r="I165" s="11" t="s">
        <v>220</v>
      </c>
      <c r="J165" s="11" t="str">
        <f>VLOOKUP(C165,Coberturas!$B$1:$D$188,2,0)</f>
        <v>ITP 2/3 ADELANTO DE CAPITAL</v>
      </c>
      <c r="K165" s="11">
        <f>COUNTIFS(Coberturas!$B:$B,$C165)</f>
        <v>1</v>
      </c>
      <c r="L165" s="11" t="s">
        <v>220</v>
      </c>
      <c r="M165" s="11" t="s">
        <v>220</v>
      </c>
    </row>
    <row r="166" spans="1:13" x14ac:dyDescent="0.25">
      <c r="A166" s="11">
        <v>213</v>
      </c>
      <c r="B166" s="11" t="s">
        <v>206</v>
      </c>
      <c r="C166" s="11">
        <v>6</v>
      </c>
      <c r="D166" s="11" t="s">
        <v>206</v>
      </c>
      <c r="E166" s="11" t="s">
        <v>206</v>
      </c>
      <c r="F166" s="12" t="s">
        <v>206</v>
      </c>
      <c r="G166" s="12" t="s">
        <v>206</v>
      </c>
      <c r="H166" s="11" t="s">
        <v>218</v>
      </c>
      <c r="I166" s="11" t="s">
        <v>220</v>
      </c>
      <c r="J166" s="11" t="str">
        <f>VLOOKUP(C166,Coberturas!$B$1:$D$188,2,0)</f>
        <v>ITP 2/3 ADELANTO DE CAPITAL</v>
      </c>
      <c r="K166" s="11">
        <f>COUNTIFS(Coberturas!$B:$B,$C166)</f>
        <v>1</v>
      </c>
      <c r="L166" s="11" t="s">
        <v>220</v>
      </c>
      <c r="M166" s="11" t="s">
        <v>220</v>
      </c>
    </row>
    <row r="167" spans="1:13" x14ac:dyDescent="0.25">
      <c r="A167" s="11">
        <v>230</v>
      </c>
      <c r="B167" s="11" t="s">
        <v>206</v>
      </c>
      <c r="C167" s="11">
        <v>6</v>
      </c>
      <c r="D167" s="11" t="s">
        <v>206</v>
      </c>
      <c r="E167" s="11" t="s">
        <v>206</v>
      </c>
      <c r="F167" s="12" t="s">
        <v>206</v>
      </c>
      <c r="G167" s="12" t="s">
        <v>206</v>
      </c>
      <c r="H167" s="11" t="s">
        <v>218</v>
      </c>
      <c r="I167" s="11" t="s">
        <v>220</v>
      </c>
      <c r="J167" s="11" t="str">
        <f>VLOOKUP(C167,Coberturas!$B$1:$D$188,2,0)</f>
        <v>ITP 2/3 ADELANTO DE CAPITAL</v>
      </c>
      <c r="K167" s="11">
        <f>COUNTIFS(Coberturas!$B:$B,$C167)</f>
        <v>1</v>
      </c>
      <c r="L167" s="11" t="s">
        <v>220</v>
      </c>
      <c r="M167" s="11" t="s">
        <v>220</v>
      </c>
    </row>
    <row r="168" spans="1:13" x14ac:dyDescent="0.25">
      <c r="A168" s="11">
        <v>300</v>
      </c>
      <c r="B168" s="11" t="s">
        <v>206</v>
      </c>
      <c r="C168" s="11">
        <v>6</v>
      </c>
      <c r="D168" s="11" t="s">
        <v>206</v>
      </c>
      <c r="E168" s="11" t="s">
        <v>206</v>
      </c>
      <c r="F168" s="12" t="s">
        <v>206</v>
      </c>
      <c r="G168" s="12" t="s">
        <v>206</v>
      </c>
      <c r="H168" s="11" t="s">
        <v>218</v>
      </c>
      <c r="I168" s="11" t="s">
        <v>220</v>
      </c>
      <c r="J168" s="11" t="str">
        <f>VLOOKUP(C168,Coberturas!$B$1:$D$188,2,0)</f>
        <v>ITP 2/3 ADELANTO DE CAPITAL</v>
      </c>
      <c r="K168" s="11">
        <f>COUNTIFS(Coberturas!$B:$B,$C168)</f>
        <v>1</v>
      </c>
      <c r="L168" s="11" t="s">
        <v>220</v>
      </c>
      <c r="M168" s="11" t="s">
        <v>220</v>
      </c>
    </row>
    <row r="169" spans="1:13" x14ac:dyDescent="0.25">
      <c r="A169" s="11">
        <v>302</v>
      </c>
      <c r="B169" s="11" t="s">
        <v>206</v>
      </c>
      <c r="C169" s="11">
        <v>6</v>
      </c>
      <c r="D169" s="11" t="s">
        <v>206</v>
      </c>
      <c r="E169" s="11" t="s">
        <v>206</v>
      </c>
      <c r="F169" s="12" t="s">
        <v>206</v>
      </c>
      <c r="G169" s="12" t="s">
        <v>206</v>
      </c>
      <c r="H169" s="11" t="s">
        <v>218</v>
      </c>
      <c r="I169" s="11" t="s">
        <v>220</v>
      </c>
      <c r="J169" s="11" t="str">
        <f>VLOOKUP(C169,Coberturas!$B$1:$D$188,2,0)</f>
        <v>ITP 2/3 ADELANTO DE CAPITAL</v>
      </c>
      <c r="K169" s="11">
        <f>COUNTIFS(Coberturas!$B:$B,$C169)</f>
        <v>1</v>
      </c>
      <c r="L169" s="11" t="s">
        <v>220</v>
      </c>
      <c r="M169" s="11" t="s">
        <v>220</v>
      </c>
    </row>
    <row r="170" spans="1:13" x14ac:dyDescent="0.25">
      <c r="A170" s="11">
        <v>306</v>
      </c>
      <c r="B170" s="11" t="s">
        <v>206</v>
      </c>
      <c r="C170" s="11">
        <v>6</v>
      </c>
      <c r="D170" s="11" t="s">
        <v>206</v>
      </c>
      <c r="E170" s="11" t="s">
        <v>206</v>
      </c>
      <c r="F170" s="12" t="s">
        <v>206</v>
      </c>
      <c r="G170" s="12" t="s">
        <v>206</v>
      </c>
      <c r="H170" s="11" t="s">
        <v>218</v>
      </c>
      <c r="I170" s="11" t="s">
        <v>220</v>
      </c>
      <c r="J170" s="11" t="str">
        <f>VLOOKUP(C170,Coberturas!$B$1:$D$188,2,0)</f>
        <v>ITP 2/3 ADELANTO DE CAPITAL</v>
      </c>
      <c r="K170" s="11">
        <f>COUNTIFS(Coberturas!$B:$B,$C170)</f>
        <v>1</v>
      </c>
      <c r="L170" s="11" t="s">
        <v>220</v>
      </c>
      <c r="M170" s="11" t="s">
        <v>220</v>
      </c>
    </row>
    <row r="171" spans="1:13" x14ac:dyDescent="0.25">
      <c r="A171" s="11">
        <v>308</v>
      </c>
      <c r="B171" s="11" t="s">
        <v>206</v>
      </c>
      <c r="C171" s="11">
        <v>6</v>
      </c>
      <c r="D171" s="11" t="s">
        <v>206</v>
      </c>
      <c r="E171" s="11" t="s">
        <v>206</v>
      </c>
      <c r="F171" s="12" t="s">
        <v>206</v>
      </c>
      <c r="G171" s="12" t="s">
        <v>206</v>
      </c>
      <c r="H171" s="11" t="s">
        <v>218</v>
      </c>
      <c r="I171" s="11" t="s">
        <v>220</v>
      </c>
      <c r="J171" s="11" t="str">
        <f>VLOOKUP(C171,Coberturas!$B$1:$D$188,2,0)</f>
        <v>ITP 2/3 ADELANTO DE CAPITAL</v>
      </c>
      <c r="K171" s="11">
        <f>COUNTIFS(Coberturas!$B:$B,$C171)</f>
        <v>1</v>
      </c>
      <c r="L171" s="11" t="s">
        <v>220</v>
      </c>
      <c r="M171" s="11" t="s">
        <v>220</v>
      </c>
    </row>
    <row r="172" spans="1:13" x14ac:dyDescent="0.25">
      <c r="A172" s="11">
        <v>310</v>
      </c>
      <c r="B172" s="11" t="s">
        <v>206</v>
      </c>
      <c r="C172" s="11">
        <v>6</v>
      </c>
      <c r="D172" s="11" t="s">
        <v>206</v>
      </c>
      <c r="E172" s="11" t="s">
        <v>206</v>
      </c>
      <c r="F172" s="12" t="s">
        <v>206</v>
      </c>
      <c r="G172" s="12" t="s">
        <v>206</v>
      </c>
      <c r="H172" s="11" t="s">
        <v>218</v>
      </c>
      <c r="I172" s="11" t="s">
        <v>220</v>
      </c>
      <c r="J172" s="11" t="str">
        <f>VLOOKUP(C172,Coberturas!$B$1:$D$188,2,0)</f>
        <v>ITP 2/3 ADELANTO DE CAPITAL</v>
      </c>
      <c r="K172" s="11">
        <f>COUNTIFS(Coberturas!$B:$B,$C172)</f>
        <v>1</v>
      </c>
      <c r="L172" s="11" t="s">
        <v>220</v>
      </c>
      <c r="M172" s="11" t="s">
        <v>220</v>
      </c>
    </row>
    <row r="173" spans="1:13" x14ac:dyDescent="0.25">
      <c r="A173" s="11">
        <v>327</v>
      </c>
      <c r="B173" s="11" t="s">
        <v>206</v>
      </c>
      <c r="C173" s="11">
        <v>6</v>
      </c>
      <c r="D173" s="11" t="s">
        <v>206</v>
      </c>
      <c r="E173" s="11" t="s">
        <v>206</v>
      </c>
      <c r="F173" s="12" t="s">
        <v>206</v>
      </c>
      <c r="G173" s="12" t="s">
        <v>206</v>
      </c>
      <c r="H173" s="11" t="s">
        <v>218</v>
      </c>
      <c r="I173" s="11" t="s">
        <v>220</v>
      </c>
      <c r="J173" s="11" t="str">
        <f>VLOOKUP(C173,Coberturas!$B$1:$D$188,2,0)</f>
        <v>ITP 2/3 ADELANTO DE CAPITAL</v>
      </c>
      <c r="K173" s="11">
        <f>COUNTIFS(Coberturas!$B:$B,$C173)</f>
        <v>1</v>
      </c>
      <c r="L173" s="11" t="s">
        <v>220</v>
      </c>
      <c r="M173" s="11" t="s">
        <v>220</v>
      </c>
    </row>
    <row r="174" spans="1:13" x14ac:dyDescent="0.25">
      <c r="A174" s="11">
        <v>339</v>
      </c>
      <c r="B174" s="11" t="s">
        <v>206</v>
      </c>
      <c r="C174" s="11">
        <v>6</v>
      </c>
      <c r="D174" s="11" t="s">
        <v>206</v>
      </c>
      <c r="E174" s="11" t="s">
        <v>206</v>
      </c>
      <c r="F174" s="12" t="s">
        <v>206</v>
      </c>
      <c r="G174" s="12" t="s">
        <v>206</v>
      </c>
      <c r="H174" s="11" t="s">
        <v>218</v>
      </c>
      <c r="I174" s="11" t="s">
        <v>220</v>
      </c>
      <c r="J174" s="11" t="str">
        <f>VLOOKUP(C174,Coberturas!$B$1:$D$188,2,0)</f>
        <v>ITP 2/3 ADELANTO DE CAPITAL</v>
      </c>
      <c r="K174" s="11">
        <f>COUNTIFS(Coberturas!$B:$B,$C174)</f>
        <v>1</v>
      </c>
      <c r="L174" s="11" t="s">
        <v>220</v>
      </c>
      <c r="M174" s="11" t="s">
        <v>220</v>
      </c>
    </row>
    <row r="175" spans="1:13" x14ac:dyDescent="0.25">
      <c r="A175" s="11">
        <v>340</v>
      </c>
      <c r="B175" s="11" t="s">
        <v>206</v>
      </c>
      <c r="C175" s="11">
        <v>6</v>
      </c>
      <c r="D175" s="11" t="s">
        <v>206</v>
      </c>
      <c r="E175" s="11" t="s">
        <v>206</v>
      </c>
      <c r="F175" s="12" t="s">
        <v>206</v>
      </c>
      <c r="G175" s="12" t="s">
        <v>206</v>
      </c>
      <c r="H175" s="11" t="s">
        <v>218</v>
      </c>
      <c r="I175" s="11" t="s">
        <v>220</v>
      </c>
      <c r="J175" s="11" t="str">
        <f>VLOOKUP(C175,Coberturas!$B$1:$D$188,2,0)</f>
        <v>ITP 2/3 ADELANTO DE CAPITAL</v>
      </c>
      <c r="K175" s="11">
        <f>COUNTIFS(Coberturas!$B:$B,$C175)</f>
        <v>1</v>
      </c>
      <c r="L175" s="11" t="s">
        <v>220</v>
      </c>
      <c r="M175" s="11" t="s">
        <v>220</v>
      </c>
    </row>
    <row r="176" spans="1:13" x14ac:dyDescent="0.25">
      <c r="A176" s="11">
        <v>344</v>
      </c>
      <c r="B176" s="11" t="s">
        <v>206</v>
      </c>
      <c r="C176" s="11">
        <v>6</v>
      </c>
      <c r="D176" s="11" t="s">
        <v>206</v>
      </c>
      <c r="E176" s="11" t="s">
        <v>206</v>
      </c>
      <c r="F176" s="12" t="s">
        <v>206</v>
      </c>
      <c r="G176" s="12" t="s">
        <v>206</v>
      </c>
      <c r="H176" s="11" t="s">
        <v>218</v>
      </c>
      <c r="I176" s="11" t="s">
        <v>220</v>
      </c>
      <c r="J176" s="11" t="str">
        <f>VLOOKUP(C176,Coberturas!$B$1:$D$188,2,0)</f>
        <v>ITP 2/3 ADELANTO DE CAPITAL</v>
      </c>
      <c r="K176" s="11">
        <f>COUNTIFS(Coberturas!$B:$B,$C176)</f>
        <v>1</v>
      </c>
      <c r="L176" s="11" t="s">
        <v>220</v>
      </c>
      <c r="M176" s="11" t="s">
        <v>220</v>
      </c>
    </row>
    <row r="177" spans="1:13" x14ac:dyDescent="0.25">
      <c r="A177" s="11">
        <v>345</v>
      </c>
      <c r="B177" s="11" t="s">
        <v>206</v>
      </c>
      <c r="C177" s="11">
        <v>6</v>
      </c>
      <c r="D177" s="11" t="s">
        <v>206</v>
      </c>
      <c r="E177" s="11" t="s">
        <v>206</v>
      </c>
      <c r="F177" s="12" t="s">
        <v>206</v>
      </c>
      <c r="G177" s="12" t="s">
        <v>206</v>
      </c>
      <c r="H177" s="11" t="s">
        <v>218</v>
      </c>
      <c r="I177" s="11" t="s">
        <v>220</v>
      </c>
      <c r="J177" s="11" t="str">
        <f>VLOOKUP(C177,Coberturas!$B$1:$D$188,2,0)</f>
        <v>ITP 2/3 ADELANTO DE CAPITAL</v>
      </c>
      <c r="K177" s="11">
        <f>COUNTIFS(Coberturas!$B:$B,$C177)</f>
        <v>1</v>
      </c>
      <c r="L177" s="11" t="s">
        <v>220</v>
      </c>
      <c r="M177" s="11" t="s">
        <v>220</v>
      </c>
    </row>
    <row r="178" spans="1:13" x14ac:dyDescent="0.25">
      <c r="A178" s="11">
        <v>348</v>
      </c>
      <c r="B178" s="11" t="s">
        <v>206</v>
      </c>
      <c r="C178" s="11">
        <v>6</v>
      </c>
      <c r="D178" s="11" t="s">
        <v>206</v>
      </c>
      <c r="E178" s="11" t="s">
        <v>206</v>
      </c>
      <c r="F178" s="12" t="s">
        <v>206</v>
      </c>
      <c r="G178" s="12" t="s">
        <v>206</v>
      </c>
      <c r="H178" s="11" t="s">
        <v>218</v>
      </c>
      <c r="I178" s="11" t="s">
        <v>220</v>
      </c>
      <c r="J178" s="11" t="str">
        <f>VLOOKUP(C178,Coberturas!$B$1:$D$188,2,0)</f>
        <v>ITP 2/3 ADELANTO DE CAPITAL</v>
      </c>
      <c r="K178" s="11">
        <f>COUNTIFS(Coberturas!$B:$B,$C178)</f>
        <v>1</v>
      </c>
      <c r="L178" s="11" t="s">
        <v>220</v>
      </c>
      <c r="M178" s="11" t="s">
        <v>220</v>
      </c>
    </row>
    <row r="179" spans="1:13" x14ac:dyDescent="0.25">
      <c r="A179" s="11">
        <v>349</v>
      </c>
      <c r="B179" s="11" t="s">
        <v>206</v>
      </c>
      <c r="C179" s="11">
        <v>6</v>
      </c>
      <c r="D179" s="11" t="s">
        <v>206</v>
      </c>
      <c r="E179" s="11" t="s">
        <v>206</v>
      </c>
      <c r="F179" s="12" t="s">
        <v>206</v>
      </c>
      <c r="G179" s="12" t="s">
        <v>206</v>
      </c>
      <c r="H179" s="11" t="s">
        <v>218</v>
      </c>
      <c r="I179" s="11" t="s">
        <v>220</v>
      </c>
      <c r="J179" s="11" t="str">
        <f>VLOOKUP(C179,Coberturas!$B$1:$D$188,2,0)</f>
        <v>ITP 2/3 ADELANTO DE CAPITAL</v>
      </c>
      <c r="K179" s="11">
        <f>COUNTIFS(Coberturas!$B:$B,$C179)</f>
        <v>1</v>
      </c>
      <c r="L179" s="11" t="s">
        <v>220</v>
      </c>
      <c r="M179" s="11" t="s">
        <v>220</v>
      </c>
    </row>
    <row r="180" spans="1:13" x14ac:dyDescent="0.25">
      <c r="A180" s="11">
        <v>351</v>
      </c>
      <c r="B180" s="11" t="s">
        <v>206</v>
      </c>
      <c r="C180" s="11">
        <v>6</v>
      </c>
      <c r="D180" s="11" t="s">
        <v>206</v>
      </c>
      <c r="E180" s="11" t="s">
        <v>206</v>
      </c>
      <c r="F180" s="12" t="s">
        <v>206</v>
      </c>
      <c r="G180" s="12" t="s">
        <v>206</v>
      </c>
      <c r="H180" s="11" t="s">
        <v>218</v>
      </c>
      <c r="I180" s="11" t="s">
        <v>220</v>
      </c>
      <c r="J180" s="11" t="str">
        <f>VLOOKUP(C180,Coberturas!$B$1:$D$188,2,0)</f>
        <v>ITP 2/3 ADELANTO DE CAPITAL</v>
      </c>
      <c r="K180" s="11">
        <f>COUNTIFS(Coberturas!$B:$B,$C180)</f>
        <v>1</v>
      </c>
      <c r="L180" s="11" t="s">
        <v>220</v>
      </c>
      <c r="M180" s="11" t="s">
        <v>220</v>
      </c>
    </row>
    <row r="181" spans="1:13" x14ac:dyDescent="0.25">
      <c r="A181" s="11">
        <v>359</v>
      </c>
      <c r="B181" s="11" t="s">
        <v>206</v>
      </c>
      <c r="C181" s="11">
        <v>6</v>
      </c>
      <c r="D181" s="11" t="s">
        <v>206</v>
      </c>
      <c r="E181" s="11" t="s">
        <v>206</v>
      </c>
      <c r="F181" s="12" t="s">
        <v>206</v>
      </c>
      <c r="G181" s="12" t="s">
        <v>206</v>
      </c>
      <c r="H181" s="11" t="s">
        <v>218</v>
      </c>
      <c r="I181" s="11" t="s">
        <v>220</v>
      </c>
      <c r="J181" s="11" t="str">
        <f>VLOOKUP(C181,Coberturas!$B$1:$D$188,2,0)</f>
        <v>ITP 2/3 ADELANTO DE CAPITAL</v>
      </c>
      <c r="K181" s="11">
        <f>COUNTIFS(Coberturas!$B:$B,$C181)</f>
        <v>1</v>
      </c>
      <c r="L181" s="11" t="s">
        <v>220</v>
      </c>
      <c r="M181" s="11" t="s">
        <v>220</v>
      </c>
    </row>
    <row r="182" spans="1:13" x14ac:dyDescent="0.25">
      <c r="A182" s="11">
        <v>363</v>
      </c>
      <c r="B182" s="11" t="s">
        <v>206</v>
      </c>
      <c r="C182" s="11">
        <v>6</v>
      </c>
      <c r="D182" s="11" t="s">
        <v>206</v>
      </c>
      <c r="E182" s="11" t="s">
        <v>206</v>
      </c>
      <c r="F182" s="12" t="s">
        <v>206</v>
      </c>
      <c r="G182" s="12" t="s">
        <v>206</v>
      </c>
      <c r="H182" s="11" t="s">
        <v>218</v>
      </c>
      <c r="I182" s="11" t="s">
        <v>220</v>
      </c>
      <c r="J182" s="11" t="str">
        <f>VLOOKUP(C182,Coberturas!$B$1:$D$188,2,0)</f>
        <v>ITP 2/3 ADELANTO DE CAPITAL</v>
      </c>
      <c r="K182" s="11">
        <f>COUNTIFS(Coberturas!$B:$B,$C182)</f>
        <v>1</v>
      </c>
      <c r="L182" s="11" t="s">
        <v>220</v>
      </c>
      <c r="M182" s="11" t="s">
        <v>220</v>
      </c>
    </row>
    <row r="183" spans="1:13" x14ac:dyDescent="0.25">
      <c r="A183" s="11">
        <v>364</v>
      </c>
      <c r="B183" s="11" t="s">
        <v>206</v>
      </c>
      <c r="C183" s="11">
        <v>6</v>
      </c>
      <c r="D183" s="11" t="s">
        <v>206</v>
      </c>
      <c r="E183" s="11" t="s">
        <v>206</v>
      </c>
      <c r="F183" s="12" t="s">
        <v>206</v>
      </c>
      <c r="G183" s="12" t="s">
        <v>206</v>
      </c>
      <c r="H183" s="11" t="s">
        <v>218</v>
      </c>
      <c r="I183" s="11" t="s">
        <v>220</v>
      </c>
      <c r="J183" s="11" t="str">
        <f>VLOOKUP(C183,Coberturas!$B$1:$D$188,2,0)</f>
        <v>ITP 2/3 ADELANTO DE CAPITAL</v>
      </c>
      <c r="K183" s="11">
        <f>COUNTIFS(Coberturas!$B:$B,$C183)</f>
        <v>1</v>
      </c>
      <c r="L183" s="11" t="s">
        <v>220</v>
      </c>
      <c r="M183" s="11" t="s">
        <v>220</v>
      </c>
    </row>
    <row r="184" spans="1:13" x14ac:dyDescent="0.25">
      <c r="A184" s="11">
        <v>377</v>
      </c>
      <c r="B184" s="11" t="s">
        <v>206</v>
      </c>
      <c r="C184" s="11">
        <v>6</v>
      </c>
      <c r="D184" s="11" t="s">
        <v>206</v>
      </c>
      <c r="E184" s="11" t="s">
        <v>206</v>
      </c>
      <c r="F184" s="12" t="s">
        <v>206</v>
      </c>
      <c r="G184" s="12" t="s">
        <v>206</v>
      </c>
      <c r="H184" s="11" t="s">
        <v>218</v>
      </c>
      <c r="I184" s="11" t="s">
        <v>220</v>
      </c>
      <c r="J184" s="11" t="str">
        <f>VLOOKUP(C184,Coberturas!$B$1:$D$188,2,0)</f>
        <v>ITP 2/3 ADELANTO DE CAPITAL</v>
      </c>
      <c r="K184" s="11">
        <f>COUNTIFS(Coberturas!$B:$B,$C184)</f>
        <v>1</v>
      </c>
      <c r="L184" s="11" t="s">
        <v>220</v>
      </c>
      <c r="M184" s="11" t="s">
        <v>220</v>
      </c>
    </row>
    <row r="185" spans="1:13" x14ac:dyDescent="0.25">
      <c r="A185" s="11">
        <v>378</v>
      </c>
      <c r="B185" s="11" t="s">
        <v>206</v>
      </c>
      <c r="C185" s="11">
        <v>6</v>
      </c>
      <c r="D185" s="11" t="s">
        <v>206</v>
      </c>
      <c r="E185" s="11" t="s">
        <v>206</v>
      </c>
      <c r="F185" s="12" t="s">
        <v>206</v>
      </c>
      <c r="G185" s="12" t="s">
        <v>206</v>
      </c>
      <c r="H185" s="11" t="s">
        <v>218</v>
      </c>
      <c r="I185" s="11" t="s">
        <v>220</v>
      </c>
      <c r="J185" s="11" t="str">
        <f>VLOOKUP(C185,Coberturas!$B$1:$D$188,2,0)</f>
        <v>ITP 2/3 ADELANTO DE CAPITAL</v>
      </c>
      <c r="K185" s="11">
        <f>COUNTIFS(Coberturas!$B:$B,$C185)</f>
        <v>1</v>
      </c>
      <c r="L185" s="11" t="s">
        <v>220</v>
      </c>
      <c r="M185" s="11" t="s">
        <v>220</v>
      </c>
    </row>
    <row r="186" spans="1:13" x14ac:dyDescent="0.25">
      <c r="A186" s="11">
        <v>380</v>
      </c>
      <c r="B186" s="11" t="s">
        <v>206</v>
      </c>
      <c r="C186" s="11">
        <v>6</v>
      </c>
      <c r="D186" s="11" t="s">
        <v>206</v>
      </c>
      <c r="E186" s="11" t="s">
        <v>206</v>
      </c>
      <c r="F186" s="12" t="s">
        <v>206</v>
      </c>
      <c r="G186" s="12" t="s">
        <v>206</v>
      </c>
      <c r="H186" s="11" t="s">
        <v>218</v>
      </c>
      <c r="I186" s="11" t="s">
        <v>220</v>
      </c>
      <c r="J186" s="11" t="str">
        <f>VLOOKUP(C186,Coberturas!$B$1:$D$188,2,0)</f>
        <v>ITP 2/3 ADELANTO DE CAPITAL</v>
      </c>
      <c r="K186" s="11">
        <f>COUNTIFS(Coberturas!$B:$B,$C186)</f>
        <v>1</v>
      </c>
      <c r="L186" s="11" t="s">
        <v>220</v>
      </c>
      <c r="M186" s="11" t="s">
        <v>220</v>
      </c>
    </row>
    <row r="187" spans="1:13" x14ac:dyDescent="0.25">
      <c r="A187" s="11">
        <v>381</v>
      </c>
      <c r="B187" s="11" t="s">
        <v>206</v>
      </c>
      <c r="C187" s="11">
        <v>6</v>
      </c>
      <c r="D187" s="11" t="s">
        <v>206</v>
      </c>
      <c r="E187" s="11" t="s">
        <v>206</v>
      </c>
      <c r="F187" s="12" t="s">
        <v>206</v>
      </c>
      <c r="G187" s="12" t="s">
        <v>206</v>
      </c>
      <c r="H187" s="11" t="s">
        <v>218</v>
      </c>
      <c r="I187" s="11" t="s">
        <v>220</v>
      </c>
      <c r="J187" s="11" t="str">
        <f>VLOOKUP(C187,Coberturas!$B$1:$D$188,2,0)</f>
        <v>ITP 2/3 ADELANTO DE CAPITAL</v>
      </c>
      <c r="K187" s="11">
        <f>COUNTIFS(Coberturas!$B:$B,$C187)</f>
        <v>1</v>
      </c>
      <c r="L187" s="11" t="s">
        <v>220</v>
      </c>
      <c r="M187" s="11" t="s">
        <v>220</v>
      </c>
    </row>
    <row r="188" spans="1:13" x14ac:dyDescent="0.25">
      <c r="A188" s="11">
        <v>384</v>
      </c>
      <c r="B188" s="11" t="s">
        <v>206</v>
      </c>
      <c r="C188" s="11">
        <v>6</v>
      </c>
      <c r="D188" s="11" t="s">
        <v>206</v>
      </c>
      <c r="E188" s="11" t="s">
        <v>206</v>
      </c>
      <c r="F188" s="12" t="s">
        <v>206</v>
      </c>
      <c r="G188" s="12" t="s">
        <v>206</v>
      </c>
      <c r="H188" s="11" t="s">
        <v>218</v>
      </c>
      <c r="I188" s="11" t="s">
        <v>220</v>
      </c>
      <c r="J188" s="11" t="str">
        <f>VLOOKUP(C188,Coberturas!$B$1:$D$188,2,0)</f>
        <v>ITP 2/3 ADELANTO DE CAPITAL</v>
      </c>
      <c r="K188" s="11">
        <f>COUNTIFS(Coberturas!$B:$B,$C188)</f>
        <v>1</v>
      </c>
      <c r="L188" s="11" t="s">
        <v>220</v>
      </c>
      <c r="M188" s="11" t="s">
        <v>220</v>
      </c>
    </row>
    <row r="189" spans="1:13" x14ac:dyDescent="0.25">
      <c r="A189" s="11">
        <v>385</v>
      </c>
      <c r="B189" s="11" t="s">
        <v>206</v>
      </c>
      <c r="C189" s="11">
        <v>6</v>
      </c>
      <c r="D189" s="11" t="s">
        <v>206</v>
      </c>
      <c r="E189" s="11" t="s">
        <v>206</v>
      </c>
      <c r="F189" s="12" t="s">
        <v>206</v>
      </c>
      <c r="G189" s="12" t="s">
        <v>206</v>
      </c>
      <c r="H189" s="11" t="s">
        <v>218</v>
      </c>
      <c r="I189" s="11" t="s">
        <v>220</v>
      </c>
      <c r="J189" s="11" t="str">
        <f>VLOOKUP(C189,Coberturas!$B$1:$D$188,2,0)</f>
        <v>ITP 2/3 ADELANTO DE CAPITAL</v>
      </c>
      <c r="K189" s="11">
        <f>COUNTIFS(Coberturas!$B:$B,$C189)</f>
        <v>1</v>
      </c>
      <c r="L189" s="11" t="s">
        <v>220</v>
      </c>
      <c r="M189" s="11" t="s">
        <v>220</v>
      </c>
    </row>
    <row r="190" spans="1:13" x14ac:dyDescent="0.25">
      <c r="A190" s="11">
        <v>386</v>
      </c>
      <c r="B190" s="11" t="s">
        <v>206</v>
      </c>
      <c r="C190" s="11">
        <v>6</v>
      </c>
      <c r="D190" s="11" t="s">
        <v>206</v>
      </c>
      <c r="E190" s="11" t="s">
        <v>206</v>
      </c>
      <c r="F190" s="12" t="s">
        <v>206</v>
      </c>
      <c r="G190" s="12" t="s">
        <v>206</v>
      </c>
      <c r="H190" s="11" t="s">
        <v>218</v>
      </c>
      <c r="I190" s="11" t="s">
        <v>220</v>
      </c>
      <c r="J190" s="11" t="str">
        <f>VLOOKUP(C190,Coberturas!$B$1:$D$188,2,0)</f>
        <v>ITP 2/3 ADELANTO DE CAPITAL</v>
      </c>
      <c r="K190" s="11">
        <f>COUNTIFS(Coberturas!$B:$B,$C190)</f>
        <v>1</v>
      </c>
      <c r="L190" s="11" t="s">
        <v>220</v>
      </c>
      <c r="M190" s="11" t="s">
        <v>220</v>
      </c>
    </row>
    <row r="191" spans="1:13" x14ac:dyDescent="0.25">
      <c r="A191" s="11">
        <v>387</v>
      </c>
      <c r="B191" s="11" t="s">
        <v>206</v>
      </c>
      <c r="C191" s="11">
        <v>6</v>
      </c>
      <c r="D191" s="11" t="s">
        <v>206</v>
      </c>
      <c r="E191" s="11" t="s">
        <v>206</v>
      </c>
      <c r="F191" s="12" t="s">
        <v>206</v>
      </c>
      <c r="G191" s="12" t="s">
        <v>206</v>
      </c>
      <c r="H191" s="11" t="s">
        <v>218</v>
      </c>
      <c r="I191" s="11" t="s">
        <v>220</v>
      </c>
      <c r="J191" s="11" t="str">
        <f>VLOOKUP(C191,Coberturas!$B$1:$D$188,2,0)</f>
        <v>ITP 2/3 ADELANTO DE CAPITAL</v>
      </c>
      <c r="K191" s="11">
        <f>COUNTIFS(Coberturas!$B:$B,$C191)</f>
        <v>1</v>
      </c>
      <c r="L191" s="11" t="s">
        <v>220</v>
      </c>
      <c r="M191" s="11" t="s">
        <v>220</v>
      </c>
    </row>
    <row r="192" spans="1:13" x14ac:dyDescent="0.25">
      <c r="A192" s="11">
        <v>392</v>
      </c>
      <c r="B192" s="11" t="s">
        <v>206</v>
      </c>
      <c r="C192" s="11">
        <v>6</v>
      </c>
      <c r="D192" s="11" t="s">
        <v>206</v>
      </c>
      <c r="E192" s="11" t="s">
        <v>206</v>
      </c>
      <c r="F192" s="12" t="s">
        <v>206</v>
      </c>
      <c r="G192" s="12" t="s">
        <v>206</v>
      </c>
      <c r="H192" s="11" t="s">
        <v>218</v>
      </c>
      <c r="I192" s="11" t="s">
        <v>220</v>
      </c>
      <c r="J192" s="11" t="str">
        <f>VLOOKUP(C192,Coberturas!$B$1:$D$188,2,0)</f>
        <v>ITP 2/3 ADELANTO DE CAPITAL</v>
      </c>
      <c r="K192" s="11">
        <f>COUNTIFS(Coberturas!$B:$B,$C192)</f>
        <v>1</v>
      </c>
      <c r="L192" s="11" t="s">
        <v>220</v>
      </c>
      <c r="M192" s="11" t="s">
        <v>220</v>
      </c>
    </row>
    <row r="193" spans="1:13" x14ac:dyDescent="0.25">
      <c r="A193" s="11">
        <v>393</v>
      </c>
      <c r="B193" s="11" t="s">
        <v>206</v>
      </c>
      <c r="C193" s="11">
        <v>6</v>
      </c>
      <c r="D193" s="11" t="s">
        <v>206</v>
      </c>
      <c r="E193" s="11" t="s">
        <v>206</v>
      </c>
      <c r="F193" s="12" t="s">
        <v>206</v>
      </c>
      <c r="G193" s="12" t="s">
        <v>206</v>
      </c>
      <c r="H193" s="11" t="s">
        <v>218</v>
      </c>
      <c r="I193" s="11" t="s">
        <v>220</v>
      </c>
      <c r="J193" s="11" t="str">
        <f>VLOOKUP(C193,Coberturas!$B$1:$D$188,2,0)</f>
        <v>ITP 2/3 ADELANTO DE CAPITAL</v>
      </c>
      <c r="K193" s="11">
        <f>COUNTIFS(Coberturas!$B:$B,$C193)</f>
        <v>1</v>
      </c>
      <c r="L193" s="11" t="s">
        <v>220</v>
      </c>
      <c r="M193" s="11" t="s">
        <v>220</v>
      </c>
    </row>
    <row r="194" spans="1:13" x14ac:dyDescent="0.25">
      <c r="A194" s="11">
        <v>395</v>
      </c>
      <c r="B194" s="11" t="s">
        <v>206</v>
      </c>
      <c r="C194" s="11">
        <v>6</v>
      </c>
      <c r="D194" s="11" t="s">
        <v>206</v>
      </c>
      <c r="E194" s="11" t="s">
        <v>206</v>
      </c>
      <c r="F194" s="12" t="s">
        <v>206</v>
      </c>
      <c r="G194" s="12" t="s">
        <v>206</v>
      </c>
      <c r="H194" s="11" t="s">
        <v>218</v>
      </c>
      <c r="I194" s="11" t="s">
        <v>220</v>
      </c>
      <c r="J194" s="11" t="str">
        <f>VLOOKUP(C194,Coberturas!$B$1:$D$188,2,0)</f>
        <v>ITP 2/3 ADELANTO DE CAPITAL</v>
      </c>
      <c r="K194" s="11">
        <f>COUNTIFS(Coberturas!$B:$B,$C194)</f>
        <v>1</v>
      </c>
      <c r="L194" s="11" t="s">
        <v>220</v>
      </c>
      <c r="M194" s="11" t="s">
        <v>220</v>
      </c>
    </row>
    <row r="195" spans="1:13" x14ac:dyDescent="0.25">
      <c r="A195" s="11">
        <v>397</v>
      </c>
      <c r="B195" s="11" t="s">
        <v>206</v>
      </c>
      <c r="C195" s="11">
        <v>6</v>
      </c>
      <c r="D195" s="11" t="s">
        <v>206</v>
      </c>
      <c r="E195" s="11" t="s">
        <v>206</v>
      </c>
      <c r="F195" s="12" t="s">
        <v>206</v>
      </c>
      <c r="G195" s="12" t="s">
        <v>206</v>
      </c>
      <c r="H195" s="11" t="s">
        <v>218</v>
      </c>
      <c r="I195" s="11" t="s">
        <v>220</v>
      </c>
      <c r="J195" s="11" t="str">
        <f>VLOOKUP(C195,Coberturas!$B$1:$D$188,2,0)</f>
        <v>ITP 2/3 ADELANTO DE CAPITAL</v>
      </c>
      <c r="K195" s="11">
        <f>COUNTIFS(Coberturas!$B:$B,$C195)</f>
        <v>1</v>
      </c>
      <c r="L195" s="11" t="s">
        <v>220</v>
      </c>
      <c r="M195" s="11" t="s">
        <v>220</v>
      </c>
    </row>
    <row r="196" spans="1:13" x14ac:dyDescent="0.25">
      <c r="A196" s="11">
        <v>398</v>
      </c>
      <c r="B196" s="11" t="s">
        <v>206</v>
      </c>
      <c r="C196" s="11">
        <v>6</v>
      </c>
      <c r="D196" s="11" t="s">
        <v>206</v>
      </c>
      <c r="E196" s="11" t="s">
        <v>206</v>
      </c>
      <c r="F196" s="12" t="s">
        <v>206</v>
      </c>
      <c r="G196" s="12" t="s">
        <v>206</v>
      </c>
      <c r="H196" s="11" t="s">
        <v>218</v>
      </c>
      <c r="I196" s="11" t="s">
        <v>220</v>
      </c>
      <c r="J196" s="11" t="str">
        <f>VLOOKUP(C196,Coberturas!$B$1:$D$188,2,0)</f>
        <v>ITP 2/3 ADELANTO DE CAPITAL</v>
      </c>
      <c r="K196" s="11">
        <f>COUNTIFS(Coberturas!$B:$B,$C196)</f>
        <v>1</v>
      </c>
      <c r="L196" s="11" t="s">
        <v>220</v>
      </c>
      <c r="M196" s="11" t="s">
        <v>220</v>
      </c>
    </row>
    <row r="197" spans="1:13" x14ac:dyDescent="0.25">
      <c r="A197" s="11">
        <v>399</v>
      </c>
      <c r="B197" s="11" t="s">
        <v>206</v>
      </c>
      <c r="C197" s="11">
        <v>6</v>
      </c>
      <c r="D197" s="11" t="s">
        <v>206</v>
      </c>
      <c r="E197" s="11" t="s">
        <v>206</v>
      </c>
      <c r="F197" s="12" t="s">
        <v>206</v>
      </c>
      <c r="G197" s="12" t="s">
        <v>206</v>
      </c>
      <c r="H197" s="11" t="s">
        <v>218</v>
      </c>
      <c r="I197" s="11" t="s">
        <v>220</v>
      </c>
      <c r="J197" s="11" t="str">
        <f>VLOOKUP(C197,Coberturas!$B$1:$D$188,2,0)</f>
        <v>ITP 2/3 ADELANTO DE CAPITAL</v>
      </c>
      <c r="K197" s="11">
        <f>COUNTIFS(Coberturas!$B:$B,$C197)</f>
        <v>1</v>
      </c>
      <c r="L197" s="11" t="s">
        <v>220</v>
      </c>
      <c r="M197" s="11" t="s">
        <v>220</v>
      </c>
    </row>
    <row r="198" spans="1:13" x14ac:dyDescent="0.25">
      <c r="A198" s="11">
        <v>400</v>
      </c>
      <c r="B198" s="11" t="s">
        <v>206</v>
      </c>
      <c r="C198" s="11">
        <v>6</v>
      </c>
      <c r="D198" s="11" t="s">
        <v>206</v>
      </c>
      <c r="E198" s="11" t="s">
        <v>206</v>
      </c>
      <c r="F198" s="12" t="s">
        <v>206</v>
      </c>
      <c r="G198" s="12" t="s">
        <v>206</v>
      </c>
      <c r="H198" s="11" t="s">
        <v>218</v>
      </c>
      <c r="I198" s="11" t="s">
        <v>220</v>
      </c>
      <c r="J198" s="11" t="str">
        <f>VLOOKUP(C198,Coberturas!$B$1:$D$188,2,0)</f>
        <v>ITP 2/3 ADELANTO DE CAPITAL</v>
      </c>
      <c r="K198" s="11">
        <f>COUNTIFS(Coberturas!$B:$B,$C198)</f>
        <v>1</v>
      </c>
      <c r="L198" s="11" t="s">
        <v>220</v>
      </c>
      <c r="M198" s="11" t="s">
        <v>220</v>
      </c>
    </row>
    <row r="199" spans="1:13" x14ac:dyDescent="0.25">
      <c r="A199" s="11">
        <v>401</v>
      </c>
      <c r="B199" s="11" t="s">
        <v>206</v>
      </c>
      <c r="C199" s="11">
        <v>6</v>
      </c>
      <c r="D199" s="11" t="s">
        <v>206</v>
      </c>
      <c r="E199" s="11" t="s">
        <v>206</v>
      </c>
      <c r="F199" s="12" t="s">
        <v>206</v>
      </c>
      <c r="G199" s="12" t="s">
        <v>206</v>
      </c>
      <c r="H199" s="11" t="s">
        <v>218</v>
      </c>
      <c r="I199" s="11" t="s">
        <v>220</v>
      </c>
      <c r="J199" s="11" t="str">
        <f>VLOOKUP(C199,Coberturas!$B$1:$D$188,2,0)</f>
        <v>ITP 2/3 ADELANTO DE CAPITAL</v>
      </c>
      <c r="K199" s="11">
        <f>COUNTIFS(Coberturas!$B:$B,$C199)</f>
        <v>1</v>
      </c>
      <c r="L199" s="11" t="s">
        <v>220</v>
      </c>
      <c r="M199" s="11" t="s">
        <v>220</v>
      </c>
    </row>
    <row r="200" spans="1:13" x14ac:dyDescent="0.25">
      <c r="A200" s="11">
        <v>404</v>
      </c>
      <c r="B200" s="11" t="s">
        <v>206</v>
      </c>
      <c r="C200" s="11">
        <v>6</v>
      </c>
      <c r="D200" s="11" t="s">
        <v>206</v>
      </c>
      <c r="E200" s="11" t="s">
        <v>206</v>
      </c>
      <c r="F200" s="12" t="s">
        <v>206</v>
      </c>
      <c r="G200" s="12" t="s">
        <v>206</v>
      </c>
      <c r="H200" s="11" t="s">
        <v>218</v>
      </c>
      <c r="I200" s="11" t="s">
        <v>220</v>
      </c>
      <c r="J200" s="11" t="str">
        <f>VLOOKUP(C200,Coberturas!$B$1:$D$188,2,0)</f>
        <v>ITP 2/3 ADELANTO DE CAPITAL</v>
      </c>
      <c r="K200" s="11">
        <f>COUNTIFS(Coberturas!$B:$B,$C200)</f>
        <v>1</v>
      </c>
      <c r="L200" s="11" t="s">
        <v>220</v>
      </c>
      <c r="M200" s="11" t="s">
        <v>220</v>
      </c>
    </row>
    <row r="201" spans="1:13" x14ac:dyDescent="0.25">
      <c r="A201" s="11">
        <v>405</v>
      </c>
      <c r="B201" s="11" t="s">
        <v>206</v>
      </c>
      <c r="C201" s="11">
        <v>6</v>
      </c>
      <c r="D201" s="11" t="s">
        <v>206</v>
      </c>
      <c r="E201" s="11" t="s">
        <v>206</v>
      </c>
      <c r="F201" s="12" t="s">
        <v>206</v>
      </c>
      <c r="G201" s="12" t="s">
        <v>206</v>
      </c>
      <c r="H201" s="11" t="s">
        <v>218</v>
      </c>
      <c r="I201" s="11" t="s">
        <v>220</v>
      </c>
      <c r="J201" s="11" t="str">
        <f>VLOOKUP(C201,Coberturas!$B$1:$D$188,2,0)</f>
        <v>ITP 2/3 ADELANTO DE CAPITAL</v>
      </c>
      <c r="K201" s="11">
        <f>COUNTIFS(Coberturas!$B:$B,$C201)</f>
        <v>1</v>
      </c>
      <c r="L201" s="11" t="s">
        <v>220</v>
      </c>
      <c r="M201" s="11" t="s">
        <v>220</v>
      </c>
    </row>
    <row r="202" spans="1:13" x14ac:dyDescent="0.25">
      <c r="A202" s="11">
        <v>407</v>
      </c>
      <c r="B202" s="11" t="s">
        <v>206</v>
      </c>
      <c r="C202" s="11">
        <v>6</v>
      </c>
      <c r="D202" s="11" t="s">
        <v>206</v>
      </c>
      <c r="E202" s="11" t="s">
        <v>206</v>
      </c>
      <c r="F202" s="12" t="s">
        <v>206</v>
      </c>
      <c r="G202" s="12" t="s">
        <v>206</v>
      </c>
      <c r="H202" s="11" t="s">
        <v>218</v>
      </c>
      <c r="I202" s="11" t="s">
        <v>220</v>
      </c>
      <c r="J202" s="11" t="str">
        <f>VLOOKUP(C202,Coberturas!$B$1:$D$188,2,0)</f>
        <v>ITP 2/3 ADELANTO DE CAPITAL</v>
      </c>
      <c r="K202" s="11">
        <f>COUNTIFS(Coberturas!$B:$B,$C202)</f>
        <v>1</v>
      </c>
      <c r="L202" s="11" t="s">
        <v>220</v>
      </c>
      <c r="M202" s="11" t="s">
        <v>220</v>
      </c>
    </row>
    <row r="203" spans="1:13" x14ac:dyDescent="0.25">
      <c r="A203" s="11">
        <v>410</v>
      </c>
      <c r="B203" s="11" t="s">
        <v>206</v>
      </c>
      <c r="C203" s="11">
        <v>6</v>
      </c>
      <c r="D203" s="11" t="s">
        <v>206</v>
      </c>
      <c r="E203" s="11" t="s">
        <v>206</v>
      </c>
      <c r="F203" s="12" t="s">
        <v>206</v>
      </c>
      <c r="G203" s="12" t="s">
        <v>206</v>
      </c>
      <c r="H203" s="11" t="s">
        <v>218</v>
      </c>
      <c r="I203" s="11" t="s">
        <v>220</v>
      </c>
      <c r="J203" s="11" t="str">
        <f>VLOOKUP(C203,Coberturas!$B$1:$D$188,2,0)</f>
        <v>ITP 2/3 ADELANTO DE CAPITAL</v>
      </c>
      <c r="K203" s="11">
        <f>COUNTIFS(Coberturas!$B:$B,$C203)</f>
        <v>1</v>
      </c>
      <c r="L203" s="11" t="s">
        <v>220</v>
      </c>
      <c r="M203" s="11" t="s">
        <v>220</v>
      </c>
    </row>
    <row r="204" spans="1:13" x14ac:dyDescent="0.25">
      <c r="A204" s="11">
        <v>411</v>
      </c>
      <c r="B204" s="11" t="s">
        <v>206</v>
      </c>
      <c r="C204" s="11">
        <v>6</v>
      </c>
      <c r="D204" s="11" t="s">
        <v>206</v>
      </c>
      <c r="E204" s="11" t="s">
        <v>206</v>
      </c>
      <c r="F204" s="12" t="s">
        <v>206</v>
      </c>
      <c r="G204" s="12" t="s">
        <v>206</v>
      </c>
      <c r="H204" s="11" t="s">
        <v>218</v>
      </c>
      <c r="I204" s="11" t="s">
        <v>220</v>
      </c>
      <c r="J204" s="11" t="str">
        <f>VLOOKUP(C204,Coberturas!$B$1:$D$188,2,0)</f>
        <v>ITP 2/3 ADELANTO DE CAPITAL</v>
      </c>
      <c r="K204" s="11">
        <f>COUNTIFS(Coberturas!$B:$B,$C204)</f>
        <v>1</v>
      </c>
      <c r="L204" s="11" t="s">
        <v>220</v>
      </c>
      <c r="M204" s="11" t="s">
        <v>220</v>
      </c>
    </row>
    <row r="205" spans="1:13" x14ac:dyDescent="0.25">
      <c r="A205" s="11">
        <v>417</v>
      </c>
      <c r="B205" s="11" t="s">
        <v>206</v>
      </c>
      <c r="C205" s="11">
        <v>6</v>
      </c>
      <c r="D205" s="11" t="s">
        <v>206</v>
      </c>
      <c r="E205" s="11" t="s">
        <v>206</v>
      </c>
      <c r="F205" s="12" t="s">
        <v>206</v>
      </c>
      <c r="G205" s="12" t="s">
        <v>206</v>
      </c>
      <c r="H205" s="11" t="s">
        <v>218</v>
      </c>
      <c r="I205" s="11" t="s">
        <v>220</v>
      </c>
      <c r="J205" s="11" t="str">
        <f>VLOOKUP(C205,Coberturas!$B$1:$D$188,2,0)</f>
        <v>ITP 2/3 ADELANTO DE CAPITAL</v>
      </c>
      <c r="K205" s="11">
        <f>COUNTIFS(Coberturas!$B:$B,$C205)</f>
        <v>1</v>
      </c>
      <c r="L205" s="11" t="s">
        <v>220</v>
      </c>
      <c r="M205" s="11" t="s">
        <v>220</v>
      </c>
    </row>
    <row r="206" spans="1:13" x14ac:dyDescent="0.25">
      <c r="A206" s="11">
        <v>431</v>
      </c>
      <c r="B206" s="11" t="s">
        <v>206</v>
      </c>
      <c r="C206" s="11">
        <v>6</v>
      </c>
      <c r="D206" s="11" t="s">
        <v>206</v>
      </c>
      <c r="E206" s="11" t="s">
        <v>206</v>
      </c>
      <c r="F206" s="12" t="s">
        <v>206</v>
      </c>
      <c r="G206" s="12" t="s">
        <v>206</v>
      </c>
      <c r="H206" s="11" t="s">
        <v>218</v>
      </c>
      <c r="I206" s="11" t="s">
        <v>220</v>
      </c>
      <c r="J206" s="11" t="str">
        <f>VLOOKUP(C206,Coberturas!$B$1:$D$188,2,0)</f>
        <v>ITP 2/3 ADELANTO DE CAPITAL</v>
      </c>
      <c r="K206" s="11">
        <f>COUNTIFS(Coberturas!$B:$B,$C206)</f>
        <v>1</v>
      </c>
      <c r="L206" s="11" t="s">
        <v>220</v>
      </c>
      <c r="M206" s="11" t="s">
        <v>220</v>
      </c>
    </row>
    <row r="207" spans="1:13" x14ac:dyDescent="0.25">
      <c r="A207" s="11">
        <v>434</v>
      </c>
      <c r="B207" s="11" t="s">
        <v>206</v>
      </c>
      <c r="C207" s="11">
        <v>6</v>
      </c>
      <c r="D207" s="11" t="s">
        <v>206</v>
      </c>
      <c r="E207" s="11" t="s">
        <v>206</v>
      </c>
      <c r="F207" s="12" t="s">
        <v>206</v>
      </c>
      <c r="G207" s="12" t="s">
        <v>206</v>
      </c>
      <c r="H207" s="11" t="s">
        <v>218</v>
      </c>
      <c r="I207" s="11" t="s">
        <v>220</v>
      </c>
      <c r="J207" s="11" t="str">
        <f>VLOOKUP(C207,Coberturas!$B$1:$D$188,2,0)</f>
        <v>ITP 2/3 ADELANTO DE CAPITAL</v>
      </c>
      <c r="K207" s="11">
        <f>COUNTIFS(Coberturas!$B:$B,$C207)</f>
        <v>1</v>
      </c>
      <c r="L207" s="11" t="s">
        <v>220</v>
      </c>
      <c r="M207" s="11" t="s">
        <v>220</v>
      </c>
    </row>
    <row r="208" spans="1:13" x14ac:dyDescent="0.25">
      <c r="A208" s="11">
        <v>442</v>
      </c>
      <c r="B208" s="11" t="s">
        <v>206</v>
      </c>
      <c r="C208" s="11">
        <v>6</v>
      </c>
      <c r="D208" s="11" t="s">
        <v>206</v>
      </c>
      <c r="E208" s="11" t="s">
        <v>206</v>
      </c>
      <c r="F208" s="12" t="s">
        <v>206</v>
      </c>
      <c r="G208" s="12" t="s">
        <v>206</v>
      </c>
      <c r="H208" s="11" t="s">
        <v>218</v>
      </c>
      <c r="I208" s="11" t="s">
        <v>220</v>
      </c>
      <c r="J208" s="11" t="str">
        <f>VLOOKUP(C208,Coberturas!$B$1:$D$188,2,0)</f>
        <v>ITP 2/3 ADELANTO DE CAPITAL</v>
      </c>
      <c r="K208" s="11">
        <f>COUNTIFS(Coberturas!$B:$B,$C208)</f>
        <v>1</v>
      </c>
      <c r="L208" s="11" t="s">
        <v>220</v>
      </c>
      <c r="M208" s="11" t="s">
        <v>220</v>
      </c>
    </row>
    <row r="209" spans="1:13" x14ac:dyDescent="0.25">
      <c r="A209" s="11">
        <v>443</v>
      </c>
      <c r="B209" s="11" t="s">
        <v>206</v>
      </c>
      <c r="C209" s="11">
        <v>6</v>
      </c>
      <c r="D209" s="11" t="s">
        <v>206</v>
      </c>
      <c r="E209" s="11" t="s">
        <v>206</v>
      </c>
      <c r="F209" s="12" t="s">
        <v>206</v>
      </c>
      <c r="G209" s="12" t="s">
        <v>206</v>
      </c>
      <c r="H209" s="11" t="s">
        <v>218</v>
      </c>
      <c r="I209" s="11" t="s">
        <v>220</v>
      </c>
      <c r="J209" s="11" t="str">
        <f>VLOOKUP(C209,Coberturas!$B$1:$D$188,2,0)</f>
        <v>ITP 2/3 ADELANTO DE CAPITAL</v>
      </c>
      <c r="K209" s="11">
        <f>COUNTIFS(Coberturas!$B:$B,$C209)</f>
        <v>1</v>
      </c>
      <c r="L209" s="11" t="s">
        <v>220</v>
      </c>
      <c r="M209" s="11" t="s">
        <v>220</v>
      </c>
    </row>
    <row r="210" spans="1:13" x14ac:dyDescent="0.25">
      <c r="A210" s="11">
        <v>446</v>
      </c>
      <c r="B210" s="11" t="s">
        <v>206</v>
      </c>
      <c r="C210" s="11">
        <v>6</v>
      </c>
      <c r="D210" s="11" t="s">
        <v>206</v>
      </c>
      <c r="E210" s="11" t="s">
        <v>206</v>
      </c>
      <c r="F210" s="12" t="s">
        <v>206</v>
      </c>
      <c r="G210" s="12" t="s">
        <v>206</v>
      </c>
      <c r="H210" s="11" t="s">
        <v>218</v>
      </c>
      <c r="I210" s="11" t="s">
        <v>220</v>
      </c>
      <c r="J210" s="11" t="str">
        <f>VLOOKUP(C210,Coberturas!$B$1:$D$188,2,0)</f>
        <v>ITP 2/3 ADELANTO DE CAPITAL</v>
      </c>
      <c r="K210" s="11">
        <f>COUNTIFS(Coberturas!$B:$B,$C210)</f>
        <v>1</v>
      </c>
      <c r="L210" s="11" t="s">
        <v>220</v>
      </c>
      <c r="M210" s="11" t="s">
        <v>220</v>
      </c>
    </row>
    <row r="211" spans="1:13" x14ac:dyDescent="0.25">
      <c r="A211" s="11">
        <v>453</v>
      </c>
      <c r="B211" s="11" t="s">
        <v>206</v>
      </c>
      <c r="C211" s="11">
        <v>6</v>
      </c>
      <c r="D211" s="11" t="s">
        <v>206</v>
      </c>
      <c r="E211" s="11" t="s">
        <v>206</v>
      </c>
      <c r="F211" s="12" t="s">
        <v>206</v>
      </c>
      <c r="G211" s="12" t="s">
        <v>206</v>
      </c>
      <c r="H211" s="11" t="s">
        <v>218</v>
      </c>
      <c r="I211" s="11" t="s">
        <v>220</v>
      </c>
      <c r="J211" s="11" t="str">
        <f>VLOOKUP(C211,Coberturas!$B$1:$D$188,2,0)</f>
        <v>ITP 2/3 ADELANTO DE CAPITAL</v>
      </c>
      <c r="K211" s="11">
        <f>COUNTIFS(Coberturas!$B:$B,$C211)</f>
        <v>1</v>
      </c>
      <c r="L211" s="11" t="s">
        <v>220</v>
      </c>
      <c r="M211" s="11" t="s">
        <v>220</v>
      </c>
    </row>
    <row r="212" spans="1:13" x14ac:dyDescent="0.25">
      <c r="A212" s="11">
        <v>454</v>
      </c>
      <c r="B212" s="11" t="s">
        <v>206</v>
      </c>
      <c r="C212" s="11">
        <v>6</v>
      </c>
      <c r="D212" s="11" t="s">
        <v>206</v>
      </c>
      <c r="E212" s="11" t="s">
        <v>206</v>
      </c>
      <c r="F212" s="12" t="s">
        <v>206</v>
      </c>
      <c r="G212" s="12" t="s">
        <v>206</v>
      </c>
      <c r="H212" s="11" t="s">
        <v>218</v>
      </c>
      <c r="I212" s="11" t="s">
        <v>220</v>
      </c>
      <c r="J212" s="11" t="str">
        <f>VLOOKUP(C212,Coberturas!$B$1:$D$188,2,0)</f>
        <v>ITP 2/3 ADELANTO DE CAPITAL</v>
      </c>
      <c r="K212" s="11">
        <f>COUNTIFS(Coberturas!$B:$B,$C212)</f>
        <v>1</v>
      </c>
      <c r="L212" s="11" t="s">
        <v>220</v>
      </c>
      <c r="M212" s="11" t="s">
        <v>220</v>
      </c>
    </row>
    <row r="213" spans="1:13" x14ac:dyDescent="0.25">
      <c r="A213" s="11">
        <v>455</v>
      </c>
      <c r="B213" s="11" t="s">
        <v>206</v>
      </c>
      <c r="C213" s="11">
        <v>6</v>
      </c>
      <c r="D213" s="11" t="s">
        <v>206</v>
      </c>
      <c r="E213" s="11" t="s">
        <v>206</v>
      </c>
      <c r="F213" s="12" t="s">
        <v>206</v>
      </c>
      <c r="G213" s="12" t="s">
        <v>206</v>
      </c>
      <c r="H213" s="11" t="s">
        <v>218</v>
      </c>
      <c r="I213" s="11" t="s">
        <v>220</v>
      </c>
      <c r="J213" s="11" t="str">
        <f>VLOOKUP(C213,Coberturas!$B$1:$D$188,2,0)</f>
        <v>ITP 2/3 ADELANTO DE CAPITAL</v>
      </c>
      <c r="K213" s="11">
        <f>COUNTIFS(Coberturas!$B:$B,$C213)</f>
        <v>1</v>
      </c>
      <c r="L213" s="11" t="s">
        <v>220</v>
      </c>
      <c r="M213" s="11" t="s">
        <v>220</v>
      </c>
    </row>
    <row r="214" spans="1:13" x14ac:dyDescent="0.25">
      <c r="A214" s="11">
        <v>460</v>
      </c>
      <c r="B214" s="11" t="s">
        <v>206</v>
      </c>
      <c r="C214" s="11">
        <v>6</v>
      </c>
      <c r="D214" s="11" t="s">
        <v>206</v>
      </c>
      <c r="E214" s="11" t="s">
        <v>206</v>
      </c>
      <c r="F214" s="12" t="s">
        <v>206</v>
      </c>
      <c r="G214" s="12" t="s">
        <v>206</v>
      </c>
      <c r="H214" s="11" t="s">
        <v>218</v>
      </c>
      <c r="I214" s="11" t="s">
        <v>220</v>
      </c>
      <c r="J214" s="11" t="str">
        <f>VLOOKUP(C214,Coberturas!$B$1:$D$188,2,0)</f>
        <v>ITP 2/3 ADELANTO DE CAPITAL</v>
      </c>
      <c r="K214" s="11">
        <f>COUNTIFS(Coberturas!$B:$B,$C214)</f>
        <v>1</v>
      </c>
      <c r="L214" s="11" t="s">
        <v>220</v>
      </c>
      <c r="M214" s="11" t="s">
        <v>220</v>
      </c>
    </row>
    <row r="215" spans="1:13" x14ac:dyDescent="0.25">
      <c r="A215" s="11">
        <v>474</v>
      </c>
      <c r="B215" s="11" t="s">
        <v>206</v>
      </c>
      <c r="C215" s="11">
        <v>6</v>
      </c>
      <c r="D215" s="11" t="s">
        <v>206</v>
      </c>
      <c r="E215" s="11" t="s">
        <v>206</v>
      </c>
      <c r="F215" s="12" t="s">
        <v>206</v>
      </c>
      <c r="G215" s="12" t="s">
        <v>206</v>
      </c>
      <c r="H215" s="11" t="s">
        <v>218</v>
      </c>
      <c r="I215" s="11" t="s">
        <v>220</v>
      </c>
      <c r="J215" s="11" t="str">
        <f>VLOOKUP(C215,Coberturas!$B$1:$D$188,2,0)</f>
        <v>ITP 2/3 ADELANTO DE CAPITAL</v>
      </c>
      <c r="K215" s="11">
        <f>COUNTIFS(Coberturas!$B:$B,$C215)</f>
        <v>1</v>
      </c>
      <c r="L215" s="11" t="s">
        <v>220</v>
      </c>
      <c r="M215" s="11" t="s">
        <v>220</v>
      </c>
    </row>
    <row r="216" spans="1:13" x14ac:dyDescent="0.25">
      <c r="A216" s="11">
        <v>481</v>
      </c>
      <c r="B216" s="11" t="s">
        <v>206</v>
      </c>
      <c r="C216" s="11">
        <v>6</v>
      </c>
      <c r="D216" s="11" t="s">
        <v>206</v>
      </c>
      <c r="E216" s="11" t="s">
        <v>206</v>
      </c>
      <c r="F216" s="12" t="s">
        <v>206</v>
      </c>
      <c r="G216" s="12" t="s">
        <v>206</v>
      </c>
      <c r="H216" s="11" t="s">
        <v>218</v>
      </c>
      <c r="I216" s="11" t="s">
        <v>220</v>
      </c>
      <c r="J216" s="11" t="str">
        <f>VLOOKUP(C216,Coberturas!$B$1:$D$188,2,0)</f>
        <v>ITP 2/3 ADELANTO DE CAPITAL</v>
      </c>
      <c r="K216" s="11">
        <f>COUNTIFS(Coberturas!$B:$B,$C216)</f>
        <v>1</v>
      </c>
      <c r="L216" s="11" t="s">
        <v>220</v>
      </c>
      <c r="M216" s="11" t="s">
        <v>220</v>
      </c>
    </row>
    <row r="217" spans="1:13" x14ac:dyDescent="0.25">
      <c r="A217" s="11">
        <v>482</v>
      </c>
      <c r="B217" s="11" t="s">
        <v>206</v>
      </c>
      <c r="C217" s="11">
        <v>6</v>
      </c>
      <c r="D217" s="11" t="s">
        <v>206</v>
      </c>
      <c r="E217" s="11" t="s">
        <v>206</v>
      </c>
      <c r="F217" s="12" t="s">
        <v>206</v>
      </c>
      <c r="G217" s="12" t="s">
        <v>206</v>
      </c>
      <c r="H217" s="11" t="s">
        <v>218</v>
      </c>
      <c r="I217" s="11" t="s">
        <v>220</v>
      </c>
      <c r="J217" s="11" t="str">
        <f>VLOOKUP(C217,Coberturas!$B$1:$D$188,2,0)</f>
        <v>ITP 2/3 ADELANTO DE CAPITAL</v>
      </c>
      <c r="K217" s="11">
        <f>COUNTIFS(Coberturas!$B:$B,$C217)</f>
        <v>1</v>
      </c>
      <c r="L217" s="11" t="s">
        <v>220</v>
      </c>
      <c r="M217" s="11" t="s">
        <v>220</v>
      </c>
    </row>
    <row r="218" spans="1:13" x14ac:dyDescent="0.25">
      <c r="A218" s="11">
        <v>483</v>
      </c>
      <c r="B218" s="11" t="s">
        <v>206</v>
      </c>
      <c r="C218" s="11">
        <v>6</v>
      </c>
      <c r="D218" s="11" t="s">
        <v>206</v>
      </c>
      <c r="E218" s="11" t="s">
        <v>206</v>
      </c>
      <c r="F218" s="12" t="s">
        <v>206</v>
      </c>
      <c r="G218" s="12" t="s">
        <v>206</v>
      </c>
      <c r="H218" s="11" t="s">
        <v>218</v>
      </c>
      <c r="I218" s="11" t="s">
        <v>220</v>
      </c>
      <c r="J218" s="11" t="str">
        <f>VLOOKUP(C218,Coberturas!$B$1:$D$188,2,0)</f>
        <v>ITP 2/3 ADELANTO DE CAPITAL</v>
      </c>
      <c r="K218" s="11">
        <f>COUNTIFS(Coberturas!$B:$B,$C218)</f>
        <v>1</v>
      </c>
      <c r="L218" s="11" t="s">
        <v>220</v>
      </c>
      <c r="M218" s="11" t="s">
        <v>220</v>
      </c>
    </row>
    <row r="219" spans="1:13" x14ac:dyDescent="0.25">
      <c r="A219" s="11">
        <v>485</v>
      </c>
      <c r="B219" s="11" t="s">
        <v>206</v>
      </c>
      <c r="C219" s="11">
        <v>6</v>
      </c>
      <c r="D219" s="11" t="s">
        <v>206</v>
      </c>
      <c r="E219" s="11" t="s">
        <v>206</v>
      </c>
      <c r="F219" s="12" t="s">
        <v>206</v>
      </c>
      <c r="G219" s="12" t="s">
        <v>206</v>
      </c>
      <c r="H219" s="11" t="s">
        <v>218</v>
      </c>
      <c r="I219" s="11" t="s">
        <v>220</v>
      </c>
      <c r="J219" s="11" t="str">
        <f>VLOOKUP(C219,Coberturas!$B$1:$D$188,2,0)</f>
        <v>ITP 2/3 ADELANTO DE CAPITAL</v>
      </c>
      <c r="K219" s="11">
        <f>COUNTIFS(Coberturas!$B:$B,$C219)</f>
        <v>1</v>
      </c>
      <c r="L219" s="11" t="s">
        <v>220</v>
      </c>
      <c r="M219" s="11" t="s">
        <v>220</v>
      </c>
    </row>
    <row r="220" spans="1:13" x14ac:dyDescent="0.25">
      <c r="A220" s="11">
        <v>487</v>
      </c>
      <c r="B220" s="11" t="s">
        <v>206</v>
      </c>
      <c r="C220" s="11">
        <v>6</v>
      </c>
      <c r="D220" s="11" t="s">
        <v>206</v>
      </c>
      <c r="E220" s="11" t="s">
        <v>206</v>
      </c>
      <c r="F220" s="12" t="s">
        <v>206</v>
      </c>
      <c r="G220" s="12" t="s">
        <v>206</v>
      </c>
      <c r="H220" s="11" t="s">
        <v>218</v>
      </c>
      <c r="I220" s="11" t="s">
        <v>220</v>
      </c>
      <c r="J220" s="11" t="str">
        <f>VLOOKUP(C220,Coberturas!$B$1:$D$188,2,0)</f>
        <v>ITP 2/3 ADELANTO DE CAPITAL</v>
      </c>
      <c r="K220" s="11">
        <f>COUNTIFS(Coberturas!$B:$B,$C220)</f>
        <v>1</v>
      </c>
      <c r="L220" s="11" t="s">
        <v>220</v>
      </c>
      <c r="M220" s="11" t="s">
        <v>220</v>
      </c>
    </row>
    <row r="221" spans="1:13" x14ac:dyDescent="0.25">
      <c r="A221" s="11">
        <v>488</v>
      </c>
      <c r="B221" s="11" t="s">
        <v>206</v>
      </c>
      <c r="C221" s="11">
        <v>6</v>
      </c>
      <c r="D221" s="11" t="s">
        <v>206</v>
      </c>
      <c r="E221" s="11" t="s">
        <v>206</v>
      </c>
      <c r="F221" s="12" t="s">
        <v>206</v>
      </c>
      <c r="G221" s="12" t="s">
        <v>206</v>
      </c>
      <c r="H221" s="11" t="s">
        <v>218</v>
      </c>
      <c r="I221" s="11" t="s">
        <v>220</v>
      </c>
      <c r="J221" s="11" t="str">
        <f>VLOOKUP(C221,Coberturas!$B$1:$D$188,2,0)</f>
        <v>ITP 2/3 ADELANTO DE CAPITAL</v>
      </c>
      <c r="K221" s="11">
        <f>COUNTIFS(Coberturas!$B:$B,$C221)</f>
        <v>1</v>
      </c>
      <c r="L221" s="11" t="s">
        <v>220</v>
      </c>
      <c r="M221" s="11" t="s">
        <v>220</v>
      </c>
    </row>
    <row r="222" spans="1:13" x14ac:dyDescent="0.25">
      <c r="A222" s="11">
        <v>491</v>
      </c>
      <c r="B222" s="11" t="s">
        <v>206</v>
      </c>
      <c r="C222" s="11">
        <v>6</v>
      </c>
      <c r="D222" s="11" t="s">
        <v>206</v>
      </c>
      <c r="E222" s="11" t="s">
        <v>206</v>
      </c>
      <c r="F222" s="12" t="s">
        <v>206</v>
      </c>
      <c r="G222" s="12" t="s">
        <v>206</v>
      </c>
      <c r="H222" s="11" t="s">
        <v>218</v>
      </c>
      <c r="I222" s="11" t="s">
        <v>220</v>
      </c>
      <c r="J222" s="11" t="str">
        <f>VLOOKUP(C222,Coberturas!$B$1:$D$188,2,0)</f>
        <v>ITP 2/3 ADELANTO DE CAPITAL</v>
      </c>
      <c r="K222" s="11">
        <f>COUNTIFS(Coberturas!$B:$B,$C222)</f>
        <v>1</v>
      </c>
      <c r="L222" s="11" t="s">
        <v>220</v>
      </c>
      <c r="M222" s="11" t="s">
        <v>220</v>
      </c>
    </row>
    <row r="223" spans="1:13" x14ac:dyDescent="0.25">
      <c r="A223" s="11">
        <v>492</v>
      </c>
      <c r="B223" s="11" t="s">
        <v>206</v>
      </c>
      <c r="C223" s="11">
        <v>6</v>
      </c>
      <c r="D223" s="11" t="s">
        <v>206</v>
      </c>
      <c r="E223" s="11" t="s">
        <v>206</v>
      </c>
      <c r="F223" s="12" t="s">
        <v>206</v>
      </c>
      <c r="G223" s="12" t="s">
        <v>206</v>
      </c>
      <c r="H223" s="11" t="s">
        <v>218</v>
      </c>
      <c r="I223" s="11" t="s">
        <v>220</v>
      </c>
      <c r="J223" s="11" t="str">
        <f>VLOOKUP(C223,Coberturas!$B$1:$D$188,2,0)</f>
        <v>ITP 2/3 ADELANTO DE CAPITAL</v>
      </c>
      <c r="K223" s="11">
        <f>COUNTIFS(Coberturas!$B:$B,$C223)</f>
        <v>1</v>
      </c>
      <c r="L223" s="11" t="s">
        <v>220</v>
      </c>
      <c r="M223" s="11" t="s">
        <v>220</v>
      </c>
    </row>
    <row r="224" spans="1:13" x14ac:dyDescent="0.25">
      <c r="A224" s="11">
        <v>493</v>
      </c>
      <c r="B224" s="11" t="s">
        <v>206</v>
      </c>
      <c r="C224" s="11">
        <v>6</v>
      </c>
      <c r="D224" s="11" t="s">
        <v>206</v>
      </c>
      <c r="E224" s="11" t="s">
        <v>206</v>
      </c>
      <c r="F224" s="12" t="s">
        <v>206</v>
      </c>
      <c r="G224" s="12" t="s">
        <v>206</v>
      </c>
      <c r="H224" s="11" t="s">
        <v>218</v>
      </c>
      <c r="I224" s="11" t="s">
        <v>220</v>
      </c>
      <c r="J224" s="11" t="str">
        <f>VLOOKUP(C224,Coberturas!$B$1:$D$188,2,0)</f>
        <v>ITP 2/3 ADELANTO DE CAPITAL</v>
      </c>
      <c r="K224" s="11">
        <f>COUNTIFS(Coberturas!$B:$B,$C224)</f>
        <v>1</v>
      </c>
      <c r="L224" s="11" t="s">
        <v>220</v>
      </c>
      <c r="M224" s="11" t="s">
        <v>220</v>
      </c>
    </row>
    <row r="225" spans="1:13" x14ac:dyDescent="0.25">
      <c r="A225" s="11">
        <v>496</v>
      </c>
      <c r="B225" s="11" t="s">
        <v>206</v>
      </c>
      <c r="C225" s="11">
        <v>6</v>
      </c>
      <c r="D225" s="11" t="s">
        <v>206</v>
      </c>
      <c r="E225" s="11" t="s">
        <v>206</v>
      </c>
      <c r="F225" s="12" t="s">
        <v>206</v>
      </c>
      <c r="G225" s="12" t="s">
        <v>206</v>
      </c>
      <c r="H225" s="11" t="s">
        <v>218</v>
      </c>
      <c r="I225" s="11" t="s">
        <v>220</v>
      </c>
      <c r="J225" s="11" t="str">
        <f>VLOOKUP(C225,Coberturas!$B$1:$D$188,2,0)</f>
        <v>ITP 2/3 ADELANTO DE CAPITAL</v>
      </c>
      <c r="K225" s="11">
        <f>COUNTIFS(Coberturas!$B:$B,$C225)</f>
        <v>1</v>
      </c>
      <c r="L225" s="11" t="s">
        <v>220</v>
      </c>
      <c r="M225" s="11" t="s">
        <v>220</v>
      </c>
    </row>
    <row r="226" spans="1:13" x14ac:dyDescent="0.25">
      <c r="A226" s="11">
        <v>497</v>
      </c>
      <c r="B226" s="11" t="s">
        <v>206</v>
      </c>
      <c r="C226" s="11">
        <v>6</v>
      </c>
      <c r="D226" s="11" t="s">
        <v>206</v>
      </c>
      <c r="E226" s="11" t="s">
        <v>206</v>
      </c>
      <c r="F226" s="12" t="s">
        <v>206</v>
      </c>
      <c r="G226" s="12" t="s">
        <v>206</v>
      </c>
      <c r="H226" s="11" t="s">
        <v>218</v>
      </c>
      <c r="I226" s="11" t="s">
        <v>220</v>
      </c>
      <c r="J226" s="11" t="str">
        <f>VLOOKUP(C226,Coberturas!$B$1:$D$188,2,0)</f>
        <v>ITP 2/3 ADELANTO DE CAPITAL</v>
      </c>
      <c r="K226" s="11">
        <f>COUNTIFS(Coberturas!$B:$B,$C226)</f>
        <v>1</v>
      </c>
      <c r="L226" s="11" t="s">
        <v>220</v>
      </c>
      <c r="M226" s="11" t="s">
        <v>220</v>
      </c>
    </row>
    <row r="227" spans="1:13" x14ac:dyDescent="0.25">
      <c r="A227" s="11">
        <v>501</v>
      </c>
      <c r="B227" s="11" t="s">
        <v>206</v>
      </c>
      <c r="C227" s="11">
        <v>6</v>
      </c>
      <c r="D227" s="11" t="s">
        <v>206</v>
      </c>
      <c r="E227" s="11" t="s">
        <v>206</v>
      </c>
      <c r="F227" s="12" t="s">
        <v>206</v>
      </c>
      <c r="G227" s="12" t="s">
        <v>206</v>
      </c>
      <c r="H227" s="11" t="s">
        <v>218</v>
      </c>
      <c r="I227" s="11" t="s">
        <v>220</v>
      </c>
      <c r="J227" s="11" t="str">
        <f>VLOOKUP(C227,Coberturas!$B$1:$D$188,2,0)</f>
        <v>ITP 2/3 ADELANTO DE CAPITAL</v>
      </c>
      <c r="K227" s="11">
        <f>COUNTIFS(Coberturas!$B:$B,$C227)</f>
        <v>1</v>
      </c>
      <c r="L227" s="11" t="s">
        <v>220</v>
      </c>
      <c r="M227" s="11" t="s">
        <v>220</v>
      </c>
    </row>
    <row r="228" spans="1:13" x14ac:dyDescent="0.25">
      <c r="A228" s="11">
        <v>502</v>
      </c>
      <c r="B228" s="11" t="s">
        <v>206</v>
      </c>
      <c r="C228" s="11">
        <v>6</v>
      </c>
      <c r="D228" s="11" t="s">
        <v>206</v>
      </c>
      <c r="E228" s="11" t="s">
        <v>206</v>
      </c>
      <c r="F228" s="12" t="s">
        <v>206</v>
      </c>
      <c r="G228" s="12" t="s">
        <v>206</v>
      </c>
      <c r="H228" s="11" t="s">
        <v>218</v>
      </c>
      <c r="I228" s="11" t="s">
        <v>220</v>
      </c>
      <c r="J228" s="11" t="str">
        <f>VLOOKUP(C228,Coberturas!$B$1:$D$188,2,0)</f>
        <v>ITP 2/3 ADELANTO DE CAPITAL</v>
      </c>
      <c r="K228" s="11">
        <f>COUNTIFS(Coberturas!$B:$B,$C228)</f>
        <v>1</v>
      </c>
      <c r="L228" s="11" t="s">
        <v>220</v>
      </c>
      <c r="M228" s="11" t="s">
        <v>220</v>
      </c>
    </row>
    <row r="229" spans="1:13" x14ac:dyDescent="0.25">
      <c r="A229" s="11">
        <v>503</v>
      </c>
      <c r="B229" s="11" t="s">
        <v>206</v>
      </c>
      <c r="C229" s="11">
        <v>6</v>
      </c>
      <c r="D229" s="11" t="s">
        <v>206</v>
      </c>
      <c r="E229" s="11" t="s">
        <v>206</v>
      </c>
      <c r="F229" s="12" t="s">
        <v>206</v>
      </c>
      <c r="G229" s="12" t="s">
        <v>206</v>
      </c>
      <c r="H229" s="11" t="s">
        <v>218</v>
      </c>
      <c r="I229" s="11" t="s">
        <v>220</v>
      </c>
      <c r="J229" s="11" t="str">
        <f>VLOOKUP(C229,Coberturas!$B$1:$D$188,2,0)</f>
        <v>ITP 2/3 ADELANTO DE CAPITAL</v>
      </c>
      <c r="K229" s="11">
        <f>COUNTIFS(Coberturas!$B:$B,$C229)</f>
        <v>1</v>
      </c>
      <c r="L229" s="11" t="s">
        <v>220</v>
      </c>
      <c r="M229" s="11" t="s">
        <v>220</v>
      </c>
    </row>
    <row r="230" spans="1:13" x14ac:dyDescent="0.25">
      <c r="A230" s="11">
        <v>507</v>
      </c>
      <c r="B230" s="11" t="s">
        <v>206</v>
      </c>
      <c r="C230" s="11">
        <v>6</v>
      </c>
      <c r="D230" s="11" t="s">
        <v>206</v>
      </c>
      <c r="E230" s="11" t="s">
        <v>206</v>
      </c>
      <c r="F230" s="12" t="s">
        <v>206</v>
      </c>
      <c r="G230" s="12" t="s">
        <v>206</v>
      </c>
      <c r="H230" s="11" t="s">
        <v>218</v>
      </c>
      <c r="I230" s="11" t="s">
        <v>220</v>
      </c>
      <c r="J230" s="11" t="str">
        <f>VLOOKUP(C230,Coberturas!$B$1:$D$188,2,0)</f>
        <v>ITP 2/3 ADELANTO DE CAPITAL</v>
      </c>
      <c r="K230" s="11">
        <f>COUNTIFS(Coberturas!$B:$B,$C230)</f>
        <v>1</v>
      </c>
      <c r="L230" s="11" t="s">
        <v>220</v>
      </c>
      <c r="M230" s="11" t="s">
        <v>220</v>
      </c>
    </row>
    <row r="231" spans="1:13" x14ac:dyDescent="0.25">
      <c r="A231" s="11">
        <v>508</v>
      </c>
      <c r="B231" s="11" t="s">
        <v>206</v>
      </c>
      <c r="C231" s="11">
        <v>6</v>
      </c>
      <c r="D231" s="11" t="s">
        <v>206</v>
      </c>
      <c r="E231" s="11" t="s">
        <v>206</v>
      </c>
      <c r="F231" s="12" t="s">
        <v>206</v>
      </c>
      <c r="G231" s="12" t="s">
        <v>206</v>
      </c>
      <c r="H231" s="11" t="s">
        <v>218</v>
      </c>
      <c r="I231" s="11" t="s">
        <v>220</v>
      </c>
      <c r="J231" s="11" t="str">
        <f>VLOOKUP(C231,Coberturas!$B$1:$D$188,2,0)</f>
        <v>ITP 2/3 ADELANTO DE CAPITAL</v>
      </c>
      <c r="K231" s="11">
        <f>COUNTIFS(Coberturas!$B:$B,$C231)</f>
        <v>1</v>
      </c>
      <c r="L231" s="11" t="s">
        <v>220</v>
      </c>
      <c r="M231" s="11" t="s">
        <v>220</v>
      </c>
    </row>
    <row r="232" spans="1:13" x14ac:dyDescent="0.25">
      <c r="A232" s="11">
        <v>509</v>
      </c>
      <c r="B232" s="11" t="s">
        <v>206</v>
      </c>
      <c r="C232" s="11">
        <v>6</v>
      </c>
      <c r="D232" s="11" t="s">
        <v>206</v>
      </c>
      <c r="E232" s="11" t="s">
        <v>206</v>
      </c>
      <c r="F232" s="12" t="s">
        <v>206</v>
      </c>
      <c r="G232" s="12" t="s">
        <v>206</v>
      </c>
      <c r="H232" s="11" t="s">
        <v>218</v>
      </c>
      <c r="I232" s="11" t="s">
        <v>220</v>
      </c>
      <c r="J232" s="11" t="str">
        <f>VLOOKUP(C232,Coberturas!$B$1:$D$188,2,0)</f>
        <v>ITP 2/3 ADELANTO DE CAPITAL</v>
      </c>
      <c r="K232" s="11">
        <f>COUNTIFS(Coberturas!$B:$B,$C232)</f>
        <v>1</v>
      </c>
      <c r="L232" s="11" t="s">
        <v>220</v>
      </c>
      <c r="M232" s="11" t="s">
        <v>220</v>
      </c>
    </row>
    <row r="233" spans="1:13" x14ac:dyDescent="0.25">
      <c r="A233" s="11">
        <v>511</v>
      </c>
      <c r="B233" s="11" t="s">
        <v>206</v>
      </c>
      <c r="C233" s="11">
        <v>6</v>
      </c>
      <c r="D233" s="11" t="s">
        <v>206</v>
      </c>
      <c r="E233" s="11" t="s">
        <v>206</v>
      </c>
      <c r="F233" s="12" t="s">
        <v>206</v>
      </c>
      <c r="G233" s="12" t="s">
        <v>206</v>
      </c>
      <c r="H233" s="11" t="s">
        <v>218</v>
      </c>
      <c r="I233" s="11" t="s">
        <v>220</v>
      </c>
      <c r="J233" s="11" t="str">
        <f>VLOOKUP(C233,Coberturas!$B$1:$D$188,2,0)</f>
        <v>ITP 2/3 ADELANTO DE CAPITAL</v>
      </c>
      <c r="K233" s="11">
        <f>COUNTIFS(Coberturas!$B:$B,$C233)</f>
        <v>1</v>
      </c>
      <c r="L233" s="11" t="s">
        <v>220</v>
      </c>
      <c r="M233" s="11" t="s">
        <v>220</v>
      </c>
    </row>
    <row r="234" spans="1:13" x14ac:dyDescent="0.25">
      <c r="A234" s="11">
        <v>514</v>
      </c>
      <c r="B234" s="11" t="s">
        <v>206</v>
      </c>
      <c r="C234" s="11">
        <v>6</v>
      </c>
      <c r="D234" s="11" t="s">
        <v>206</v>
      </c>
      <c r="E234" s="11" t="s">
        <v>206</v>
      </c>
      <c r="F234" s="12" t="s">
        <v>206</v>
      </c>
      <c r="G234" s="12" t="s">
        <v>206</v>
      </c>
      <c r="H234" s="11" t="s">
        <v>218</v>
      </c>
      <c r="I234" s="11" t="s">
        <v>220</v>
      </c>
      <c r="J234" s="11" t="str">
        <f>VLOOKUP(C234,Coberturas!$B$1:$D$188,2,0)</f>
        <v>ITP 2/3 ADELANTO DE CAPITAL</v>
      </c>
      <c r="K234" s="11">
        <f>COUNTIFS(Coberturas!$B:$B,$C234)</f>
        <v>1</v>
      </c>
      <c r="L234" s="11" t="s">
        <v>220</v>
      </c>
      <c r="M234" s="11" t="s">
        <v>220</v>
      </c>
    </row>
    <row r="235" spans="1:13" x14ac:dyDescent="0.25">
      <c r="A235" s="11">
        <v>515</v>
      </c>
      <c r="B235" s="11" t="s">
        <v>206</v>
      </c>
      <c r="C235" s="11">
        <v>6</v>
      </c>
      <c r="D235" s="11" t="s">
        <v>206</v>
      </c>
      <c r="E235" s="11" t="s">
        <v>206</v>
      </c>
      <c r="F235" s="12" t="s">
        <v>206</v>
      </c>
      <c r="G235" s="12" t="s">
        <v>206</v>
      </c>
      <c r="H235" s="11" t="s">
        <v>218</v>
      </c>
      <c r="I235" s="11" t="s">
        <v>220</v>
      </c>
      <c r="J235" s="11" t="str">
        <f>VLOOKUP(C235,Coberturas!$B$1:$D$188,2,0)</f>
        <v>ITP 2/3 ADELANTO DE CAPITAL</v>
      </c>
      <c r="K235" s="11">
        <f>COUNTIFS(Coberturas!$B:$B,$C235)</f>
        <v>1</v>
      </c>
      <c r="L235" s="11" t="s">
        <v>220</v>
      </c>
      <c r="M235" s="11" t="s">
        <v>220</v>
      </c>
    </row>
    <row r="236" spans="1:13" x14ac:dyDescent="0.25">
      <c r="A236" s="11">
        <v>516</v>
      </c>
      <c r="B236" s="11" t="s">
        <v>206</v>
      </c>
      <c r="C236" s="11">
        <v>6</v>
      </c>
      <c r="D236" s="11" t="s">
        <v>206</v>
      </c>
      <c r="E236" s="11" t="s">
        <v>206</v>
      </c>
      <c r="F236" s="12" t="s">
        <v>206</v>
      </c>
      <c r="G236" s="12" t="s">
        <v>206</v>
      </c>
      <c r="H236" s="11" t="s">
        <v>218</v>
      </c>
      <c r="I236" s="11" t="s">
        <v>220</v>
      </c>
      <c r="J236" s="11" t="str">
        <f>VLOOKUP(C236,Coberturas!$B$1:$D$188,2,0)</f>
        <v>ITP 2/3 ADELANTO DE CAPITAL</v>
      </c>
      <c r="K236" s="11">
        <f>COUNTIFS(Coberturas!$B:$B,$C236)</f>
        <v>1</v>
      </c>
      <c r="L236" s="11" t="s">
        <v>220</v>
      </c>
      <c r="M236" s="11" t="s">
        <v>220</v>
      </c>
    </row>
    <row r="237" spans="1:13" x14ac:dyDescent="0.25">
      <c r="A237" s="11">
        <v>517</v>
      </c>
      <c r="B237" s="11" t="s">
        <v>206</v>
      </c>
      <c r="C237" s="11">
        <v>6</v>
      </c>
      <c r="D237" s="11" t="s">
        <v>206</v>
      </c>
      <c r="E237" s="11" t="s">
        <v>206</v>
      </c>
      <c r="F237" s="12" t="s">
        <v>206</v>
      </c>
      <c r="G237" s="12" t="s">
        <v>206</v>
      </c>
      <c r="H237" s="11" t="s">
        <v>218</v>
      </c>
      <c r="I237" s="11" t="s">
        <v>220</v>
      </c>
      <c r="J237" s="11" t="str">
        <f>VLOOKUP(C237,Coberturas!$B$1:$D$188,2,0)</f>
        <v>ITP 2/3 ADELANTO DE CAPITAL</v>
      </c>
      <c r="K237" s="11">
        <f>COUNTIFS(Coberturas!$B:$B,$C237)</f>
        <v>1</v>
      </c>
      <c r="L237" s="11" t="s">
        <v>220</v>
      </c>
      <c r="M237" s="11" t="s">
        <v>220</v>
      </c>
    </row>
    <row r="238" spans="1:13" x14ac:dyDescent="0.25">
      <c r="A238" s="11">
        <v>523</v>
      </c>
      <c r="B238" s="11" t="s">
        <v>206</v>
      </c>
      <c r="C238" s="11">
        <v>6</v>
      </c>
      <c r="D238" s="11" t="s">
        <v>206</v>
      </c>
      <c r="E238" s="11" t="s">
        <v>206</v>
      </c>
      <c r="F238" s="12" t="s">
        <v>206</v>
      </c>
      <c r="G238" s="12" t="s">
        <v>206</v>
      </c>
      <c r="H238" s="11" t="s">
        <v>218</v>
      </c>
      <c r="I238" s="11" t="s">
        <v>220</v>
      </c>
      <c r="J238" s="11" t="str">
        <f>VLOOKUP(C238,Coberturas!$B$1:$D$188,2,0)</f>
        <v>ITP 2/3 ADELANTO DE CAPITAL</v>
      </c>
      <c r="K238" s="11">
        <f>COUNTIFS(Coberturas!$B:$B,$C238)</f>
        <v>1</v>
      </c>
      <c r="L238" s="11" t="s">
        <v>220</v>
      </c>
      <c r="M238" s="11" t="s">
        <v>220</v>
      </c>
    </row>
    <row r="239" spans="1:13" x14ac:dyDescent="0.25">
      <c r="A239" s="11">
        <v>525</v>
      </c>
      <c r="B239" s="11" t="s">
        <v>206</v>
      </c>
      <c r="C239" s="11">
        <v>6</v>
      </c>
      <c r="D239" s="11" t="s">
        <v>206</v>
      </c>
      <c r="E239" s="11" t="s">
        <v>206</v>
      </c>
      <c r="F239" s="12" t="s">
        <v>206</v>
      </c>
      <c r="G239" s="12" t="s">
        <v>206</v>
      </c>
      <c r="H239" s="11" t="s">
        <v>218</v>
      </c>
      <c r="I239" s="11" t="s">
        <v>220</v>
      </c>
      <c r="J239" s="11" t="str">
        <f>VLOOKUP(C239,Coberturas!$B$1:$D$188,2,0)</f>
        <v>ITP 2/3 ADELANTO DE CAPITAL</v>
      </c>
      <c r="K239" s="11">
        <f>COUNTIFS(Coberturas!$B:$B,$C239)</f>
        <v>1</v>
      </c>
      <c r="L239" s="11" t="s">
        <v>220</v>
      </c>
      <c r="M239" s="11" t="s">
        <v>220</v>
      </c>
    </row>
    <row r="240" spans="1:13" x14ac:dyDescent="0.25">
      <c r="A240" s="11">
        <v>527</v>
      </c>
      <c r="B240" s="11" t="s">
        <v>206</v>
      </c>
      <c r="C240" s="11">
        <v>6</v>
      </c>
      <c r="D240" s="11" t="s">
        <v>206</v>
      </c>
      <c r="E240" s="11" t="s">
        <v>206</v>
      </c>
      <c r="F240" s="12" t="s">
        <v>206</v>
      </c>
      <c r="G240" s="12" t="s">
        <v>206</v>
      </c>
      <c r="H240" s="11" t="s">
        <v>218</v>
      </c>
      <c r="I240" s="11" t="s">
        <v>220</v>
      </c>
      <c r="J240" s="11" t="str">
        <f>VLOOKUP(C240,Coberturas!$B$1:$D$188,2,0)</f>
        <v>ITP 2/3 ADELANTO DE CAPITAL</v>
      </c>
      <c r="K240" s="11">
        <f>COUNTIFS(Coberturas!$B:$B,$C240)</f>
        <v>1</v>
      </c>
      <c r="L240" s="11" t="s">
        <v>220</v>
      </c>
      <c r="M240" s="11" t="s">
        <v>220</v>
      </c>
    </row>
    <row r="241" spans="1:13" x14ac:dyDescent="0.25">
      <c r="A241" s="11">
        <v>528</v>
      </c>
      <c r="B241" s="11" t="s">
        <v>206</v>
      </c>
      <c r="C241" s="11">
        <v>6</v>
      </c>
      <c r="D241" s="11" t="s">
        <v>206</v>
      </c>
      <c r="E241" s="11" t="s">
        <v>206</v>
      </c>
      <c r="F241" s="12" t="s">
        <v>206</v>
      </c>
      <c r="G241" s="12" t="s">
        <v>206</v>
      </c>
      <c r="H241" s="11" t="s">
        <v>218</v>
      </c>
      <c r="I241" s="11" t="s">
        <v>220</v>
      </c>
      <c r="J241" s="11" t="str">
        <f>VLOOKUP(C241,Coberturas!$B$1:$D$188,2,0)</f>
        <v>ITP 2/3 ADELANTO DE CAPITAL</v>
      </c>
      <c r="K241" s="11">
        <f>COUNTIFS(Coberturas!$B:$B,$C241)</f>
        <v>1</v>
      </c>
      <c r="L241" s="11" t="s">
        <v>220</v>
      </c>
      <c r="M241" s="11" t="s">
        <v>220</v>
      </c>
    </row>
    <row r="242" spans="1:13" x14ac:dyDescent="0.25">
      <c r="A242" s="11">
        <v>529</v>
      </c>
      <c r="B242" s="11" t="s">
        <v>206</v>
      </c>
      <c r="C242" s="11">
        <v>6</v>
      </c>
      <c r="D242" s="11" t="s">
        <v>206</v>
      </c>
      <c r="E242" s="11" t="s">
        <v>206</v>
      </c>
      <c r="F242" s="12" t="s">
        <v>206</v>
      </c>
      <c r="G242" s="12" t="s">
        <v>206</v>
      </c>
      <c r="H242" s="11" t="s">
        <v>218</v>
      </c>
      <c r="I242" s="11" t="s">
        <v>220</v>
      </c>
      <c r="J242" s="11" t="str">
        <f>VLOOKUP(C242,Coberturas!$B$1:$D$188,2,0)</f>
        <v>ITP 2/3 ADELANTO DE CAPITAL</v>
      </c>
      <c r="K242" s="11">
        <f>COUNTIFS(Coberturas!$B:$B,$C242)</f>
        <v>1</v>
      </c>
      <c r="L242" s="11" t="s">
        <v>220</v>
      </c>
      <c r="M242" s="11" t="s">
        <v>220</v>
      </c>
    </row>
    <row r="243" spans="1:13" x14ac:dyDescent="0.25">
      <c r="A243" s="11">
        <v>530</v>
      </c>
      <c r="B243" s="11" t="s">
        <v>206</v>
      </c>
      <c r="C243" s="11">
        <v>6</v>
      </c>
      <c r="D243" s="11" t="s">
        <v>206</v>
      </c>
      <c r="E243" s="11" t="s">
        <v>206</v>
      </c>
      <c r="F243" s="12" t="s">
        <v>206</v>
      </c>
      <c r="G243" s="12" t="s">
        <v>206</v>
      </c>
      <c r="H243" s="11" t="s">
        <v>218</v>
      </c>
      <c r="I243" s="11" t="s">
        <v>220</v>
      </c>
      <c r="J243" s="11" t="str">
        <f>VLOOKUP(C243,Coberturas!$B$1:$D$188,2,0)</f>
        <v>ITP 2/3 ADELANTO DE CAPITAL</v>
      </c>
      <c r="K243" s="11">
        <f>COUNTIFS(Coberturas!$B:$B,$C243)</f>
        <v>1</v>
      </c>
      <c r="L243" s="11" t="s">
        <v>220</v>
      </c>
      <c r="M243" s="11" t="s">
        <v>220</v>
      </c>
    </row>
    <row r="244" spans="1:13" x14ac:dyDescent="0.25">
      <c r="A244" s="11">
        <v>532</v>
      </c>
      <c r="B244" s="11" t="s">
        <v>206</v>
      </c>
      <c r="C244" s="11">
        <v>6</v>
      </c>
      <c r="D244" s="11" t="s">
        <v>206</v>
      </c>
      <c r="E244" s="11" t="s">
        <v>206</v>
      </c>
      <c r="F244" s="12" t="s">
        <v>206</v>
      </c>
      <c r="G244" s="12" t="s">
        <v>206</v>
      </c>
      <c r="H244" s="11" t="s">
        <v>218</v>
      </c>
      <c r="I244" s="11" t="s">
        <v>220</v>
      </c>
      <c r="J244" s="11" t="str">
        <f>VLOOKUP(C244,Coberturas!$B$1:$D$188,2,0)</f>
        <v>ITP 2/3 ADELANTO DE CAPITAL</v>
      </c>
      <c r="K244" s="11">
        <f>COUNTIFS(Coberturas!$B:$B,$C244)</f>
        <v>1</v>
      </c>
      <c r="L244" s="11" t="s">
        <v>220</v>
      </c>
      <c r="M244" s="11" t="s">
        <v>220</v>
      </c>
    </row>
    <row r="245" spans="1:13" x14ac:dyDescent="0.25">
      <c r="A245" s="11">
        <v>533</v>
      </c>
      <c r="B245" s="11" t="s">
        <v>206</v>
      </c>
      <c r="C245" s="11">
        <v>6</v>
      </c>
      <c r="D245" s="11" t="s">
        <v>206</v>
      </c>
      <c r="E245" s="11" t="s">
        <v>206</v>
      </c>
      <c r="F245" s="12" t="s">
        <v>206</v>
      </c>
      <c r="G245" s="12" t="s">
        <v>206</v>
      </c>
      <c r="H245" s="11" t="s">
        <v>218</v>
      </c>
      <c r="I245" s="11" t="s">
        <v>220</v>
      </c>
      <c r="J245" s="11" t="str">
        <f>VLOOKUP(C245,Coberturas!$B$1:$D$188,2,0)</f>
        <v>ITP 2/3 ADELANTO DE CAPITAL</v>
      </c>
      <c r="K245" s="11">
        <f>COUNTIFS(Coberturas!$B:$B,$C245)</f>
        <v>1</v>
      </c>
      <c r="L245" s="11" t="s">
        <v>220</v>
      </c>
      <c r="M245" s="11" t="s">
        <v>220</v>
      </c>
    </row>
    <row r="246" spans="1:13" x14ac:dyDescent="0.25">
      <c r="A246" s="11">
        <v>534</v>
      </c>
      <c r="B246" s="11" t="s">
        <v>206</v>
      </c>
      <c r="C246" s="11">
        <v>6</v>
      </c>
      <c r="D246" s="11" t="s">
        <v>206</v>
      </c>
      <c r="E246" s="11" t="s">
        <v>206</v>
      </c>
      <c r="F246" s="12" t="s">
        <v>206</v>
      </c>
      <c r="G246" s="12" t="s">
        <v>206</v>
      </c>
      <c r="H246" s="11" t="s">
        <v>218</v>
      </c>
      <c r="I246" s="11" t="s">
        <v>220</v>
      </c>
      <c r="J246" s="11" t="str">
        <f>VLOOKUP(C246,Coberturas!$B$1:$D$188,2,0)</f>
        <v>ITP 2/3 ADELANTO DE CAPITAL</v>
      </c>
      <c r="K246" s="11">
        <f>COUNTIFS(Coberturas!$B:$B,$C246)</f>
        <v>1</v>
      </c>
      <c r="L246" s="11" t="s">
        <v>220</v>
      </c>
      <c r="M246" s="11" t="s">
        <v>220</v>
      </c>
    </row>
    <row r="247" spans="1:13" x14ac:dyDescent="0.25">
      <c r="A247" s="11">
        <v>536</v>
      </c>
      <c r="B247" s="11" t="s">
        <v>206</v>
      </c>
      <c r="C247" s="11">
        <v>6</v>
      </c>
      <c r="D247" s="11" t="s">
        <v>206</v>
      </c>
      <c r="E247" s="11" t="s">
        <v>206</v>
      </c>
      <c r="F247" s="12" t="s">
        <v>206</v>
      </c>
      <c r="G247" s="12" t="s">
        <v>206</v>
      </c>
      <c r="H247" s="11" t="s">
        <v>218</v>
      </c>
      <c r="I247" s="11" t="s">
        <v>220</v>
      </c>
      <c r="J247" s="11" t="str">
        <f>VLOOKUP(C247,Coberturas!$B$1:$D$188,2,0)</f>
        <v>ITP 2/3 ADELANTO DE CAPITAL</v>
      </c>
      <c r="K247" s="11">
        <f>COUNTIFS(Coberturas!$B:$B,$C247)</f>
        <v>1</v>
      </c>
      <c r="L247" s="11" t="s">
        <v>220</v>
      </c>
      <c r="M247" s="11" t="s">
        <v>220</v>
      </c>
    </row>
    <row r="248" spans="1:13" x14ac:dyDescent="0.25">
      <c r="A248" s="11">
        <v>537</v>
      </c>
      <c r="B248" s="11" t="s">
        <v>206</v>
      </c>
      <c r="C248" s="11">
        <v>6</v>
      </c>
      <c r="D248" s="11" t="s">
        <v>206</v>
      </c>
      <c r="E248" s="11" t="s">
        <v>206</v>
      </c>
      <c r="F248" s="12" t="s">
        <v>206</v>
      </c>
      <c r="G248" s="12" t="s">
        <v>206</v>
      </c>
      <c r="H248" s="11" t="s">
        <v>218</v>
      </c>
      <c r="I248" s="11" t="s">
        <v>220</v>
      </c>
      <c r="J248" s="11" t="str">
        <f>VLOOKUP(C248,Coberturas!$B$1:$D$188,2,0)</f>
        <v>ITP 2/3 ADELANTO DE CAPITAL</v>
      </c>
      <c r="K248" s="11">
        <f>COUNTIFS(Coberturas!$B:$B,$C248)</f>
        <v>1</v>
      </c>
      <c r="L248" s="11" t="s">
        <v>220</v>
      </c>
      <c r="M248" s="11" t="s">
        <v>220</v>
      </c>
    </row>
    <row r="249" spans="1:13" x14ac:dyDescent="0.25">
      <c r="A249" s="11">
        <v>538</v>
      </c>
      <c r="B249" s="11" t="s">
        <v>206</v>
      </c>
      <c r="C249" s="11">
        <v>6</v>
      </c>
      <c r="D249" s="11" t="s">
        <v>206</v>
      </c>
      <c r="E249" s="11" t="s">
        <v>206</v>
      </c>
      <c r="F249" s="12" t="s">
        <v>206</v>
      </c>
      <c r="G249" s="12" t="s">
        <v>206</v>
      </c>
      <c r="H249" s="11" t="s">
        <v>218</v>
      </c>
      <c r="I249" s="11" t="s">
        <v>220</v>
      </c>
      <c r="J249" s="11" t="str">
        <f>VLOOKUP(C249,Coberturas!$B$1:$D$188,2,0)</f>
        <v>ITP 2/3 ADELANTO DE CAPITAL</v>
      </c>
      <c r="K249" s="11">
        <f>COUNTIFS(Coberturas!$B:$B,$C249)</f>
        <v>1</v>
      </c>
      <c r="L249" s="11" t="s">
        <v>220</v>
      </c>
      <c r="M249" s="11" t="s">
        <v>220</v>
      </c>
    </row>
    <row r="250" spans="1:13" x14ac:dyDescent="0.25">
      <c r="A250" s="11">
        <v>539</v>
      </c>
      <c r="B250" s="11" t="s">
        <v>206</v>
      </c>
      <c r="C250" s="11">
        <v>6</v>
      </c>
      <c r="D250" s="11" t="s">
        <v>206</v>
      </c>
      <c r="E250" s="11" t="s">
        <v>206</v>
      </c>
      <c r="F250" s="12" t="s">
        <v>206</v>
      </c>
      <c r="G250" s="12" t="s">
        <v>206</v>
      </c>
      <c r="H250" s="11" t="s">
        <v>218</v>
      </c>
      <c r="I250" s="11" t="s">
        <v>220</v>
      </c>
      <c r="J250" s="11" t="str">
        <f>VLOOKUP(C250,Coberturas!$B$1:$D$188,2,0)</f>
        <v>ITP 2/3 ADELANTO DE CAPITAL</v>
      </c>
      <c r="K250" s="11">
        <f>COUNTIFS(Coberturas!$B:$B,$C250)</f>
        <v>1</v>
      </c>
      <c r="L250" s="11" t="s">
        <v>220</v>
      </c>
      <c r="M250" s="11" t="s">
        <v>220</v>
      </c>
    </row>
    <row r="251" spans="1:13" x14ac:dyDescent="0.25">
      <c r="A251" s="11">
        <v>570</v>
      </c>
      <c r="B251" s="11" t="s">
        <v>206</v>
      </c>
      <c r="C251" s="11">
        <v>6</v>
      </c>
      <c r="D251" s="11" t="s">
        <v>206</v>
      </c>
      <c r="E251" s="11" t="s">
        <v>206</v>
      </c>
      <c r="F251" s="12" t="s">
        <v>206</v>
      </c>
      <c r="G251" s="12" t="s">
        <v>206</v>
      </c>
      <c r="H251" s="11" t="s">
        <v>218</v>
      </c>
      <c r="I251" s="11" t="s">
        <v>220</v>
      </c>
      <c r="J251" s="11" t="str">
        <f>VLOOKUP(C251,Coberturas!$B$1:$D$188,2,0)</f>
        <v>ITP 2/3 ADELANTO DE CAPITAL</v>
      </c>
      <c r="K251" s="11">
        <f>COUNTIFS(Coberturas!$B:$B,$C251)</f>
        <v>1</v>
      </c>
      <c r="L251" s="11" t="s">
        <v>220</v>
      </c>
      <c r="M251" s="11" t="s">
        <v>220</v>
      </c>
    </row>
    <row r="252" spans="1:13" x14ac:dyDescent="0.25">
      <c r="A252" s="11">
        <v>571</v>
      </c>
      <c r="B252" s="11" t="s">
        <v>206</v>
      </c>
      <c r="C252" s="11">
        <v>6</v>
      </c>
      <c r="D252" s="11" t="s">
        <v>206</v>
      </c>
      <c r="E252" s="11" t="s">
        <v>206</v>
      </c>
      <c r="F252" s="12" t="s">
        <v>206</v>
      </c>
      <c r="G252" s="12" t="s">
        <v>206</v>
      </c>
      <c r="H252" s="11" t="s">
        <v>218</v>
      </c>
      <c r="I252" s="11" t="s">
        <v>220</v>
      </c>
      <c r="J252" s="11" t="str">
        <f>VLOOKUP(C252,Coberturas!$B$1:$D$188,2,0)</f>
        <v>ITP 2/3 ADELANTO DE CAPITAL</v>
      </c>
      <c r="K252" s="11">
        <f>COUNTIFS(Coberturas!$B:$B,$C252)</f>
        <v>1</v>
      </c>
      <c r="L252" s="11" t="s">
        <v>220</v>
      </c>
      <c r="M252" s="11" t="s">
        <v>220</v>
      </c>
    </row>
    <row r="253" spans="1:13" x14ac:dyDescent="0.25">
      <c r="A253" s="11">
        <v>573</v>
      </c>
      <c r="B253" s="11" t="s">
        <v>206</v>
      </c>
      <c r="C253" s="11">
        <v>6</v>
      </c>
      <c r="D253" s="11" t="s">
        <v>206</v>
      </c>
      <c r="E253" s="11" t="s">
        <v>206</v>
      </c>
      <c r="F253" s="12" t="s">
        <v>206</v>
      </c>
      <c r="G253" s="12" t="s">
        <v>206</v>
      </c>
      <c r="H253" s="11" t="s">
        <v>218</v>
      </c>
      <c r="I253" s="11" t="s">
        <v>220</v>
      </c>
      <c r="J253" s="11" t="str">
        <f>VLOOKUP(C253,Coberturas!$B$1:$D$188,2,0)</f>
        <v>ITP 2/3 ADELANTO DE CAPITAL</v>
      </c>
      <c r="K253" s="11">
        <f>COUNTIFS(Coberturas!$B:$B,$C253)</f>
        <v>1</v>
      </c>
      <c r="L253" s="11" t="s">
        <v>220</v>
      </c>
      <c r="M253" s="11" t="s">
        <v>220</v>
      </c>
    </row>
    <row r="254" spans="1:13" x14ac:dyDescent="0.25">
      <c r="A254" s="11">
        <v>576</v>
      </c>
      <c r="B254" s="11" t="s">
        <v>206</v>
      </c>
      <c r="C254" s="11">
        <v>6</v>
      </c>
      <c r="D254" s="11" t="s">
        <v>206</v>
      </c>
      <c r="E254" s="11" t="s">
        <v>206</v>
      </c>
      <c r="F254" s="12" t="s">
        <v>206</v>
      </c>
      <c r="G254" s="12" t="s">
        <v>206</v>
      </c>
      <c r="H254" s="11" t="s">
        <v>218</v>
      </c>
      <c r="I254" s="11" t="s">
        <v>220</v>
      </c>
      <c r="J254" s="11" t="str">
        <f>VLOOKUP(C254,Coberturas!$B$1:$D$188,2,0)</f>
        <v>ITP 2/3 ADELANTO DE CAPITAL</v>
      </c>
      <c r="K254" s="11">
        <f>COUNTIFS(Coberturas!$B:$B,$C254)</f>
        <v>1</v>
      </c>
      <c r="L254" s="11" t="s">
        <v>220</v>
      </c>
      <c r="M254" s="11" t="s">
        <v>220</v>
      </c>
    </row>
    <row r="255" spans="1:13" x14ac:dyDescent="0.25">
      <c r="A255" s="11" t="s">
        <v>206</v>
      </c>
      <c r="B255" s="11">
        <v>1</v>
      </c>
      <c r="C255" s="11">
        <v>112</v>
      </c>
      <c r="D255" s="11" t="s">
        <v>206</v>
      </c>
      <c r="E255" s="11" t="s">
        <v>206</v>
      </c>
      <c r="F255" s="12" t="s">
        <v>206</v>
      </c>
      <c r="G255" s="12" t="s">
        <v>206</v>
      </c>
      <c r="H255" s="11" t="s">
        <v>218</v>
      </c>
      <c r="I255" s="11" t="s">
        <v>294</v>
      </c>
      <c r="J255" s="11" t="str">
        <f>VLOOKUP(C255,Coberturas!$B$1:$D$188,2,0)</f>
        <v>FALLECIMIENTO NO DESGRAVAMEN</v>
      </c>
      <c r="K255" s="11">
        <f>COUNTIFS(Coberturas!$B:$B,$C255)</f>
        <v>1</v>
      </c>
      <c r="L255" s="11" t="s">
        <v>294</v>
      </c>
      <c r="M255" s="11" t="s">
        <v>221</v>
      </c>
    </row>
    <row r="256" spans="1:13" x14ac:dyDescent="0.25">
      <c r="A256" s="11" t="s">
        <v>206</v>
      </c>
      <c r="B256" s="11">
        <v>4</v>
      </c>
      <c r="C256" s="11">
        <v>1</v>
      </c>
      <c r="D256" s="11" t="s">
        <v>206</v>
      </c>
      <c r="E256" s="11" t="s">
        <v>206</v>
      </c>
      <c r="F256" s="12" t="s">
        <v>206</v>
      </c>
      <c r="G256" s="12" t="s">
        <v>206</v>
      </c>
      <c r="H256" s="11" t="s">
        <v>218</v>
      </c>
      <c r="I256" s="11" t="s">
        <v>294</v>
      </c>
      <c r="J256" s="11" t="str">
        <f>VLOOKUP(C256,Coberturas!$B$1:$D$188,2,0)</f>
        <v>FALLECIMIENTO</v>
      </c>
      <c r="K256" s="11">
        <f>COUNTIFS(Coberturas!$B:$B,$C256)</f>
        <v>1</v>
      </c>
      <c r="L256" s="11" t="s">
        <v>294</v>
      </c>
      <c r="M256" s="11" t="s">
        <v>221</v>
      </c>
    </row>
    <row r="257" spans="1:13" x14ac:dyDescent="0.25">
      <c r="A257" s="11" t="s">
        <v>206</v>
      </c>
      <c r="B257" s="11">
        <v>4</v>
      </c>
      <c r="C257" s="11">
        <v>49</v>
      </c>
      <c r="D257" s="11" t="s">
        <v>206</v>
      </c>
      <c r="E257" s="11" t="s">
        <v>206</v>
      </c>
      <c r="F257" s="12" t="s">
        <v>206</v>
      </c>
      <c r="G257" s="12" t="s">
        <v>206</v>
      </c>
      <c r="H257" s="11" t="s">
        <v>218</v>
      </c>
      <c r="I257" s="11" t="s">
        <v>294</v>
      </c>
      <c r="J257" s="11" t="str">
        <f>VLOOKUP(C257,Coberturas!$B$1:$D$188,2,0)</f>
        <v>PAGO RENTA MENSUAL POR FALLECIMIENTO POR 24 MESES.</v>
      </c>
      <c r="K257" s="11">
        <f>COUNTIFS(Coberturas!$B:$B,$C257)</f>
        <v>1</v>
      </c>
      <c r="L257" s="11" t="s">
        <v>294</v>
      </c>
      <c r="M257" s="11" t="s">
        <v>221</v>
      </c>
    </row>
    <row r="258" spans="1:13" x14ac:dyDescent="0.25">
      <c r="A258" s="11" t="s">
        <v>206</v>
      </c>
      <c r="B258" s="11">
        <v>4</v>
      </c>
      <c r="C258" s="11">
        <v>50</v>
      </c>
      <c r="D258" s="11" t="s">
        <v>206</v>
      </c>
      <c r="E258" s="11" t="s">
        <v>206</v>
      </c>
      <c r="F258" s="12" t="s">
        <v>206</v>
      </c>
      <c r="G258" s="12" t="s">
        <v>206</v>
      </c>
      <c r="H258" s="11" t="s">
        <v>218</v>
      </c>
      <c r="I258" s="11" t="s">
        <v>294</v>
      </c>
      <c r="J258" s="11" t="str">
        <f>VLOOKUP(C258,Coberturas!$B$1:$D$188,2,0)</f>
        <v>PAGO RENTA MENSUAL POR FALLECIMIENTO POR 12 MESES.</v>
      </c>
      <c r="K258" s="11">
        <f>COUNTIFS(Coberturas!$B:$B,$C258)</f>
        <v>1</v>
      </c>
      <c r="L258" s="11" t="s">
        <v>294</v>
      </c>
      <c r="M258" s="11" t="s">
        <v>221</v>
      </c>
    </row>
    <row r="259" spans="1:13" x14ac:dyDescent="0.25">
      <c r="A259" s="11" t="s">
        <v>206</v>
      </c>
      <c r="B259" s="11">
        <v>8</v>
      </c>
      <c r="C259" s="11">
        <v>112</v>
      </c>
      <c r="D259" s="11" t="s">
        <v>206</v>
      </c>
      <c r="E259" s="11" t="s">
        <v>206</v>
      </c>
      <c r="F259" s="12" t="s">
        <v>206</v>
      </c>
      <c r="G259" s="12" t="s">
        <v>206</v>
      </c>
      <c r="H259" s="11" t="s">
        <v>218</v>
      </c>
      <c r="I259" s="11" t="s">
        <v>294</v>
      </c>
      <c r="J259" s="11" t="str">
        <f>VLOOKUP(C259,Coberturas!$B$1:$D$188,2,0)</f>
        <v>FALLECIMIENTO NO DESGRAVAMEN</v>
      </c>
      <c r="K259" s="11">
        <f>COUNTIFS(Coberturas!$B:$B,$C259)</f>
        <v>1</v>
      </c>
      <c r="L259" s="11" t="s">
        <v>294</v>
      </c>
      <c r="M259" s="11" t="s">
        <v>221</v>
      </c>
    </row>
    <row r="260" spans="1:13" x14ac:dyDescent="0.25">
      <c r="A260" s="11" t="s">
        <v>206</v>
      </c>
      <c r="B260" s="11">
        <v>123</v>
      </c>
      <c r="C260" s="11">
        <v>66</v>
      </c>
      <c r="D260" s="11" t="s">
        <v>206</v>
      </c>
      <c r="E260" s="11" t="s">
        <v>206</v>
      </c>
      <c r="F260" s="12" t="s">
        <v>206</v>
      </c>
      <c r="G260" s="12" t="s">
        <v>206</v>
      </c>
      <c r="H260" s="11" t="s">
        <v>218</v>
      </c>
      <c r="I260" s="11" t="s">
        <v>294</v>
      </c>
      <c r="J260" s="11" t="str">
        <f>VLOOKUP(C260,Coberturas!$B$1:$D$188,2,0)</f>
        <v>RENTA ESCOLAR HASTA CUARTO MEDIO POR FALLECIMIENTO.</v>
      </c>
      <c r="K260" s="11">
        <f>COUNTIFS(Coberturas!$B:$B,$C260)</f>
        <v>1</v>
      </c>
      <c r="L260" s="11" t="s">
        <v>294</v>
      </c>
      <c r="M260" s="11" t="s">
        <v>221</v>
      </c>
    </row>
    <row r="261" spans="1:13" x14ac:dyDescent="0.25">
      <c r="A261" s="11" t="s">
        <v>206</v>
      </c>
      <c r="B261" s="11">
        <v>123</v>
      </c>
      <c r="C261" s="11">
        <v>71</v>
      </c>
      <c r="D261" s="11" t="s">
        <v>206</v>
      </c>
      <c r="E261" s="11" t="s">
        <v>206</v>
      </c>
      <c r="F261" s="12" t="s">
        <v>206</v>
      </c>
      <c r="G261" s="12" t="s">
        <v>206</v>
      </c>
      <c r="H261" s="11" t="s">
        <v>218</v>
      </c>
      <c r="I261" s="11" t="s">
        <v>294</v>
      </c>
      <c r="J261" s="11" t="str">
        <f>VLOOKUP(C261,Coberturas!$B$1:$D$188,2,0)</f>
        <v>RENTA UNIVERSITARIA HASTA CINCO AÑOS POR FALLECIMIENTO.</v>
      </c>
      <c r="K261" s="11">
        <f>COUNTIFS(Coberturas!$B:$B,$C261)</f>
        <v>1</v>
      </c>
      <c r="L261" s="11" t="s">
        <v>294</v>
      </c>
      <c r="M261" s="11" t="s">
        <v>221</v>
      </c>
    </row>
    <row r="262" spans="1:13" x14ac:dyDescent="0.25">
      <c r="A262" s="11" t="s">
        <v>206</v>
      </c>
      <c r="B262" s="11">
        <v>123</v>
      </c>
      <c r="C262" s="11">
        <v>72</v>
      </c>
      <c r="D262" s="11" t="s">
        <v>206</v>
      </c>
      <c r="E262" s="11" t="s">
        <v>206</v>
      </c>
      <c r="F262" s="12" t="s">
        <v>206</v>
      </c>
      <c r="G262" s="12" t="s">
        <v>206</v>
      </c>
      <c r="H262" s="11" t="s">
        <v>218</v>
      </c>
      <c r="I262" s="11" t="s">
        <v>294</v>
      </c>
      <c r="J262" s="11" t="str">
        <f>VLOOKUP(C262,Coberturas!$B$1:$D$188,2,0)</f>
        <v>RENTA UNIVERSITARIA HASTA SEIS AÑOS POR FALECIMIENTO.</v>
      </c>
      <c r="K262" s="11">
        <f>COUNTIFS(Coberturas!$B:$B,$C262)</f>
        <v>1</v>
      </c>
      <c r="L262" s="11" t="s">
        <v>294</v>
      </c>
      <c r="M262" s="11" t="s">
        <v>221</v>
      </c>
    </row>
    <row r="263" spans="1:13" x14ac:dyDescent="0.25">
      <c r="A263" s="11" t="s">
        <v>206</v>
      </c>
      <c r="B263" s="11">
        <v>124</v>
      </c>
      <c r="C263" s="11">
        <v>1</v>
      </c>
      <c r="D263" s="11" t="s">
        <v>206</v>
      </c>
      <c r="E263" s="11" t="s">
        <v>206</v>
      </c>
      <c r="F263" s="12" t="s">
        <v>206</v>
      </c>
      <c r="G263" s="12" t="s">
        <v>206</v>
      </c>
      <c r="H263" s="11" t="s">
        <v>218</v>
      </c>
      <c r="I263" s="11" t="s">
        <v>294</v>
      </c>
      <c r="J263" s="11" t="str">
        <f>VLOOKUP(C263,Coberturas!$B$1:$D$188,2,0)</f>
        <v>FALLECIMIENTO</v>
      </c>
      <c r="K263" s="11">
        <f>COUNTIFS(Coberturas!$B:$B,$C263)</f>
        <v>1</v>
      </c>
      <c r="L263" s="11" t="s">
        <v>294</v>
      </c>
      <c r="M263" s="11" t="s">
        <v>221</v>
      </c>
    </row>
    <row r="264" spans="1:13" x14ac:dyDescent="0.25">
      <c r="A264" s="11" t="s">
        <v>206</v>
      </c>
      <c r="B264" s="11">
        <v>124</v>
      </c>
      <c r="C264" s="11">
        <v>7</v>
      </c>
      <c r="D264" s="11" t="s">
        <v>206</v>
      </c>
      <c r="E264" s="11" t="s">
        <v>206</v>
      </c>
      <c r="F264" s="12" t="s">
        <v>206</v>
      </c>
      <c r="G264" s="12" t="s">
        <v>206</v>
      </c>
      <c r="H264" s="11" t="s">
        <v>218</v>
      </c>
      <c r="I264" s="11" t="s">
        <v>294</v>
      </c>
      <c r="J264" s="11" t="str">
        <f>VLOOKUP(C264,Coberturas!$B$1:$D$188,2,0)</f>
        <v>FALLECIMIENTO CONYUGE</v>
      </c>
      <c r="K264" s="11">
        <f>COUNTIFS(Coberturas!$B:$B,$C264)</f>
        <v>1</v>
      </c>
      <c r="L264" s="11" t="s">
        <v>294</v>
      </c>
      <c r="M264" s="11" t="s">
        <v>221</v>
      </c>
    </row>
    <row r="265" spans="1:13" x14ac:dyDescent="0.25">
      <c r="A265" s="11" t="s">
        <v>206</v>
      </c>
      <c r="B265" s="11">
        <v>127</v>
      </c>
      <c r="C265" s="11">
        <v>1</v>
      </c>
      <c r="D265" s="11" t="s">
        <v>206</v>
      </c>
      <c r="E265" s="11" t="s">
        <v>206</v>
      </c>
      <c r="F265" s="12" t="s">
        <v>206</v>
      </c>
      <c r="G265" s="12" t="s">
        <v>206</v>
      </c>
      <c r="H265" s="11" t="s">
        <v>218</v>
      </c>
      <c r="I265" s="11" t="s">
        <v>294</v>
      </c>
      <c r="J265" s="11" t="str">
        <f>VLOOKUP(C265,Coberturas!$B$1:$D$188,2,0)</f>
        <v>FALLECIMIENTO</v>
      </c>
      <c r="K265" s="11">
        <f>COUNTIFS(Coberturas!$B:$B,$C265)</f>
        <v>1</v>
      </c>
      <c r="L265" s="11" t="s">
        <v>294</v>
      </c>
      <c r="M265" s="11" t="s">
        <v>221</v>
      </c>
    </row>
    <row r="266" spans="1:13" x14ac:dyDescent="0.25">
      <c r="A266" s="11" t="s">
        <v>206</v>
      </c>
      <c r="B266" s="11">
        <v>338</v>
      </c>
      <c r="C266" s="11">
        <v>1</v>
      </c>
      <c r="D266" s="11" t="s">
        <v>206</v>
      </c>
      <c r="E266" s="11" t="s">
        <v>206</v>
      </c>
      <c r="F266" s="12" t="s">
        <v>206</v>
      </c>
      <c r="G266" s="12" t="s">
        <v>206</v>
      </c>
      <c r="H266" s="11" t="s">
        <v>218</v>
      </c>
      <c r="I266" s="11" t="s">
        <v>294</v>
      </c>
      <c r="J266" s="11" t="str">
        <f>VLOOKUP(C266,Coberturas!$B$1:$D$188,2,0)</f>
        <v>FALLECIMIENTO</v>
      </c>
      <c r="K266" s="11">
        <f>COUNTIFS(Coberturas!$B:$B,$C266)</f>
        <v>1</v>
      </c>
      <c r="L266" s="11" t="s">
        <v>294</v>
      </c>
      <c r="M266" s="11" t="s">
        <v>221</v>
      </c>
    </row>
    <row r="267" spans="1:13" x14ac:dyDescent="0.25">
      <c r="A267" s="11" t="s">
        <v>206</v>
      </c>
      <c r="B267" s="11">
        <v>10014</v>
      </c>
      <c r="C267" s="11">
        <v>60</v>
      </c>
      <c r="D267" s="11" t="s">
        <v>206</v>
      </c>
      <c r="E267" s="11" t="s">
        <v>206</v>
      </c>
      <c r="F267" s="12" t="s">
        <v>206</v>
      </c>
      <c r="G267" s="12" t="s">
        <v>206</v>
      </c>
      <c r="H267" s="11" t="s">
        <v>218</v>
      </c>
      <c r="I267" s="11" t="s">
        <v>294</v>
      </c>
      <c r="J267" s="11" t="str">
        <f>VLOOKUP(C267,Coberturas!$B$1:$D$188,2,0)</f>
        <v>RENTA MENSUAL 120 MESES FALLECIMIENTO</v>
      </c>
      <c r="K267" s="11">
        <f>COUNTIFS(Coberturas!$B:$B,$C267)</f>
        <v>2</v>
      </c>
      <c r="L267" s="11" t="s">
        <v>294</v>
      </c>
      <c r="M267" s="11" t="s">
        <v>221</v>
      </c>
    </row>
    <row r="268" spans="1:13" x14ac:dyDescent="0.25">
      <c r="A268" s="11" t="s">
        <v>206</v>
      </c>
      <c r="B268" s="11">
        <v>10015</v>
      </c>
      <c r="C268" s="11">
        <v>1</v>
      </c>
      <c r="D268" s="11" t="s">
        <v>206</v>
      </c>
      <c r="E268" s="11" t="s">
        <v>206</v>
      </c>
      <c r="F268" s="12" t="s">
        <v>206</v>
      </c>
      <c r="G268" s="12" t="s">
        <v>206</v>
      </c>
      <c r="H268" s="11" t="s">
        <v>218</v>
      </c>
      <c r="I268" s="11" t="s">
        <v>294</v>
      </c>
      <c r="J268" s="11" t="str">
        <f>VLOOKUP(C268,Coberturas!$B$1:$D$188,2,0)</f>
        <v>FALLECIMIENTO</v>
      </c>
      <c r="K268" s="11">
        <f>COUNTIFS(Coberturas!$B:$B,$C268)</f>
        <v>1</v>
      </c>
      <c r="L268" s="11" t="s">
        <v>294</v>
      </c>
      <c r="M268" s="11" t="s">
        <v>221</v>
      </c>
    </row>
    <row r="269" spans="1:13" x14ac:dyDescent="0.25">
      <c r="A269" s="11" t="s">
        <v>206</v>
      </c>
      <c r="B269" s="11">
        <v>10018</v>
      </c>
      <c r="C269" s="11">
        <v>66</v>
      </c>
      <c r="D269" s="11" t="s">
        <v>206</v>
      </c>
      <c r="E269" s="11" t="s">
        <v>206</v>
      </c>
      <c r="F269" s="12" t="s">
        <v>206</v>
      </c>
      <c r="G269" s="12" t="s">
        <v>206</v>
      </c>
      <c r="H269" s="11" t="s">
        <v>218</v>
      </c>
      <c r="I269" s="11" t="s">
        <v>294</v>
      </c>
      <c r="J269" s="11" t="str">
        <f>VLOOKUP(C269,Coberturas!$B$1:$D$188,2,0)</f>
        <v>RENTA ESCOLAR HASTA CUARTO MEDIO POR FALLECIMIENTO.</v>
      </c>
      <c r="K269" s="11">
        <f>COUNTIFS(Coberturas!$B:$B,$C269)</f>
        <v>1</v>
      </c>
      <c r="L269" s="11" t="s">
        <v>294</v>
      </c>
      <c r="M269" s="11" t="s">
        <v>221</v>
      </c>
    </row>
    <row r="270" spans="1:13" x14ac:dyDescent="0.25">
      <c r="A270" s="11" t="s">
        <v>206</v>
      </c>
      <c r="B270" s="11">
        <v>10018</v>
      </c>
      <c r="C270" s="11">
        <v>71</v>
      </c>
      <c r="D270" s="11" t="s">
        <v>206</v>
      </c>
      <c r="E270" s="11" t="s">
        <v>206</v>
      </c>
      <c r="F270" s="12" t="s">
        <v>206</v>
      </c>
      <c r="G270" s="12" t="s">
        <v>206</v>
      </c>
      <c r="H270" s="11" t="s">
        <v>218</v>
      </c>
      <c r="I270" s="11" t="s">
        <v>294</v>
      </c>
      <c r="J270" s="11" t="str">
        <f>VLOOKUP(C270,Coberturas!$B$1:$D$188,2,0)</f>
        <v>RENTA UNIVERSITARIA HASTA CINCO AÑOS POR FALLECIMIENTO.</v>
      </c>
      <c r="K270" s="11">
        <f>COUNTIFS(Coberturas!$B:$B,$C270)</f>
        <v>1</v>
      </c>
      <c r="L270" s="11" t="s">
        <v>294</v>
      </c>
      <c r="M270" s="11" t="s">
        <v>221</v>
      </c>
    </row>
    <row r="271" spans="1:13" x14ac:dyDescent="0.25">
      <c r="A271" s="11" t="s">
        <v>206</v>
      </c>
      <c r="B271" s="11">
        <v>10018</v>
      </c>
      <c r="C271" s="11">
        <v>72</v>
      </c>
      <c r="D271" s="11" t="s">
        <v>206</v>
      </c>
      <c r="E271" s="11" t="s">
        <v>206</v>
      </c>
      <c r="F271" s="12" t="s">
        <v>206</v>
      </c>
      <c r="G271" s="12" t="s">
        <v>206</v>
      </c>
      <c r="H271" s="11" t="s">
        <v>218</v>
      </c>
      <c r="I271" s="11" t="s">
        <v>294</v>
      </c>
      <c r="J271" s="11" t="str">
        <f>VLOOKUP(C271,Coberturas!$B$1:$D$188,2,0)</f>
        <v>RENTA UNIVERSITARIA HASTA SEIS AÑOS POR FALECIMIENTO.</v>
      </c>
      <c r="K271" s="11">
        <f>COUNTIFS(Coberturas!$B:$B,$C271)</f>
        <v>1</v>
      </c>
      <c r="L271" s="11" t="s">
        <v>294</v>
      </c>
      <c r="M271" s="11" t="s">
        <v>221</v>
      </c>
    </row>
    <row r="272" spans="1:13" x14ac:dyDescent="0.25">
      <c r="A272" s="11" t="s">
        <v>206</v>
      </c>
      <c r="B272" s="11">
        <v>10019</v>
      </c>
      <c r="C272" s="11">
        <v>1</v>
      </c>
      <c r="D272" s="11" t="s">
        <v>206</v>
      </c>
      <c r="E272" s="11" t="s">
        <v>206</v>
      </c>
      <c r="F272" s="12" t="s">
        <v>206</v>
      </c>
      <c r="G272" s="12" t="s">
        <v>206</v>
      </c>
      <c r="H272" s="11" t="s">
        <v>218</v>
      </c>
      <c r="I272" s="11" t="s">
        <v>294</v>
      </c>
      <c r="J272" s="11" t="str">
        <f>VLOOKUP(C272,Coberturas!$B$1:$D$188,2,0)</f>
        <v>FALLECIMIENTO</v>
      </c>
      <c r="K272" s="11">
        <f>COUNTIFS(Coberturas!$B:$B,$C272)</f>
        <v>1</v>
      </c>
      <c r="L272" s="11" t="s">
        <v>294</v>
      </c>
      <c r="M272" s="11" t="s">
        <v>221</v>
      </c>
    </row>
    <row r="273" spans="1:13" x14ac:dyDescent="0.25">
      <c r="A273" s="11" t="s">
        <v>206</v>
      </c>
      <c r="B273" s="11">
        <v>10019</v>
      </c>
      <c r="C273" s="11">
        <v>50</v>
      </c>
      <c r="D273" s="11" t="s">
        <v>206</v>
      </c>
      <c r="E273" s="11" t="s">
        <v>206</v>
      </c>
      <c r="F273" s="12" t="s">
        <v>206</v>
      </c>
      <c r="G273" s="12" t="s">
        <v>206</v>
      </c>
      <c r="H273" s="11" t="s">
        <v>218</v>
      </c>
      <c r="I273" s="11" t="s">
        <v>294</v>
      </c>
      <c r="J273" s="11" t="str">
        <f>VLOOKUP(C273,Coberturas!$B$1:$D$188,2,0)</f>
        <v>PAGO RENTA MENSUAL POR FALLECIMIENTO POR 12 MESES.</v>
      </c>
      <c r="K273" s="11">
        <f>COUNTIFS(Coberturas!$B:$B,$C273)</f>
        <v>1</v>
      </c>
      <c r="L273" s="11" t="s">
        <v>294</v>
      </c>
      <c r="M273" s="11" t="s">
        <v>221</v>
      </c>
    </row>
    <row r="274" spans="1:13" x14ac:dyDescent="0.25">
      <c r="A274" s="11" t="s">
        <v>206</v>
      </c>
      <c r="B274" s="11">
        <v>10019</v>
      </c>
      <c r="C274" s="11">
        <v>60</v>
      </c>
      <c r="D274" s="11" t="s">
        <v>206</v>
      </c>
      <c r="E274" s="11" t="s">
        <v>206</v>
      </c>
      <c r="F274" s="12" t="s">
        <v>206</v>
      </c>
      <c r="G274" s="12" t="s">
        <v>206</v>
      </c>
      <c r="H274" s="11" t="s">
        <v>218</v>
      </c>
      <c r="I274" s="11" t="s">
        <v>294</v>
      </c>
      <c r="J274" s="11" t="str">
        <f>VLOOKUP(C274,Coberturas!$B$1:$D$188,2,0)</f>
        <v>RENTA MENSUAL 120 MESES FALLECIMIENTO</v>
      </c>
      <c r="K274" s="11">
        <f>COUNTIFS(Coberturas!$B:$B,$C274)</f>
        <v>2</v>
      </c>
      <c r="L274" s="11" t="s">
        <v>294</v>
      </c>
      <c r="M274" s="11" t="s">
        <v>221</v>
      </c>
    </row>
    <row r="275" spans="1:13" x14ac:dyDescent="0.25">
      <c r="A275" s="11" t="s">
        <v>206</v>
      </c>
      <c r="B275" s="11">
        <v>10020</v>
      </c>
      <c r="C275" s="11">
        <v>1</v>
      </c>
      <c r="D275" s="11" t="s">
        <v>206</v>
      </c>
      <c r="E275" s="11" t="s">
        <v>206</v>
      </c>
      <c r="F275" s="12" t="s">
        <v>206</v>
      </c>
      <c r="G275" s="12" t="s">
        <v>206</v>
      </c>
      <c r="H275" s="11" t="s">
        <v>218</v>
      </c>
      <c r="I275" s="11" t="s">
        <v>294</v>
      </c>
      <c r="J275" s="11" t="str">
        <f>VLOOKUP(C275,Coberturas!$B$1:$D$188,2,0)</f>
        <v>FALLECIMIENTO</v>
      </c>
      <c r="K275" s="11">
        <f>COUNTIFS(Coberturas!$B:$B,$C275)</f>
        <v>1</v>
      </c>
      <c r="L275" s="11" t="s">
        <v>294</v>
      </c>
      <c r="M275" s="11" t="s">
        <v>221</v>
      </c>
    </row>
    <row r="276" spans="1:13" x14ac:dyDescent="0.25">
      <c r="A276" s="11">
        <v>44</v>
      </c>
      <c r="B276" s="11" t="s">
        <v>206</v>
      </c>
      <c r="C276" s="11">
        <v>112</v>
      </c>
      <c r="D276" s="11" t="s">
        <v>206</v>
      </c>
      <c r="E276" s="11" t="s">
        <v>206</v>
      </c>
      <c r="F276" s="12" t="s">
        <v>206</v>
      </c>
      <c r="G276" s="12" t="s">
        <v>206</v>
      </c>
      <c r="H276" s="11" t="s">
        <v>218</v>
      </c>
      <c r="I276" s="11" t="s">
        <v>294</v>
      </c>
      <c r="J276" s="11" t="str">
        <f>VLOOKUP(C276,Coberturas!$B$1:$D$188,2,0)</f>
        <v>FALLECIMIENTO NO DESGRAVAMEN</v>
      </c>
      <c r="K276" s="11">
        <f>COUNTIFS(Coberturas!$B:$B,$C276)</f>
        <v>1</v>
      </c>
      <c r="L276" s="11" t="s">
        <v>294</v>
      </c>
      <c r="M276" s="11" t="s">
        <v>221</v>
      </c>
    </row>
    <row r="277" spans="1:13" x14ac:dyDescent="0.25">
      <c r="A277" s="11">
        <v>300</v>
      </c>
      <c r="B277" s="11" t="s">
        <v>206</v>
      </c>
      <c r="C277" s="11">
        <v>112</v>
      </c>
      <c r="D277" s="11" t="s">
        <v>206</v>
      </c>
      <c r="E277" s="11" t="s">
        <v>206</v>
      </c>
      <c r="F277" s="12" t="s">
        <v>206</v>
      </c>
      <c r="G277" s="12" t="s">
        <v>206</v>
      </c>
      <c r="H277" s="11" t="s">
        <v>218</v>
      </c>
      <c r="I277" s="11" t="s">
        <v>294</v>
      </c>
      <c r="J277" s="11" t="str">
        <f>VLOOKUP(C277,Coberturas!$B$1:$D$188,2,0)</f>
        <v>FALLECIMIENTO NO DESGRAVAMEN</v>
      </c>
      <c r="K277" s="11">
        <f>COUNTIFS(Coberturas!$B:$B,$C277)</f>
        <v>1</v>
      </c>
      <c r="L277" s="11" t="s">
        <v>294</v>
      </c>
      <c r="M277" s="11" t="s">
        <v>221</v>
      </c>
    </row>
    <row r="278" spans="1:13" x14ac:dyDescent="0.25">
      <c r="A278" s="11">
        <v>302</v>
      </c>
      <c r="B278" s="11" t="s">
        <v>206</v>
      </c>
      <c r="C278" s="11">
        <v>112</v>
      </c>
      <c r="D278" s="11" t="s">
        <v>206</v>
      </c>
      <c r="E278" s="11" t="s">
        <v>206</v>
      </c>
      <c r="F278" s="12" t="s">
        <v>206</v>
      </c>
      <c r="G278" s="12" t="s">
        <v>206</v>
      </c>
      <c r="H278" s="11" t="s">
        <v>218</v>
      </c>
      <c r="I278" s="11" t="s">
        <v>294</v>
      </c>
      <c r="J278" s="11" t="str">
        <f>VLOOKUP(C278,Coberturas!$B$1:$D$188,2,0)</f>
        <v>FALLECIMIENTO NO DESGRAVAMEN</v>
      </c>
      <c r="K278" s="11">
        <f>COUNTIFS(Coberturas!$B:$B,$C278)</f>
        <v>1</v>
      </c>
      <c r="L278" s="11" t="s">
        <v>294</v>
      </c>
      <c r="M278" s="11" t="s">
        <v>221</v>
      </c>
    </row>
    <row r="279" spans="1:13" x14ac:dyDescent="0.25">
      <c r="A279" s="11">
        <v>306</v>
      </c>
      <c r="B279" s="11" t="s">
        <v>206</v>
      </c>
      <c r="C279" s="11">
        <v>112</v>
      </c>
      <c r="D279" s="11" t="s">
        <v>206</v>
      </c>
      <c r="E279" s="11" t="s">
        <v>206</v>
      </c>
      <c r="F279" s="12" t="s">
        <v>206</v>
      </c>
      <c r="G279" s="12" t="s">
        <v>206</v>
      </c>
      <c r="H279" s="11" t="s">
        <v>218</v>
      </c>
      <c r="I279" s="11" t="s">
        <v>294</v>
      </c>
      <c r="J279" s="11" t="str">
        <f>VLOOKUP(C279,Coberturas!$B$1:$D$188,2,0)</f>
        <v>FALLECIMIENTO NO DESGRAVAMEN</v>
      </c>
      <c r="K279" s="11">
        <f>COUNTIFS(Coberturas!$B:$B,$C279)</f>
        <v>1</v>
      </c>
      <c r="L279" s="11" t="s">
        <v>294</v>
      </c>
      <c r="M279" s="11" t="s">
        <v>221</v>
      </c>
    </row>
    <row r="280" spans="1:13" x14ac:dyDescent="0.25">
      <c r="A280" s="11">
        <v>308</v>
      </c>
      <c r="B280" s="11" t="s">
        <v>206</v>
      </c>
      <c r="C280" s="11">
        <v>112</v>
      </c>
      <c r="D280" s="11" t="s">
        <v>206</v>
      </c>
      <c r="E280" s="11" t="s">
        <v>206</v>
      </c>
      <c r="F280" s="12" t="s">
        <v>206</v>
      </c>
      <c r="G280" s="12" t="s">
        <v>206</v>
      </c>
      <c r="H280" s="11" t="s">
        <v>218</v>
      </c>
      <c r="I280" s="11" t="s">
        <v>294</v>
      </c>
      <c r="J280" s="11" t="str">
        <f>VLOOKUP(C280,Coberturas!$B$1:$D$188,2,0)</f>
        <v>FALLECIMIENTO NO DESGRAVAMEN</v>
      </c>
      <c r="K280" s="11">
        <f>COUNTIFS(Coberturas!$B:$B,$C280)</f>
        <v>1</v>
      </c>
      <c r="L280" s="11" t="s">
        <v>294</v>
      </c>
      <c r="M280" s="11" t="s">
        <v>221</v>
      </c>
    </row>
    <row r="281" spans="1:13" x14ac:dyDescent="0.25">
      <c r="A281" s="11">
        <v>310</v>
      </c>
      <c r="B281" s="11" t="s">
        <v>206</v>
      </c>
      <c r="C281" s="11">
        <v>112</v>
      </c>
      <c r="D281" s="11" t="s">
        <v>206</v>
      </c>
      <c r="E281" s="11" t="s">
        <v>206</v>
      </c>
      <c r="F281" s="12" t="s">
        <v>206</v>
      </c>
      <c r="G281" s="12" t="s">
        <v>206</v>
      </c>
      <c r="H281" s="11" t="s">
        <v>218</v>
      </c>
      <c r="I281" s="11" t="s">
        <v>294</v>
      </c>
      <c r="J281" s="11" t="str">
        <f>VLOOKUP(C281,Coberturas!$B$1:$D$188,2,0)</f>
        <v>FALLECIMIENTO NO DESGRAVAMEN</v>
      </c>
      <c r="K281" s="11">
        <f>COUNTIFS(Coberturas!$B:$B,$C281)</f>
        <v>1</v>
      </c>
      <c r="L281" s="11" t="s">
        <v>294</v>
      </c>
      <c r="M281" s="11" t="s">
        <v>221</v>
      </c>
    </row>
    <row r="282" spans="1:13" x14ac:dyDescent="0.25">
      <c r="A282" s="11">
        <v>312</v>
      </c>
      <c r="B282" s="11" t="s">
        <v>206</v>
      </c>
      <c r="C282" s="11">
        <v>112</v>
      </c>
      <c r="D282" s="11" t="s">
        <v>206</v>
      </c>
      <c r="E282" s="11" t="s">
        <v>206</v>
      </c>
      <c r="F282" s="12" t="s">
        <v>206</v>
      </c>
      <c r="G282" s="12" t="s">
        <v>206</v>
      </c>
      <c r="H282" s="11" t="s">
        <v>218</v>
      </c>
      <c r="I282" s="11" t="s">
        <v>294</v>
      </c>
      <c r="J282" s="11" t="str">
        <f>VLOOKUP(C282,Coberturas!$B$1:$D$188,2,0)</f>
        <v>FALLECIMIENTO NO DESGRAVAMEN</v>
      </c>
      <c r="K282" s="11">
        <f>COUNTIFS(Coberturas!$B:$B,$C282)</f>
        <v>1</v>
      </c>
      <c r="L282" s="11" t="s">
        <v>294</v>
      </c>
      <c r="M282" s="11" t="s">
        <v>221</v>
      </c>
    </row>
    <row r="283" spans="1:13" x14ac:dyDescent="0.25">
      <c r="A283" s="11">
        <v>327</v>
      </c>
      <c r="B283" s="11" t="s">
        <v>206</v>
      </c>
      <c r="C283" s="11">
        <v>112</v>
      </c>
      <c r="D283" s="11" t="s">
        <v>206</v>
      </c>
      <c r="E283" s="11" t="s">
        <v>206</v>
      </c>
      <c r="F283" s="12" t="s">
        <v>206</v>
      </c>
      <c r="G283" s="12" t="s">
        <v>206</v>
      </c>
      <c r="H283" s="11" t="s">
        <v>218</v>
      </c>
      <c r="I283" s="11" t="s">
        <v>294</v>
      </c>
      <c r="J283" s="11" t="str">
        <f>VLOOKUP(C283,Coberturas!$B$1:$D$188,2,0)</f>
        <v>FALLECIMIENTO NO DESGRAVAMEN</v>
      </c>
      <c r="K283" s="11">
        <f>COUNTIFS(Coberturas!$B:$B,$C283)</f>
        <v>1</v>
      </c>
      <c r="L283" s="11" t="s">
        <v>294</v>
      </c>
      <c r="M283" s="11" t="s">
        <v>221</v>
      </c>
    </row>
    <row r="284" spans="1:13" x14ac:dyDescent="0.25">
      <c r="A284" s="11">
        <v>332</v>
      </c>
      <c r="B284" s="11" t="s">
        <v>206</v>
      </c>
      <c r="C284" s="11">
        <v>112</v>
      </c>
      <c r="D284" s="11" t="s">
        <v>206</v>
      </c>
      <c r="E284" s="11" t="s">
        <v>206</v>
      </c>
      <c r="F284" s="12" t="s">
        <v>206</v>
      </c>
      <c r="G284" s="12" t="s">
        <v>206</v>
      </c>
      <c r="H284" s="11" t="s">
        <v>218</v>
      </c>
      <c r="I284" s="11" t="s">
        <v>294</v>
      </c>
      <c r="J284" s="11" t="str">
        <f>VLOOKUP(C284,Coberturas!$B$1:$D$188,2,0)</f>
        <v>FALLECIMIENTO NO DESGRAVAMEN</v>
      </c>
      <c r="K284" s="11">
        <f>COUNTIFS(Coberturas!$B:$B,$C284)</f>
        <v>1</v>
      </c>
      <c r="L284" s="11" t="s">
        <v>294</v>
      </c>
      <c r="M284" s="11" t="s">
        <v>221</v>
      </c>
    </row>
    <row r="285" spans="1:13" x14ac:dyDescent="0.25">
      <c r="A285" s="11">
        <v>340</v>
      </c>
      <c r="B285" s="11" t="s">
        <v>206</v>
      </c>
      <c r="C285" s="11">
        <v>112</v>
      </c>
      <c r="D285" s="11" t="s">
        <v>206</v>
      </c>
      <c r="E285" s="11" t="s">
        <v>206</v>
      </c>
      <c r="F285" s="12" t="s">
        <v>206</v>
      </c>
      <c r="G285" s="12" t="s">
        <v>206</v>
      </c>
      <c r="H285" s="11" t="s">
        <v>218</v>
      </c>
      <c r="I285" s="11" t="s">
        <v>294</v>
      </c>
      <c r="J285" s="11" t="str">
        <f>VLOOKUP(C285,Coberturas!$B$1:$D$188,2,0)</f>
        <v>FALLECIMIENTO NO DESGRAVAMEN</v>
      </c>
      <c r="K285" s="11">
        <f>COUNTIFS(Coberturas!$B:$B,$C285)</f>
        <v>1</v>
      </c>
      <c r="L285" s="11" t="s">
        <v>294</v>
      </c>
      <c r="M285" s="11" t="s">
        <v>221</v>
      </c>
    </row>
    <row r="286" spans="1:13" x14ac:dyDescent="0.25">
      <c r="A286" s="11">
        <v>341</v>
      </c>
      <c r="B286" s="11" t="s">
        <v>206</v>
      </c>
      <c r="C286" s="11">
        <v>112</v>
      </c>
      <c r="D286" s="11" t="s">
        <v>206</v>
      </c>
      <c r="E286" s="11" t="s">
        <v>206</v>
      </c>
      <c r="F286" s="12" t="s">
        <v>206</v>
      </c>
      <c r="G286" s="12" t="s">
        <v>206</v>
      </c>
      <c r="H286" s="11" t="s">
        <v>218</v>
      </c>
      <c r="I286" s="11" t="s">
        <v>294</v>
      </c>
      <c r="J286" s="11" t="str">
        <f>VLOOKUP(C286,Coberturas!$B$1:$D$188,2,0)</f>
        <v>FALLECIMIENTO NO DESGRAVAMEN</v>
      </c>
      <c r="K286" s="11">
        <f>COUNTIFS(Coberturas!$B:$B,$C286)</f>
        <v>1</v>
      </c>
      <c r="L286" s="11" t="s">
        <v>294</v>
      </c>
      <c r="M286" s="11" t="s">
        <v>221</v>
      </c>
    </row>
    <row r="287" spans="1:13" x14ac:dyDescent="0.25">
      <c r="A287" s="11">
        <v>348</v>
      </c>
      <c r="B287" s="11" t="s">
        <v>206</v>
      </c>
      <c r="C287" s="11">
        <v>112</v>
      </c>
      <c r="D287" s="11" t="s">
        <v>206</v>
      </c>
      <c r="E287" s="11" t="s">
        <v>206</v>
      </c>
      <c r="F287" s="12" t="s">
        <v>206</v>
      </c>
      <c r="G287" s="12" t="s">
        <v>206</v>
      </c>
      <c r="H287" s="11" t="s">
        <v>218</v>
      </c>
      <c r="I287" s="11" t="s">
        <v>294</v>
      </c>
      <c r="J287" s="11" t="str">
        <f>VLOOKUP(C287,Coberturas!$B$1:$D$188,2,0)</f>
        <v>FALLECIMIENTO NO DESGRAVAMEN</v>
      </c>
      <c r="K287" s="11">
        <f>COUNTIFS(Coberturas!$B:$B,$C287)</f>
        <v>1</v>
      </c>
      <c r="L287" s="11" t="s">
        <v>294</v>
      </c>
      <c r="M287" s="11" t="s">
        <v>221</v>
      </c>
    </row>
    <row r="288" spans="1:13" x14ac:dyDescent="0.25">
      <c r="A288" s="11">
        <v>349</v>
      </c>
      <c r="B288" s="11" t="s">
        <v>206</v>
      </c>
      <c r="C288" s="11">
        <v>112</v>
      </c>
      <c r="D288" s="11" t="s">
        <v>206</v>
      </c>
      <c r="E288" s="11" t="s">
        <v>206</v>
      </c>
      <c r="F288" s="12" t="s">
        <v>206</v>
      </c>
      <c r="G288" s="12" t="s">
        <v>206</v>
      </c>
      <c r="H288" s="11" t="s">
        <v>218</v>
      </c>
      <c r="I288" s="11" t="s">
        <v>294</v>
      </c>
      <c r="J288" s="11" t="str">
        <f>VLOOKUP(C288,Coberturas!$B$1:$D$188,2,0)</f>
        <v>FALLECIMIENTO NO DESGRAVAMEN</v>
      </c>
      <c r="K288" s="11">
        <f>COUNTIFS(Coberturas!$B:$B,$C288)</f>
        <v>1</v>
      </c>
      <c r="L288" s="11" t="s">
        <v>294</v>
      </c>
      <c r="M288" s="11" t="s">
        <v>221</v>
      </c>
    </row>
    <row r="289" spans="1:13" x14ac:dyDescent="0.25">
      <c r="A289" s="11">
        <v>351</v>
      </c>
      <c r="B289" s="11" t="s">
        <v>206</v>
      </c>
      <c r="C289" s="11">
        <v>112</v>
      </c>
      <c r="D289" s="11" t="s">
        <v>206</v>
      </c>
      <c r="E289" s="11" t="s">
        <v>206</v>
      </c>
      <c r="F289" s="12" t="s">
        <v>206</v>
      </c>
      <c r="G289" s="12" t="s">
        <v>206</v>
      </c>
      <c r="H289" s="11" t="s">
        <v>218</v>
      </c>
      <c r="I289" s="11" t="s">
        <v>294</v>
      </c>
      <c r="J289" s="11" t="str">
        <f>VLOOKUP(C289,Coberturas!$B$1:$D$188,2,0)</f>
        <v>FALLECIMIENTO NO DESGRAVAMEN</v>
      </c>
      <c r="K289" s="11">
        <f>COUNTIFS(Coberturas!$B:$B,$C289)</f>
        <v>1</v>
      </c>
      <c r="L289" s="11" t="s">
        <v>294</v>
      </c>
      <c r="M289" s="11" t="s">
        <v>221</v>
      </c>
    </row>
    <row r="290" spans="1:13" x14ac:dyDescent="0.25">
      <c r="A290" s="11">
        <v>359</v>
      </c>
      <c r="B290" s="11" t="s">
        <v>206</v>
      </c>
      <c r="C290" s="11">
        <v>112</v>
      </c>
      <c r="D290" s="11" t="s">
        <v>206</v>
      </c>
      <c r="E290" s="11" t="s">
        <v>206</v>
      </c>
      <c r="F290" s="12" t="s">
        <v>206</v>
      </c>
      <c r="G290" s="12" t="s">
        <v>206</v>
      </c>
      <c r="H290" s="11" t="s">
        <v>218</v>
      </c>
      <c r="I290" s="11" t="s">
        <v>294</v>
      </c>
      <c r="J290" s="11" t="str">
        <f>VLOOKUP(C290,Coberturas!$B$1:$D$188,2,0)</f>
        <v>FALLECIMIENTO NO DESGRAVAMEN</v>
      </c>
      <c r="K290" s="11">
        <f>COUNTIFS(Coberturas!$B:$B,$C290)</f>
        <v>1</v>
      </c>
      <c r="L290" s="11" t="s">
        <v>294</v>
      </c>
      <c r="M290" s="11" t="s">
        <v>221</v>
      </c>
    </row>
    <row r="291" spans="1:13" x14ac:dyDescent="0.25">
      <c r="A291" s="11">
        <v>377</v>
      </c>
      <c r="B291" s="11" t="s">
        <v>206</v>
      </c>
      <c r="C291" s="11">
        <v>112</v>
      </c>
      <c r="D291" s="11" t="s">
        <v>206</v>
      </c>
      <c r="E291" s="11" t="s">
        <v>206</v>
      </c>
      <c r="F291" s="12" t="s">
        <v>206</v>
      </c>
      <c r="G291" s="12" t="s">
        <v>206</v>
      </c>
      <c r="H291" s="11" t="s">
        <v>218</v>
      </c>
      <c r="I291" s="11" t="s">
        <v>294</v>
      </c>
      <c r="J291" s="11" t="str">
        <f>VLOOKUP(C291,Coberturas!$B$1:$D$188,2,0)</f>
        <v>FALLECIMIENTO NO DESGRAVAMEN</v>
      </c>
      <c r="K291" s="11">
        <f>COUNTIFS(Coberturas!$B:$B,$C291)</f>
        <v>1</v>
      </c>
      <c r="L291" s="11" t="s">
        <v>294</v>
      </c>
      <c r="M291" s="11" t="s">
        <v>221</v>
      </c>
    </row>
    <row r="292" spans="1:13" x14ac:dyDescent="0.25">
      <c r="A292" s="11">
        <v>378</v>
      </c>
      <c r="B292" s="11" t="s">
        <v>206</v>
      </c>
      <c r="C292" s="11">
        <v>112</v>
      </c>
      <c r="D292" s="11" t="s">
        <v>206</v>
      </c>
      <c r="E292" s="11" t="s">
        <v>206</v>
      </c>
      <c r="F292" s="12" t="s">
        <v>206</v>
      </c>
      <c r="G292" s="12" t="s">
        <v>206</v>
      </c>
      <c r="H292" s="11" t="s">
        <v>218</v>
      </c>
      <c r="I292" s="11" t="s">
        <v>294</v>
      </c>
      <c r="J292" s="11" t="str">
        <f>VLOOKUP(C292,Coberturas!$B$1:$D$188,2,0)</f>
        <v>FALLECIMIENTO NO DESGRAVAMEN</v>
      </c>
      <c r="K292" s="11">
        <f>COUNTIFS(Coberturas!$B:$B,$C292)</f>
        <v>1</v>
      </c>
      <c r="L292" s="11" t="s">
        <v>294</v>
      </c>
      <c r="M292" s="11" t="s">
        <v>221</v>
      </c>
    </row>
    <row r="293" spans="1:13" x14ac:dyDescent="0.25">
      <c r="A293" s="11">
        <v>380</v>
      </c>
      <c r="B293" s="11" t="s">
        <v>206</v>
      </c>
      <c r="C293" s="11">
        <v>112</v>
      </c>
      <c r="D293" s="11" t="s">
        <v>206</v>
      </c>
      <c r="E293" s="11" t="s">
        <v>206</v>
      </c>
      <c r="F293" s="12" t="s">
        <v>206</v>
      </c>
      <c r="G293" s="12" t="s">
        <v>206</v>
      </c>
      <c r="H293" s="11" t="s">
        <v>218</v>
      </c>
      <c r="I293" s="11" t="s">
        <v>294</v>
      </c>
      <c r="J293" s="11" t="str">
        <f>VLOOKUP(C293,Coberturas!$B$1:$D$188,2,0)</f>
        <v>FALLECIMIENTO NO DESGRAVAMEN</v>
      </c>
      <c r="K293" s="11">
        <f>COUNTIFS(Coberturas!$B:$B,$C293)</f>
        <v>1</v>
      </c>
      <c r="L293" s="11" t="s">
        <v>294</v>
      </c>
      <c r="M293" s="11" t="s">
        <v>221</v>
      </c>
    </row>
    <row r="294" spans="1:13" x14ac:dyDescent="0.25">
      <c r="A294" s="11">
        <v>381</v>
      </c>
      <c r="B294" s="11" t="s">
        <v>206</v>
      </c>
      <c r="C294" s="11">
        <v>112</v>
      </c>
      <c r="D294" s="11" t="s">
        <v>206</v>
      </c>
      <c r="E294" s="11" t="s">
        <v>206</v>
      </c>
      <c r="F294" s="12" t="s">
        <v>206</v>
      </c>
      <c r="G294" s="12" t="s">
        <v>206</v>
      </c>
      <c r="H294" s="11" t="s">
        <v>218</v>
      </c>
      <c r="I294" s="11" t="s">
        <v>294</v>
      </c>
      <c r="J294" s="11" t="str">
        <f>VLOOKUP(C294,Coberturas!$B$1:$D$188,2,0)</f>
        <v>FALLECIMIENTO NO DESGRAVAMEN</v>
      </c>
      <c r="K294" s="11">
        <f>COUNTIFS(Coberturas!$B:$B,$C294)</f>
        <v>1</v>
      </c>
      <c r="L294" s="11" t="s">
        <v>294</v>
      </c>
      <c r="M294" s="11" t="s">
        <v>221</v>
      </c>
    </row>
    <row r="295" spans="1:13" x14ac:dyDescent="0.25">
      <c r="A295" s="11">
        <v>399</v>
      </c>
      <c r="B295" s="11" t="s">
        <v>206</v>
      </c>
      <c r="C295" s="11">
        <v>112</v>
      </c>
      <c r="D295" s="11" t="s">
        <v>206</v>
      </c>
      <c r="E295" s="11" t="s">
        <v>206</v>
      </c>
      <c r="F295" s="12" t="s">
        <v>206</v>
      </c>
      <c r="G295" s="12" t="s">
        <v>206</v>
      </c>
      <c r="H295" s="11" t="s">
        <v>218</v>
      </c>
      <c r="I295" s="11" t="s">
        <v>294</v>
      </c>
      <c r="J295" s="11" t="str">
        <f>VLOOKUP(C295,Coberturas!$B$1:$D$188,2,0)</f>
        <v>FALLECIMIENTO NO DESGRAVAMEN</v>
      </c>
      <c r="K295" s="11">
        <f>COUNTIFS(Coberturas!$B:$B,$C295)</f>
        <v>1</v>
      </c>
      <c r="L295" s="11" t="s">
        <v>294</v>
      </c>
      <c r="M295" s="11" t="s">
        <v>221</v>
      </c>
    </row>
    <row r="296" spans="1:13" x14ac:dyDescent="0.25">
      <c r="A296" s="11">
        <v>417</v>
      </c>
      <c r="B296" s="11" t="s">
        <v>206</v>
      </c>
      <c r="C296" s="11">
        <v>112</v>
      </c>
      <c r="D296" s="11" t="s">
        <v>206</v>
      </c>
      <c r="E296" s="11" t="s">
        <v>206</v>
      </c>
      <c r="F296" s="12" t="s">
        <v>206</v>
      </c>
      <c r="G296" s="12" t="s">
        <v>206</v>
      </c>
      <c r="H296" s="11" t="s">
        <v>218</v>
      </c>
      <c r="I296" s="11" t="s">
        <v>294</v>
      </c>
      <c r="J296" s="11" t="str">
        <f>VLOOKUP(C296,Coberturas!$B$1:$D$188,2,0)</f>
        <v>FALLECIMIENTO NO DESGRAVAMEN</v>
      </c>
      <c r="K296" s="11">
        <f>COUNTIFS(Coberturas!$B:$B,$C296)</f>
        <v>1</v>
      </c>
      <c r="L296" s="11" t="s">
        <v>294</v>
      </c>
      <c r="M296" s="11" t="s">
        <v>221</v>
      </c>
    </row>
    <row r="297" spans="1:13" x14ac:dyDescent="0.25">
      <c r="A297" s="11">
        <v>434</v>
      </c>
      <c r="B297" s="11" t="s">
        <v>206</v>
      </c>
      <c r="C297" s="11">
        <v>112</v>
      </c>
      <c r="D297" s="11" t="s">
        <v>206</v>
      </c>
      <c r="E297" s="11" t="s">
        <v>206</v>
      </c>
      <c r="F297" s="12" t="s">
        <v>206</v>
      </c>
      <c r="G297" s="12" t="s">
        <v>206</v>
      </c>
      <c r="H297" s="11" t="s">
        <v>218</v>
      </c>
      <c r="I297" s="11" t="s">
        <v>294</v>
      </c>
      <c r="J297" s="11" t="str">
        <f>VLOOKUP(C297,Coberturas!$B$1:$D$188,2,0)</f>
        <v>FALLECIMIENTO NO DESGRAVAMEN</v>
      </c>
      <c r="K297" s="11">
        <f>COUNTIFS(Coberturas!$B:$B,$C297)</f>
        <v>1</v>
      </c>
      <c r="L297" s="11" t="s">
        <v>294</v>
      </c>
      <c r="M297" s="11" t="s">
        <v>221</v>
      </c>
    </row>
    <row r="298" spans="1:13" x14ac:dyDescent="0.25">
      <c r="A298" s="11">
        <v>442</v>
      </c>
      <c r="B298" s="11" t="s">
        <v>206</v>
      </c>
      <c r="C298" s="11">
        <v>112</v>
      </c>
      <c r="D298" s="11" t="s">
        <v>206</v>
      </c>
      <c r="E298" s="11" t="s">
        <v>206</v>
      </c>
      <c r="F298" s="12" t="s">
        <v>206</v>
      </c>
      <c r="G298" s="12" t="s">
        <v>206</v>
      </c>
      <c r="H298" s="11" t="s">
        <v>218</v>
      </c>
      <c r="I298" s="11" t="s">
        <v>294</v>
      </c>
      <c r="J298" s="11" t="str">
        <f>VLOOKUP(C298,Coberturas!$B$1:$D$188,2,0)</f>
        <v>FALLECIMIENTO NO DESGRAVAMEN</v>
      </c>
      <c r="K298" s="11">
        <f>COUNTIFS(Coberturas!$B:$B,$C298)</f>
        <v>1</v>
      </c>
      <c r="L298" s="11" t="s">
        <v>294</v>
      </c>
      <c r="M298" s="11" t="s">
        <v>221</v>
      </c>
    </row>
    <row r="299" spans="1:13" x14ac:dyDescent="0.25">
      <c r="A299" s="11">
        <v>443</v>
      </c>
      <c r="B299" s="11" t="s">
        <v>206</v>
      </c>
      <c r="C299" s="11">
        <v>112</v>
      </c>
      <c r="D299" s="11" t="s">
        <v>206</v>
      </c>
      <c r="E299" s="11" t="s">
        <v>206</v>
      </c>
      <c r="F299" s="12" t="s">
        <v>206</v>
      </c>
      <c r="G299" s="12" t="s">
        <v>206</v>
      </c>
      <c r="H299" s="11" t="s">
        <v>218</v>
      </c>
      <c r="I299" s="11" t="s">
        <v>294</v>
      </c>
      <c r="J299" s="11" t="str">
        <f>VLOOKUP(C299,Coberturas!$B$1:$D$188,2,0)</f>
        <v>FALLECIMIENTO NO DESGRAVAMEN</v>
      </c>
      <c r="K299" s="11">
        <f>COUNTIFS(Coberturas!$B:$B,$C299)</f>
        <v>1</v>
      </c>
      <c r="L299" s="11" t="s">
        <v>294</v>
      </c>
      <c r="M299" s="11" t="s">
        <v>221</v>
      </c>
    </row>
    <row r="300" spans="1:13" x14ac:dyDescent="0.25">
      <c r="A300" s="11">
        <v>446</v>
      </c>
      <c r="B300" s="11" t="s">
        <v>206</v>
      </c>
      <c r="C300" s="11">
        <v>112</v>
      </c>
      <c r="D300" s="11" t="s">
        <v>206</v>
      </c>
      <c r="E300" s="11" t="s">
        <v>206</v>
      </c>
      <c r="F300" s="12" t="s">
        <v>206</v>
      </c>
      <c r="G300" s="12" t="s">
        <v>206</v>
      </c>
      <c r="H300" s="11" t="s">
        <v>218</v>
      </c>
      <c r="I300" s="11" t="s">
        <v>294</v>
      </c>
      <c r="J300" s="11" t="str">
        <f>VLOOKUP(C300,Coberturas!$B$1:$D$188,2,0)</f>
        <v>FALLECIMIENTO NO DESGRAVAMEN</v>
      </c>
      <c r="K300" s="11">
        <f>COUNTIFS(Coberturas!$B:$B,$C300)</f>
        <v>1</v>
      </c>
      <c r="L300" s="11" t="s">
        <v>294</v>
      </c>
      <c r="M300" s="11" t="s">
        <v>221</v>
      </c>
    </row>
    <row r="301" spans="1:13" x14ac:dyDescent="0.25">
      <c r="A301" s="11">
        <v>449</v>
      </c>
      <c r="B301" s="11" t="s">
        <v>206</v>
      </c>
      <c r="C301" s="11">
        <v>112</v>
      </c>
      <c r="D301" s="11" t="s">
        <v>206</v>
      </c>
      <c r="E301" s="11" t="s">
        <v>206</v>
      </c>
      <c r="F301" s="12" t="s">
        <v>206</v>
      </c>
      <c r="G301" s="12" t="s">
        <v>206</v>
      </c>
      <c r="H301" s="11" t="s">
        <v>218</v>
      </c>
      <c r="I301" s="11" t="s">
        <v>294</v>
      </c>
      <c r="J301" s="11" t="str">
        <f>VLOOKUP(C301,Coberturas!$B$1:$D$188,2,0)</f>
        <v>FALLECIMIENTO NO DESGRAVAMEN</v>
      </c>
      <c r="K301" s="11">
        <f>COUNTIFS(Coberturas!$B:$B,$C301)</f>
        <v>1</v>
      </c>
      <c r="L301" s="11" t="s">
        <v>294</v>
      </c>
      <c r="M301" s="11" t="s">
        <v>221</v>
      </c>
    </row>
    <row r="302" spans="1:13" x14ac:dyDescent="0.25">
      <c r="A302" s="11">
        <v>453</v>
      </c>
      <c r="B302" s="11" t="s">
        <v>206</v>
      </c>
      <c r="C302" s="11">
        <v>112</v>
      </c>
      <c r="D302" s="11" t="s">
        <v>206</v>
      </c>
      <c r="E302" s="11" t="s">
        <v>206</v>
      </c>
      <c r="F302" s="12" t="s">
        <v>206</v>
      </c>
      <c r="G302" s="12" t="s">
        <v>206</v>
      </c>
      <c r="H302" s="11" t="s">
        <v>218</v>
      </c>
      <c r="I302" s="11" t="s">
        <v>294</v>
      </c>
      <c r="J302" s="11" t="str">
        <f>VLOOKUP(C302,Coberturas!$B$1:$D$188,2,0)</f>
        <v>FALLECIMIENTO NO DESGRAVAMEN</v>
      </c>
      <c r="K302" s="11">
        <f>COUNTIFS(Coberturas!$B:$B,$C302)</f>
        <v>1</v>
      </c>
      <c r="L302" s="11" t="s">
        <v>294</v>
      </c>
      <c r="M302" s="11" t="s">
        <v>221</v>
      </c>
    </row>
    <row r="303" spans="1:13" x14ac:dyDescent="0.25">
      <c r="A303" s="11">
        <v>454</v>
      </c>
      <c r="B303" s="11" t="s">
        <v>206</v>
      </c>
      <c r="C303" s="11">
        <v>112</v>
      </c>
      <c r="D303" s="11" t="s">
        <v>206</v>
      </c>
      <c r="E303" s="11" t="s">
        <v>206</v>
      </c>
      <c r="F303" s="12" t="s">
        <v>206</v>
      </c>
      <c r="G303" s="12" t="s">
        <v>206</v>
      </c>
      <c r="H303" s="11" t="s">
        <v>218</v>
      </c>
      <c r="I303" s="11" t="s">
        <v>294</v>
      </c>
      <c r="J303" s="11" t="str">
        <f>VLOOKUP(C303,Coberturas!$B$1:$D$188,2,0)</f>
        <v>FALLECIMIENTO NO DESGRAVAMEN</v>
      </c>
      <c r="K303" s="11">
        <f>COUNTIFS(Coberturas!$B:$B,$C303)</f>
        <v>1</v>
      </c>
      <c r="L303" s="11" t="s">
        <v>294</v>
      </c>
      <c r="M303" s="11" t="s">
        <v>221</v>
      </c>
    </row>
    <row r="304" spans="1:13" x14ac:dyDescent="0.25">
      <c r="A304" s="11">
        <v>455</v>
      </c>
      <c r="B304" s="11" t="s">
        <v>206</v>
      </c>
      <c r="C304" s="11">
        <v>112</v>
      </c>
      <c r="D304" s="11" t="s">
        <v>206</v>
      </c>
      <c r="E304" s="11" t="s">
        <v>206</v>
      </c>
      <c r="F304" s="12" t="s">
        <v>206</v>
      </c>
      <c r="G304" s="12" t="s">
        <v>206</v>
      </c>
      <c r="H304" s="11" t="s">
        <v>218</v>
      </c>
      <c r="I304" s="11" t="s">
        <v>294</v>
      </c>
      <c r="J304" s="11" t="str">
        <f>VLOOKUP(C304,Coberturas!$B$1:$D$188,2,0)</f>
        <v>FALLECIMIENTO NO DESGRAVAMEN</v>
      </c>
      <c r="K304" s="11">
        <f>COUNTIFS(Coberturas!$B:$B,$C304)</f>
        <v>1</v>
      </c>
      <c r="L304" s="11" t="s">
        <v>294</v>
      </c>
      <c r="M304" s="11" t="s">
        <v>221</v>
      </c>
    </row>
    <row r="305" spans="1:13" x14ac:dyDescent="0.25">
      <c r="A305" s="11">
        <v>485</v>
      </c>
      <c r="B305" s="11" t="s">
        <v>206</v>
      </c>
      <c r="C305" s="11">
        <v>112</v>
      </c>
      <c r="D305" s="11" t="s">
        <v>206</v>
      </c>
      <c r="E305" s="11" t="s">
        <v>206</v>
      </c>
      <c r="F305" s="12" t="s">
        <v>206</v>
      </c>
      <c r="G305" s="12" t="s">
        <v>206</v>
      </c>
      <c r="H305" s="11" t="s">
        <v>218</v>
      </c>
      <c r="I305" s="11" t="s">
        <v>294</v>
      </c>
      <c r="J305" s="11" t="str">
        <f>VLOOKUP(C305,Coberturas!$B$1:$D$188,2,0)</f>
        <v>FALLECIMIENTO NO DESGRAVAMEN</v>
      </c>
      <c r="K305" s="11">
        <f>COUNTIFS(Coberturas!$B:$B,$C305)</f>
        <v>1</v>
      </c>
      <c r="L305" s="11" t="s">
        <v>294</v>
      </c>
      <c r="M305" s="11" t="s">
        <v>221</v>
      </c>
    </row>
    <row r="306" spans="1:13" x14ac:dyDescent="0.25">
      <c r="A306" s="11">
        <v>486</v>
      </c>
      <c r="B306" s="11" t="s">
        <v>206</v>
      </c>
      <c r="C306" s="11">
        <v>112</v>
      </c>
      <c r="D306" s="11" t="s">
        <v>206</v>
      </c>
      <c r="E306" s="11" t="s">
        <v>206</v>
      </c>
      <c r="F306" s="12" t="s">
        <v>206</v>
      </c>
      <c r="G306" s="12" t="s">
        <v>206</v>
      </c>
      <c r="H306" s="11" t="s">
        <v>218</v>
      </c>
      <c r="I306" s="11" t="s">
        <v>294</v>
      </c>
      <c r="J306" s="11" t="str">
        <f>VLOOKUP(C306,Coberturas!$B$1:$D$188,2,0)</f>
        <v>FALLECIMIENTO NO DESGRAVAMEN</v>
      </c>
      <c r="K306" s="11">
        <f>COUNTIFS(Coberturas!$B:$B,$C306)</f>
        <v>1</v>
      </c>
      <c r="L306" s="11" t="s">
        <v>294</v>
      </c>
      <c r="M306" s="11" t="s">
        <v>221</v>
      </c>
    </row>
    <row r="307" spans="1:13" x14ac:dyDescent="0.25">
      <c r="A307" s="11">
        <v>487</v>
      </c>
      <c r="B307" s="11" t="s">
        <v>206</v>
      </c>
      <c r="C307" s="11">
        <v>112</v>
      </c>
      <c r="D307" s="11" t="s">
        <v>206</v>
      </c>
      <c r="E307" s="11" t="s">
        <v>206</v>
      </c>
      <c r="F307" s="12" t="s">
        <v>206</v>
      </c>
      <c r="G307" s="12" t="s">
        <v>206</v>
      </c>
      <c r="H307" s="11" t="s">
        <v>218</v>
      </c>
      <c r="I307" s="11" t="s">
        <v>294</v>
      </c>
      <c r="J307" s="11" t="str">
        <f>VLOOKUP(C307,Coberturas!$B$1:$D$188,2,0)</f>
        <v>FALLECIMIENTO NO DESGRAVAMEN</v>
      </c>
      <c r="K307" s="11">
        <f>COUNTIFS(Coberturas!$B:$B,$C307)</f>
        <v>1</v>
      </c>
      <c r="L307" s="11" t="s">
        <v>294</v>
      </c>
      <c r="M307" s="11" t="s">
        <v>221</v>
      </c>
    </row>
    <row r="308" spans="1:13" x14ac:dyDescent="0.25">
      <c r="A308" s="11">
        <v>488</v>
      </c>
      <c r="B308" s="11" t="s">
        <v>206</v>
      </c>
      <c r="C308" s="11">
        <v>112</v>
      </c>
      <c r="D308" s="11" t="s">
        <v>206</v>
      </c>
      <c r="E308" s="11" t="s">
        <v>206</v>
      </c>
      <c r="F308" s="12" t="s">
        <v>206</v>
      </c>
      <c r="G308" s="12" t="s">
        <v>206</v>
      </c>
      <c r="H308" s="11" t="s">
        <v>218</v>
      </c>
      <c r="I308" s="11" t="s">
        <v>294</v>
      </c>
      <c r="J308" s="11" t="str">
        <f>VLOOKUP(C308,Coberturas!$B$1:$D$188,2,0)</f>
        <v>FALLECIMIENTO NO DESGRAVAMEN</v>
      </c>
      <c r="K308" s="11">
        <f>COUNTIFS(Coberturas!$B:$B,$C308)</f>
        <v>1</v>
      </c>
      <c r="L308" s="11" t="s">
        <v>294</v>
      </c>
      <c r="M308" s="11" t="s">
        <v>221</v>
      </c>
    </row>
    <row r="309" spans="1:13" x14ac:dyDescent="0.25">
      <c r="A309" s="11">
        <v>489</v>
      </c>
      <c r="B309" s="11" t="s">
        <v>206</v>
      </c>
      <c r="C309" s="11">
        <v>112</v>
      </c>
      <c r="D309" s="11" t="s">
        <v>206</v>
      </c>
      <c r="E309" s="11" t="s">
        <v>206</v>
      </c>
      <c r="F309" s="12" t="s">
        <v>206</v>
      </c>
      <c r="G309" s="12" t="s">
        <v>206</v>
      </c>
      <c r="H309" s="11" t="s">
        <v>218</v>
      </c>
      <c r="I309" s="11" t="s">
        <v>294</v>
      </c>
      <c r="J309" s="11" t="str">
        <f>VLOOKUP(C309,Coberturas!$B$1:$D$188,2,0)</f>
        <v>FALLECIMIENTO NO DESGRAVAMEN</v>
      </c>
      <c r="K309" s="11">
        <f>COUNTIFS(Coberturas!$B:$B,$C309)</f>
        <v>1</v>
      </c>
      <c r="L309" s="11" t="s">
        <v>294</v>
      </c>
      <c r="M309" s="11" t="s">
        <v>221</v>
      </c>
    </row>
    <row r="310" spans="1:13" x14ac:dyDescent="0.25">
      <c r="A310" s="11">
        <v>490</v>
      </c>
      <c r="B310" s="11" t="s">
        <v>206</v>
      </c>
      <c r="C310" s="11">
        <v>112</v>
      </c>
      <c r="D310" s="11" t="s">
        <v>206</v>
      </c>
      <c r="E310" s="11" t="s">
        <v>206</v>
      </c>
      <c r="F310" s="12" t="s">
        <v>206</v>
      </c>
      <c r="G310" s="12" t="s">
        <v>206</v>
      </c>
      <c r="H310" s="11" t="s">
        <v>218</v>
      </c>
      <c r="I310" s="11" t="s">
        <v>294</v>
      </c>
      <c r="J310" s="11" t="str">
        <f>VLOOKUP(C310,Coberturas!$B$1:$D$188,2,0)</f>
        <v>FALLECIMIENTO NO DESGRAVAMEN</v>
      </c>
      <c r="K310" s="11">
        <f>COUNTIFS(Coberturas!$B:$B,$C310)</f>
        <v>1</v>
      </c>
      <c r="L310" s="11" t="s">
        <v>294</v>
      </c>
      <c r="M310" s="11" t="s">
        <v>221</v>
      </c>
    </row>
    <row r="311" spans="1:13" x14ac:dyDescent="0.25">
      <c r="A311" s="11">
        <v>491</v>
      </c>
      <c r="B311" s="11" t="s">
        <v>206</v>
      </c>
      <c r="C311" s="11">
        <v>112</v>
      </c>
      <c r="D311" s="11" t="s">
        <v>206</v>
      </c>
      <c r="E311" s="11" t="s">
        <v>206</v>
      </c>
      <c r="F311" s="12" t="s">
        <v>206</v>
      </c>
      <c r="G311" s="12" t="s">
        <v>206</v>
      </c>
      <c r="H311" s="11" t="s">
        <v>218</v>
      </c>
      <c r="I311" s="11" t="s">
        <v>294</v>
      </c>
      <c r="J311" s="11" t="str">
        <f>VLOOKUP(C311,Coberturas!$B$1:$D$188,2,0)</f>
        <v>FALLECIMIENTO NO DESGRAVAMEN</v>
      </c>
      <c r="K311" s="11">
        <f>COUNTIFS(Coberturas!$B:$B,$C311)</f>
        <v>1</v>
      </c>
      <c r="L311" s="11" t="s">
        <v>294</v>
      </c>
      <c r="M311" s="11" t="s">
        <v>221</v>
      </c>
    </row>
    <row r="312" spans="1:13" x14ac:dyDescent="0.25">
      <c r="A312" s="11">
        <v>492</v>
      </c>
      <c r="B312" s="11" t="s">
        <v>206</v>
      </c>
      <c r="C312" s="11">
        <v>112</v>
      </c>
      <c r="D312" s="11" t="s">
        <v>206</v>
      </c>
      <c r="E312" s="11" t="s">
        <v>206</v>
      </c>
      <c r="F312" s="12" t="s">
        <v>206</v>
      </c>
      <c r="G312" s="12" t="s">
        <v>206</v>
      </c>
      <c r="H312" s="11" t="s">
        <v>218</v>
      </c>
      <c r="I312" s="11" t="s">
        <v>294</v>
      </c>
      <c r="J312" s="11" t="str">
        <f>VLOOKUP(C312,Coberturas!$B$1:$D$188,2,0)</f>
        <v>FALLECIMIENTO NO DESGRAVAMEN</v>
      </c>
      <c r="K312" s="11">
        <f>COUNTIFS(Coberturas!$B:$B,$C312)</f>
        <v>1</v>
      </c>
      <c r="L312" s="11" t="s">
        <v>294</v>
      </c>
      <c r="M312" s="11" t="s">
        <v>221</v>
      </c>
    </row>
    <row r="313" spans="1:13" x14ac:dyDescent="0.25">
      <c r="A313" s="11">
        <v>493</v>
      </c>
      <c r="B313" s="11" t="s">
        <v>206</v>
      </c>
      <c r="C313" s="11">
        <v>112</v>
      </c>
      <c r="D313" s="11" t="s">
        <v>206</v>
      </c>
      <c r="E313" s="11" t="s">
        <v>206</v>
      </c>
      <c r="F313" s="12" t="s">
        <v>206</v>
      </c>
      <c r="G313" s="12" t="s">
        <v>206</v>
      </c>
      <c r="H313" s="11" t="s">
        <v>218</v>
      </c>
      <c r="I313" s="11" t="s">
        <v>294</v>
      </c>
      <c r="J313" s="11" t="str">
        <f>VLOOKUP(C313,Coberturas!$B$1:$D$188,2,0)</f>
        <v>FALLECIMIENTO NO DESGRAVAMEN</v>
      </c>
      <c r="K313" s="11">
        <f>COUNTIFS(Coberturas!$B:$B,$C313)</f>
        <v>1</v>
      </c>
      <c r="L313" s="11" t="s">
        <v>294</v>
      </c>
      <c r="M313" s="11" t="s">
        <v>221</v>
      </c>
    </row>
    <row r="314" spans="1:13" x14ac:dyDescent="0.25">
      <c r="A314" s="11">
        <v>494</v>
      </c>
      <c r="B314" s="11" t="s">
        <v>206</v>
      </c>
      <c r="C314" s="11">
        <v>112</v>
      </c>
      <c r="D314" s="11" t="s">
        <v>206</v>
      </c>
      <c r="E314" s="11" t="s">
        <v>206</v>
      </c>
      <c r="F314" s="12" t="s">
        <v>206</v>
      </c>
      <c r="G314" s="12" t="s">
        <v>206</v>
      </c>
      <c r="H314" s="11" t="s">
        <v>218</v>
      </c>
      <c r="I314" s="11" t="s">
        <v>294</v>
      </c>
      <c r="J314" s="11" t="str">
        <f>VLOOKUP(C314,Coberturas!$B$1:$D$188,2,0)</f>
        <v>FALLECIMIENTO NO DESGRAVAMEN</v>
      </c>
      <c r="K314" s="11">
        <f>COUNTIFS(Coberturas!$B:$B,$C314)</f>
        <v>1</v>
      </c>
      <c r="L314" s="11" t="s">
        <v>294</v>
      </c>
      <c r="M314" s="11" t="s">
        <v>221</v>
      </c>
    </row>
    <row r="315" spans="1:13" x14ac:dyDescent="0.25">
      <c r="A315" s="11">
        <v>495</v>
      </c>
      <c r="B315" s="11" t="s">
        <v>206</v>
      </c>
      <c r="C315" s="11">
        <v>112</v>
      </c>
      <c r="D315" s="11" t="s">
        <v>206</v>
      </c>
      <c r="E315" s="11" t="s">
        <v>206</v>
      </c>
      <c r="F315" s="12" t="s">
        <v>206</v>
      </c>
      <c r="G315" s="12" t="s">
        <v>206</v>
      </c>
      <c r="H315" s="11" t="s">
        <v>218</v>
      </c>
      <c r="I315" s="11" t="s">
        <v>294</v>
      </c>
      <c r="J315" s="11" t="str">
        <f>VLOOKUP(C315,Coberturas!$B$1:$D$188,2,0)</f>
        <v>FALLECIMIENTO NO DESGRAVAMEN</v>
      </c>
      <c r="K315" s="11">
        <f>COUNTIFS(Coberturas!$B:$B,$C315)</f>
        <v>1</v>
      </c>
      <c r="L315" s="11" t="s">
        <v>294</v>
      </c>
      <c r="M315" s="11" t="s">
        <v>221</v>
      </c>
    </row>
    <row r="316" spans="1:13" x14ac:dyDescent="0.25">
      <c r="A316" s="11">
        <v>496</v>
      </c>
      <c r="B316" s="11" t="s">
        <v>206</v>
      </c>
      <c r="C316" s="11">
        <v>112</v>
      </c>
      <c r="D316" s="11" t="s">
        <v>206</v>
      </c>
      <c r="E316" s="11" t="s">
        <v>206</v>
      </c>
      <c r="F316" s="12" t="s">
        <v>206</v>
      </c>
      <c r="G316" s="12" t="s">
        <v>206</v>
      </c>
      <c r="H316" s="11" t="s">
        <v>218</v>
      </c>
      <c r="I316" s="11" t="s">
        <v>294</v>
      </c>
      <c r="J316" s="11" t="str">
        <f>VLOOKUP(C316,Coberturas!$B$1:$D$188,2,0)</f>
        <v>FALLECIMIENTO NO DESGRAVAMEN</v>
      </c>
      <c r="K316" s="11">
        <f>COUNTIFS(Coberturas!$B:$B,$C316)</f>
        <v>1</v>
      </c>
      <c r="L316" s="11" t="s">
        <v>294</v>
      </c>
      <c r="M316" s="11" t="s">
        <v>221</v>
      </c>
    </row>
    <row r="317" spans="1:13" x14ac:dyDescent="0.25">
      <c r="A317" s="11">
        <v>497</v>
      </c>
      <c r="B317" s="11" t="s">
        <v>206</v>
      </c>
      <c r="C317" s="11">
        <v>112</v>
      </c>
      <c r="D317" s="11" t="s">
        <v>206</v>
      </c>
      <c r="E317" s="11" t="s">
        <v>206</v>
      </c>
      <c r="F317" s="12" t="s">
        <v>206</v>
      </c>
      <c r="G317" s="12" t="s">
        <v>206</v>
      </c>
      <c r="H317" s="11" t="s">
        <v>218</v>
      </c>
      <c r="I317" s="11" t="s">
        <v>294</v>
      </c>
      <c r="J317" s="11" t="str">
        <f>VLOOKUP(C317,Coberturas!$B$1:$D$188,2,0)</f>
        <v>FALLECIMIENTO NO DESGRAVAMEN</v>
      </c>
      <c r="K317" s="11">
        <f>COUNTIFS(Coberturas!$B:$B,$C317)</f>
        <v>1</v>
      </c>
      <c r="L317" s="11" t="s">
        <v>294</v>
      </c>
      <c r="M317" s="11" t="s">
        <v>221</v>
      </c>
    </row>
    <row r="318" spans="1:13" x14ac:dyDescent="0.25">
      <c r="A318" s="11">
        <v>527</v>
      </c>
      <c r="B318" s="11" t="s">
        <v>206</v>
      </c>
      <c r="C318" s="11">
        <v>112</v>
      </c>
      <c r="D318" s="11" t="s">
        <v>206</v>
      </c>
      <c r="E318" s="11" t="s">
        <v>206</v>
      </c>
      <c r="F318" s="12" t="s">
        <v>206</v>
      </c>
      <c r="G318" s="12" t="s">
        <v>206</v>
      </c>
      <c r="H318" s="11" t="s">
        <v>218</v>
      </c>
      <c r="I318" s="11" t="s">
        <v>294</v>
      </c>
      <c r="J318" s="11" t="str">
        <f>VLOOKUP(C318,Coberturas!$B$1:$D$188,2,0)</f>
        <v>FALLECIMIENTO NO DESGRAVAMEN</v>
      </c>
      <c r="K318" s="11">
        <f>COUNTIFS(Coberturas!$B:$B,$C318)</f>
        <v>1</v>
      </c>
      <c r="L318" s="11" t="s">
        <v>294</v>
      </c>
      <c r="M318" s="11" t="s">
        <v>221</v>
      </c>
    </row>
    <row r="319" spans="1:13" x14ac:dyDescent="0.25">
      <c r="A319" s="11">
        <v>536</v>
      </c>
      <c r="B319" s="11" t="s">
        <v>206</v>
      </c>
      <c r="C319" s="11">
        <v>112</v>
      </c>
      <c r="D319" s="11" t="s">
        <v>206</v>
      </c>
      <c r="E319" s="11" t="s">
        <v>206</v>
      </c>
      <c r="F319" s="12" t="s">
        <v>206</v>
      </c>
      <c r="G319" s="12" t="s">
        <v>206</v>
      </c>
      <c r="H319" s="11" t="s">
        <v>218</v>
      </c>
      <c r="I319" s="11" t="s">
        <v>294</v>
      </c>
      <c r="J319" s="11" t="str">
        <f>VLOOKUP(C319,Coberturas!$B$1:$D$188,2,0)</f>
        <v>FALLECIMIENTO NO DESGRAVAMEN</v>
      </c>
      <c r="K319" s="11">
        <f>COUNTIFS(Coberturas!$B:$B,$C319)</f>
        <v>1</v>
      </c>
      <c r="L319" s="11" t="s">
        <v>294</v>
      </c>
      <c r="M319" s="11" t="s">
        <v>221</v>
      </c>
    </row>
    <row r="320" spans="1:13" x14ac:dyDescent="0.25">
      <c r="A320" s="11">
        <v>539</v>
      </c>
      <c r="B320" s="11" t="s">
        <v>206</v>
      </c>
      <c r="C320" s="11">
        <v>112</v>
      </c>
      <c r="D320" s="11" t="s">
        <v>206</v>
      </c>
      <c r="E320" s="11" t="s">
        <v>206</v>
      </c>
      <c r="F320" s="12" t="s">
        <v>206</v>
      </c>
      <c r="G320" s="12" t="s">
        <v>206</v>
      </c>
      <c r="H320" s="11" t="s">
        <v>218</v>
      </c>
      <c r="I320" s="11" t="s">
        <v>294</v>
      </c>
      <c r="J320" s="11" t="str">
        <f>VLOOKUP(C320,Coberturas!$B$1:$D$188,2,0)</f>
        <v>FALLECIMIENTO NO DESGRAVAMEN</v>
      </c>
      <c r="K320" s="11">
        <f>COUNTIFS(Coberturas!$B:$B,$C320)</f>
        <v>1</v>
      </c>
      <c r="L320" s="11" t="s">
        <v>294</v>
      </c>
      <c r="M320" s="11" t="s">
        <v>221</v>
      </c>
    </row>
    <row r="321" spans="1:13" x14ac:dyDescent="0.25">
      <c r="A321" s="11">
        <v>541</v>
      </c>
      <c r="B321" s="11" t="s">
        <v>206</v>
      </c>
      <c r="C321" s="11">
        <v>112</v>
      </c>
      <c r="D321" s="11" t="s">
        <v>206</v>
      </c>
      <c r="E321" s="11" t="s">
        <v>206</v>
      </c>
      <c r="F321" s="12" t="s">
        <v>206</v>
      </c>
      <c r="G321" s="12" t="s">
        <v>206</v>
      </c>
      <c r="H321" s="11" t="s">
        <v>218</v>
      </c>
      <c r="I321" s="11" t="s">
        <v>294</v>
      </c>
      <c r="J321" s="11" t="str">
        <f>VLOOKUP(C321,Coberturas!$B$1:$D$188,2,0)</f>
        <v>FALLECIMIENTO NO DESGRAVAMEN</v>
      </c>
      <c r="K321" s="11">
        <f>COUNTIFS(Coberturas!$B:$B,$C321)</f>
        <v>1</v>
      </c>
      <c r="L321" s="11" t="s">
        <v>294</v>
      </c>
      <c r="M321" s="11" t="s">
        <v>221</v>
      </c>
    </row>
    <row r="322" spans="1:13" x14ac:dyDescent="0.25">
      <c r="A322" s="11">
        <v>566</v>
      </c>
      <c r="B322" s="11" t="s">
        <v>206</v>
      </c>
      <c r="C322" s="11">
        <v>112</v>
      </c>
      <c r="D322" s="11" t="s">
        <v>206</v>
      </c>
      <c r="E322" s="11" t="s">
        <v>206</v>
      </c>
      <c r="F322" s="12" t="s">
        <v>206</v>
      </c>
      <c r="G322" s="12" t="s">
        <v>206</v>
      </c>
      <c r="H322" s="11" t="s">
        <v>218</v>
      </c>
      <c r="I322" s="11" t="s">
        <v>294</v>
      </c>
      <c r="J322" s="11" t="str">
        <f>VLOOKUP(C322,Coberturas!$B$1:$D$188,2,0)</f>
        <v>FALLECIMIENTO NO DESGRAVAMEN</v>
      </c>
      <c r="K322" s="11">
        <f>COUNTIFS(Coberturas!$B:$B,$C322)</f>
        <v>1</v>
      </c>
      <c r="L322" s="11" t="s">
        <v>294</v>
      </c>
      <c r="M322" s="11" t="s">
        <v>221</v>
      </c>
    </row>
    <row r="323" spans="1:13" x14ac:dyDescent="0.25">
      <c r="A323" s="11">
        <v>569</v>
      </c>
      <c r="B323" s="11" t="s">
        <v>206</v>
      </c>
      <c r="C323" s="11">
        <v>112</v>
      </c>
      <c r="D323" s="11" t="s">
        <v>206</v>
      </c>
      <c r="E323" s="11" t="s">
        <v>206</v>
      </c>
      <c r="F323" s="12" t="s">
        <v>206</v>
      </c>
      <c r="G323" s="12" t="s">
        <v>206</v>
      </c>
      <c r="H323" s="11" t="s">
        <v>218</v>
      </c>
      <c r="I323" s="11" t="s">
        <v>294</v>
      </c>
      <c r="J323" s="11" t="str">
        <f>VLOOKUP(C323,Coberturas!$B$1:$D$188,2,0)</f>
        <v>FALLECIMIENTO NO DESGRAVAMEN</v>
      </c>
      <c r="K323" s="11">
        <f>COUNTIFS(Coberturas!$B:$B,$C323)</f>
        <v>1</v>
      </c>
      <c r="L323" s="11" t="s">
        <v>294</v>
      </c>
      <c r="M323" s="11" t="s">
        <v>221</v>
      </c>
    </row>
    <row r="324" spans="1:13" x14ac:dyDescent="0.25">
      <c r="A324" s="11">
        <v>570</v>
      </c>
      <c r="B324" s="11" t="s">
        <v>206</v>
      </c>
      <c r="C324" s="11">
        <v>112</v>
      </c>
      <c r="D324" s="11" t="s">
        <v>206</v>
      </c>
      <c r="E324" s="11" t="s">
        <v>206</v>
      </c>
      <c r="F324" s="12" t="s">
        <v>206</v>
      </c>
      <c r="G324" s="12" t="s">
        <v>206</v>
      </c>
      <c r="H324" s="11" t="s">
        <v>218</v>
      </c>
      <c r="I324" s="11" t="s">
        <v>294</v>
      </c>
      <c r="J324" s="11" t="str">
        <f>VLOOKUP(C324,Coberturas!$B$1:$D$188,2,0)</f>
        <v>FALLECIMIENTO NO DESGRAVAMEN</v>
      </c>
      <c r="K324" s="11">
        <f>COUNTIFS(Coberturas!$B:$B,$C324)</f>
        <v>1</v>
      </c>
      <c r="L324" s="11" t="s">
        <v>294</v>
      </c>
      <c r="M324" s="11" t="s">
        <v>221</v>
      </c>
    </row>
    <row r="325" spans="1:13" x14ac:dyDescent="0.25">
      <c r="A325" s="11">
        <v>571</v>
      </c>
      <c r="B325" s="11" t="s">
        <v>206</v>
      </c>
      <c r="C325" s="11">
        <v>112</v>
      </c>
      <c r="D325" s="11" t="s">
        <v>206</v>
      </c>
      <c r="E325" s="11" t="s">
        <v>206</v>
      </c>
      <c r="F325" s="12" t="s">
        <v>206</v>
      </c>
      <c r="G325" s="12" t="s">
        <v>206</v>
      </c>
      <c r="H325" s="11" t="s">
        <v>218</v>
      </c>
      <c r="I325" s="11" t="s">
        <v>294</v>
      </c>
      <c r="J325" s="11" t="str">
        <f>VLOOKUP(C325,Coberturas!$B$1:$D$188,2,0)</f>
        <v>FALLECIMIENTO NO DESGRAVAMEN</v>
      </c>
      <c r="K325" s="11">
        <f>COUNTIFS(Coberturas!$B:$B,$C325)</f>
        <v>1</v>
      </c>
      <c r="L325" s="11" t="s">
        <v>294</v>
      </c>
      <c r="M325" s="11" t="s">
        <v>221</v>
      </c>
    </row>
    <row r="326" spans="1:13" x14ac:dyDescent="0.25">
      <c r="A326" s="11">
        <v>573</v>
      </c>
      <c r="B326" s="11" t="s">
        <v>206</v>
      </c>
      <c r="C326" s="11">
        <v>112</v>
      </c>
      <c r="D326" s="11" t="s">
        <v>206</v>
      </c>
      <c r="E326" s="11" t="s">
        <v>206</v>
      </c>
      <c r="F326" s="12" t="s">
        <v>206</v>
      </c>
      <c r="G326" s="12" t="s">
        <v>206</v>
      </c>
      <c r="H326" s="11" t="s">
        <v>218</v>
      </c>
      <c r="I326" s="11" t="s">
        <v>294</v>
      </c>
      <c r="J326" s="11" t="str">
        <f>VLOOKUP(C326,Coberturas!$B$1:$D$188,2,0)</f>
        <v>FALLECIMIENTO NO DESGRAVAMEN</v>
      </c>
      <c r="K326" s="11">
        <f>COUNTIFS(Coberturas!$B:$B,$C326)</f>
        <v>1</v>
      </c>
      <c r="L326" s="11" t="s">
        <v>294</v>
      </c>
      <c r="M326" s="11" t="s">
        <v>221</v>
      </c>
    </row>
    <row r="327" spans="1:13" x14ac:dyDescent="0.25">
      <c r="A327" s="11">
        <v>5002566</v>
      </c>
      <c r="B327" s="11" t="s">
        <v>206</v>
      </c>
      <c r="C327" s="11">
        <v>66</v>
      </c>
      <c r="D327" s="11" t="s">
        <v>206</v>
      </c>
      <c r="E327" s="11" t="s">
        <v>206</v>
      </c>
      <c r="F327" s="12" t="s">
        <v>206</v>
      </c>
      <c r="G327" s="12" t="s">
        <v>206</v>
      </c>
      <c r="H327" s="11" t="s">
        <v>218</v>
      </c>
      <c r="I327" s="11" t="s">
        <v>294</v>
      </c>
      <c r="J327" s="11" t="str">
        <f>VLOOKUP(C327,Coberturas!$B$1:$D$188,2,0)</f>
        <v>RENTA ESCOLAR HASTA CUARTO MEDIO POR FALLECIMIENTO.</v>
      </c>
      <c r="K327" s="11">
        <f>COUNTIFS(Coberturas!$B:$B,$C327)</f>
        <v>1</v>
      </c>
      <c r="L327" s="11" t="s">
        <v>294</v>
      </c>
      <c r="M327" s="11" t="s">
        <v>221</v>
      </c>
    </row>
    <row r="328" spans="1:13" x14ac:dyDescent="0.25">
      <c r="A328" s="11">
        <v>5002860</v>
      </c>
      <c r="B328" s="11" t="s">
        <v>206</v>
      </c>
      <c r="C328" s="11">
        <v>72</v>
      </c>
      <c r="D328" s="11" t="s">
        <v>206</v>
      </c>
      <c r="E328" s="11" t="s">
        <v>206</v>
      </c>
      <c r="F328" s="12" t="s">
        <v>206</v>
      </c>
      <c r="G328" s="12" t="s">
        <v>206</v>
      </c>
      <c r="H328" s="11" t="s">
        <v>218</v>
      </c>
      <c r="I328" s="11" t="s">
        <v>294</v>
      </c>
      <c r="J328" s="11" t="str">
        <f>VLOOKUP(C328,Coberturas!$B$1:$D$188,2,0)</f>
        <v>RENTA UNIVERSITARIA HASTA SEIS AÑOS POR FALECIMIENTO.</v>
      </c>
      <c r="K328" s="11">
        <f>COUNTIFS(Coberturas!$B:$B,$C328)</f>
        <v>1</v>
      </c>
      <c r="L328" s="11" t="s">
        <v>294</v>
      </c>
      <c r="M328" s="11" t="s">
        <v>221</v>
      </c>
    </row>
    <row r="329" spans="1:13" x14ac:dyDescent="0.25">
      <c r="A329" s="11">
        <v>5002869</v>
      </c>
      <c r="B329" s="11" t="s">
        <v>206</v>
      </c>
      <c r="C329" s="11">
        <v>72</v>
      </c>
      <c r="D329" s="11" t="s">
        <v>206</v>
      </c>
      <c r="E329" s="11" t="s">
        <v>206</v>
      </c>
      <c r="F329" s="12" t="s">
        <v>206</v>
      </c>
      <c r="G329" s="12" t="s">
        <v>206</v>
      </c>
      <c r="H329" s="11" t="s">
        <v>218</v>
      </c>
      <c r="I329" s="11" t="s">
        <v>294</v>
      </c>
      <c r="J329" s="11" t="str">
        <f>VLOOKUP(C329,Coberturas!$B$1:$D$188,2,0)</f>
        <v>RENTA UNIVERSITARIA HASTA SEIS AÑOS POR FALECIMIENTO.</v>
      </c>
      <c r="K329" s="11">
        <f>COUNTIFS(Coberturas!$B:$B,$C329)</f>
        <v>1</v>
      </c>
      <c r="L329" s="11" t="s">
        <v>294</v>
      </c>
      <c r="M329" s="11" t="s">
        <v>221</v>
      </c>
    </row>
    <row r="330" spans="1:13" x14ac:dyDescent="0.25">
      <c r="A330" s="11">
        <v>5002874</v>
      </c>
      <c r="B330" s="11" t="s">
        <v>206</v>
      </c>
      <c r="C330" s="11">
        <v>72</v>
      </c>
      <c r="D330" s="11" t="s">
        <v>206</v>
      </c>
      <c r="E330" s="11" t="s">
        <v>206</v>
      </c>
      <c r="F330" s="12" t="s">
        <v>206</v>
      </c>
      <c r="G330" s="12" t="s">
        <v>206</v>
      </c>
      <c r="H330" s="11" t="s">
        <v>218</v>
      </c>
      <c r="I330" s="11" t="s">
        <v>294</v>
      </c>
      <c r="J330" s="11" t="str">
        <f>VLOOKUP(C330,Coberturas!$B$1:$D$188,2,0)</f>
        <v>RENTA UNIVERSITARIA HASTA SEIS AÑOS POR FALECIMIENTO.</v>
      </c>
      <c r="K330" s="11">
        <f>COUNTIFS(Coberturas!$B:$B,$C330)</f>
        <v>1</v>
      </c>
      <c r="L330" s="11" t="s">
        <v>294</v>
      </c>
      <c r="M330" s="11" t="s">
        <v>221</v>
      </c>
    </row>
    <row r="331" spans="1:13" x14ac:dyDescent="0.25">
      <c r="A331" s="11">
        <v>5002878</v>
      </c>
      <c r="B331" s="11" t="s">
        <v>206</v>
      </c>
      <c r="C331" s="11">
        <v>71</v>
      </c>
      <c r="D331" s="11" t="s">
        <v>206</v>
      </c>
      <c r="E331" s="11" t="s">
        <v>206</v>
      </c>
      <c r="F331" s="12" t="s">
        <v>206</v>
      </c>
      <c r="G331" s="12" t="s">
        <v>206</v>
      </c>
      <c r="H331" s="11" t="s">
        <v>218</v>
      </c>
      <c r="I331" s="11" t="s">
        <v>294</v>
      </c>
      <c r="J331" s="11" t="str">
        <f>VLOOKUP(C331,Coberturas!$B$1:$D$188,2,0)</f>
        <v>RENTA UNIVERSITARIA HASTA CINCO AÑOS POR FALLECIMIENTO.</v>
      </c>
      <c r="K331" s="11">
        <f>COUNTIFS(Coberturas!$B:$B,$C331)</f>
        <v>1</v>
      </c>
      <c r="L331" s="11" t="s">
        <v>294</v>
      </c>
      <c r="M331" s="11" t="s">
        <v>221</v>
      </c>
    </row>
    <row r="332" spans="1:13" x14ac:dyDescent="0.25">
      <c r="A332" s="11">
        <v>5002879</v>
      </c>
      <c r="B332" s="11" t="s">
        <v>206</v>
      </c>
      <c r="C332" s="11">
        <v>66</v>
      </c>
      <c r="D332" s="11" t="s">
        <v>206</v>
      </c>
      <c r="E332" s="11" t="s">
        <v>206</v>
      </c>
      <c r="F332" s="12" t="s">
        <v>206</v>
      </c>
      <c r="G332" s="12" t="s">
        <v>206</v>
      </c>
      <c r="H332" s="11" t="s">
        <v>218</v>
      </c>
      <c r="I332" s="11" t="s">
        <v>294</v>
      </c>
      <c r="J332" s="11" t="str">
        <f>VLOOKUP(C332,Coberturas!$B$1:$D$188,2,0)</f>
        <v>RENTA ESCOLAR HASTA CUARTO MEDIO POR FALLECIMIENTO.</v>
      </c>
      <c r="K332" s="11">
        <f>COUNTIFS(Coberturas!$B:$B,$C332)</f>
        <v>1</v>
      </c>
      <c r="L332" s="11" t="s">
        <v>294</v>
      </c>
      <c r="M332" s="11" t="s">
        <v>221</v>
      </c>
    </row>
    <row r="333" spans="1:13" x14ac:dyDescent="0.25">
      <c r="A333" s="11">
        <v>5002879</v>
      </c>
      <c r="B333" s="11" t="s">
        <v>206</v>
      </c>
      <c r="C333" s="11">
        <v>72</v>
      </c>
      <c r="D333" s="11" t="s">
        <v>206</v>
      </c>
      <c r="E333" s="11" t="s">
        <v>206</v>
      </c>
      <c r="F333" s="12" t="s">
        <v>206</v>
      </c>
      <c r="G333" s="12" t="s">
        <v>206</v>
      </c>
      <c r="H333" s="11" t="s">
        <v>218</v>
      </c>
      <c r="I333" s="11" t="s">
        <v>294</v>
      </c>
      <c r="J333" s="11" t="str">
        <f>VLOOKUP(C333,Coberturas!$B$1:$D$188,2,0)</f>
        <v>RENTA UNIVERSITARIA HASTA SEIS AÑOS POR FALECIMIENTO.</v>
      </c>
      <c r="K333" s="11">
        <f>COUNTIFS(Coberturas!$B:$B,$C333)</f>
        <v>1</v>
      </c>
      <c r="L333" s="11" t="s">
        <v>294</v>
      </c>
      <c r="M333" s="11" t="s">
        <v>221</v>
      </c>
    </row>
    <row r="334" spans="1:13" x14ac:dyDescent="0.25">
      <c r="A334" s="11">
        <v>5005558</v>
      </c>
      <c r="B334" s="11" t="s">
        <v>206</v>
      </c>
      <c r="C334" s="11">
        <v>72</v>
      </c>
      <c r="D334" s="11" t="s">
        <v>206</v>
      </c>
      <c r="E334" s="11" t="s">
        <v>206</v>
      </c>
      <c r="F334" s="12" t="s">
        <v>206</v>
      </c>
      <c r="G334" s="12" t="s">
        <v>206</v>
      </c>
      <c r="H334" s="11" t="s">
        <v>218</v>
      </c>
      <c r="I334" s="11" t="s">
        <v>294</v>
      </c>
      <c r="J334" s="11" t="str">
        <f>VLOOKUP(C334,Coberturas!$B$1:$D$188,2,0)</f>
        <v>RENTA UNIVERSITARIA HASTA SEIS AÑOS POR FALECIMIENTO.</v>
      </c>
      <c r="K334" s="11">
        <f>COUNTIFS(Coberturas!$B:$B,$C334)</f>
        <v>1</v>
      </c>
      <c r="L334" s="11" t="s">
        <v>294</v>
      </c>
      <c r="M334" s="11" t="s">
        <v>221</v>
      </c>
    </row>
    <row r="335" spans="1:13" x14ac:dyDescent="0.25">
      <c r="A335" s="11">
        <v>5006980</v>
      </c>
      <c r="B335" s="11" t="s">
        <v>206</v>
      </c>
      <c r="C335" s="11">
        <v>1</v>
      </c>
      <c r="D335" s="11" t="s">
        <v>206</v>
      </c>
      <c r="E335" s="11" t="s">
        <v>206</v>
      </c>
      <c r="F335" s="12" t="s">
        <v>206</v>
      </c>
      <c r="G335" s="12" t="s">
        <v>206</v>
      </c>
      <c r="H335" s="11" t="s">
        <v>218</v>
      </c>
      <c r="I335" s="11" t="s">
        <v>294</v>
      </c>
      <c r="J335" s="11" t="str">
        <f>VLOOKUP(C335,Coberturas!$B$1:$D$188,2,0)</f>
        <v>FALLECIMIENTO</v>
      </c>
      <c r="K335" s="11">
        <f>COUNTIFS(Coberturas!$B:$B,$C335)</f>
        <v>1</v>
      </c>
      <c r="L335" s="11" t="s">
        <v>294</v>
      </c>
      <c r="M335" s="11" t="s">
        <v>221</v>
      </c>
    </row>
    <row r="336" spans="1:13" x14ac:dyDescent="0.25">
      <c r="A336" s="11">
        <v>5007033</v>
      </c>
      <c r="B336" s="11" t="s">
        <v>206</v>
      </c>
      <c r="C336" s="11">
        <v>1</v>
      </c>
      <c r="D336" s="11" t="s">
        <v>206</v>
      </c>
      <c r="E336" s="11" t="s">
        <v>206</v>
      </c>
      <c r="F336" s="12" t="s">
        <v>206</v>
      </c>
      <c r="G336" s="12" t="s">
        <v>206</v>
      </c>
      <c r="H336" s="11" t="s">
        <v>218</v>
      </c>
      <c r="I336" s="11" t="s">
        <v>294</v>
      </c>
      <c r="J336" s="11" t="str">
        <f>VLOOKUP(C336,Coberturas!$B$1:$D$188,2,0)</f>
        <v>FALLECIMIENTO</v>
      </c>
      <c r="K336" s="11">
        <f>COUNTIFS(Coberturas!$B:$B,$C336)</f>
        <v>1</v>
      </c>
      <c r="L336" s="11" t="s">
        <v>294</v>
      </c>
      <c r="M336" s="11" t="s">
        <v>221</v>
      </c>
    </row>
    <row r="337" spans="1:13" x14ac:dyDescent="0.25">
      <c r="A337" s="11">
        <v>5007049</v>
      </c>
      <c r="B337" s="11" t="s">
        <v>206</v>
      </c>
      <c r="C337" s="11">
        <v>1</v>
      </c>
      <c r="D337" s="11" t="s">
        <v>206</v>
      </c>
      <c r="E337" s="11" t="s">
        <v>206</v>
      </c>
      <c r="F337" s="12" t="s">
        <v>206</v>
      </c>
      <c r="G337" s="12" t="s">
        <v>206</v>
      </c>
      <c r="H337" s="11" t="s">
        <v>218</v>
      </c>
      <c r="I337" s="11" t="s">
        <v>294</v>
      </c>
      <c r="J337" s="11" t="str">
        <f>VLOOKUP(C337,Coberturas!$B$1:$D$188,2,0)</f>
        <v>FALLECIMIENTO</v>
      </c>
      <c r="K337" s="11">
        <f>COUNTIFS(Coberturas!$B:$B,$C337)</f>
        <v>1</v>
      </c>
      <c r="L337" s="11" t="s">
        <v>294</v>
      </c>
      <c r="M337" s="11" t="s">
        <v>221</v>
      </c>
    </row>
    <row r="338" spans="1:13" x14ac:dyDescent="0.25">
      <c r="A338" s="11">
        <v>5007209</v>
      </c>
      <c r="B338" s="11" t="s">
        <v>206</v>
      </c>
      <c r="C338" s="11">
        <v>1</v>
      </c>
      <c r="D338" s="11" t="s">
        <v>206</v>
      </c>
      <c r="E338" s="11" t="s">
        <v>206</v>
      </c>
      <c r="F338" s="12" t="s">
        <v>206</v>
      </c>
      <c r="G338" s="12" t="s">
        <v>206</v>
      </c>
      <c r="H338" s="11" t="s">
        <v>218</v>
      </c>
      <c r="I338" s="11" t="s">
        <v>294</v>
      </c>
      <c r="J338" s="11" t="str">
        <f>VLOOKUP(C338,Coberturas!$B$1:$D$188,2,0)</f>
        <v>FALLECIMIENTO</v>
      </c>
      <c r="K338" s="11">
        <f>COUNTIFS(Coberturas!$B:$B,$C338)</f>
        <v>1</v>
      </c>
      <c r="L338" s="11" t="s">
        <v>294</v>
      </c>
      <c r="M338" s="11" t="s">
        <v>221</v>
      </c>
    </row>
    <row r="339" spans="1:13" x14ac:dyDescent="0.25">
      <c r="A339" s="11">
        <v>5007327</v>
      </c>
      <c r="B339" s="11" t="s">
        <v>206</v>
      </c>
      <c r="C339" s="11">
        <v>1</v>
      </c>
      <c r="D339" s="11" t="s">
        <v>206</v>
      </c>
      <c r="E339" s="11" t="s">
        <v>206</v>
      </c>
      <c r="F339" s="12" t="s">
        <v>206</v>
      </c>
      <c r="G339" s="12" t="s">
        <v>206</v>
      </c>
      <c r="H339" s="11" t="s">
        <v>218</v>
      </c>
      <c r="I339" s="11" t="s">
        <v>294</v>
      </c>
      <c r="J339" s="11" t="str">
        <f>VLOOKUP(C339,Coberturas!$B$1:$D$188,2,0)</f>
        <v>FALLECIMIENTO</v>
      </c>
      <c r="K339" s="11">
        <f>COUNTIFS(Coberturas!$B:$B,$C339)</f>
        <v>1</v>
      </c>
      <c r="L339" s="11" t="s">
        <v>294</v>
      </c>
      <c r="M339" s="11" t="s">
        <v>221</v>
      </c>
    </row>
    <row r="340" spans="1:13" x14ac:dyDescent="0.25">
      <c r="A340" s="11">
        <v>5007402</v>
      </c>
      <c r="B340" s="11" t="s">
        <v>206</v>
      </c>
      <c r="C340" s="11">
        <v>1</v>
      </c>
      <c r="D340" s="11" t="s">
        <v>206</v>
      </c>
      <c r="E340" s="11" t="s">
        <v>206</v>
      </c>
      <c r="F340" s="12" t="s">
        <v>206</v>
      </c>
      <c r="G340" s="12" t="s">
        <v>206</v>
      </c>
      <c r="H340" s="11" t="s">
        <v>218</v>
      </c>
      <c r="I340" s="11" t="s">
        <v>294</v>
      </c>
      <c r="J340" s="11" t="str">
        <f>VLOOKUP(C340,Coberturas!$B$1:$D$188,2,0)</f>
        <v>FALLECIMIENTO</v>
      </c>
      <c r="K340" s="11">
        <f>COUNTIFS(Coberturas!$B:$B,$C340)</f>
        <v>1</v>
      </c>
      <c r="L340" s="11" t="s">
        <v>294</v>
      </c>
      <c r="M340" s="11" t="s">
        <v>221</v>
      </c>
    </row>
    <row r="341" spans="1:13" x14ac:dyDescent="0.25">
      <c r="A341" s="11">
        <v>5007416</v>
      </c>
      <c r="B341" s="11" t="s">
        <v>206</v>
      </c>
      <c r="C341" s="11">
        <v>1</v>
      </c>
      <c r="D341" s="11" t="s">
        <v>206</v>
      </c>
      <c r="E341" s="11" t="s">
        <v>206</v>
      </c>
      <c r="F341" s="12" t="s">
        <v>206</v>
      </c>
      <c r="G341" s="12" t="s">
        <v>206</v>
      </c>
      <c r="H341" s="11" t="s">
        <v>218</v>
      </c>
      <c r="I341" s="11" t="s">
        <v>294</v>
      </c>
      <c r="J341" s="11" t="str">
        <f>VLOOKUP(C341,Coberturas!$B$1:$D$188,2,0)</f>
        <v>FALLECIMIENTO</v>
      </c>
      <c r="K341" s="11">
        <f>COUNTIFS(Coberturas!$B:$B,$C341)</f>
        <v>1</v>
      </c>
      <c r="L341" s="11" t="s">
        <v>294</v>
      </c>
      <c r="M341" s="11" t="s">
        <v>221</v>
      </c>
    </row>
    <row r="342" spans="1:13" x14ac:dyDescent="0.25">
      <c r="A342" s="11">
        <v>5007431</v>
      </c>
      <c r="B342" s="11" t="s">
        <v>206</v>
      </c>
      <c r="C342" s="11">
        <v>1</v>
      </c>
      <c r="D342" s="11" t="s">
        <v>206</v>
      </c>
      <c r="E342" s="11" t="s">
        <v>206</v>
      </c>
      <c r="F342" s="12" t="s">
        <v>206</v>
      </c>
      <c r="G342" s="12" t="s">
        <v>206</v>
      </c>
      <c r="H342" s="11" t="s">
        <v>218</v>
      </c>
      <c r="I342" s="11" t="s">
        <v>294</v>
      </c>
      <c r="J342" s="11" t="str">
        <f>VLOOKUP(C342,Coberturas!$B$1:$D$188,2,0)</f>
        <v>FALLECIMIENTO</v>
      </c>
      <c r="K342" s="11">
        <f>COUNTIFS(Coberturas!$B:$B,$C342)</f>
        <v>1</v>
      </c>
      <c r="L342" s="11" t="s">
        <v>294</v>
      </c>
      <c r="M342" s="11" t="s">
        <v>221</v>
      </c>
    </row>
    <row r="343" spans="1:13" x14ac:dyDescent="0.25">
      <c r="A343" s="11">
        <v>5007456</v>
      </c>
      <c r="B343" s="11" t="s">
        <v>206</v>
      </c>
      <c r="C343" s="11">
        <v>1</v>
      </c>
      <c r="D343" s="11" t="s">
        <v>206</v>
      </c>
      <c r="E343" s="11" t="s">
        <v>206</v>
      </c>
      <c r="F343" s="12" t="s">
        <v>206</v>
      </c>
      <c r="G343" s="12" t="s">
        <v>206</v>
      </c>
      <c r="H343" s="11" t="s">
        <v>218</v>
      </c>
      <c r="I343" s="11" t="s">
        <v>294</v>
      </c>
      <c r="J343" s="11" t="str">
        <f>VLOOKUP(C343,Coberturas!$B$1:$D$188,2,0)</f>
        <v>FALLECIMIENTO</v>
      </c>
      <c r="K343" s="11">
        <f>COUNTIFS(Coberturas!$B:$B,$C343)</f>
        <v>1</v>
      </c>
      <c r="L343" s="11" t="s">
        <v>294</v>
      </c>
      <c r="M343" s="11" t="s">
        <v>221</v>
      </c>
    </row>
    <row r="344" spans="1:13" x14ac:dyDescent="0.25">
      <c r="A344" s="11">
        <v>5007484</v>
      </c>
      <c r="B344" s="11" t="s">
        <v>206</v>
      </c>
      <c r="C344" s="11">
        <v>1</v>
      </c>
      <c r="D344" s="11" t="s">
        <v>206</v>
      </c>
      <c r="E344" s="11" t="s">
        <v>206</v>
      </c>
      <c r="F344" s="12" t="s">
        <v>206</v>
      </c>
      <c r="G344" s="12" t="s">
        <v>206</v>
      </c>
      <c r="H344" s="11" t="s">
        <v>218</v>
      </c>
      <c r="I344" s="11" t="s">
        <v>294</v>
      </c>
      <c r="J344" s="11" t="str">
        <f>VLOOKUP(C344,Coberturas!$B$1:$D$188,2,0)</f>
        <v>FALLECIMIENTO</v>
      </c>
      <c r="K344" s="11">
        <f>COUNTIFS(Coberturas!$B:$B,$C344)</f>
        <v>1</v>
      </c>
      <c r="L344" s="11" t="s">
        <v>294</v>
      </c>
      <c r="M344" s="11" t="s">
        <v>221</v>
      </c>
    </row>
    <row r="345" spans="1:13" x14ac:dyDescent="0.25">
      <c r="A345" s="11">
        <v>5007490</v>
      </c>
      <c r="B345" s="11" t="s">
        <v>206</v>
      </c>
      <c r="C345" s="11">
        <v>1</v>
      </c>
      <c r="D345" s="11" t="s">
        <v>206</v>
      </c>
      <c r="E345" s="11" t="s">
        <v>206</v>
      </c>
      <c r="F345" s="12" t="s">
        <v>206</v>
      </c>
      <c r="G345" s="12" t="s">
        <v>206</v>
      </c>
      <c r="H345" s="11" t="s">
        <v>218</v>
      </c>
      <c r="I345" s="11" t="s">
        <v>294</v>
      </c>
      <c r="J345" s="11" t="str">
        <f>VLOOKUP(C345,Coberturas!$B$1:$D$188,2,0)</f>
        <v>FALLECIMIENTO</v>
      </c>
      <c r="K345" s="11">
        <f>COUNTIFS(Coberturas!$B:$B,$C345)</f>
        <v>1</v>
      </c>
      <c r="L345" s="11" t="s">
        <v>294</v>
      </c>
      <c r="M345" s="11" t="s">
        <v>221</v>
      </c>
    </row>
    <row r="346" spans="1:13" x14ac:dyDescent="0.25">
      <c r="A346" s="11">
        <v>5007496</v>
      </c>
      <c r="B346" s="11" t="s">
        <v>206</v>
      </c>
      <c r="C346" s="11">
        <v>1</v>
      </c>
      <c r="D346" s="11" t="s">
        <v>206</v>
      </c>
      <c r="E346" s="11" t="s">
        <v>206</v>
      </c>
      <c r="F346" s="12" t="s">
        <v>206</v>
      </c>
      <c r="G346" s="12" t="s">
        <v>206</v>
      </c>
      <c r="H346" s="11" t="s">
        <v>218</v>
      </c>
      <c r="I346" s="11" t="s">
        <v>294</v>
      </c>
      <c r="J346" s="11" t="str">
        <f>VLOOKUP(C346,Coberturas!$B$1:$D$188,2,0)</f>
        <v>FALLECIMIENTO</v>
      </c>
      <c r="K346" s="11">
        <f>COUNTIFS(Coberturas!$B:$B,$C346)</f>
        <v>1</v>
      </c>
      <c r="L346" s="11" t="s">
        <v>294</v>
      </c>
      <c r="M346" s="11" t="s">
        <v>221</v>
      </c>
    </row>
    <row r="347" spans="1:13" x14ac:dyDescent="0.25">
      <c r="A347" s="11">
        <v>5007499</v>
      </c>
      <c r="B347" s="11" t="s">
        <v>206</v>
      </c>
      <c r="C347" s="11">
        <v>1</v>
      </c>
      <c r="D347" s="11" t="s">
        <v>206</v>
      </c>
      <c r="E347" s="11" t="s">
        <v>206</v>
      </c>
      <c r="F347" s="12" t="s">
        <v>206</v>
      </c>
      <c r="G347" s="12" t="s">
        <v>206</v>
      </c>
      <c r="H347" s="11" t="s">
        <v>218</v>
      </c>
      <c r="I347" s="11" t="s">
        <v>294</v>
      </c>
      <c r="J347" s="11" t="str">
        <f>VLOOKUP(C347,Coberturas!$B$1:$D$188,2,0)</f>
        <v>FALLECIMIENTO</v>
      </c>
      <c r="K347" s="11">
        <f>COUNTIFS(Coberturas!$B:$B,$C347)</f>
        <v>1</v>
      </c>
      <c r="L347" s="11" t="s">
        <v>294</v>
      </c>
      <c r="M347" s="11" t="s">
        <v>221</v>
      </c>
    </row>
    <row r="348" spans="1:13" x14ac:dyDescent="0.25">
      <c r="A348" s="11">
        <v>5007502</v>
      </c>
      <c r="B348" s="11" t="s">
        <v>206</v>
      </c>
      <c r="C348" s="11">
        <v>1</v>
      </c>
      <c r="D348" s="11" t="s">
        <v>206</v>
      </c>
      <c r="E348" s="11" t="s">
        <v>206</v>
      </c>
      <c r="F348" s="12" t="s">
        <v>206</v>
      </c>
      <c r="G348" s="12" t="s">
        <v>206</v>
      </c>
      <c r="H348" s="11" t="s">
        <v>218</v>
      </c>
      <c r="I348" s="11" t="s">
        <v>294</v>
      </c>
      <c r="J348" s="11" t="str">
        <f>VLOOKUP(C348,Coberturas!$B$1:$D$188,2,0)</f>
        <v>FALLECIMIENTO</v>
      </c>
      <c r="K348" s="11">
        <f>COUNTIFS(Coberturas!$B:$B,$C348)</f>
        <v>1</v>
      </c>
      <c r="L348" s="11" t="s">
        <v>294</v>
      </c>
      <c r="M348" s="11" t="s">
        <v>221</v>
      </c>
    </row>
    <row r="349" spans="1:13" x14ac:dyDescent="0.25">
      <c r="A349" s="11">
        <v>5007513</v>
      </c>
      <c r="B349" s="11" t="s">
        <v>206</v>
      </c>
      <c r="C349" s="11">
        <v>1</v>
      </c>
      <c r="D349" s="11" t="s">
        <v>206</v>
      </c>
      <c r="E349" s="11" t="s">
        <v>206</v>
      </c>
      <c r="F349" s="12" t="s">
        <v>206</v>
      </c>
      <c r="G349" s="12" t="s">
        <v>206</v>
      </c>
      <c r="H349" s="11" t="s">
        <v>218</v>
      </c>
      <c r="I349" s="11" t="s">
        <v>294</v>
      </c>
      <c r="J349" s="11" t="str">
        <f>VLOOKUP(C349,Coberturas!$B$1:$D$188,2,0)</f>
        <v>FALLECIMIENTO</v>
      </c>
      <c r="K349" s="11">
        <f>COUNTIFS(Coberturas!$B:$B,$C349)</f>
        <v>1</v>
      </c>
      <c r="L349" s="11" t="s">
        <v>294</v>
      </c>
      <c r="M349" s="11" t="s">
        <v>221</v>
      </c>
    </row>
    <row r="350" spans="1:13" x14ac:dyDescent="0.25">
      <c r="A350" s="11">
        <v>5007525</v>
      </c>
      <c r="B350" s="11" t="s">
        <v>206</v>
      </c>
      <c r="C350" s="11">
        <v>1</v>
      </c>
      <c r="D350" s="11" t="s">
        <v>206</v>
      </c>
      <c r="E350" s="11" t="s">
        <v>206</v>
      </c>
      <c r="F350" s="12" t="s">
        <v>206</v>
      </c>
      <c r="G350" s="12" t="s">
        <v>206</v>
      </c>
      <c r="H350" s="11" t="s">
        <v>218</v>
      </c>
      <c r="I350" s="11" t="s">
        <v>294</v>
      </c>
      <c r="J350" s="11" t="str">
        <f>VLOOKUP(C350,Coberturas!$B$1:$D$188,2,0)</f>
        <v>FALLECIMIENTO</v>
      </c>
      <c r="K350" s="11">
        <f>COUNTIFS(Coberturas!$B:$B,$C350)</f>
        <v>1</v>
      </c>
      <c r="L350" s="11" t="s">
        <v>294</v>
      </c>
      <c r="M350" s="11" t="s">
        <v>221</v>
      </c>
    </row>
    <row r="351" spans="1:13" x14ac:dyDescent="0.25">
      <c r="A351" s="11">
        <v>5007545</v>
      </c>
      <c r="B351" s="11" t="s">
        <v>206</v>
      </c>
      <c r="C351" s="11">
        <v>1</v>
      </c>
      <c r="D351" s="11" t="s">
        <v>206</v>
      </c>
      <c r="E351" s="11" t="s">
        <v>206</v>
      </c>
      <c r="F351" s="12" t="s">
        <v>206</v>
      </c>
      <c r="G351" s="12" t="s">
        <v>206</v>
      </c>
      <c r="H351" s="11" t="s">
        <v>218</v>
      </c>
      <c r="I351" s="11" t="s">
        <v>294</v>
      </c>
      <c r="J351" s="11" t="str">
        <f>VLOOKUP(C351,Coberturas!$B$1:$D$188,2,0)</f>
        <v>FALLECIMIENTO</v>
      </c>
      <c r="K351" s="11">
        <f>COUNTIFS(Coberturas!$B:$B,$C351)</f>
        <v>1</v>
      </c>
      <c r="L351" s="11" t="s">
        <v>294</v>
      </c>
      <c r="M351" s="11" t="s">
        <v>221</v>
      </c>
    </row>
    <row r="352" spans="1:13" x14ac:dyDescent="0.25">
      <c r="A352" s="11">
        <v>5007552</v>
      </c>
      <c r="B352" s="11" t="s">
        <v>206</v>
      </c>
      <c r="C352" s="11">
        <v>1</v>
      </c>
      <c r="D352" s="11" t="s">
        <v>206</v>
      </c>
      <c r="E352" s="11" t="s">
        <v>206</v>
      </c>
      <c r="F352" s="12" t="s">
        <v>206</v>
      </c>
      <c r="G352" s="12" t="s">
        <v>206</v>
      </c>
      <c r="H352" s="11" t="s">
        <v>218</v>
      </c>
      <c r="I352" s="11" t="s">
        <v>294</v>
      </c>
      <c r="J352" s="11" t="str">
        <f>VLOOKUP(C352,Coberturas!$B$1:$D$188,2,0)</f>
        <v>FALLECIMIENTO</v>
      </c>
      <c r="K352" s="11">
        <f>COUNTIFS(Coberturas!$B:$B,$C352)</f>
        <v>1</v>
      </c>
      <c r="L352" s="11" t="s">
        <v>294</v>
      </c>
      <c r="M352" s="11" t="s">
        <v>221</v>
      </c>
    </row>
    <row r="353" spans="1:13" x14ac:dyDescent="0.25">
      <c r="A353" s="11" t="s">
        <v>206</v>
      </c>
      <c r="B353" s="11">
        <v>4</v>
      </c>
      <c r="C353" s="11">
        <v>6</v>
      </c>
      <c r="D353" s="11" t="s">
        <v>206</v>
      </c>
      <c r="E353" s="11" t="s">
        <v>206</v>
      </c>
      <c r="F353" s="12" t="s">
        <v>206</v>
      </c>
      <c r="G353" s="12" t="s">
        <v>206</v>
      </c>
      <c r="H353" s="11" t="s">
        <v>218</v>
      </c>
      <c r="I353" s="11" t="s">
        <v>295</v>
      </c>
      <c r="J353" s="11" t="str">
        <f>VLOOKUP(C353,Coberturas!$B$1:$D$188,2,0)</f>
        <v>ITP 2/3 ADELANTO DE CAPITAL</v>
      </c>
      <c r="K353" s="11">
        <f>COUNTIFS(Coberturas!$B:$B,$C353)</f>
        <v>1</v>
      </c>
      <c r="L353" s="11" t="s">
        <v>295</v>
      </c>
      <c r="M353" s="11" t="s">
        <v>224</v>
      </c>
    </row>
    <row r="354" spans="1:13" x14ac:dyDescent="0.25">
      <c r="A354" s="11" t="s">
        <v>206</v>
      </c>
      <c r="B354" s="11">
        <v>123</v>
      </c>
      <c r="C354" s="11">
        <v>67</v>
      </c>
      <c r="D354" s="11" t="s">
        <v>206</v>
      </c>
      <c r="E354" s="11" t="s">
        <v>206</v>
      </c>
      <c r="F354" s="12" t="s">
        <v>206</v>
      </c>
      <c r="G354" s="12" t="s">
        <v>206</v>
      </c>
      <c r="H354" s="11" t="s">
        <v>218</v>
      </c>
      <c r="I354" s="11" t="s">
        <v>295</v>
      </c>
      <c r="J354" s="11" t="str">
        <f>VLOOKUP(C354,Coberturas!$B$1:$D$188,2,0)</f>
        <v>RENTA ESCOLAR HASTA CUARTO MEDIO POR INVALIDEZ.</v>
      </c>
      <c r="K354" s="11">
        <f>COUNTIFS(Coberturas!$B:$B,$C354)</f>
        <v>1</v>
      </c>
      <c r="L354" s="11" t="s">
        <v>295</v>
      </c>
      <c r="M354" s="11" t="s">
        <v>224</v>
      </c>
    </row>
    <row r="355" spans="1:13" x14ac:dyDescent="0.25">
      <c r="A355" s="11" t="s">
        <v>206</v>
      </c>
      <c r="B355" s="11">
        <v>123</v>
      </c>
      <c r="C355" s="11">
        <v>77</v>
      </c>
      <c r="D355" s="11" t="s">
        <v>206</v>
      </c>
      <c r="E355" s="11" t="s">
        <v>206</v>
      </c>
      <c r="F355" s="12" t="s">
        <v>206</v>
      </c>
      <c r="G355" s="12" t="s">
        <v>206</v>
      </c>
      <c r="H355" s="11" t="s">
        <v>218</v>
      </c>
      <c r="I355" s="11" t="s">
        <v>295</v>
      </c>
      <c r="J355" s="11" t="str">
        <f>VLOOKUP(C355,Coberturas!$B$1:$D$188,2,0)</f>
        <v>RENTA UNIVERSITARIA HASTA SEIS AÑOS POR INVALIDEZ.</v>
      </c>
      <c r="K355" s="11">
        <f>COUNTIFS(Coberturas!$B:$B,$C355)</f>
        <v>1</v>
      </c>
      <c r="L355" s="11" t="s">
        <v>295</v>
      </c>
      <c r="M355" s="11" t="s">
        <v>224</v>
      </c>
    </row>
    <row r="356" spans="1:13" x14ac:dyDescent="0.25">
      <c r="A356" s="11" t="s">
        <v>206</v>
      </c>
      <c r="B356" s="11">
        <v>124</v>
      </c>
      <c r="C356" s="11">
        <v>6</v>
      </c>
      <c r="D356" s="11" t="s">
        <v>206</v>
      </c>
      <c r="E356" s="11" t="s">
        <v>206</v>
      </c>
      <c r="F356" s="12" t="s">
        <v>206</v>
      </c>
      <c r="G356" s="12" t="s">
        <v>206</v>
      </c>
      <c r="H356" s="11" t="s">
        <v>218</v>
      </c>
      <c r="I356" s="11" t="s">
        <v>295</v>
      </c>
      <c r="J356" s="11" t="str">
        <f>VLOOKUP(C356,Coberturas!$B$1:$D$188,2,0)</f>
        <v>ITP 2/3 ADELANTO DE CAPITAL</v>
      </c>
      <c r="K356" s="11">
        <f>COUNTIFS(Coberturas!$B:$B,$C356)</f>
        <v>1</v>
      </c>
      <c r="L356" s="11" t="s">
        <v>295</v>
      </c>
      <c r="M356" s="11" t="s">
        <v>224</v>
      </c>
    </row>
    <row r="357" spans="1:13" x14ac:dyDescent="0.25">
      <c r="A357" s="11" t="s">
        <v>206</v>
      </c>
      <c r="B357" s="11">
        <v>127</v>
      </c>
      <c r="C357" s="11">
        <v>6</v>
      </c>
      <c r="D357" s="11" t="s">
        <v>206</v>
      </c>
      <c r="E357" s="11" t="s">
        <v>206</v>
      </c>
      <c r="F357" s="12" t="s">
        <v>206</v>
      </c>
      <c r="G357" s="12" t="s">
        <v>206</v>
      </c>
      <c r="H357" s="11" t="s">
        <v>218</v>
      </c>
      <c r="I357" s="11" t="s">
        <v>295</v>
      </c>
      <c r="J357" s="11" t="str">
        <f>VLOOKUP(C357,Coberturas!$B$1:$D$188,2,0)</f>
        <v>ITP 2/3 ADELANTO DE CAPITAL</v>
      </c>
      <c r="K357" s="11">
        <f>COUNTIFS(Coberturas!$B:$B,$C357)</f>
        <v>1</v>
      </c>
      <c r="L357" s="11" t="s">
        <v>295</v>
      </c>
      <c r="M357" s="11" t="s">
        <v>224</v>
      </c>
    </row>
    <row r="358" spans="1:13" x14ac:dyDescent="0.25">
      <c r="A358" s="11" t="s">
        <v>206</v>
      </c>
      <c r="B358" s="11">
        <v>292</v>
      </c>
      <c r="C358" s="11">
        <v>6</v>
      </c>
      <c r="D358" s="11" t="s">
        <v>206</v>
      </c>
      <c r="E358" s="11" t="s">
        <v>206</v>
      </c>
      <c r="F358" s="12" t="s">
        <v>206</v>
      </c>
      <c r="G358" s="12" t="s">
        <v>206</v>
      </c>
      <c r="H358" s="11" t="s">
        <v>218</v>
      </c>
      <c r="I358" s="11" t="s">
        <v>295</v>
      </c>
      <c r="J358" s="11" t="str">
        <f>VLOOKUP(C358,Coberturas!$B$1:$D$188,2,0)</f>
        <v>ITP 2/3 ADELANTO DE CAPITAL</v>
      </c>
      <c r="K358" s="11">
        <f>COUNTIFS(Coberturas!$B:$B,$C358)</f>
        <v>1</v>
      </c>
      <c r="L358" s="11" t="s">
        <v>295</v>
      </c>
      <c r="M358" s="11" t="s">
        <v>224</v>
      </c>
    </row>
    <row r="359" spans="1:13" x14ac:dyDescent="0.25">
      <c r="A359" s="11" t="s">
        <v>206</v>
      </c>
      <c r="B359" s="11">
        <v>10015</v>
      </c>
      <c r="C359" s="11">
        <v>6</v>
      </c>
      <c r="D359" s="11" t="s">
        <v>206</v>
      </c>
      <c r="E359" s="11" t="s">
        <v>206</v>
      </c>
      <c r="F359" s="12" t="s">
        <v>206</v>
      </c>
      <c r="G359" s="12" t="s">
        <v>206</v>
      </c>
      <c r="H359" s="11" t="s">
        <v>218</v>
      </c>
      <c r="I359" s="11" t="s">
        <v>295</v>
      </c>
      <c r="J359" s="11" t="str">
        <f>VLOOKUP(C359,Coberturas!$B$1:$D$188,2,0)</f>
        <v>ITP 2/3 ADELANTO DE CAPITAL</v>
      </c>
      <c r="K359" s="11">
        <f>COUNTIFS(Coberturas!$B:$B,$C359)</f>
        <v>1</v>
      </c>
      <c r="L359" s="11" t="s">
        <v>295</v>
      </c>
      <c r="M359" s="11" t="s">
        <v>224</v>
      </c>
    </row>
    <row r="360" spans="1:13" x14ac:dyDescent="0.25">
      <c r="A360" s="11" t="s">
        <v>206</v>
      </c>
      <c r="B360" s="11">
        <v>10018</v>
      </c>
      <c r="C360" s="11">
        <v>6</v>
      </c>
      <c r="D360" s="11" t="s">
        <v>206</v>
      </c>
      <c r="E360" s="11" t="s">
        <v>206</v>
      </c>
      <c r="F360" s="12" t="s">
        <v>206</v>
      </c>
      <c r="G360" s="12" t="s">
        <v>206</v>
      </c>
      <c r="H360" s="11" t="s">
        <v>218</v>
      </c>
      <c r="I360" s="11" t="s">
        <v>295</v>
      </c>
      <c r="J360" s="11" t="str">
        <f>VLOOKUP(C360,Coberturas!$B$1:$D$188,2,0)</f>
        <v>ITP 2/3 ADELANTO DE CAPITAL</v>
      </c>
      <c r="K360" s="11">
        <f>COUNTIFS(Coberturas!$B:$B,$C360)</f>
        <v>1</v>
      </c>
      <c r="L360" s="11" t="s">
        <v>295</v>
      </c>
      <c r="M360" s="11" t="s">
        <v>224</v>
      </c>
    </row>
    <row r="361" spans="1:13" x14ac:dyDescent="0.25">
      <c r="A361" s="11" t="s">
        <v>206</v>
      </c>
      <c r="B361" s="11">
        <v>10018</v>
      </c>
      <c r="C361" s="11">
        <v>67</v>
      </c>
      <c r="D361" s="11" t="s">
        <v>206</v>
      </c>
      <c r="E361" s="11" t="s">
        <v>206</v>
      </c>
      <c r="F361" s="12" t="s">
        <v>206</v>
      </c>
      <c r="G361" s="12" t="s">
        <v>206</v>
      </c>
      <c r="H361" s="11" t="s">
        <v>218</v>
      </c>
      <c r="I361" s="11" t="s">
        <v>295</v>
      </c>
      <c r="J361" s="11" t="str">
        <f>VLOOKUP(C361,Coberturas!$B$1:$D$188,2,0)</f>
        <v>RENTA ESCOLAR HASTA CUARTO MEDIO POR INVALIDEZ.</v>
      </c>
      <c r="K361" s="11">
        <f>COUNTIFS(Coberturas!$B:$B,$C361)</f>
        <v>1</v>
      </c>
      <c r="L361" s="11" t="s">
        <v>295</v>
      </c>
      <c r="M361" s="11" t="s">
        <v>224</v>
      </c>
    </row>
    <row r="362" spans="1:13" x14ac:dyDescent="0.25">
      <c r="A362" s="11" t="s">
        <v>206</v>
      </c>
      <c r="B362" s="11">
        <v>10018</v>
      </c>
      <c r="C362" s="11">
        <v>77</v>
      </c>
      <c r="D362" s="11" t="s">
        <v>206</v>
      </c>
      <c r="E362" s="11" t="s">
        <v>206</v>
      </c>
      <c r="F362" s="12" t="s">
        <v>206</v>
      </c>
      <c r="G362" s="12" t="s">
        <v>206</v>
      </c>
      <c r="H362" s="11" t="s">
        <v>218</v>
      </c>
      <c r="I362" s="11" t="s">
        <v>295</v>
      </c>
      <c r="J362" s="11" t="str">
        <f>VLOOKUP(C362,Coberturas!$B$1:$D$188,2,0)</f>
        <v>RENTA UNIVERSITARIA HASTA SEIS AÑOS POR INVALIDEZ.</v>
      </c>
      <c r="K362" s="11">
        <f>COUNTIFS(Coberturas!$B:$B,$C362)</f>
        <v>1</v>
      </c>
      <c r="L362" s="11" t="s">
        <v>295</v>
      </c>
      <c r="M362" s="11" t="s">
        <v>224</v>
      </c>
    </row>
    <row r="363" spans="1:13" x14ac:dyDescent="0.25">
      <c r="A363" s="11" t="s">
        <v>206</v>
      </c>
      <c r="B363" s="11">
        <v>10019</v>
      </c>
      <c r="C363" s="11">
        <v>6</v>
      </c>
      <c r="D363" s="11" t="s">
        <v>206</v>
      </c>
      <c r="E363" s="11" t="s">
        <v>206</v>
      </c>
      <c r="F363" s="12" t="s">
        <v>206</v>
      </c>
      <c r="G363" s="12" t="s">
        <v>206</v>
      </c>
      <c r="H363" s="11" t="s">
        <v>218</v>
      </c>
      <c r="I363" s="11" t="s">
        <v>295</v>
      </c>
      <c r="J363" s="11" t="str">
        <f>VLOOKUP(C363,Coberturas!$B$1:$D$188,2,0)</f>
        <v>ITP 2/3 ADELANTO DE CAPITAL</v>
      </c>
      <c r="K363" s="11">
        <f>COUNTIFS(Coberturas!$B:$B,$C363)</f>
        <v>1</v>
      </c>
      <c r="L363" s="11" t="s">
        <v>295</v>
      </c>
      <c r="M363" s="11" t="s">
        <v>224</v>
      </c>
    </row>
    <row r="364" spans="1:13" x14ac:dyDescent="0.25">
      <c r="A364" s="11" t="s">
        <v>206</v>
      </c>
      <c r="B364" s="11">
        <v>10020</v>
      </c>
      <c r="C364" s="11">
        <v>6</v>
      </c>
      <c r="D364" s="11" t="s">
        <v>206</v>
      </c>
      <c r="E364" s="11" t="s">
        <v>206</v>
      </c>
      <c r="F364" s="12" t="s">
        <v>206</v>
      </c>
      <c r="G364" s="12" t="s">
        <v>206</v>
      </c>
      <c r="H364" s="11" t="s">
        <v>218</v>
      </c>
      <c r="I364" s="11" t="s">
        <v>295</v>
      </c>
      <c r="J364" s="11" t="str">
        <f>VLOOKUP(C364,Coberturas!$B$1:$D$188,2,0)</f>
        <v>ITP 2/3 ADELANTO DE CAPITAL</v>
      </c>
      <c r="K364" s="11">
        <f>COUNTIFS(Coberturas!$B:$B,$C364)</f>
        <v>1</v>
      </c>
      <c r="L364" s="11" t="s">
        <v>295</v>
      </c>
      <c r="M364" s="11" t="s">
        <v>224</v>
      </c>
    </row>
    <row r="365" spans="1:13" x14ac:dyDescent="0.25">
      <c r="A365" s="11">
        <v>5002566</v>
      </c>
      <c r="B365" s="11" t="s">
        <v>206</v>
      </c>
      <c r="C365" s="11">
        <v>67</v>
      </c>
      <c r="D365" s="11" t="s">
        <v>206</v>
      </c>
      <c r="E365" s="11" t="s">
        <v>206</v>
      </c>
      <c r="F365" s="12" t="s">
        <v>206</v>
      </c>
      <c r="G365" s="12" t="s">
        <v>206</v>
      </c>
      <c r="H365" s="11" t="s">
        <v>218</v>
      </c>
      <c r="I365" s="11" t="s">
        <v>295</v>
      </c>
      <c r="J365" s="11" t="str">
        <f>VLOOKUP(C365,Coberturas!$B$1:$D$188,2,0)</f>
        <v>RENTA ESCOLAR HASTA CUARTO MEDIO POR INVALIDEZ.</v>
      </c>
      <c r="K365" s="11">
        <f>COUNTIFS(Coberturas!$B:$B,$C365)</f>
        <v>1</v>
      </c>
      <c r="L365" s="11" t="s">
        <v>295</v>
      </c>
      <c r="M365" s="11" t="s">
        <v>224</v>
      </c>
    </row>
    <row r="366" spans="1:13" x14ac:dyDescent="0.25">
      <c r="A366" s="11">
        <v>5002860</v>
      </c>
      <c r="B366" s="11" t="s">
        <v>206</v>
      </c>
      <c r="C366" s="11">
        <v>77</v>
      </c>
      <c r="D366" s="11" t="s">
        <v>206</v>
      </c>
      <c r="E366" s="11" t="s">
        <v>206</v>
      </c>
      <c r="F366" s="12" t="s">
        <v>206</v>
      </c>
      <c r="G366" s="12" t="s">
        <v>206</v>
      </c>
      <c r="H366" s="11" t="s">
        <v>218</v>
      </c>
      <c r="I366" s="11" t="s">
        <v>295</v>
      </c>
      <c r="J366" s="11" t="str">
        <f>VLOOKUP(C366,Coberturas!$B$1:$D$188,2,0)</f>
        <v>RENTA UNIVERSITARIA HASTA SEIS AÑOS POR INVALIDEZ.</v>
      </c>
      <c r="K366" s="11">
        <f>COUNTIFS(Coberturas!$B:$B,$C366)</f>
        <v>1</v>
      </c>
      <c r="L366" s="11" t="s">
        <v>295</v>
      </c>
      <c r="M366" s="11" t="s">
        <v>224</v>
      </c>
    </row>
    <row r="367" spans="1:13" x14ac:dyDescent="0.25">
      <c r="A367" s="11">
        <v>5002874</v>
      </c>
      <c r="B367" s="11" t="s">
        <v>206</v>
      </c>
      <c r="C367" s="11">
        <v>77</v>
      </c>
      <c r="D367" s="11" t="s">
        <v>206</v>
      </c>
      <c r="E367" s="11" t="s">
        <v>206</v>
      </c>
      <c r="F367" s="12" t="s">
        <v>206</v>
      </c>
      <c r="G367" s="12" t="s">
        <v>206</v>
      </c>
      <c r="H367" s="11" t="s">
        <v>218</v>
      </c>
      <c r="I367" s="11" t="s">
        <v>295</v>
      </c>
      <c r="J367" s="11" t="str">
        <f>VLOOKUP(C367,Coberturas!$B$1:$D$188,2,0)</f>
        <v>RENTA UNIVERSITARIA HASTA SEIS AÑOS POR INVALIDEZ.</v>
      </c>
      <c r="K367" s="11">
        <f>COUNTIFS(Coberturas!$B:$B,$C367)</f>
        <v>1</v>
      </c>
      <c r="L367" s="11" t="s">
        <v>295</v>
      </c>
      <c r="M367" s="11" t="s">
        <v>224</v>
      </c>
    </row>
    <row r="368" spans="1:13" x14ac:dyDescent="0.25">
      <c r="A368" s="11">
        <v>5002879</v>
      </c>
      <c r="B368" s="11" t="s">
        <v>206</v>
      </c>
      <c r="C368" s="11">
        <v>67</v>
      </c>
      <c r="D368" s="11" t="s">
        <v>206</v>
      </c>
      <c r="E368" s="11" t="s">
        <v>206</v>
      </c>
      <c r="F368" s="12" t="s">
        <v>206</v>
      </c>
      <c r="G368" s="12" t="s">
        <v>206</v>
      </c>
      <c r="H368" s="11" t="s">
        <v>218</v>
      </c>
      <c r="I368" s="11" t="s">
        <v>295</v>
      </c>
      <c r="J368" s="11" t="str">
        <f>VLOOKUP(C368,Coberturas!$B$1:$D$188,2,0)</f>
        <v>RENTA ESCOLAR HASTA CUARTO MEDIO POR INVALIDEZ.</v>
      </c>
      <c r="K368" s="11">
        <f>COUNTIFS(Coberturas!$B:$B,$C368)</f>
        <v>1</v>
      </c>
      <c r="L368" s="11" t="s">
        <v>295</v>
      </c>
      <c r="M368" s="11" t="s">
        <v>224</v>
      </c>
    </row>
    <row r="369" spans="1:13" x14ac:dyDescent="0.25">
      <c r="A369" s="11">
        <v>5002879</v>
      </c>
      <c r="B369" s="11" t="s">
        <v>206</v>
      </c>
      <c r="C369" s="11">
        <v>77</v>
      </c>
      <c r="D369" s="11" t="s">
        <v>206</v>
      </c>
      <c r="E369" s="11" t="s">
        <v>206</v>
      </c>
      <c r="F369" s="12" t="s">
        <v>206</v>
      </c>
      <c r="G369" s="12" t="s">
        <v>206</v>
      </c>
      <c r="H369" s="11" t="s">
        <v>218</v>
      </c>
      <c r="I369" s="11" t="s">
        <v>295</v>
      </c>
      <c r="J369" s="11" t="str">
        <f>VLOOKUP(C369,Coberturas!$B$1:$D$188,2,0)</f>
        <v>RENTA UNIVERSITARIA HASTA SEIS AÑOS POR INVALIDEZ.</v>
      </c>
      <c r="K369" s="11">
        <f>COUNTIFS(Coberturas!$B:$B,$C369)</f>
        <v>1</v>
      </c>
      <c r="L369" s="11" t="s">
        <v>295</v>
      </c>
      <c r="M369" s="11" t="s">
        <v>224</v>
      </c>
    </row>
    <row r="370" spans="1:13" x14ac:dyDescent="0.25">
      <c r="A370" s="11">
        <v>5005558</v>
      </c>
      <c r="B370" s="11" t="s">
        <v>206</v>
      </c>
      <c r="C370" s="11">
        <v>77</v>
      </c>
      <c r="D370" s="11" t="s">
        <v>206</v>
      </c>
      <c r="E370" s="11" t="s">
        <v>206</v>
      </c>
      <c r="F370" s="12" t="s">
        <v>206</v>
      </c>
      <c r="G370" s="12" t="s">
        <v>206</v>
      </c>
      <c r="H370" s="11" t="s">
        <v>218</v>
      </c>
      <c r="I370" s="11" t="s">
        <v>295</v>
      </c>
      <c r="J370" s="11" t="str">
        <f>VLOOKUP(C370,Coberturas!$B$1:$D$188,2,0)</f>
        <v>RENTA UNIVERSITARIA HASTA SEIS AÑOS POR INVALIDEZ.</v>
      </c>
      <c r="K370" s="11">
        <f>COUNTIFS(Coberturas!$B:$B,$C370)</f>
        <v>1</v>
      </c>
      <c r="L370" s="11" t="s">
        <v>295</v>
      </c>
      <c r="M370" s="11" t="s">
        <v>224</v>
      </c>
    </row>
    <row r="371" spans="1:13" x14ac:dyDescent="0.25">
      <c r="A371" s="11" t="s">
        <v>206</v>
      </c>
      <c r="B371" s="11">
        <v>4</v>
      </c>
      <c r="C371" s="11">
        <v>16</v>
      </c>
      <c r="D371" s="11" t="s">
        <v>206</v>
      </c>
      <c r="E371" s="11" t="s">
        <v>206</v>
      </c>
      <c r="F371" s="12" t="s">
        <v>206</v>
      </c>
      <c r="G371" s="12" t="s">
        <v>206</v>
      </c>
      <c r="H371" s="11" t="s">
        <v>218</v>
      </c>
      <c r="I371" s="11" t="s">
        <v>307</v>
      </c>
      <c r="J371" s="11" t="str">
        <f>VLOOKUP(C371,Coberturas!$B$1:$D$188,2,0)</f>
        <v>PAGO POR ENFERMEDADES GRAVES</v>
      </c>
      <c r="K371" s="11">
        <f>COUNTIFS(Coberturas!$B:$B,$C371)</f>
        <v>1</v>
      </c>
      <c r="L371" s="11" t="s">
        <v>307</v>
      </c>
      <c r="M371" s="11" t="s">
        <v>307</v>
      </c>
    </row>
    <row r="372" spans="1:13" x14ac:dyDescent="0.25">
      <c r="A372" s="11" t="s">
        <v>206</v>
      </c>
      <c r="B372" s="11">
        <v>4</v>
      </c>
      <c r="C372" s="11">
        <v>17</v>
      </c>
      <c r="D372" s="11" t="s">
        <v>206</v>
      </c>
      <c r="E372" s="11" t="s">
        <v>206</v>
      </c>
      <c r="F372" s="12" t="s">
        <v>206</v>
      </c>
      <c r="G372" s="12" t="s">
        <v>206</v>
      </c>
      <c r="H372" s="11" t="s">
        <v>218</v>
      </c>
      <c r="I372" s="11" t="s">
        <v>307</v>
      </c>
      <c r="J372" s="11" t="str">
        <f>VLOOKUP(C372,Coberturas!$B$1:$D$188,2,0)</f>
        <v>ENFERMEDADES GRAVES (7)</v>
      </c>
      <c r="K372" s="11">
        <f>COUNTIFS(Coberturas!$B:$B,$C372)</f>
        <v>1</v>
      </c>
      <c r="L372" s="11" t="s">
        <v>307</v>
      </c>
      <c r="M372" s="11" t="s">
        <v>307</v>
      </c>
    </row>
    <row r="373" spans="1:13" x14ac:dyDescent="0.25">
      <c r="A373" s="11" t="s">
        <v>206</v>
      </c>
      <c r="B373" s="11">
        <v>16</v>
      </c>
      <c r="C373" s="11">
        <v>16</v>
      </c>
      <c r="D373" s="11" t="s">
        <v>206</v>
      </c>
      <c r="E373" s="11" t="s">
        <v>206</v>
      </c>
      <c r="F373" s="12" t="s">
        <v>206</v>
      </c>
      <c r="G373" s="12" t="s">
        <v>206</v>
      </c>
      <c r="H373" s="11" t="s">
        <v>218</v>
      </c>
      <c r="I373" s="11" t="s">
        <v>297</v>
      </c>
      <c r="J373" s="11" t="str">
        <f>VLOOKUP(C373,Coberturas!$B$1:$D$188,2,0)</f>
        <v>PAGO POR ENFERMEDADES GRAVES</v>
      </c>
      <c r="K373" s="11">
        <f>COUNTIFS(Coberturas!$B:$B,$C373)</f>
        <v>1</v>
      </c>
      <c r="L373" s="11" t="s">
        <v>297</v>
      </c>
      <c r="M373" s="11" t="s">
        <v>297</v>
      </c>
    </row>
    <row r="374" spans="1:13" x14ac:dyDescent="0.25">
      <c r="A374" s="11" t="s">
        <v>206</v>
      </c>
      <c r="B374" s="11">
        <v>31</v>
      </c>
      <c r="C374" s="11">
        <v>17</v>
      </c>
      <c r="D374" s="11" t="s">
        <v>206</v>
      </c>
      <c r="E374" s="11" t="s">
        <v>206</v>
      </c>
      <c r="F374" s="12" t="s">
        <v>206</v>
      </c>
      <c r="G374" s="12" t="s">
        <v>206</v>
      </c>
      <c r="H374" s="11" t="s">
        <v>218</v>
      </c>
      <c r="I374" s="11" t="s">
        <v>297</v>
      </c>
      <c r="J374" s="11" t="str">
        <f>VLOOKUP(C374,Coberturas!$B$1:$D$188,2,0)</f>
        <v>ENFERMEDADES GRAVES (7)</v>
      </c>
      <c r="K374" s="11">
        <f>COUNTIFS(Coberturas!$B:$B,$C374)</f>
        <v>1</v>
      </c>
      <c r="L374" s="11" t="s">
        <v>297</v>
      </c>
      <c r="M374" s="11" t="s">
        <v>297</v>
      </c>
    </row>
    <row r="375" spans="1:13" x14ac:dyDescent="0.25">
      <c r="A375" s="11" t="s">
        <v>206</v>
      </c>
      <c r="B375" s="11">
        <v>70</v>
      </c>
      <c r="C375" s="11">
        <v>17</v>
      </c>
      <c r="D375" s="11" t="s">
        <v>206</v>
      </c>
      <c r="E375" s="11" t="s">
        <v>206</v>
      </c>
      <c r="F375" s="12" t="s">
        <v>206</v>
      </c>
      <c r="G375" s="12" t="s">
        <v>206</v>
      </c>
      <c r="H375" s="11" t="s">
        <v>218</v>
      </c>
      <c r="I375" s="11" t="s">
        <v>297</v>
      </c>
      <c r="J375" s="11" t="str">
        <f>VLOOKUP(C375,Coberturas!$B$1:$D$188,2,0)</f>
        <v>ENFERMEDADES GRAVES (7)</v>
      </c>
      <c r="K375" s="11">
        <f>COUNTIFS(Coberturas!$B:$B,$C375)</f>
        <v>1</v>
      </c>
      <c r="L375" s="11" t="s">
        <v>297</v>
      </c>
      <c r="M375" s="11" t="s">
        <v>297</v>
      </c>
    </row>
    <row r="376" spans="1:13" x14ac:dyDescent="0.25">
      <c r="A376" s="11" t="s">
        <v>206</v>
      </c>
      <c r="B376" s="11">
        <v>92</v>
      </c>
      <c r="C376" s="11">
        <v>17</v>
      </c>
      <c r="D376" s="11" t="s">
        <v>206</v>
      </c>
      <c r="E376" s="11" t="s">
        <v>206</v>
      </c>
      <c r="F376" s="12" t="s">
        <v>206</v>
      </c>
      <c r="G376" s="12" t="s">
        <v>206</v>
      </c>
      <c r="H376" s="11" t="s">
        <v>218</v>
      </c>
      <c r="I376" s="11" t="s">
        <v>297</v>
      </c>
      <c r="J376" s="11" t="str">
        <f>VLOOKUP(C376,Coberturas!$B$1:$D$188,2,0)</f>
        <v>ENFERMEDADES GRAVES (7)</v>
      </c>
      <c r="K376" s="11">
        <f>COUNTIFS(Coberturas!$B:$B,$C376)</f>
        <v>1</v>
      </c>
      <c r="L376" s="11" t="s">
        <v>297</v>
      </c>
      <c r="M376" s="11" t="s">
        <v>297</v>
      </c>
    </row>
    <row r="377" spans="1:13" x14ac:dyDescent="0.25">
      <c r="A377" s="11" t="s">
        <v>206</v>
      </c>
      <c r="B377" s="11">
        <v>107</v>
      </c>
      <c r="C377" s="11">
        <v>17</v>
      </c>
      <c r="D377" s="11" t="s">
        <v>206</v>
      </c>
      <c r="E377" s="11" t="s">
        <v>206</v>
      </c>
      <c r="F377" s="12" t="s">
        <v>206</v>
      </c>
      <c r="G377" s="12" t="s">
        <v>206</v>
      </c>
      <c r="H377" s="11" t="s">
        <v>218</v>
      </c>
      <c r="I377" s="11" t="s">
        <v>297</v>
      </c>
      <c r="J377" s="11" t="str">
        <f>VLOOKUP(C377,Coberturas!$B$1:$D$188,2,0)</f>
        <v>ENFERMEDADES GRAVES (7)</v>
      </c>
      <c r="K377" s="11">
        <f>COUNTIFS(Coberturas!$B:$B,$C377)</f>
        <v>1</v>
      </c>
      <c r="L377" s="11" t="s">
        <v>297</v>
      </c>
      <c r="M377" s="11" t="s">
        <v>297</v>
      </c>
    </row>
    <row r="378" spans="1:13" x14ac:dyDescent="0.25">
      <c r="A378" s="11" t="s">
        <v>206</v>
      </c>
      <c r="B378" s="11">
        <v>138</v>
      </c>
      <c r="C378" s="11">
        <v>17</v>
      </c>
      <c r="D378" s="11" t="s">
        <v>206</v>
      </c>
      <c r="E378" s="11" t="s">
        <v>206</v>
      </c>
      <c r="F378" s="12" t="s">
        <v>206</v>
      </c>
      <c r="G378" s="12" t="s">
        <v>206</v>
      </c>
      <c r="H378" s="11" t="s">
        <v>218</v>
      </c>
      <c r="I378" s="11" t="s">
        <v>297</v>
      </c>
      <c r="J378" s="11" t="str">
        <f>VLOOKUP(C378,Coberturas!$B$1:$D$188,2,0)</f>
        <v>ENFERMEDADES GRAVES (7)</v>
      </c>
      <c r="K378" s="11">
        <f>COUNTIFS(Coberturas!$B:$B,$C378)</f>
        <v>1</v>
      </c>
      <c r="L378" s="11" t="s">
        <v>297</v>
      </c>
      <c r="M378" s="11" t="s">
        <v>297</v>
      </c>
    </row>
    <row r="379" spans="1:13" x14ac:dyDescent="0.25">
      <c r="A379" s="11" t="s">
        <v>206</v>
      </c>
      <c r="B379" s="11">
        <v>169</v>
      </c>
      <c r="C379" s="11">
        <v>17</v>
      </c>
      <c r="D379" s="11" t="s">
        <v>206</v>
      </c>
      <c r="E379" s="11" t="s">
        <v>206</v>
      </c>
      <c r="F379" s="12" t="s">
        <v>206</v>
      </c>
      <c r="G379" s="12" t="s">
        <v>206</v>
      </c>
      <c r="H379" s="11" t="s">
        <v>218</v>
      </c>
      <c r="I379" s="11" t="s">
        <v>297</v>
      </c>
      <c r="J379" s="11" t="str">
        <f>VLOOKUP(C379,Coberturas!$B$1:$D$188,2,0)</f>
        <v>ENFERMEDADES GRAVES (7)</v>
      </c>
      <c r="K379" s="11">
        <f>COUNTIFS(Coberturas!$B:$B,$C379)</f>
        <v>1</v>
      </c>
      <c r="L379" s="11" t="s">
        <v>297</v>
      </c>
      <c r="M379" s="11" t="s">
        <v>297</v>
      </c>
    </row>
    <row r="380" spans="1:13" x14ac:dyDescent="0.25">
      <c r="A380" s="11" t="s">
        <v>206</v>
      </c>
      <c r="B380" s="11">
        <v>181</v>
      </c>
      <c r="C380" s="11">
        <v>17</v>
      </c>
      <c r="D380" s="11" t="s">
        <v>206</v>
      </c>
      <c r="E380" s="11" t="s">
        <v>206</v>
      </c>
      <c r="F380" s="12" t="s">
        <v>206</v>
      </c>
      <c r="G380" s="12" t="s">
        <v>206</v>
      </c>
      <c r="H380" s="11" t="s">
        <v>218</v>
      </c>
      <c r="I380" s="11" t="s">
        <v>297</v>
      </c>
      <c r="J380" s="11" t="str">
        <f>VLOOKUP(C380,Coberturas!$B$1:$D$188,2,0)</f>
        <v>ENFERMEDADES GRAVES (7)</v>
      </c>
      <c r="K380" s="11">
        <f>COUNTIFS(Coberturas!$B:$B,$C380)</f>
        <v>1</v>
      </c>
      <c r="L380" s="11" t="s">
        <v>297</v>
      </c>
      <c r="M380" s="11" t="s">
        <v>297</v>
      </c>
    </row>
    <row r="381" spans="1:13" x14ac:dyDescent="0.25">
      <c r="A381" s="11" t="s">
        <v>206</v>
      </c>
      <c r="B381" s="11">
        <v>204</v>
      </c>
      <c r="C381" s="11">
        <v>31</v>
      </c>
      <c r="D381" s="11" t="s">
        <v>206</v>
      </c>
      <c r="E381" s="11" t="s">
        <v>206</v>
      </c>
      <c r="F381" s="12" t="s">
        <v>206</v>
      </c>
      <c r="G381" s="12" t="s">
        <v>206</v>
      </c>
      <c r="H381" s="11" t="s">
        <v>218</v>
      </c>
      <c r="I381" s="11" t="s">
        <v>297</v>
      </c>
      <c r="J381" s="11" t="str">
        <f>VLOOKUP(C381,Coberturas!$B$1:$D$188,2,0)</f>
        <v>ENFERMEDADES GRAVES (5).</v>
      </c>
      <c r="K381" s="11">
        <f>COUNTIFS(Coberturas!$B:$B,$C381)</f>
        <v>1</v>
      </c>
      <c r="L381" s="11" t="s">
        <v>297</v>
      </c>
      <c r="M381" s="11" t="s">
        <v>297</v>
      </c>
    </row>
    <row r="382" spans="1:13" x14ac:dyDescent="0.25">
      <c r="A382" s="11" t="s">
        <v>206</v>
      </c>
      <c r="B382" s="11">
        <v>206</v>
      </c>
      <c r="C382" s="11">
        <v>31</v>
      </c>
      <c r="D382" s="11" t="s">
        <v>206</v>
      </c>
      <c r="E382" s="11" t="s">
        <v>206</v>
      </c>
      <c r="F382" s="12" t="s">
        <v>206</v>
      </c>
      <c r="G382" s="12" t="s">
        <v>206</v>
      </c>
      <c r="H382" s="11" t="s">
        <v>218</v>
      </c>
      <c r="I382" s="11" t="s">
        <v>297</v>
      </c>
      <c r="J382" s="11" t="str">
        <f>VLOOKUP(C382,Coberturas!$B$1:$D$188,2,0)</f>
        <v>ENFERMEDADES GRAVES (5).</v>
      </c>
      <c r="K382" s="11">
        <f>COUNTIFS(Coberturas!$B:$B,$C382)</f>
        <v>1</v>
      </c>
      <c r="L382" s="11" t="s">
        <v>297</v>
      </c>
      <c r="M382" s="11" t="s">
        <v>297</v>
      </c>
    </row>
    <row r="383" spans="1:13" x14ac:dyDescent="0.25">
      <c r="A383" s="11" t="s">
        <v>206</v>
      </c>
      <c r="B383" s="11">
        <v>239</v>
      </c>
      <c r="C383" s="11">
        <v>17</v>
      </c>
      <c r="D383" s="11" t="s">
        <v>206</v>
      </c>
      <c r="E383" s="11" t="s">
        <v>206</v>
      </c>
      <c r="F383" s="12" t="s">
        <v>206</v>
      </c>
      <c r="G383" s="12" t="s">
        <v>206</v>
      </c>
      <c r="H383" s="11" t="s">
        <v>218</v>
      </c>
      <c r="I383" s="11" t="s">
        <v>297</v>
      </c>
      <c r="J383" s="11" t="str">
        <f>VLOOKUP(C383,Coberturas!$B$1:$D$188,2,0)</f>
        <v>ENFERMEDADES GRAVES (7)</v>
      </c>
      <c r="K383" s="11">
        <f>COUNTIFS(Coberturas!$B:$B,$C383)</f>
        <v>1</v>
      </c>
      <c r="L383" s="11" t="s">
        <v>297</v>
      </c>
      <c r="M383" s="11" t="s">
        <v>297</v>
      </c>
    </row>
    <row r="384" spans="1:13" x14ac:dyDescent="0.25">
      <c r="A384" s="11" t="s">
        <v>206</v>
      </c>
      <c r="B384" s="11">
        <v>252</v>
      </c>
      <c r="C384" s="11">
        <v>17</v>
      </c>
      <c r="D384" s="11" t="s">
        <v>206</v>
      </c>
      <c r="E384" s="11" t="s">
        <v>206</v>
      </c>
      <c r="F384" s="12" t="s">
        <v>206</v>
      </c>
      <c r="G384" s="12" t="s">
        <v>206</v>
      </c>
      <c r="H384" s="11" t="s">
        <v>218</v>
      </c>
      <c r="I384" s="11" t="s">
        <v>297</v>
      </c>
      <c r="J384" s="11" t="str">
        <f>VLOOKUP(C384,Coberturas!$B$1:$D$188,2,0)</f>
        <v>ENFERMEDADES GRAVES (7)</v>
      </c>
      <c r="K384" s="11">
        <f>COUNTIFS(Coberturas!$B:$B,$C384)</f>
        <v>1</v>
      </c>
      <c r="L384" s="11" t="s">
        <v>297</v>
      </c>
      <c r="M384" s="11" t="s">
        <v>297</v>
      </c>
    </row>
    <row r="385" spans="1:13" x14ac:dyDescent="0.25">
      <c r="A385" s="11" t="s">
        <v>206</v>
      </c>
      <c r="B385" s="11">
        <v>263</v>
      </c>
      <c r="C385" s="11">
        <v>17</v>
      </c>
      <c r="D385" s="11" t="s">
        <v>206</v>
      </c>
      <c r="E385" s="11" t="s">
        <v>206</v>
      </c>
      <c r="F385" s="12" t="s">
        <v>206</v>
      </c>
      <c r="G385" s="12" t="s">
        <v>206</v>
      </c>
      <c r="H385" s="11" t="s">
        <v>218</v>
      </c>
      <c r="I385" s="11" t="s">
        <v>297</v>
      </c>
      <c r="J385" s="11" t="str">
        <f>VLOOKUP(C385,Coberturas!$B$1:$D$188,2,0)</f>
        <v>ENFERMEDADES GRAVES (7)</v>
      </c>
      <c r="K385" s="11">
        <f>COUNTIFS(Coberturas!$B:$B,$C385)</f>
        <v>1</v>
      </c>
      <c r="L385" s="11" t="s">
        <v>297</v>
      </c>
      <c r="M385" s="11" t="s">
        <v>297</v>
      </c>
    </row>
    <row r="386" spans="1:13" x14ac:dyDescent="0.25">
      <c r="A386" s="11" t="s">
        <v>206</v>
      </c>
      <c r="B386" s="11">
        <v>287</v>
      </c>
      <c r="C386" s="11">
        <v>17</v>
      </c>
      <c r="D386" s="11" t="s">
        <v>206</v>
      </c>
      <c r="E386" s="11" t="s">
        <v>206</v>
      </c>
      <c r="F386" s="12" t="s">
        <v>206</v>
      </c>
      <c r="G386" s="12" t="s">
        <v>206</v>
      </c>
      <c r="H386" s="11" t="s">
        <v>218</v>
      </c>
      <c r="I386" s="11" t="s">
        <v>297</v>
      </c>
      <c r="J386" s="11" t="str">
        <f>VLOOKUP(C386,Coberturas!$B$1:$D$188,2,0)</f>
        <v>ENFERMEDADES GRAVES (7)</v>
      </c>
      <c r="K386" s="11">
        <f>COUNTIFS(Coberturas!$B:$B,$C386)</f>
        <v>1</v>
      </c>
      <c r="L386" s="11" t="s">
        <v>297</v>
      </c>
      <c r="M386" s="11" t="s">
        <v>297</v>
      </c>
    </row>
    <row r="387" spans="1:13" x14ac:dyDescent="0.25">
      <c r="A387" s="11" t="s">
        <v>206</v>
      </c>
      <c r="B387" s="11">
        <v>10019</v>
      </c>
      <c r="C387" s="11">
        <v>17</v>
      </c>
      <c r="D387" s="11" t="s">
        <v>206</v>
      </c>
      <c r="E387" s="11" t="s">
        <v>206</v>
      </c>
      <c r="F387" s="12" t="s">
        <v>206</v>
      </c>
      <c r="G387" s="12" t="s">
        <v>206</v>
      </c>
      <c r="H387" s="11" t="s">
        <v>218</v>
      </c>
      <c r="I387" s="11" t="s">
        <v>307</v>
      </c>
      <c r="J387" s="11" t="str">
        <f>VLOOKUP(C387,Coberturas!$B$1:$D$188,2,0)</f>
        <v>ENFERMEDADES GRAVES (7)</v>
      </c>
      <c r="K387" s="11">
        <f>COUNTIFS(Coberturas!$B:$B,$C387)</f>
        <v>1</v>
      </c>
      <c r="L387" s="11" t="s">
        <v>307</v>
      </c>
      <c r="M387" s="11" t="s">
        <v>307</v>
      </c>
    </row>
    <row r="388" spans="1:13" x14ac:dyDescent="0.25">
      <c r="A388" s="11">
        <v>330</v>
      </c>
      <c r="B388" s="11" t="s">
        <v>206</v>
      </c>
      <c r="C388" s="11">
        <v>17</v>
      </c>
      <c r="D388" s="11" t="s">
        <v>206</v>
      </c>
      <c r="E388" s="11" t="s">
        <v>206</v>
      </c>
      <c r="F388" s="12" t="s">
        <v>206</v>
      </c>
      <c r="G388" s="12" t="s">
        <v>206</v>
      </c>
      <c r="H388" s="11" t="s">
        <v>218</v>
      </c>
      <c r="I388" s="11" t="s">
        <v>307</v>
      </c>
      <c r="J388" s="11" t="str">
        <f>VLOOKUP(C388,Coberturas!$B$1:$D$188,2,0)</f>
        <v>ENFERMEDADES GRAVES (7)</v>
      </c>
      <c r="K388" s="11">
        <f>COUNTIFS(Coberturas!$B:$B,$C388)</f>
        <v>1</v>
      </c>
      <c r="L388" s="11" t="s">
        <v>307</v>
      </c>
      <c r="M388" s="11" t="s">
        <v>307</v>
      </c>
    </row>
    <row r="389" spans="1:13" x14ac:dyDescent="0.25">
      <c r="A389" s="11">
        <v>484</v>
      </c>
      <c r="B389" s="11" t="s">
        <v>206</v>
      </c>
      <c r="C389" s="11">
        <v>17</v>
      </c>
      <c r="D389" s="11" t="s">
        <v>206</v>
      </c>
      <c r="E389" s="11" t="s">
        <v>206</v>
      </c>
      <c r="F389" s="12" t="s">
        <v>206</v>
      </c>
      <c r="G389" s="12" t="s">
        <v>206</v>
      </c>
      <c r="H389" s="11" t="s">
        <v>218</v>
      </c>
      <c r="I389" s="11" t="s">
        <v>307</v>
      </c>
      <c r="J389" s="11" t="str">
        <f>VLOOKUP(C389,Coberturas!$B$1:$D$188,2,0)</f>
        <v>ENFERMEDADES GRAVES (7)</v>
      </c>
      <c r="K389" s="11">
        <f>COUNTIFS(Coberturas!$B:$B,$C389)</f>
        <v>1</v>
      </c>
      <c r="L389" s="11" t="s">
        <v>307</v>
      </c>
      <c r="M389" s="11" t="s">
        <v>307</v>
      </c>
    </row>
    <row r="390" spans="1:13" x14ac:dyDescent="0.25">
      <c r="A390" s="11">
        <v>505</v>
      </c>
      <c r="B390" s="11" t="s">
        <v>206</v>
      </c>
      <c r="C390" s="11">
        <v>17</v>
      </c>
      <c r="D390" s="11" t="s">
        <v>206</v>
      </c>
      <c r="E390" s="11" t="s">
        <v>206</v>
      </c>
      <c r="F390" s="12" t="s">
        <v>206</v>
      </c>
      <c r="G390" s="12" t="s">
        <v>206</v>
      </c>
      <c r="H390" s="11" t="s">
        <v>218</v>
      </c>
      <c r="I390" s="11" t="s">
        <v>307</v>
      </c>
      <c r="J390" s="11" t="str">
        <f>VLOOKUP(C390,Coberturas!$B$1:$D$188,2,0)</f>
        <v>ENFERMEDADES GRAVES (7)</v>
      </c>
      <c r="K390" s="11">
        <f>COUNTIFS(Coberturas!$B:$B,$C390)</f>
        <v>1</v>
      </c>
      <c r="L390" s="11" t="s">
        <v>307</v>
      </c>
      <c r="M390" s="11" t="s">
        <v>307</v>
      </c>
    </row>
    <row r="391" spans="1:13" x14ac:dyDescent="0.25">
      <c r="A391" s="11">
        <v>510</v>
      </c>
      <c r="B391" s="11" t="s">
        <v>206</v>
      </c>
      <c r="C391" s="11">
        <v>17</v>
      </c>
      <c r="D391" s="11" t="s">
        <v>206</v>
      </c>
      <c r="E391" s="11" t="s">
        <v>206</v>
      </c>
      <c r="F391" s="12" t="s">
        <v>206</v>
      </c>
      <c r="G391" s="12" t="s">
        <v>206</v>
      </c>
      <c r="H391" s="11" t="s">
        <v>218</v>
      </c>
      <c r="I391" s="11" t="s">
        <v>307</v>
      </c>
      <c r="J391" s="11" t="str">
        <f>VLOOKUP(C391,Coberturas!$B$1:$D$188,2,0)</f>
        <v>ENFERMEDADES GRAVES (7)</v>
      </c>
      <c r="K391" s="11">
        <f>COUNTIFS(Coberturas!$B:$B,$C391)</f>
        <v>1</v>
      </c>
      <c r="L391" s="11" t="s">
        <v>307</v>
      </c>
      <c r="M391" s="11" t="s">
        <v>307</v>
      </c>
    </row>
    <row r="392" spans="1:13" x14ac:dyDescent="0.25">
      <c r="A392" s="11" t="s">
        <v>206</v>
      </c>
      <c r="B392" s="11">
        <v>2</v>
      </c>
      <c r="C392" s="11">
        <v>1</v>
      </c>
      <c r="D392" s="11" t="s">
        <v>206</v>
      </c>
      <c r="E392" s="11" t="s">
        <v>206</v>
      </c>
      <c r="F392" s="12" t="s">
        <v>206</v>
      </c>
      <c r="G392" s="12" t="s">
        <v>206</v>
      </c>
      <c r="H392" s="11" t="s">
        <v>218</v>
      </c>
      <c r="I392" s="11" t="s">
        <v>304</v>
      </c>
      <c r="J392" s="11" t="str">
        <f>VLOOKUP(C392,Coberturas!$B$1:$D$188,2,0)</f>
        <v>FALLECIMIENTO</v>
      </c>
      <c r="K392" s="11">
        <f>COUNTIFS(Coberturas!$B:$B,$C392)</f>
        <v>1</v>
      </c>
      <c r="L392" s="11" t="s">
        <v>304</v>
      </c>
      <c r="M392" s="11" t="s">
        <v>225</v>
      </c>
    </row>
    <row r="393" spans="1:13" x14ac:dyDescent="0.25">
      <c r="A393" s="11" t="s">
        <v>206</v>
      </c>
      <c r="B393" s="11">
        <v>6</v>
      </c>
      <c r="C393" s="11">
        <v>1</v>
      </c>
      <c r="D393" s="11" t="s">
        <v>206</v>
      </c>
      <c r="E393" s="11" t="s">
        <v>206</v>
      </c>
      <c r="F393" s="12" t="s">
        <v>206</v>
      </c>
      <c r="G393" s="12" t="s">
        <v>206</v>
      </c>
      <c r="H393" s="11" t="s">
        <v>218</v>
      </c>
      <c r="I393" s="11" t="s">
        <v>304</v>
      </c>
      <c r="J393" s="11" t="str">
        <f>VLOOKUP(C393,Coberturas!$B$1:$D$188,2,0)</f>
        <v>FALLECIMIENTO</v>
      </c>
      <c r="K393" s="11">
        <f>COUNTIFS(Coberturas!$B:$B,$C393)</f>
        <v>1</v>
      </c>
      <c r="L393" s="11" t="s">
        <v>304</v>
      </c>
      <c r="M393" s="11" t="s">
        <v>225</v>
      </c>
    </row>
    <row r="394" spans="1:13" x14ac:dyDescent="0.25">
      <c r="A394" s="11" t="s">
        <v>206</v>
      </c>
      <c r="B394" s="11">
        <v>16</v>
      </c>
      <c r="C394" s="11">
        <v>1</v>
      </c>
      <c r="D394" s="11" t="s">
        <v>206</v>
      </c>
      <c r="E394" s="11" t="s">
        <v>206</v>
      </c>
      <c r="F394" s="12" t="s">
        <v>206</v>
      </c>
      <c r="G394" s="12" t="s">
        <v>206</v>
      </c>
      <c r="H394" s="11" t="s">
        <v>218</v>
      </c>
      <c r="I394" s="11" t="s">
        <v>304</v>
      </c>
      <c r="J394" s="11" t="str">
        <f>VLOOKUP(C394,Coberturas!$B$1:$D$188,2,0)</f>
        <v>FALLECIMIENTO</v>
      </c>
      <c r="K394" s="11">
        <f>COUNTIFS(Coberturas!$B:$B,$C394)</f>
        <v>1</v>
      </c>
      <c r="L394" s="11" t="s">
        <v>304</v>
      </c>
      <c r="M394" s="11" t="s">
        <v>225</v>
      </c>
    </row>
    <row r="395" spans="1:13" x14ac:dyDescent="0.25">
      <c r="A395" s="11" t="s">
        <v>206</v>
      </c>
      <c r="B395" s="11">
        <v>19</v>
      </c>
      <c r="C395" s="11">
        <v>1</v>
      </c>
      <c r="D395" s="11" t="s">
        <v>206</v>
      </c>
      <c r="E395" s="11" t="s">
        <v>206</v>
      </c>
      <c r="F395" s="12" t="s">
        <v>206</v>
      </c>
      <c r="G395" s="12" t="s">
        <v>206</v>
      </c>
      <c r="H395" s="11" t="s">
        <v>218</v>
      </c>
      <c r="I395" s="11" t="s">
        <v>304</v>
      </c>
      <c r="J395" s="11" t="str">
        <f>VLOOKUP(C395,Coberturas!$B$1:$D$188,2,0)</f>
        <v>FALLECIMIENTO</v>
      </c>
      <c r="K395" s="11">
        <f>COUNTIFS(Coberturas!$B:$B,$C395)</f>
        <v>1</v>
      </c>
      <c r="L395" s="11" t="s">
        <v>304</v>
      </c>
      <c r="M395" s="11" t="s">
        <v>225</v>
      </c>
    </row>
    <row r="396" spans="1:13" x14ac:dyDescent="0.25">
      <c r="A396" s="11" t="s">
        <v>206</v>
      </c>
      <c r="B396" s="11">
        <v>20</v>
      </c>
      <c r="C396" s="11">
        <v>1</v>
      </c>
      <c r="D396" s="11" t="s">
        <v>206</v>
      </c>
      <c r="E396" s="11" t="s">
        <v>206</v>
      </c>
      <c r="F396" s="12" t="s">
        <v>206</v>
      </c>
      <c r="G396" s="12" t="s">
        <v>206</v>
      </c>
      <c r="H396" s="11" t="s">
        <v>218</v>
      </c>
      <c r="I396" s="11" t="s">
        <v>304</v>
      </c>
      <c r="J396" s="11" t="str">
        <f>VLOOKUP(C396,Coberturas!$B$1:$D$188,2,0)</f>
        <v>FALLECIMIENTO</v>
      </c>
      <c r="K396" s="11">
        <f>COUNTIFS(Coberturas!$B:$B,$C396)</f>
        <v>1</v>
      </c>
      <c r="L396" s="11" t="s">
        <v>304</v>
      </c>
      <c r="M396" s="11" t="s">
        <v>225</v>
      </c>
    </row>
    <row r="397" spans="1:13" x14ac:dyDescent="0.25">
      <c r="A397" s="11" t="s">
        <v>206</v>
      </c>
      <c r="B397" s="11">
        <v>20</v>
      </c>
      <c r="C397" s="11">
        <v>19</v>
      </c>
      <c r="D397" s="11" t="s">
        <v>206</v>
      </c>
      <c r="E397" s="11" t="s">
        <v>206</v>
      </c>
      <c r="F397" s="12" t="s">
        <v>206</v>
      </c>
      <c r="G397" s="12" t="s">
        <v>206</v>
      </c>
      <c r="H397" s="11" t="s">
        <v>218</v>
      </c>
      <c r="I397" s="11" t="s">
        <v>304</v>
      </c>
      <c r="J397" s="11" t="str">
        <f>VLOOKUP(C397,Coberturas!$B$1:$D$188,2,0)</f>
        <v>FALLECIMIENTO RENTA ANUAL ESCO</v>
      </c>
      <c r="K397" s="11">
        <f>COUNTIFS(Coberturas!$B:$B,$C397)</f>
        <v>1</v>
      </c>
      <c r="L397" s="11" t="s">
        <v>304</v>
      </c>
      <c r="M397" s="11" t="s">
        <v>225</v>
      </c>
    </row>
    <row r="398" spans="1:13" x14ac:dyDescent="0.25">
      <c r="A398" s="11" t="s">
        <v>206</v>
      </c>
      <c r="B398" s="11">
        <v>21</v>
      </c>
      <c r="C398" s="11">
        <v>1</v>
      </c>
      <c r="D398" s="11" t="s">
        <v>206</v>
      </c>
      <c r="E398" s="11" t="s">
        <v>206</v>
      </c>
      <c r="F398" s="12" t="s">
        <v>206</v>
      </c>
      <c r="G398" s="12" t="s">
        <v>206</v>
      </c>
      <c r="H398" s="11" t="s">
        <v>218</v>
      </c>
      <c r="I398" s="11" t="s">
        <v>304</v>
      </c>
      <c r="J398" s="11" t="str">
        <f>VLOOKUP(C398,Coberturas!$B$1:$D$188,2,0)</f>
        <v>FALLECIMIENTO</v>
      </c>
      <c r="K398" s="11">
        <f>COUNTIFS(Coberturas!$B:$B,$C398)</f>
        <v>1</v>
      </c>
      <c r="L398" s="11" t="s">
        <v>304</v>
      </c>
      <c r="M398" s="11" t="s">
        <v>225</v>
      </c>
    </row>
    <row r="399" spans="1:13" x14ac:dyDescent="0.25">
      <c r="A399" s="11" t="s">
        <v>206</v>
      </c>
      <c r="B399" s="11">
        <v>21</v>
      </c>
      <c r="C399" s="11">
        <v>19</v>
      </c>
      <c r="D399" s="11" t="s">
        <v>206</v>
      </c>
      <c r="E399" s="11" t="s">
        <v>206</v>
      </c>
      <c r="F399" s="12" t="s">
        <v>206</v>
      </c>
      <c r="G399" s="12" t="s">
        <v>206</v>
      </c>
      <c r="H399" s="11" t="s">
        <v>218</v>
      </c>
      <c r="I399" s="11" t="s">
        <v>304</v>
      </c>
      <c r="J399" s="11" t="str">
        <f>VLOOKUP(C399,Coberturas!$B$1:$D$188,2,0)</f>
        <v>FALLECIMIENTO RENTA ANUAL ESCO</v>
      </c>
      <c r="K399" s="11">
        <f>COUNTIFS(Coberturas!$B:$B,$C399)</f>
        <v>1</v>
      </c>
      <c r="L399" s="11" t="s">
        <v>304</v>
      </c>
      <c r="M399" s="11" t="s">
        <v>225</v>
      </c>
    </row>
    <row r="400" spans="1:13" x14ac:dyDescent="0.25">
      <c r="A400" s="11" t="s">
        <v>206</v>
      </c>
      <c r="B400" s="11">
        <v>29</v>
      </c>
      <c r="C400" s="11">
        <v>1</v>
      </c>
      <c r="D400" s="11" t="s">
        <v>206</v>
      </c>
      <c r="E400" s="11" t="s">
        <v>206</v>
      </c>
      <c r="F400" s="12" t="s">
        <v>206</v>
      </c>
      <c r="G400" s="12" t="s">
        <v>206</v>
      </c>
      <c r="H400" s="11" t="s">
        <v>218</v>
      </c>
      <c r="I400" s="11" t="s">
        <v>304</v>
      </c>
      <c r="J400" s="11" t="str">
        <f>VLOOKUP(C400,Coberturas!$B$1:$D$188,2,0)</f>
        <v>FALLECIMIENTO</v>
      </c>
      <c r="K400" s="11">
        <f>COUNTIFS(Coberturas!$B:$B,$C400)</f>
        <v>1</v>
      </c>
      <c r="L400" s="11" t="s">
        <v>304</v>
      </c>
      <c r="M400" s="11" t="s">
        <v>225</v>
      </c>
    </row>
    <row r="401" spans="1:13" x14ac:dyDescent="0.25">
      <c r="A401" s="11" t="s">
        <v>206</v>
      </c>
      <c r="B401" s="11">
        <v>29</v>
      </c>
      <c r="C401" s="11">
        <v>2000</v>
      </c>
      <c r="D401" s="11" t="s">
        <v>206</v>
      </c>
      <c r="E401" s="11" t="s">
        <v>206</v>
      </c>
      <c r="F401" s="12" t="s">
        <v>206</v>
      </c>
      <c r="G401" s="12" t="s">
        <v>206</v>
      </c>
      <c r="H401" s="11" t="s">
        <v>218</v>
      </c>
      <c r="I401" s="11" t="s">
        <v>304</v>
      </c>
      <c r="J401" s="11" t="str">
        <f>VLOOKUP(C401,Coberturas!$B$1:$D$188,2,0)</f>
        <v>FALLECIMIENTO</v>
      </c>
      <c r="K401" s="11">
        <f>COUNTIFS(Coberturas!$B:$B,$C401)</f>
        <v>1</v>
      </c>
      <c r="L401" s="11" t="s">
        <v>304</v>
      </c>
      <c r="M401" s="11" t="s">
        <v>225</v>
      </c>
    </row>
    <row r="402" spans="1:13" x14ac:dyDescent="0.25">
      <c r="A402" s="11" t="s">
        <v>206</v>
      </c>
      <c r="B402" s="11">
        <v>31</v>
      </c>
      <c r="C402" s="11">
        <v>1</v>
      </c>
      <c r="D402" s="11" t="s">
        <v>206</v>
      </c>
      <c r="E402" s="11" t="s">
        <v>206</v>
      </c>
      <c r="F402" s="12" t="s">
        <v>206</v>
      </c>
      <c r="G402" s="12" t="s">
        <v>206</v>
      </c>
      <c r="H402" s="11" t="s">
        <v>218</v>
      </c>
      <c r="I402" s="11" t="s">
        <v>304</v>
      </c>
      <c r="J402" s="11" t="str">
        <f>VLOOKUP(C402,Coberturas!$B$1:$D$188,2,0)</f>
        <v>FALLECIMIENTO</v>
      </c>
      <c r="K402" s="11">
        <f>COUNTIFS(Coberturas!$B:$B,$C402)</f>
        <v>1</v>
      </c>
      <c r="L402" s="11" t="s">
        <v>304</v>
      </c>
      <c r="M402" s="11" t="s">
        <v>225</v>
      </c>
    </row>
    <row r="403" spans="1:13" x14ac:dyDescent="0.25">
      <c r="A403" s="11" t="s">
        <v>206</v>
      </c>
      <c r="B403" s="11">
        <v>39</v>
      </c>
      <c r="C403" s="11">
        <v>1</v>
      </c>
      <c r="D403" s="11" t="s">
        <v>206</v>
      </c>
      <c r="E403" s="11" t="s">
        <v>206</v>
      </c>
      <c r="F403" s="12" t="s">
        <v>206</v>
      </c>
      <c r="G403" s="12" t="s">
        <v>206</v>
      </c>
      <c r="H403" s="11" t="s">
        <v>218</v>
      </c>
      <c r="I403" s="11" t="s">
        <v>304</v>
      </c>
      <c r="J403" s="11" t="str">
        <f>VLOOKUP(C403,Coberturas!$B$1:$D$188,2,0)</f>
        <v>FALLECIMIENTO</v>
      </c>
      <c r="K403" s="11">
        <f>COUNTIFS(Coberturas!$B:$B,$C403)</f>
        <v>1</v>
      </c>
      <c r="L403" s="11" t="s">
        <v>304</v>
      </c>
      <c r="M403" s="11" t="s">
        <v>225</v>
      </c>
    </row>
    <row r="404" spans="1:13" x14ac:dyDescent="0.25">
      <c r="A404" s="11" t="s">
        <v>206</v>
      </c>
      <c r="B404" s="11">
        <v>41</v>
      </c>
      <c r="C404" s="11">
        <v>1</v>
      </c>
      <c r="D404" s="11" t="s">
        <v>206</v>
      </c>
      <c r="E404" s="11" t="s">
        <v>206</v>
      </c>
      <c r="F404" s="12" t="s">
        <v>206</v>
      </c>
      <c r="G404" s="12" t="s">
        <v>206</v>
      </c>
      <c r="H404" s="11" t="s">
        <v>218</v>
      </c>
      <c r="I404" s="11" t="s">
        <v>304</v>
      </c>
      <c r="J404" s="11" t="str">
        <f>VLOOKUP(C404,Coberturas!$B$1:$D$188,2,0)</f>
        <v>FALLECIMIENTO</v>
      </c>
      <c r="K404" s="11">
        <f>COUNTIFS(Coberturas!$B:$B,$C404)</f>
        <v>1</v>
      </c>
      <c r="L404" s="11" t="s">
        <v>304</v>
      </c>
      <c r="M404" s="11" t="s">
        <v>225</v>
      </c>
    </row>
    <row r="405" spans="1:13" x14ac:dyDescent="0.25">
      <c r="A405" s="11" t="s">
        <v>206</v>
      </c>
      <c r="B405" s="11">
        <v>52</v>
      </c>
      <c r="C405" s="11">
        <v>1</v>
      </c>
      <c r="D405" s="11" t="s">
        <v>206</v>
      </c>
      <c r="E405" s="11" t="s">
        <v>206</v>
      </c>
      <c r="F405" s="12" t="s">
        <v>206</v>
      </c>
      <c r="G405" s="12" t="s">
        <v>206</v>
      </c>
      <c r="H405" s="11" t="s">
        <v>218</v>
      </c>
      <c r="I405" s="11" t="s">
        <v>304</v>
      </c>
      <c r="J405" s="11" t="str">
        <f>VLOOKUP(C405,Coberturas!$B$1:$D$188,2,0)</f>
        <v>FALLECIMIENTO</v>
      </c>
      <c r="K405" s="11">
        <f>COUNTIFS(Coberturas!$B:$B,$C405)</f>
        <v>1</v>
      </c>
      <c r="L405" s="11" t="s">
        <v>304</v>
      </c>
      <c r="M405" s="11" t="s">
        <v>225</v>
      </c>
    </row>
    <row r="406" spans="1:13" x14ac:dyDescent="0.25">
      <c r="A406" s="11" t="s">
        <v>206</v>
      </c>
      <c r="B406" s="11">
        <v>53</v>
      </c>
      <c r="C406" s="11">
        <v>19</v>
      </c>
      <c r="D406" s="11" t="s">
        <v>206</v>
      </c>
      <c r="E406" s="11" t="s">
        <v>206</v>
      </c>
      <c r="F406" s="12" t="s">
        <v>206</v>
      </c>
      <c r="G406" s="12" t="s">
        <v>206</v>
      </c>
      <c r="H406" s="11" t="s">
        <v>218</v>
      </c>
      <c r="I406" s="11" t="s">
        <v>304</v>
      </c>
      <c r="J406" s="11" t="str">
        <f>VLOOKUP(C406,Coberturas!$B$1:$D$188,2,0)</f>
        <v>FALLECIMIENTO RENTA ANUAL ESCO</v>
      </c>
      <c r="K406" s="11">
        <f>COUNTIFS(Coberturas!$B:$B,$C406)</f>
        <v>1</v>
      </c>
      <c r="L406" s="11" t="s">
        <v>304</v>
      </c>
      <c r="M406" s="11" t="s">
        <v>225</v>
      </c>
    </row>
    <row r="407" spans="1:13" x14ac:dyDescent="0.25">
      <c r="A407" s="11" t="s">
        <v>206</v>
      </c>
      <c r="B407" s="11">
        <v>53</v>
      </c>
      <c r="C407" s="11">
        <v>29</v>
      </c>
      <c r="D407" s="11" t="s">
        <v>206</v>
      </c>
      <c r="E407" s="11" t="s">
        <v>206</v>
      </c>
      <c r="F407" s="12" t="s">
        <v>206</v>
      </c>
      <c r="G407" s="12" t="s">
        <v>206</v>
      </c>
      <c r="H407" s="11" t="s">
        <v>218</v>
      </c>
      <c r="I407" s="11" t="s">
        <v>304</v>
      </c>
      <c r="J407" s="11" t="str">
        <f>VLOOKUP(C407,Coberturas!$B$1:$D$188,2,0)</f>
        <v>Participación beneficios o promoción</v>
      </c>
      <c r="K407" s="11">
        <f>COUNTIFS(Coberturas!$B:$B,$C407)</f>
        <v>1</v>
      </c>
      <c r="L407" s="11" t="s">
        <v>304</v>
      </c>
      <c r="M407" s="11" t="s">
        <v>225</v>
      </c>
    </row>
    <row r="408" spans="1:13" x14ac:dyDescent="0.25">
      <c r="A408" s="11" t="s">
        <v>206</v>
      </c>
      <c r="B408" s="11">
        <v>55</v>
      </c>
      <c r="C408" s="11">
        <v>19</v>
      </c>
      <c r="D408" s="11" t="s">
        <v>206</v>
      </c>
      <c r="E408" s="11" t="s">
        <v>206</v>
      </c>
      <c r="F408" s="12" t="s">
        <v>206</v>
      </c>
      <c r="G408" s="12" t="s">
        <v>206</v>
      </c>
      <c r="H408" s="11" t="s">
        <v>218</v>
      </c>
      <c r="I408" s="11" t="s">
        <v>304</v>
      </c>
      <c r="J408" s="11" t="str">
        <f>VLOOKUP(C408,Coberturas!$B$1:$D$188,2,0)</f>
        <v>FALLECIMIENTO RENTA ANUAL ESCO</v>
      </c>
      <c r="K408" s="11">
        <f>COUNTIFS(Coberturas!$B:$B,$C408)</f>
        <v>1</v>
      </c>
      <c r="L408" s="11" t="s">
        <v>304</v>
      </c>
      <c r="M408" s="11" t="s">
        <v>225</v>
      </c>
    </row>
    <row r="409" spans="1:13" x14ac:dyDescent="0.25">
      <c r="A409" s="11" t="s">
        <v>206</v>
      </c>
      <c r="B409" s="11">
        <v>55</v>
      </c>
      <c r="C409" s="11">
        <v>29</v>
      </c>
      <c r="D409" s="11" t="s">
        <v>206</v>
      </c>
      <c r="E409" s="11" t="s">
        <v>206</v>
      </c>
      <c r="F409" s="12" t="s">
        <v>206</v>
      </c>
      <c r="G409" s="12" t="s">
        <v>206</v>
      </c>
      <c r="H409" s="11" t="s">
        <v>218</v>
      </c>
      <c r="I409" s="11" t="s">
        <v>304</v>
      </c>
      <c r="J409" s="11" t="str">
        <f>VLOOKUP(C409,Coberturas!$B$1:$D$188,2,0)</f>
        <v>Participación beneficios o promoción</v>
      </c>
      <c r="K409" s="11">
        <f>COUNTIFS(Coberturas!$B:$B,$C409)</f>
        <v>1</v>
      </c>
      <c r="L409" s="11" t="s">
        <v>304</v>
      </c>
      <c r="M409" s="11" t="s">
        <v>225</v>
      </c>
    </row>
    <row r="410" spans="1:13" x14ac:dyDescent="0.25">
      <c r="A410" s="11" t="s">
        <v>206</v>
      </c>
      <c r="B410" s="11">
        <v>56</v>
      </c>
      <c r="C410" s="11">
        <v>19</v>
      </c>
      <c r="D410" s="11" t="s">
        <v>206</v>
      </c>
      <c r="E410" s="11" t="s">
        <v>206</v>
      </c>
      <c r="F410" s="12" t="s">
        <v>206</v>
      </c>
      <c r="G410" s="12" t="s">
        <v>206</v>
      </c>
      <c r="H410" s="11" t="s">
        <v>218</v>
      </c>
      <c r="I410" s="11" t="s">
        <v>304</v>
      </c>
      <c r="J410" s="11" t="str">
        <f>VLOOKUP(C410,Coberturas!$B$1:$D$188,2,0)</f>
        <v>FALLECIMIENTO RENTA ANUAL ESCO</v>
      </c>
      <c r="K410" s="11">
        <f>COUNTIFS(Coberturas!$B:$B,$C410)</f>
        <v>1</v>
      </c>
      <c r="L410" s="11" t="s">
        <v>304</v>
      </c>
      <c r="M410" s="11" t="s">
        <v>225</v>
      </c>
    </row>
    <row r="411" spans="1:13" x14ac:dyDescent="0.25">
      <c r="A411" s="11" t="s">
        <v>206</v>
      </c>
      <c r="B411" s="11">
        <v>56</v>
      </c>
      <c r="C411" s="11">
        <v>29</v>
      </c>
      <c r="D411" s="11" t="s">
        <v>206</v>
      </c>
      <c r="E411" s="11" t="s">
        <v>206</v>
      </c>
      <c r="F411" s="12" t="s">
        <v>206</v>
      </c>
      <c r="G411" s="12" t="s">
        <v>206</v>
      </c>
      <c r="H411" s="11" t="s">
        <v>218</v>
      </c>
      <c r="I411" s="11" t="s">
        <v>304</v>
      </c>
      <c r="J411" s="11" t="str">
        <f>VLOOKUP(C411,Coberturas!$B$1:$D$188,2,0)</f>
        <v>Participación beneficios o promoción</v>
      </c>
      <c r="K411" s="11">
        <f>COUNTIFS(Coberturas!$B:$B,$C411)</f>
        <v>1</v>
      </c>
      <c r="L411" s="11" t="s">
        <v>304</v>
      </c>
      <c r="M411" s="11" t="s">
        <v>225</v>
      </c>
    </row>
    <row r="412" spans="1:13" x14ac:dyDescent="0.25">
      <c r="A412" s="11" t="s">
        <v>206</v>
      </c>
      <c r="B412" s="11">
        <v>62</v>
      </c>
      <c r="C412" s="11">
        <v>1</v>
      </c>
      <c r="D412" s="11" t="s">
        <v>206</v>
      </c>
      <c r="E412" s="11" t="s">
        <v>206</v>
      </c>
      <c r="F412" s="12" t="s">
        <v>206</v>
      </c>
      <c r="G412" s="12" t="s">
        <v>206</v>
      </c>
      <c r="H412" s="11" t="s">
        <v>218</v>
      </c>
      <c r="I412" s="11" t="s">
        <v>304</v>
      </c>
      <c r="J412" s="11" t="str">
        <f>VLOOKUP(C412,Coberturas!$B$1:$D$188,2,0)</f>
        <v>FALLECIMIENTO</v>
      </c>
      <c r="K412" s="11">
        <f>COUNTIFS(Coberturas!$B:$B,$C412)</f>
        <v>1</v>
      </c>
      <c r="L412" s="11" t="s">
        <v>304</v>
      </c>
      <c r="M412" s="11" t="s">
        <v>225</v>
      </c>
    </row>
    <row r="413" spans="1:13" x14ac:dyDescent="0.25">
      <c r="A413" s="11" t="s">
        <v>206</v>
      </c>
      <c r="B413" s="11">
        <v>63</v>
      </c>
      <c r="C413" s="11">
        <v>19</v>
      </c>
      <c r="D413" s="11" t="s">
        <v>206</v>
      </c>
      <c r="E413" s="11" t="s">
        <v>206</v>
      </c>
      <c r="F413" s="12" t="s">
        <v>206</v>
      </c>
      <c r="G413" s="12" t="s">
        <v>206</v>
      </c>
      <c r="H413" s="11" t="s">
        <v>218</v>
      </c>
      <c r="I413" s="11" t="s">
        <v>304</v>
      </c>
      <c r="J413" s="11" t="str">
        <f>VLOOKUP(C413,Coberturas!$B$1:$D$188,2,0)</f>
        <v>FALLECIMIENTO RENTA ANUAL ESCO</v>
      </c>
      <c r="K413" s="11">
        <f>COUNTIFS(Coberturas!$B:$B,$C413)</f>
        <v>1</v>
      </c>
      <c r="L413" s="11" t="s">
        <v>304</v>
      </c>
      <c r="M413" s="11" t="s">
        <v>225</v>
      </c>
    </row>
    <row r="414" spans="1:13" x14ac:dyDescent="0.25">
      <c r="A414" s="11" t="s">
        <v>206</v>
      </c>
      <c r="B414" s="11">
        <v>63</v>
      </c>
      <c r="C414" s="11">
        <v>29</v>
      </c>
      <c r="D414" s="11" t="s">
        <v>206</v>
      </c>
      <c r="E414" s="11" t="s">
        <v>206</v>
      </c>
      <c r="F414" s="12" t="s">
        <v>206</v>
      </c>
      <c r="G414" s="12" t="s">
        <v>206</v>
      </c>
      <c r="H414" s="11" t="s">
        <v>218</v>
      </c>
      <c r="I414" s="11" t="s">
        <v>304</v>
      </c>
      <c r="J414" s="11" t="str">
        <f>VLOOKUP(C414,Coberturas!$B$1:$D$188,2,0)</f>
        <v>Participación beneficios o promoción</v>
      </c>
      <c r="K414" s="11">
        <f>COUNTIFS(Coberturas!$B:$B,$C414)</f>
        <v>1</v>
      </c>
      <c r="L414" s="11" t="s">
        <v>304</v>
      </c>
      <c r="M414" s="11" t="s">
        <v>225</v>
      </c>
    </row>
    <row r="415" spans="1:13" x14ac:dyDescent="0.25">
      <c r="A415" s="11" t="s">
        <v>206</v>
      </c>
      <c r="B415" s="11">
        <v>70</v>
      </c>
      <c r="C415" s="11">
        <v>1</v>
      </c>
      <c r="D415" s="11" t="s">
        <v>206</v>
      </c>
      <c r="E415" s="11" t="s">
        <v>206</v>
      </c>
      <c r="F415" s="12" t="s">
        <v>206</v>
      </c>
      <c r="G415" s="12" t="s">
        <v>206</v>
      </c>
      <c r="H415" s="11" t="s">
        <v>218</v>
      </c>
      <c r="I415" s="11" t="s">
        <v>304</v>
      </c>
      <c r="J415" s="11" t="str">
        <f>VLOOKUP(C415,Coberturas!$B$1:$D$188,2,0)</f>
        <v>FALLECIMIENTO</v>
      </c>
      <c r="K415" s="11">
        <f>COUNTIFS(Coberturas!$B:$B,$C415)</f>
        <v>1</v>
      </c>
      <c r="L415" s="11" t="s">
        <v>304</v>
      </c>
      <c r="M415" s="11" t="s">
        <v>225</v>
      </c>
    </row>
    <row r="416" spans="1:13" x14ac:dyDescent="0.25">
      <c r="A416" s="11" t="s">
        <v>206</v>
      </c>
      <c r="B416" s="11">
        <v>75</v>
      </c>
      <c r="C416" s="11">
        <v>1</v>
      </c>
      <c r="D416" s="11" t="s">
        <v>206</v>
      </c>
      <c r="E416" s="11" t="s">
        <v>206</v>
      </c>
      <c r="F416" s="12" t="s">
        <v>206</v>
      </c>
      <c r="G416" s="12" t="s">
        <v>206</v>
      </c>
      <c r="H416" s="11" t="s">
        <v>218</v>
      </c>
      <c r="I416" s="11" t="s">
        <v>304</v>
      </c>
      <c r="J416" s="11" t="str">
        <f>VLOOKUP(C416,Coberturas!$B$1:$D$188,2,0)</f>
        <v>FALLECIMIENTO</v>
      </c>
      <c r="K416" s="11">
        <f>COUNTIFS(Coberturas!$B:$B,$C416)</f>
        <v>1</v>
      </c>
      <c r="L416" s="11" t="s">
        <v>304</v>
      </c>
      <c r="M416" s="11" t="s">
        <v>225</v>
      </c>
    </row>
    <row r="417" spans="1:13" x14ac:dyDescent="0.25">
      <c r="A417" s="11" t="s">
        <v>206</v>
      </c>
      <c r="B417" s="11">
        <v>75</v>
      </c>
      <c r="C417" s="11">
        <v>19</v>
      </c>
      <c r="D417" s="11" t="s">
        <v>206</v>
      </c>
      <c r="E417" s="11" t="s">
        <v>206</v>
      </c>
      <c r="F417" s="12" t="s">
        <v>206</v>
      </c>
      <c r="G417" s="12" t="s">
        <v>206</v>
      </c>
      <c r="H417" s="11" t="s">
        <v>218</v>
      </c>
      <c r="I417" s="11" t="s">
        <v>304</v>
      </c>
      <c r="J417" s="11" t="str">
        <f>VLOOKUP(C417,Coberturas!$B$1:$D$188,2,0)</f>
        <v>FALLECIMIENTO RENTA ANUAL ESCO</v>
      </c>
      <c r="K417" s="11">
        <f>COUNTIFS(Coberturas!$B:$B,$C417)</f>
        <v>1</v>
      </c>
      <c r="L417" s="11" t="s">
        <v>304</v>
      </c>
      <c r="M417" s="11" t="s">
        <v>225</v>
      </c>
    </row>
    <row r="418" spans="1:13" x14ac:dyDescent="0.25">
      <c r="A418" s="11" t="s">
        <v>206</v>
      </c>
      <c r="B418" s="11">
        <v>75</v>
      </c>
      <c r="C418" s="11">
        <v>29</v>
      </c>
      <c r="D418" s="11" t="s">
        <v>206</v>
      </c>
      <c r="E418" s="11" t="s">
        <v>206</v>
      </c>
      <c r="F418" s="12" t="s">
        <v>206</v>
      </c>
      <c r="G418" s="12" t="s">
        <v>206</v>
      </c>
      <c r="H418" s="11" t="s">
        <v>218</v>
      </c>
      <c r="I418" s="11" t="s">
        <v>304</v>
      </c>
      <c r="J418" s="11" t="str">
        <f>VLOOKUP(C418,Coberturas!$B$1:$D$188,2,0)</f>
        <v>Participación beneficios o promoción</v>
      </c>
      <c r="K418" s="11">
        <f>COUNTIFS(Coberturas!$B:$B,$C418)</f>
        <v>1</v>
      </c>
      <c r="L418" s="11" t="s">
        <v>304</v>
      </c>
      <c r="M418" s="11" t="s">
        <v>225</v>
      </c>
    </row>
    <row r="419" spans="1:13" x14ac:dyDescent="0.25">
      <c r="A419" s="11" t="s">
        <v>206</v>
      </c>
      <c r="B419" s="11">
        <v>89</v>
      </c>
      <c r="C419" s="11">
        <v>1</v>
      </c>
      <c r="D419" s="11" t="s">
        <v>206</v>
      </c>
      <c r="E419" s="11" t="s">
        <v>206</v>
      </c>
      <c r="F419" s="12" t="s">
        <v>206</v>
      </c>
      <c r="G419" s="12" t="s">
        <v>206</v>
      </c>
      <c r="H419" s="11" t="s">
        <v>218</v>
      </c>
      <c r="I419" s="11" t="s">
        <v>304</v>
      </c>
      <c r="J419" s="11" t="str">
        <f>VLOOKUP(C419,Coberturas!$B$1:$D$188,2,0)</f>
        <v>FALLECIMIENTO</v>
      </c>
      <c r="K419" s="11">
        <f>COUNTIFS(Coberturas!$B:$B,$C419)</f>
        <v>1</v>
      </c>
      <c r="L419" s="11" t="s">
        <v>304</v>
      </c>
      <c r="M419" s="11" t="s">
        <v>225</v>
      </c>
    </row>
    <row r="420" spans="1:13" x14ac:dyDescent="0.25">
      <c r="A420" s="11" t="s">
        <v>206</v>
      </c>
      <c r="B420" s="11">
        <v>89</v>
      </c>
      <c r="C420" s="11">
        <v>40</v>
      </c>
      <c r="D420" s="11" t="s">
        <v>206</v>
      </c>
      <c r="E420" s="11" t="s">
        <v>206</v>
      </c>
      <c r="F420" s="12" t="s">
        <v>206</v>
      </c>
      <c r="G420" s="12" t="s">
        <v>206</v>
      </c>
      <c r="H420" s="11" t="s">
        <v>218</v>
      </c>
      <c r="I420" s="11" t="s">
        <v>304</v>
      </c>
      <c r="J420" s="11" t="str">
        <f>VLOOKUP(C420,Coberturas!$B$1:$D$188,2,0)</f>
        <v>RENTA MENSUAL 36 MESES FALL</v>
      </c>
      <c r="K420" s="11">
        <f>COUNTIFS(Coberturas!$B:$B,$C420)</f>
        <v>1</v>
      </c>
      <c r="L420" s="11" t="s">
        <v>304</v>
      </c>
      <c r="M420" s="11" t="s">
        <v>225</v>
      </c>
    </row>
    <row r="421" spans="1:13" x14ac:dyDescent="0.25">
      <c r="A421" s="11" t="s">
        <v>206</v>
      </c>
      <c r="B421" s="11">
        <v>92</v>
      </c>
      <c r="C421" s="11">
        <v>1</v>
      </c>
      <c r="D421" s="11" t="s">
        <v>206</v>
      </c>
      <c r="E421" s="11" t="s">
        <v>206</v>
      </c>
      <c r="F421" s="12" t="s">
        <v>206</v>
      </c>
      <c r="G421" s="12" t="s">
        <v>206</v>
      </c>
      <c r="H421" s="11" t="s">
        <v>218</v>
      </c>
      <c r="I421" s="11" t="s">
        <v>304</v>
      </c>
      <c r="J421" s="11" t="str">
        <f>VLOOKUP(C421,Coberturas!$B$1:$D$188,2,0)</f>
        <v>FALLECIMIENTO</v>
      </c>
      <c r="K421" s="11">
        <f>COUNTIFS(Coberturas!$B:$B,$C421)</f>
        <v>1</v>
      </c>
      <c r="L421" s="11" t="s">
        <v>304</v>
      </c>
      <c r="M421" s="11" t="s">
        <v>225</v>
      </c>
    </row>
    <row r="422" spans="1:13" x14ac:dyDescent="0.25">
      <c r="A422" s="11" t="s">
        <v>206</v>
      </c>
      <c r="B422" s="11">
        <v>93</v>
      </c>
      <c r="C422" s="11">
        <v>1</v>
      </c>
      <c r="D422" s="11" t="s">
        <v>206</v>
      </c>
      <c r="E422" s="11" t="s">
        <v>206</v>
      </c>
      <c r="F422" s="12" t="s">
        <v>206</v>
      </c>
      <c r="G422" s="12" t="s">
        <v>206</v>
      </c>
      <c r="H422" s="11" t="s">
        <v>218</v>
      </c>
      <c r="I422" s="11" t="s">
        <v>304</v>
      </c>
      <c r="J422" s="11" t="str">
        <f>VLOOKUP(C422,Coberturas!$B$1:$D$188,2,0)</f>
        <v>FALLECIMIENTO</v>
      </c>
      <c r="K422" s="11">
        <f>COUNTIFS(Coberturas!$B:$B,$C422)</f>
        <v>1</v>
      </c>
      <c r="L422" s="11" t="s">
        <v>304</v>
      </c>
      <c r="M422" s="11" t="s">
        <v>225</v>
      </c>
    </row>
    <row r="423" spans="1:13" x14ac:dyDescent="0.25">
      <c r="A423" s="11" t="s">
        <v>206</v>
      </c>
      <c r="B423" s="11">
        <v>98</v>
      </c>
      <c r="C423" s="11">
        <v>19</v>
      </c>
      <c r="D423" s="11" t="s">
        <v>206</v>
      </c>
      <c r="E423" s="11" t="s">
        <v>206</v>
      </c>
      <c r="F423" s="12" t="s">
        <v>206</v>
      </c>
      <c r="G423" s="12" t="s">
        <v>206</v>
      </c>
      <c r="H423" s="11" t="s">
        <v>218</v>
      </c>
      <c r="I423" s="11" t="s">
        <v>304</v>
      </c>
      <c r="J423" s="11" t="str">
        <f>VLOOKUP(C423,Coberturas!$B$1:$D$188,2,0)</f>
        <v>FALLECIMIENTO RENTA ANUAL ESCO</v>
      </c>
      <c r="K423" s="11">
        <f>COUNTIFS(Coberturas!$B:$B,$C423)</f>
        <v>1</v>
      </c>
      <c r="L423" s="11" t="s">
        <v>304</v>
      </c>
      <c r="M423" s="11" t="s">
        <v>225</v>
      </c>
    </row>
    <row r="424" spans="1:13" x14ac:dyDescent="0.25">
      <c r="A424" s="11" t="s">
        <v>206</v>
      </c>
      <c r="B424" s="11">
        <v>107</v>
      </c>
      <c r="C424" s="11">
        <v>1</v>
      </c>
      <c r="D424" s="11" t="s">
        <v>206</v>
      </c>
      <c r="E424" s="11" t="s">
        <v>206</v>
      </c>
      <c r="F424" s="12" t="s">
        <v>206</v>
      </c>
      <c r="G424" s="12" t="s">
        <v>206</v>
      </c>
      <c r="H424" s="11" t="s">
        <v>218</v>
      </c>
      <c r="I424" s="11" t="s">
        <v>304</v>
      </c>
      <c r="J424" s="11" t="str">
        <f>VLOOKUP(C424,Coberturas!$B$1:$D$188,2,0)</f>
        <v>FALLECIMIENTO</v>
      </c>
      <c r="K424" s="11">
        <f>COUNTIFS(Coberturas!$B:$B,$C424)</f>
        <v>1</v>
      </c>
      <c r="L424" s="11" t="s">
        <v>304</v>
      </c>
      <c r="M424" s="11" t="s">
        <v>225</v>
      </c>
    </row>
    <row r="425" spans="1:13" x14ac:dyDescent="0.25">
      <c r="A425" s="11" t="s">
        <v>206</v>
      </c>
      <c r="B425" s="11">
        <v>113</v>
      </c>
      <c r="C425" s="11">
        <v>40</v>
      </c>
      <c r="D425" s="11" t="s">
        <v>206</v>
      </c>
      <c r="E425" s="11" t="s">
        <v>206</v>
      </c>
      <c r="F425" s="12" t="s">
        <v>206</v>
      </c>
      <c r="G425" s="12" t="s">
        <v>206</v>
      </c>
      <c r="H425" s="11" t="s">
        <v>218</v>
      </c>
      <c r="I425" s="11" t="s">
        <v>304</v>
      </c>
      <c r="J425" s="11" t="str">
        <f>VLOOKUP(C425,Coberturas!$B$1:$D$188,2,0)</f>
        <v>RENTA MENSUAL 36 MESES FALL</v>
      </c>
      <c r="K425" s="11">
        <f>COUNTIFS(Coberturas!$B:$B,$C425)</f>
        <v>1</v>
      </c>
      <c r="L425" s="11" t="s">
        <v>304</v>
      </c>
      <c r="M425" s="11" t="s">
        <v>225</v>
      </c>
    </row>
    <row r="426" spans="1:13" x14ac:dyDescent="0.25">
      <c r="A426" s="11" t="s">
        <v>206</v>
      </c>
      <c r="B426" s="11">
        <v>113</v>
      </c>
      <c r="C426" s="11">
        <v>43</v>
      </c>
      <c r="D426" s="11" t="s">
        <v>206</v>
      </c>
      <c r="E426" s="11" t="s">
        <v>206</v>
      </c>
      <c r="F426" s="12" t="s">
        <v>206</v>
      </c>
      <c r="G426" s="12" t="s">
        <v>206</v>
      </c>
      <c r="H426" s="11" t="s">
        <v>218</v>
      </c>
      <c r="I426" s="11" t="s">
        <v>304</v>
      </c>
      <c r="J426" s="11" t="str">
        <f>VLOOKUP(C426,Coberturas!$B$1:$D$188,2,0)</f>
        <v>RENTA MENSUAL 60 MESES FALL.</v>
      </c>
      <c r="K426" s="11">
        <f>COUNTIFS(Coberturas!$B:$B,$C426)</f>
        <v>1</v>
      </c>
      <c r="L426" s="11" t="s">
        <v>304</v>
      </c>
      <c r="M426" s="11" t="s">
        <v>225</v>
      </c>
    </row>
    <row r="427" spans="1:13" x14ac:dyDescent="0.25">
      <c r="A427" s="11" t="s">
        <v>206</v>
      </c>
      <c r="B427" s="11">
        <v>113</v>
      </c>
      <c r="C427" s="11">
        <v>45</v>
      </c>
      <c r="D427" s="11" t="s">
        <v>206</v>
      </c>
      <c r="E427" s="11" t="s">
        <v>206</v>
      </c>
      <c r="F427" s="12" t="s">
        <v>206</v>
      </c>
      <c r="G427" s="12" t="s">
        <v>206</v>
      </c>
      <c r="H427" s="11" t="s">
        <v>218</v>
      </c>
      <c r="I427" s="11" t="s">
        <v>304</v>
      </c>
      <c r="J427" s="11" t="str">
        <f>VLOOKUP(C427,Coberturas!$B$1:$D$188,2,0)</f>
        <v>RENTA MENSUAL 84 MESES FALL</v>
      </c>
      <c r="K427" s="11">
        <f>COUNTIFS(Coberturas!$B:$B,$C427)</f>
        <v>1</v>
      </c>
      <c r="L427" s="11" t="s">
        <v>304</v>
      </c>
      <c r="M427" s="11" t="s">
        <v>225</v>
      </c>
    </row>
    <row r="428" spans="1:13" x14ac:dyDescent="0.25">
      <c r="A428" s="11" t="s">
        <v>206</v>
      </c>
      <c r="B428" s="11">
        <v>116</v>
      </c>
      <c r="C428" s="11">
        <v>40</v>
      </c>
      <c r="D428" s="11" t="s">
        <v>206</v>
      </c>
      <c r="E428" s="11" t="s">
        <v>206</v>
      </c>
      <c r="F428" s="12" t="s">
        <v>206</v>
      </c>
      <c r="G428" s="12" t="s">
        <v>206</v>
      </c>
      <c r="H428" s="11" t="s">
        <v>218</v>
      </c>
      <c r="I428" s="11" t="s">
        <v>304</v>
      </c>
      <c r="J428" s="11" t="str">
        <f>VLOOKUP(C428,Coberturas!$B$1:$D$188,2,0)</f>
        <v>RENTA MENSUAL 36 MESES FALL</v>
      </c>
      <c r="K428" s="11">
        <f>COUNTIFS(Coberturas!$B:$B,$C428)</f>
        <v>1</v>
      </c>
      <c r="L428" s="11" t="s">
        <v>304</v>
      </c>
      <c r="M428" s="11" t="s">
        <v>225</v>
      </c>
    </row>
    <row r="429" spans="1:13" x14ac:dyDescent="0.25">
      <c r="A429" s="11" t="s">
        <v>206</v>
      </c>
      <c r="B429" s="11">
        <v>135</v>
      </c>
      <c r="C429" s="11">
        <v>1</v>
      </c>
      <c r="D429" s="11" t="s">
        <v>206</v>
      </c>
      <c r="E429" s="11" t="s">
        <v>206</v>
      </c>
      <c r="F429" s="12" t="s">
        <v>206</v>
      </c>
      <c r="G429" s="12" t="s">
        <v>206</v>
      </c>
      <c r="H429" s="11" t="s">
        <v>218</v>
      </c>
      <c r="I429" s="11" t="s">
        <v>304</v>
      </c>
      <c r="J429" s="11" t="str">
        <f>VLOOKUP(C429,Coberturas!$B$1:$D$188,2,0)</f>
        <v>FALLECIMIENTO</v>
      </c>
      <c r="K429" s="11">
        <f>COUNTIFS(Coberturas!$B:$B,$C429)</f>
        <v>1</v>
      </c>
      <c r="L429" s="11" t="s">
        <v>304</v>
      </c>
      <c r="M429" s="11" t="s">
        <v>225</v>
      </c>
    </row>
    <row r="430" spans="1:13" x14ac:dyDescent="0.25">
      <c r="A430" s="11" t="s">
        <v>206</v>
      </c>
      <c r="B430" s="11">
        <v>143</v>
      </c>
      <c r="C430" s="11">
        <v>40</v>
      </c>
      <c r="D430" s="11" t="s">
        <v>206</v>
      </c>
      <c r="E430" s="11" t="s">
        <v>206</v>
      </c>
      <c r="F430" s="12" t="s">
        <v>206</v>
      </c>
      <c r="G430" s="12" t="s">
        <v>206</v>
      </c>
      <c r="H430" s="11" t="s">
        <v>218</v>
      </c>
      <c r="I430" s="11" t="s">
        <v>304</v>
      </c>
      <c r="J430" s="11" t="str">
        <f>VLOOKUP(C430,Coberturas!$B$1:$D$188,2,0)</f>
        <v>RENTA MENSUAL 36 MESES FALL</v>
      </c>
      <c r="K430" s="11">
        <f>COUNTIFS(Coberturas!$B:$B,$C430)</f>
        <v>1</v>
      </c>
      <c r="L430" s="11" t="s">
        <v>304</v>
      </c>
      <c r="M430" s="11" t="s">
        <v>225</v>
      </c>
    </row>
    <row r="431" spans="1:13" x14ac:dyDescent="0.25">
      <c r="A431" s="11" t="s">
        <v>206</v>
      </c>
      <c r="B431" s="11">
        <v>145</v>
      </c>
      <c r="C431" s="11">
        <v>1</v>
      </c>
      <c r="D431" s="11" t="s">
        <v>206</v>
      </c>
      <c r="E431" s="11" t="s">
        <v>206</v>
      </c>
      <c r="F431" s="12" t="s">
        <v>206</v>
      </c>
      <c r="G431" s="12" t="s">
        <v>206</v>
      </c>
      <c r="H431" s="11" t="s">
        <v>218</v>
      </c>
      <c r="I431" s="11" t="s">
        <v>304</v>
      </c>
      <c r="J431" s="11" t="str">
        <f>VLOOKUP(C431,Coberturas!$B$1:$D$188,2,0)</f>
        <v>FALLECIMIENTO</v>
      </c>
      <c r="K431" s="11">
        <f>COUNTIFS(Coberturas!$B:$B,$C431)</f>
        <v>1</v>
      </c>
      <c r="L431" s="11" t="s">
        <v>304</v>
      </c>
      <c r="M431" s="11" t="s">
        <v>225</v>
      </c>
    </row>
    <row r="432" spans="1:13" x14ac:dyDescent="0.25">
      <c r="A432" s="11" t="s">
        <v>206</v>
      </c>
      <c r="B432" s="11">
        <v>148</v>
      </c>
      <c r="C432" s="11">
        <v>40</v>
      </c>
      <c r="D432" s="11" t="s">
        <v>206</v>
      </c>
      <c r="E432" s="11" t="s">
        <v>206</v>
      </c>
      <c r="F432" s="12" t="s">
        <v>206</v>
      </c>
      <c r="G432" s="12" t="s">
        <v>206</v>
      </c>
      <c r="H432" s="11" t="s">
        <v>218</v>
      </c>
      <c r="I432" s="11" t="s">
        <v>304</v>
      </c>
      <c r="J432" s="11" t="str">
        <f>VLOOKUP(C432,Coberturas!$B$1:$D$188,2,0)</f>
        <v>RENTA MENSUAL 36 MESES FALL</v>
      </c>
      <c r="K432" s="11">
        <f>COUNTIFS(Coberturas!$B:$B,$C432)</f>
        <v>1</v>
      </c>
      <c r="L432" s="11" t="s">
        <v>304</v>
      </c>
      <c r="M432" s="11" t="s">
        <v>225</v>
      </c>
    </row>
    <row r="433" spans="1:13" x14ac:dyDescent="0.25">
      <c r="A433" s="11" t="s">
        <v>206</v>
      </c>
      <c r="B433" s="11">
        <v>150</v>
      </c>
      <c r="C433" s="11">
        <v>1</v>
      </c>
      <c r="D433" s="11" t="s">
        <v>206</v>
      </c>
      <c r="E433" s="11" t="s">
        <v>206</v>
      </c>
      <c r="F433" s="12" t="s">
        <v>206</v>
      </c>
      <c r="G433" s="12" t="s">
        <v>206</v>
      </c>
      <c r="H433" s="11" t="s">
        <v>218</v>
      </c>
      <c r="I433" s="11" t="s">
        <v>304</v>
      </c>
      <c r="J433" s="11" t="str">
        <f>VLOOKUP(C433,Coberturas!$B$1:$D$188,2,0)</f>
        <v>FALLECIMIENTO</v>
      </c>
      <c r="K433" s="11">
        <f>COUNTIFS(Coberturas!$B:$B,$C433)</f>
        <v>1</v>
      </c>
      <c r="L433" s="11" t="s">
        <v>304</v>
      </c>
      <c r="M433" s="11" t="s">
        <v>225</v>
      </c>
    </row>
    <row r="434" spans="1:13" x14ac:dyDescent="0.25">
      <c r="A434" s="11" t="s">
        <v>206</v>
      </c>
      <c r="B434" s="11">
        <v>151</v>
      </c>
      <c r="C434" s="11">
        <v>1</v>
      </c>
      <c r="D434" s="11" t="s">
        <v>206</v>
      </c>
      <c r="E434" s="11" t="s">
        <v>206</v>
      </c>
      <c r="F434" s="12" t="s">
        <v>206</v>
      </c>
      <c r="G434" s="12" t="s">
        <v>206</v>
      </c>
      <c r="H434" s="11" t="s">
        <v>218</v>
      </c>
      <c r="I434" s="11" t="s">
        <v>304</v>
      </c>
      <c r="J434" s="11" t="str">
        <f>VLOOKUP(C434,Coberturas!$B$1:$D$188,2,0)</f>
        <v>FALLECIMIENTO</v>
      </c>
      <c r="K434" s="11">
        <f>COUNTIFS(Coberturas!$B:$B,$C434)</f>
        <v>1</v>
      </c>
      <c r="L434" s="11" t="s">
        <v>304</v>
      </c>
      <c r="M434" s="11" t="s">
        <v>225</v>
      </c>
    </row>
    <row r="435" spans="1:13" x14ac:dyDescent="0.25">
      <c r="A435" s="11" t="s">
        <v>206</v>
      </c>
      <c r="B435" s="11">
        <v>155</v>
      </c>
      <c r="C435" s="11">
        <v>40</v>
      </c>
      <c r="D435" s="11" t="s">
        <v>206</v>
      </c>
      <c r="E435" s="11" t="s">
        <v>206</v>
      </c>
      <c r="F435" s="12" t="s">
        <v>206</v>
      </c>
      <c r="G435" s="12" t="s">
        <v>206</v>
      </c>
      <c r="H435" s="11" t="s">
        <v>218</v>
      </c>
      <c r="I435" s="11" t="s">
        <v>304</v>
      </c>
      <c r="J435" s="11" t="str">
        <f>VLOOKUP(C435,Coberturas!$B$1:$D$188,2,0)</f>
        <v>RENTA MENSUAL 36 MESES FALL</v>
      </c>
      <c r="K435" s="11">
        <f>COUNTIFS(Coberturas!$B:$B,$C435)</f>
        <v>1</v>
      </c>
      <c r="L435" s="11" t="s">
        <v>304</v>
      </c>
      <c r="M435" s="11" t="s">
        <v>225</v>
      </c>
    </row>
    <row r="436" spans="1:13" x14ac:dyDescent="0.25">
      <c r="A436" s="11" t="s">
        <v>206</v>
      </c>
      <c r="B436" s="11">
        <v>156</v>
      </c>
      <c r="C436" s="11">
        <v>40</v>
      </c>
      <c r="D436" s="11" t="s">
        <v>206</v>
      </c>
      <c r="E436" s="11" t="s">
        <v>206</v>
      </c>
      <c r="F436" s="12" t="s">
        <v>206</v>
      </c>
      <c r="G436" s="12" t="s">
        <v>206</v>
      </c>
      <c r="H436" s="11" t="s">
        <v>218</v>
      </c>
      <c r="I436" s="11" t="s">
        <v>304</v>
      </c>
      <c r="J436" s="11" t="str">
        <f>VLOOKUP(C436,Coberturas!$B$1:$D$188,2,0)</f>
        <v>RENTA MENSUAL 36 MESES FALL</v>
      </c>
      <c r="K436" s="11">
        <f>COUNTIFS(Coberturas!$B:$B,$C436)</f>
        <v>1</v>
      </c>
      <c r="L436" s="11" t="s">
        <v>304</v>
      </c>
      <c r="M436" s="11" t="s">
        <v>225</v>
      </c>
    </row>
    <row r="437" spans="1:13" x14ac:dyDescent="0.25">
      <c r="A437" s="11" t="s">
        <v>206</v>
      </c>
      <c r="B437" s="11">
        <v>163</v>
      </c>
      <c r="C437" s="11">
        <v>1</v>
      </c>
      <c r="D437" s="11" t="s">
        <v>206</v>
      </c>
      <c r="E437" s="11" t="s">
        <v>206</v>
      </c>
      <c r="F437" s="12" t="s">
        <v>206</v>
      </c>
      <c r="G437" s="12" t="s">
        <v>206</v>
      </c>
      <c r="H437" s="11" t="s">
        <v>218</v>
      </c>
      <c r="I437" s="11" t="s">
        <v>304</v>
      </c>
      <c r="J437" s="11" t="str">
        <f>VLOOKUP(C437,Coberturas!$B$1:$D$188,2,0)</f>
        <v>FALLECIMIENTO</v>
      </c>
      <c r="K437" s="11">
        <f>COUNTIFS(Coberturas!$B:$B,$C437)</f>
        <v>1</v>
      </c>
      <c r="L437" s="11" t="s">
        <v>304</v>
      </c>
      <c r="M437" s="11" t="s">
        <v>225</v>
      </c>
    </row>
    <row r="438" spans="1:13" x14ac:dyDescent="0.25">
      <c r="A438" s="11" t="s">
        <v>206</v>
      </c>
      <c r="B438" s="11">
        <v>169</v>
      </c>
      <c r="C438" s="11">
        <v>1</v>
      </c>
      <c r="D438" s="11" t="s">
        <v>206</v>
      </c>
      <c r="E438" s="11" t="s">
        <v>206</v>
      </c>
      <c r="F438" s="12" t="s">
        <v>206</v>
      </c>
      <c r="G438" s="12" t="s">
        <v>206</v>
      </c>
      <c r="H438" s="11" t="s">
        <v>218</v>
      </c>
      <c r="I438" s="11" t="s">
        <v>304</v>
      </c>
      <c r="J438" s="11" t="str">
        <f>VLOOKUP(C438,Coberturas!$B$1:$D$188,2,0)</f>
        <v>FALLECIMIENTO</v>
      </c>
      <c r="K438" s="11">
        <f>COUNTIFS(Coberturas!$B:$B,$C438)</f>
        <v>1</v>
      </c>
      <c r="L438" s="11" t="s">
        <v>304</v>
      </c>
      <c r="M438" s="11" t="s">
        <v>225</v>
      </c>
    </row>
    <row r="439" spans="1:13" x14ac:dyDescent="0.25">
      <c r="A439" s="11" t="s">
        <v>206</v>
      </c>
      <c r="B439" s="11">
        <v>174</v>
      </c>
      <c r="C439" s="11">
        <v>1</v>
      </c>
      <c r="D439" s="11" t="s">
        <v>206</v>
      </c>
      <c r="E439" s="11" t="s">
        <v>206</v>
      </c>
      <c r="F439" s="12" t="s">
        <v>206</v>
      </c>
      <c r="G439" s="12" t="s">
        <v>206</v>
      </c>
      <c r="H439" s="11" t="s">
        <v>218</v>
      </c>
      <c r="I439" s="11" t="s">
        <v>304</v>
      </c>
      <c r="J439" s="11" t="str">
        <f>VLOOKUP(C439,Coberturas!$B$1:$D$188,2,0)</f>
        <v>FALLECIMIENTO</v>
      </c>
      <c r="K439" s="11">
        <f>COUNTIFS(Coberturas!$B:$B,$C439)</f>
        <v>1</v>
      </c>
      <c r="L439" s="11" t="s">
        <v>304</v>
      </c>
      <c r="M439" s="11" t="s">
        <v>225</v>
      </c>
    </row>
    <row r="440" spans="1:13" x14ac:dyDescent="0.25">
      <c r="A440" s="11" t="s">
        <v>206</v>
      </c>
      <c r="B440" s="11">
        <v>175</v>
      </c>
      <c r="C440" s="11">
        <v>1</v>
      </c>
      <c r="D440" s="11" t="s">
        <v>206</v>
      </c>
      <c r="E440" s="11" t="s">
        <v>206</v>
      </c>
      <c r="F440" s="12" t="s">
        <v>206</v>
      </c>
      <c r="G440" s="12" t="s">
        <v>206</v>
      </c>
      <c r="H440" s="11" t="s">
        <v>218</v>
      </c>
      <c r="I440" s="11" t="s">
        <v>304</v>
      </c>
      <c r="J440" s="11" t="str">
        <f>VLOOKUP(C440,Coberturas!$B$1:$D$188,2,0)</f>
        <v>FALLECIMIENTO</v>
      </c>
      <c r="K440" s="11">
        <f>COUNTIFS(Coberturas!$B:$B,$C440)</f>
        <v>1</v>
      </c>
      <c r="L440" s="11" t="s">
        <v>304</v>
      </c>
      <c r="M440" s="11" t="s">
        <v>225</v>
      </c>
    </row>
    <row r="441" spans="1:13" x14ac:dyDescent="0.25">
      <c r="A441" s="11" t="s">
        <v>206</v>
      </c>
      <c r="B441" s="11">
        <v>177</v>
      </c>
      <c r="C441" s="11">
        <v>1</v>
      </c>
      <c r="D441" s="11" t="s">
        <v>206</v>
      </c>
      <c r="E441" s="11" t="s">
        <v>206</v>
      </c>
      <c r="F441" s="12" t="s">
        <v>206</v>
      </c>
      <c r="G441" s="12" t="s">
        <v>206</v>
      </c>
      <c r="H441" s="11" t="s">
        <v>218</v>
      </c>
      <c r="I441" s="11" t="s">
        <v>304</v>
      </c>
      <c r="J441" s="11" t="str">
        <f>VLOOKUP(C441,Coberturas!$B$1:$D$188,2,0)</f>
        <v>FALLECIMIENTO</v>
      </c>
      <c r="K441" s="11">
        <f>COUNTIFS(Coberturas!$B:$B,$C441)</f>
        <v>1</v>
      </c>
      <c r="L441" s="11" t="s">
        <v>304</v>
      </c>
      <c r="M441" s="11" t="s">
        <v>225</v>
      </c>
    </row>
    <row r="442" spans="1:13" x14ac:dyDescent="0.25">
      <c r="A442" s="11" t="s">
        <v>206</v>
      </c>
      <c r="B442" s="11">
        <v>181</v>
      </c>
      <c r="C442" s="11">
        <v>1</v>
      </c>
      <c r="D442" s="11" t="s">
        <v>206</v>
      </c>
      <c r="E442" s="11" t="s">
        <v>206</v>
      </c>
      <c r="F442" s="12" t="s">
        <v>206</v>
      </c>
      <c r="G442" s="12" t="s">
        <v>206</v>
      </c>
      <c r="H442" s="11" t="s">
        <v>218</v>
      </c>
      <c r="I442" s="11" t="s">
        <v>304</v>
      </c>
      <c r="J442" s="11" t="str">
        <f>VLOOKUP(C442,Coberturas!$B$1:$D$188,2,0)</f>
        <v>FALLECIMIENTO</v>
      </c>
      <c r="K442" s="11">
        <f>COUNTIFS(Coberturas!$B:$B,$C442)</f>
        <v>1</v>
      </c>
      <c r="L442" s="11" t="s">
        <v>304</v>
      </c>
      <c r="M442" s="11" t="s">
        <v>225</v>
      </c>
    </row>
    <row r="443" spans="1:13" x14ac:dyDescent="0.25">
      <c r="A443" s="11" t="s">
        <v>206</v>
      </c>
      <c r="B443" s="11">
        <v>183</v>
      </c>
      <c r="C443" s="11">
        <v>1</v>
      </c>
      <c r="D443" s="11" t="s">
        <v>206</v>
      </c>
      <c r="E443" s="11" t="s">
        <v>206</v>
      </c>
      <c r="F443" s="12" t="s">
        <v>206</v>
      </c>
      <c r="G443" s="12" t="s">
        <v>206</v>
      </c>
      <c r="H443" s="11" t="s">
        <v>218</v>
      </c>
      <c r="I443" s="11" t="s">
        <v>304</v>
      </c>
      <c r="J443" s="11" t="str">
        <f>VLOOKUP(C443,Coberturas!$B$1:$D$188,2,0)</f>
        <v>FALLECIMIENTO</v>
      </c>
      <c r="K443" s="11">
        <f>COUNTIFS(Coberturas!$B:$B,$C443)</f>
        <v>1</v>
      </c>
      <c r="L443" s="11" t="s">
        <v>304</v>
      </c>
      <c r="M443" s="11" t="s">
        <v>225</v>
      </c>
    </row>
    <row r="444" spans="1:13" x14ac:dyDescent="0.25">
      <c r="A444" s="11" t="s">
        <v>206</v>
      </c>
      <c r="B444" s="11">
        <v>185</v>
      </c>
      <c r="C444" s="11">
        <v>1</v>
      </c>
      <c r="D444" s="11" t="s">
        <v>206</v>
      </c>
      <c r="E444" s="11" t="s">
        <v>206</v>
      </c>
      <c r="F444" s="12" t="s">
        <v>206</v>
      </c>
      <c r="G444" s="12" t="s">
        <v>206</v>
      </c>
      <c r="H444" s="11" t="s">
        <v>218</v>
      </c>
      <c r="I444" s="11" t="s">
        <v>304</v>
      </c>
      <c r="J444" s="11" t="str">
        <f>VLOOKUP(C444,Coberturas!$B$1:$D$188,2,0)</f>
        <v>FALLECIMIENTO</v>
      </c>
      <c r="K444" s="11">
        <f>COUNTIFS(Coberturas!$B:$B,$C444)</f>
        <v>1</v>
      </c>
      <c r="L444" s="11" t="s">
        <v>304</v>
      </c>
      <c r="M444" s="11" t="s">
        <v>225</v>
      </c>
    </row>
    <row r="445" spans="1:13" x14ac:dyDescent="0.25">
      <c r="A445" s="11" t="s">
        <v>206</v>
      </c>
      <c r="B445" s="11">
        <v>189</v>
      </c>
      <c r="C445" s="11">
        <v>1</v>
      </c>
      <c r="D445" s="11" t="s">
        <v>206</v>
      </c>
      <c r="E445" s="11" t="s">
        <v>206</v>
      </c>
      <c r="F445" s="12" t="s">
        <v>206</v>
      </c>
      <c r="G445" s="12" t="s">
        <v>206</v>
      </c>
      <c r="H445" s="11" t="s">
        <v>218</v>
      </c>
      <c r="I445" s="11" t="s">
        <v>304</v>
      </c>
      <c r="J445" s="11" t="str">
        <f>VLOOKUP(C445,Coberturas!$B$1:$D$188,2,0)</f>
        <v>FALLECIMIENTO</v>
      </c>
      <c r="K445" s="11">
        <f>COUNTIFS(Coberturas!$B:$B,$C445)</f>
        <v>1</v>
      </c>
      <c r="L445" s="11" t="s">
        <v>304</v>
      </c>
      <c r="M445" s="11" t="s">
        <v>225</v>
      </c>
    </row>
    <row r="446" spans="1:13" x14ac:dyDescent="0.25">
      <c r="A446" s="11" t="s">
        <v>206</v>
      </c>
      <c r="B446" s="11">
        <v>190</v>
      </c>
      <c r="C446" s="11">
        <v>1</v>
      </c>
      <c r="D446" s="11" t="s">
        <v>206</v>
      </c>
      <c r="E446" s="11" t="s">
        <v>206</v>
      </c>
      <c r="F446" s="12" t="s">
        <v>206</v>
      </c>
      <c r="G446" s="12" t="s">
        <v>206</v>
      </c>
      <c r="H446" s="11" t="s">
        <v>218</v>
      </c>
      <c r="I446" s="11" t="s">
        <v>304</v>
      </c>
      <c r="J446" s="11" t="str">
        <f>VLOOKUP(C446,Coberturas!$B$1:$D$188,2,0)</f>
        <v>FALLECIMIENTO</v>
      </c>
      <c r="K446" s="11">
        <f>COUNTIFS(Coberturas!$B:$B,$C446)</f>
        <v>1</v>
      </c>
      <c r="L446" s="11" t="s">
        <v>304</v>
      </c>
      <c r="M446" s="11" t="s">
        <v>225</v>
      </c>
    </row>
    <row r="447" spans="1:13" x14ac:dyDescent="0.25">
      <c r="A447" s="11" t="s">
        <v>206</v>
      </c>
      <c r="B447" s="11">
        <v>196</v>
      </c>
      <c r="C447" s="11">
        <v>1</v>
      </c>
      <c r="D447" s="11" t="s">
        <v>206</v>
      </c>
      <c r="E447" s="11" t="s">
        <v>206</v>
      </c>
      <c r="F447" s="12" t="s">
        <v>206</v>
      </c>
      <c r="G447" s="12" t="s">
        <v>206</v>
      </c>
      <c r="H447" s="11" t="s">
        <v>218</v>
      </c>
      <c r="I447" s="11" t="s">
        <v>304</v>
      </c>
      <c r="J447" s="11" t="str">
        <f>VLOOKUP(C447,Coberturas!$B$1:$D$188,2,0)</f>
        <v>FALLECIMIENTO</v>
      </c>
      <c r="K447" s="11">
        <f>COUNTIFS(Coberturas!$B:$B,$C447)</f>
        <v>1</v>
      </c>
      <c r="L447" s="11" t="s">
        <v>304</v>
      </c>
      <c r="M447" s="11" t="s">
        <v>225</v>
      </c>
    </row>
    <row r="448" spans="1:13" x14ac:dyDescent="0.25">
      <c r="A448" s="11" t="s">
        <v>206</v>
      </c>
      <c r="B448" s="11">
        <v>197</v>
      </c>
      <c r="C448" s="11">
        <v>1</v>
      </c>
      <c r="D448" s="11" t="s">
        <v>206</v>
      </c>
      <c r="E448" s="11" t="s">
        <v>206</v>
      </c>
      <c r="F448" s="12" t="s">
        <v>206</v>
      </c>
      <c r="G448" s="12" t="s">
        <v>206</v>
      </c>
      <c r="H448" s="11" t="s">
        <v>218</v>
      </c>
      <c r="I448" s="11" t="s">
        <v>304</v>
      </c>
      <c r="J448" s="11" t="str">
        <f>VLOOKUP(C448,Coberturas!$B$1:$D$188,2,0)</f>
        <v>FALLECIMIENTO</v>
      </c>
      <c r="K448" s="11">
        <f>COUNTIFS(Coberturas!$B:$B,$C448)</f>
        <v>1</v>
      </c>
      <c r="L448" s="11" t="s">
        <v>304</v>
      </c>
      <c r="M448" s="11" t="s">
        <v>225</v>
      </c>
    </row>
    <row r="449" spans="1:13" x14ac:dyDescent="0.25">
      <c r="A449" s="11" t="s">
        <v>206</v>
      </c>
      <c r="B449" s="11">
        <v>203</v>
      </c>
      <c r="C449" s="11">
        <v>1</v>
      </c>
      <c r="D449" s="11" t="s">
        <v>206</v>
      </c>
      <c r="E449" s="11" t="s">
        <v>206</v>
      </c>
      <c r="F449" s="12" t="s">
        <v>206</v>
      </c>
      <c r="G449" s="12" t="s">
        <v>206</v>
      </c>
      <c r="H449" s="11" t="s">
        <v>218</v>
      </c>
      <c r="I449" s="11" t="s">
        <v>304</v>
      </c>
      <c r="J449" s="11" t="str">
        <f>VLOOKUP(C449,Coberturas!$B$1:$D$188,2,0)</f>
        <v>FALLECIMIENTO</v>
      </c>
      <c r="K449" s="11">
        <f>COUNTIFS(Coberturas!$B:$B,$C449)</f>
        <v>1</v>
      </c>
      <c r="L449" s="11" t="s">
        <v>304</v>
      </c>
      <c r="M449" s="11" t="s">
        <v>225</v>
      </c>
    </row>
    <row r="450" spans="1:13" x14ac:dyDescent="0.25">
      <c r="A450" s="11" t="s">
        <v>206</v>
      </c>
      <c r="B450" s="11">
        <v>205</v>
      </c>
      <c r="C450" s="11">
        <v>1</v>
      </c>
      <c r="D450" s="11" t="s">
        <v>206</v>
      </c>
      <c r="E450" s="11" t="s">
        <v>206</v>
      </c>
      <c r="F450" s="12" t="s">
        <v>206</v>
      </c>
      <c r="G450" s="12" t="s">
        <v>206</v>
      </c>
      <c r="H450" s="11" t="s">
        <v>218</v>
      </c>
      <c r="I450" s="11" t="s">
        <v>304</v>
      </c>
      <c r="J450" s="11" t="str">
        <f>VLOOKUP(C450,Coberturas!$B$1:$D$188,2,0)</f>
        <v>FALLECIMIENTO</v>
      </c>
      <c r="K450" s="11">
        <f>COUNTIFS(Coberturas!$B:$B,$C450)</f>
        <v>1</v>
      </c>
      <c r="L450" s="11" t="s">
        <v>304</v>
      </c>
      <c r="M450" s="11" t="s">
        <v>225</v>
      </c>
    </row>
    <row r="451" spans="1:13" x14ac:dyDescent="0.25">
      <c r="A451" s="11" t="s">
        <v>206</v>
      </c>
      <c r="B451" s="11">
        <v>214</v>
      </c>
      <c r="C451" s="11">
        <v>1</v>
      </c>
      <c r="D451" s="11" t="s">
        <v>206</v>
      </c>
      <c r="E451" s="11" t="s">
        <v>206</v>
      </c>
      <c r="F451" s="12" t="s">
        <v>206</v>
      </c>
      <c r="G451" s="12" t="s">
        <v>206</v>
      </c>
      <c r="H451" s="11" t="s">
        <v>218</v>
      </c>
      <c r="I451" s="11" t="s">
        <v>304</v>
      </c>
      <c r="J451" s="11" t="str">
        <f>VLOOKUP(C451,Coberturas!$B$1:$D$188,2,0)</f>
        <v>FALLECIMIENTO</v>
      </c>
      <c r="K451" s="11">
        <f>COUNTIFS(Coberturas!$B:$B,$C451)</f>
        <v>1</v>
      </c>
      <c r="L451" s="11" t="s">
        <v>304</v>
      </c>
      <c r="M451" s="11" t="s">
        <v>225</v>
      </c>
    </row>
    <row r="452" spans="1:13" x14ac:dyDescent="0.25">
      <c r="A452" s="11" t="s">
        <v>206</v>
      </c>
      <c r="B452" s="11">
        <v>218</v>
      </c>
      <c r="C452" s="11">
        <v>1</v>
      </c>
      <c r="D452" s="11" t="s">
        <v>206</v>
      </c>
      <c r="E452" s="11" t="s">
        <v>206</v>
      </c>
      <c r="F452" s="12" t="s">
        <v>206</v>
      </c>
      <c r="G452" s="12" t="s">
        <v>206</v>
      </c>
      <c r="H452" s="11" t="s">
        <v>218</v>
      </c>
      <c r="I452" s="11" t="s">
        <v>304</v>
      </c>
      <c r="J452" s="11" t="str">
        <f>VLOOKUP(C452,Coberturas!$B$1:$D$188,2,0)</f>
        <v>FALLECIMIENTO</v>
      </c>
      <c r="K452" s="11">
        <f>COUNTIFS(Coberturas!$B:$B,$C452)</f>
        <v>1</v>
      </c>
      <c r="L452" s="11" t="s">
        <v>304</v>
      </c>
      <c r="M452" s="11" t="s">
        <v>225</v>
      </c>
    </row>
    <row r="453" spans="1:13" x14ac:dyDescent="0.25">
      <c r="A453" s="11" t="s">
        <v>206</v>
      </c>
      <c r="B453" s="11">
        <v>219</v>
      </c>
      <c r="C453" s="11">
        <v>1</v>
      </c>
      <c r="D453" s="11" t="s">
        <v>206</v>
      </c>
      <c r="E453" s="11" t="s">
        <v>206</v>
      </c>
      <c r="F453" s="12" t="s">
        <v>206</v>
      </c>
      <c r="G453" s="12" t="s">
        <v>206</v>
      </c>
      <c r="H453" s="11" t="s">
        <v>218</v>
      </c>
      <c r="I453" s="11" t="s">
        <v>304</v>
      </c>
      <c r="J453" s="11" t="str">
        <f>VLOOKUP(C453,Coberturas!$B$1:$D$188,2,0)</f>
        <v>FALLECIMIENTO</v>
      </c>
      <c r="K453" s="11">
        <f>COUNTIFS(Coberturas!$B:$B,$C453)</f>
        <v>1</v>
      </c>
      <c r="L453" s="11" t="s">
        <v>304</v>
      </c>
      <c r="M453" s="11" t="s">
        <v>225</v>
      </c>
    </row>
    <row r="454" spans="1:13" x14ac:dyDescent="0.25">
      <c r="A454" s="11" t="s">
        <v>206</v>
      </c>
      <c r="B454" s="11">
        <v>222</v>
      </c>
      <c r="C454" s="11">
        <v>19</v>
      </c>
      <c r="D454" s="11" t="s">
        <v>206</v>
      </c>
      <c r="E454" s="11" t="s">
        <v>206</v>
      </c>
      <c r="F454" s="12" t="s">
        <v>206</v>
      </c>
      <c r="G454" s="12" t="s">
        <v>206</v>
      </c>
      <c r="H454" s="11" t="s">
        <v>218</v>
      </c>
      <c r="I454" s="11" t="s">
        <v>304</v>
      </c>
      <c r="J454" s="11" t="str">
        <f>VLOOKUP(C454,Coberturas!$B$1:$D$188,2,0)</f>
        <v>FALLECIMIENTO RENTA ANUAL ESCO</v>
      </c>
      <c r="K454" s="11">
        <f>COUNTIFS(Coberturas!$B:$B,$C454)</f>
        <v>1</v>
      </c>
      <c r="L454" s="11" t="s">
        <v>304</v>
      </c>
      <c r="M454" s="11" t="s">
        <v>225</v>
      </c>
    </row>
    <row r="455" spans="1:13" x14ac:dyDescent="0.25">
      <c r="A455" s="11" t="s">
        <v>206</v>
      </c>
      <c r="B455" s="11">
        <v>222</v>
      </c>
      <c r="C455" s="11">
        <v>29</v>
      </c>
      <c r="D455" s="11" t="s">
        <v>206</v>
      </c>
      <c r="E455" s="11" t="s">
        <v>206</v>
      </c>
      <c r="F455" s="12" t="s">
        <v>206</v>
      </c>
      <c r="G455" s="12" t="s">
        <v>206</v>
      </c>
      <c r="H455" s="11" t="s">
        <v>218</v>
      </c>
      <c r="I455" s="11" t="s">
        <v>304</v>
      </c>
      <c r="J455" s="11" t="str">
        <f>VLOOKUP(C455,Coberturas!$B$1:$D$188,2,0)</f>
        <v>Participación beneficios o promoción</v>
      </c>
      <c r="K455" s="11">
        <f>COUNTIFS(Coberturas!$B:$B,$C455)</f>
        <v>1</v>
      </c>
      <c r="L455" s="11" t="s">
        <v>304</v>
      </c>
      <c r="M455" s="11" t="s">
        <v>225</v>
      </c>
    </row>
    <row r="456" spans="1:13" x14ac:dyDescent="0.25">
      <c r="A456" s="11" t="s">
        <v>206</v>
      </c>
      <c r="B456" s="11">
        <v>223</v>
      </c>
      <c r="C456" s="11">
        <v>1</v>
      </c>
      <c r="D456" s="11" t="s">
        <v>206</v>
      </c>
      <c r="E456" s="11" t="s">
        <v>206</v>
      </c>
      <c r="F456" s="12" t="s">
        <v>206</v>
      </c>
      <c r="G456" s="12" t="s">
        <v>206</v>
      </c>
      <c r="H456" s="11" t="s">
        <v>218</v>
      </c>
      <c r="I456" s="11" t="s">
        <v>304</v>
      </c>
      <c r="J456" s="11" t="str">
        <f>VLOOKUP(C456,Coberturas!$B$1:$D$188,2,0)</f>
        <v>FALLECIMIENTO</v>
      </c>
      <c r="K456" s="11">
        <f>COUNTIFS(Coberturas!$B:$B,$C456)</f>
        <v>1</v>
      </c>
      <c r="L456" s="11" t="s">
        <v>304</v>
      </c>
      <c r="M456" s="11" t="s">
        <v>225</v>
      </c>
    </row>
    <row r="457" spans="1:13" x14ac:dyDescent="0.25">
      <c r="A457" s="11" t="s">
        <v>206</v>
      </c>
      <c r="B457" s="11">
        <v>226</v>
      </c>
      <c r="C457" s="11">
        <v>1</v>
      </c>
      <c r="D457" s="11" t="s">
        <v>206</v>
      </c>
      <c r="E457" s="11" t="s">
        <v>206</v>
      </c>
      <c r="F457" s="12" t="s">
        <v>206</v>
      </c>
      <c r="G457" s="12" t="s">
        <v>206</v>
      </c>
      <c r="H457" s="11" t="s">
        <v>218</v>
      </c>
      <c r="I457" s="11" t="s">
        <v>304</v>
      </c>
      <c r="J457" s="11" t="str">
        <f>VLOOKUP(C457,Coberturas!$B$1:$D$188,2,0)</f>
        <v>FALLECIMIENTO</v>
      </c>
      <c r="K457" s="11">
        <f>COUNTIFS(Coberturas!$B:$B,$C457)</f>
        <v>1</v>
      </c>
      <c r="L457" s="11" t="s">
        <v>304</v>
      </c>
      <c r="M457" s="11" t="s">
        <v>225</v>
      </c>
    </row>
    <row r="458" spans="1:13" x14ac:dyDescent="0.25">
      <c r="A458" s="11" t="s">
        <v>206</v>
      </c>
      <c r="B458" s="11">
        <v>239</v>
      </c>
      <c r="C458" s="11">
        <v>1</v>
      </c>
      <c r="D458" s="11" t="s">
        <v>206</v>
      </c>
      <c r="E458" s="11" t="s">
        <v>206</v>
      </c>
      <c r="F458" s="12" t="s">
        <v>206</v>
      </c>
      <c r="G458" s="12" t="s">
        <v>206</v>
      </c>
      <c r="H458" s="11" t="s">
        <v>218</v>
      </c>
      <c r="I458" s="11" t="s">
        <v>304</v>
      </c>
      <c r="J458" s="11" t="str">
        <f>VLOOKUP(C458,Coberturas!$B$1:$D$188,2,0)</f>
        <v>FALLECIMIENTO</v>
      </c>
      <c r="K458" s="11">
        <f>COUNTIFS(Coberturas!$B:$B,$C458)</f>
        <v>1</v>
      </c>
      <c r="L458" s="11" t="s">
        <v>304</v>
      </c>
      <c r="M458" s="11" t="s">
        <v>225</v>
      </c>
    </row>
    <row r="459" spans="1:13" x14ac:dyDescent="0.25">
      <c r="A459" s="11" t="s">
        <v>206</v>
      </c>
      <c r="B459" s="11">
        <v>252</v>
      </c>
      <c r="C459" s="11">
        <v>1</v>
      </c>
      <c r="D459" s="11" t="s">
        <v>206</v>
      </c>
      <c r="E459" s="11" t="s">
        <v>206</v>
      </c>
      <c r="F459" s="12" t="s">
        <v>206</v>
      </c>
      <c r="G459" s="12" t="s">
        <v>206</v>
      </c>
      <c r="H459" s="11" t="s">
        <v>218</v>
      </c>
      <c r="I459" s="11" t="s">
        <v>304</v>
      </c>
      <c r="J459" s="11" t="str">
        <f>VLOOKUP(C459,Coberturas!$B$1:$D$188,2,0)</f>
        <v>FALLECIMIENTO</v>
      </c>
      <c r="K459" s="11">
        <f>COUNTIFS(Coberturas!$B:$B,$C459)</f>
        <v>1</v>
      </c>
      <c r="L459" s="11" t="s">
        <v>304</v>
      </c>
      <c r="M459" s="11" t="s">
        <v>225</v>
      </c>
    </row>
    <row r="460" spans="1:13" x14ac:dyDescent="0.25">
      <c r="A460" s="11" t="s">
        <v>206</v>
      </c>
      <c r="B460" s="11">
        <v>253</v>
      </c>
      <c r="C460" s="11">
        <v>1</v>
      </c>
      <c r="D460" s="11" t="s">
        <v>206</v>
      </c>
      <c r="E460" s="11" t="s">
        <v>206</v>
      </c>
      <c r="F460" s="12" t="s">
        <v>206</v>
      </c>
      <c r="G460" s="12" t="s">
        <v>206</v>
      </c>
      <c r="H460" s="11" t="s">
        <v>218</v>
      </c>
      <c r="I460" s="11" t="s">
        <v>304</v>
      </c>
      <c r="J460" s="11" t="str">
        <f>VLOOKUP(C460,Coberturas!$B$1:$D$188,2,0)</f>
        <v>FALLECIMIENTO</v>
      </c>
      <c r="K460" s="11">
        <f>COUNTIFS(Coberturas!$B:$B,$C460)</f>
        <v>1</v>
      </c>
      <c r="L460" s="11" t="s">
        <v>304</v>
      </c>
      <c r="M460" s="11" t="s">
        <v>225</v>
      </c>
    </row>
    <row r="461" spans="1:13" x14ac:dyDescent="0.25">
      <c r="A461" s="11" t="s">
        <v>206</v>
      </c>
      <c r="B461" s="11">
        <v>254</v>
      </c>
      <c r="C461" s="11">
        <v>1</v>
      </c>
      <c r="D461" s="11" t="s">
        <v>206</v>
      </c>
      <c r="E461" s="11" t="s">
        <v>206</v>
      </c>
      <c r="F461" s="12" t="s">
        <v>206</v>
      </c>
      <c r="G461" s="12" t="s">
        <v>206</v>
      </c>
      <c r="H461" s="11" t="s">
        <v>218</v>
      </c>
      <c r="I461" s="11" t="s">
        <v>304</v>
      </c>
      <c r="J461" s="11" t="str">
        <f>VLOOKUP(C461,Coberturas!$B$1:$D$188,2,0)</f>
        <v>FALLECIMIENTO</v>
      </c>
      <c r="K461" s="11">
        <f>COUNTIFS(Coberturas!$B:$B,$C461)</f>
        <v>1</v>
      </c>
      <c r="L461" s="11" t="s">
        <v>304</v>
      </c>
      <c r="M461" s="11" t="s">
        <v>225</v>
      </c>
    </row>
    <row r="462" spans="1:13" x14ac:dyDescent="0.25">
      <c r="A462" s="11" t="s">
        <v>206</v>
      </c>
      <c r="B462" s="11">
        <v>263</v>
      </c>
      <c r="C462" s="11">
        <v>1</v>
      </c>
      <c r="D462" s="11" t="s">
        <v>206</v>
      </c>
      <c r="E462" s="11" t="s">
        <v>206</v>
      </c>
      <c r="F462" s="12" t="s">
        <v>206</v>
      </c>
      <c r="G462" s="12" t="s">
        <v>206</v>
      </c>
      <c r="H462" s="11" t="s">
        <v>218</v>
      </c>
      <c r="I462" s="11" t="s">
        <v>304</v>
      </c>
      <c r="J462" s="11" t="str">
        <f>VLOOKUP(C462,Coberturas!$B$1:$D$188,2,0)</f>
        <v>FALLECIMIENTO</v>
      </c>
      <c r="K462" s="11">
        <f>COUNTIFS(Coberturas!$B:$B,$C462)</f>
        <v>1</v>
      </c>
      <c r="L462" s="11" t="s">
        <v>304</v>
      </c>
      <c r="M462" s="11" t="s">
        <v>225</v>
      </c>
    </row>
    <row r="463" spans="1:13" x14ac:dyDescent="0.25">
      <c r="A463" s="11" t="s">
        <v>206</v>
      </c>
      <c r="B463" s="11">
        <v>287</v>
      </c>
      <c r="C463" s="11">
        <v>1</v>
      </c>
      <c r="D463" s="11" t="s">
        <v>206</v>
      </c>
      <c r="E463" s="11" t="s">
        <v>206</v>
      </c>
      <c r="F463" s="12" t="s">
        <v>206</v>
      </c>
      <c r="G463" s="12" t="s">
        <v>206</v>
      </c>
      <c r="H463" s="11" t="s">
        <v>218</v>
      </c>
      <c r="I463" s="11" t="s">
        <v>304</v>
      </c>
      <c r="J463" s="11" t="str">
        <f>VLOOKUP(C463,Coberturas!$B$1:$D$188,2,0)</f>
        <v>FALLECIMIENTO</v>
      </c>
      <c r="K463" s="11">
        <f>COUNTIFS(Coberturas!$B:$B,$C463)</f>
        <v>1</v>
      </c>
      <c r="L463" s="11" t="s">
        <v>304</v>
      </c>
      <c r="M463" s="11" t="s">
        <v>225</v>
      </c>
    </row>
    <row r="464" spans="1:13" x14ac:dyDescent="0.25">
      <c r="A464" s="11" t="s">
        <v>206</v>
      </c>
      <c r="B464" s="11">
        <v>293</v>
      </c>
      <c r="C464" s="11">
        <v>1</v>
      </c>
      <c r="D464" s="11" t="s">
        <v>206</v>
      </c>
      <c r="E464" s="11" t="s">
        <v>206</v>
      </c>
      <c r="F464" s="12" t="s">
        <v>206</v>
      </c>
      <c r="G464" s="12" t="s">
        <v>206</v>
      </c>
      <c r="H464" s="11" t="s">
        <v>218</v>
      </c>
      <c r="I464" s="11" t="s">
        <v>304</v>
      </c>
      <c r="J464" s="11" t="str">
        <f>VLOOKUP(C464,Coberturas!$B$1:$D$188,2,0)</f>
        <v>FALLECIMIENTO</v>
      </c>
      <c r="K464" s="11">
        <f>COUNTIFS(Coberturas!$B:$B,$C464)</f>
        <v>1</v>
      </c>
      <c r="L464" s="11" t="s">
        <v>304</v>
      </c>
      <c r="M464" s="11" t="s">
        <v>225</v>
      </c>
    </row>
    <row r="465" spans="1:13" x14ac:dyDescent="0.25">
      <c r="A465" s="11" t="s">
        <v>206</v>
      </c>
      <c r="B465" s="11">
        <v>294</v>
      </c>
      <c r="C465" s="11">
        <v>1</v>
      </c>
      <c r="D465" s="11" t="s">
        <v>206</v>
      </c>
      <c r="E465" s="11" t="s">
        <v>206</v>
      </c>
      <c r="F465" s="12" t="s">
        <v>206</v>
      </c>
      <c r="G465" s="12" t="s">
        <v>206</v>
      </c>
      <c r="H465" s="11" t="s">
        <v>218</v>
      </c>
      <c r="I465" s="11" t="s">
        <v>304</v>
      </c>
      <c r="J465" s="11" t="str">
        <f>VLOOKUP(C465,Coberturas!$B$1:$D$188,2,0)</f>
        <v>FALLECIMIENTO</v>
      </c>
      <c r="K465" s="11">
        <f>COUNTIFS(Coberturas!$B:$B,$C465)</f>
        <v>1</v>
      </c>
      <c r="L465" s="11" t="s">
        <v>304</v>
      </c>
      <c r="M465" s="11" t="s">
        <v>225</v>
      </c>
    </row>
    <row r="466" spans="1:13" x14ac:dyDescent="0.25">
      <c r="A466" s="11" t="s">
        <v>206</v>
      </c>
      <c r="B466" s="11">
        <v>315</v>
      </c>
      <c r="C466" s="11">
        <v>1</v>
      </c>
      <c r="D466" s="11" t="s">
        <v>206</v>
      </c>
      <c r="E466" s="11" t="s">
        <v>206</v>
      </c>
      <c r="F466" s="12" t="s">
        <v>206</v>
      </c>
      <c r="G466" s="12" t="s">
        <v>206</v>
      </c>
      <c r="H466" s="11" t="s">
        <v>218</v>
      </c>
      <c r="I466" s="11" t="s">
        <v>304</v>
      </c>
      <c r="J466" s="11" t="str">
        <f>VLOOKUP(C466,Coberturas!$B$1:$D$188,2,0)</f>
        <v>FALLECIMIENTO</v>
      </c>
      <c r="K466" s="11">
        <f>COUNTIFS(Coberturas!$B:$B,$C466)</f>
        <v>1</v>
      </c>
      <c r="L466" s="11" t="s">
        <v>304</v>
      </c>
      <c r="M466" s="11" t="s">
        <v>225</v>
      </c>
    </row>
    <row r="467" spans="1:13" x14ac:dyDescent="0.25">
      <c r="A467" s="11" t="s">
        <v>206</v>
      </c>
      <c r="B467" s="11">
        <v>316</v>
      </c>
      <c r="C467" s="11">
        <v>1</v>
      </c>
      <c r="D467" s="11" t="s">
        <v>206</v>
      </c>
      <c r="E467" s="11" t="s">
        <v>206</v>
      </c>
      <c r="F467" s="12" t="s">
        <v>206</v>
      </c>
      <c r="G467" s="12" t="s">
        <v>206</v>
      </c>
      <c r="H467" s="11" t="s">
        <v>218</v>
      </c>
      <c r="I467" s="11" t="s">
        <v>304</v>
      </c>
      <c r="J467" s="11" t="str">
        <f>VLOOKUP(C467,Coberturas!$B$1:$D$188,2,0)</f>
        <v>FALLECIMIENTO</v>
      </c>
      <c r="K467" s="11">
        <f>COUNTIFS(Coberturas!$B:$B,$C467)</f>
        <v>1</v>
      </c>
      <c r="L467" s="11" t="s">
        <v>304</v>
      </c>
      <c r="M467" s="11" t="s">
        <v>225</v>
      </c>
    </row>
    <row r="468" spans="1:13" x14ac:dyDescent="0.25">
      <c r="A468" s="11" t="s">
        <v>206</v>
      </c>
      <c r="B468" s="11">
        <v>320</v>
      </c>
      <c r="C468" s="11">
        <v>1</v>
      </c>
      <c r="D468" s="11" t="s">
        <v>206</v>
      </c>
      <c r="E468" s="11" t="s">
        <v>206</v>
      </c>
      <c r="F468" s="12" t="s">
        <v>206</v>
      </c>
      <c r="G468" s="12" t="s">
        <v>206</v>
      </c>
      <c r="H468" s="11" t="s">
        <v>218</v>
      </c>
      <c r="I468" s="11" t="s">
        <v>304</v>
      </c>
      <c r="J468" s="11" t="str">
        <f>VLOOKUP(C468,Coberturas!$B$1:$D$188,2,0)</f>
        <v>FALLECIMIENTO</v>
      </c>
      <c r="K468" s="11">
        <f>COUNTIFS(Coberturas!$B:$B,$C468)</f>
        <v>1</v>
      </c>
      <c r="L468" s="11" t="s">
        <v>304</v>
      </c>
      <c r="M468" s="11" t="s">
        <v>225</v>
      </c>
    </row>
    <row r="469" spans="1:13" x14ac:dyDescent="0.25">
      <c r="A469" s="11" t="s">
        <v>206</v>
      </c>
      <c r="B469" s="11">
        <v>331</v>
      </c>
      <c r="C469" s="11">
        <v>1</v>
      </c>
      <c r="D469" s="11" t="s">
        <v>206</v>
      </c>
      <c r="E469" s="11" t="s">
        <v>206</v>
      </c>
      <c r="F469" s="12" t="s">
        <v>206</v>
      </c>
      <c r="G469" s="12" t="s">
        <v>206</v>
      </c>
      <c r="H469" s="11" t="s">
        <v>218</v>
      </c>
      <c r="I469" s="11" t="s">
        <v>304</v>
      </c>
      <c r="J469" s="11" t="str">
        <f>VLOOKUP(C469,Coberturas!$B$1:$D$188,2,0)</f>
        <v>FALLECIMIENTO</v>
      </c>
      <c r="K469" s="11">
        <f>COUNTIFS(Coberturas!$B:$B,$C469)</f>
        <v>1</v>
      </c>
      <c r="L469" s="11" t="s">
        <v>304</v>
      </c>
      <c r="M469" s="11" t="s">
        <v>225</v>
      </c>
    </row>
    <row r="470" spans="1:13" x14ac:dyDescent="0.25">
      <c r="A470" s="11" t="s">
        <v>206</v>
      </c>
      <c r="B470" s="11">
        <v>343</v>
      </c>
      <c r="C470" s="11">
        <v>1</v>
      </c>
      <c r="D470" s="11" t="s">
        <v>206</v>
      </c>
      <c r="E470" s="11" t="s">
        <v>206</v>
      </c>
      <c r="F470" s="12" t="s">
        <v>206</v>
      </c>
      <c r="G470" s="12" t="s">
        <v>206</v>
      </c>
      <c r="H470" s="11" t="s">
        <v>218</v>
      </c>
      <c r="I470" s="11" t="s">
        <v>304</v>
      </c>
      <c r="J470" s="11" t="str">
        <f>VLOOKUP(C470,Coberturas!$B$1:$D$188,2,0)</f>
        <v>FALLECIMIENTO</v>
      </c>
      <c r="K470" s="11">
        <f>COUNTIFS(Coberturas!$B:$B,$C470)</f>
        <v>1</v>
      </c>
      <c r="L470" s="11" t="s">
        <v>304</v>
      </c>
      <c r="M470" s="11" t="s">
        <v>225</v>
      </c>
    </row>
    <row r="471" spans="1:13" x14ac:dyDescent="0.25">
      <c r="A471" s="11" t="s">
        <v>206</v>
      </c>
      <c r="B471" s="11">
        <v>351</v>
      </c>
      <c r="C471" s="11">
        <v>1</v>
      </c>
      <c r="D471" s="11" t="s">
        <v>206</v>
      </c>
      <c r="E471" s="11" t="s">
        <v>206</v>
      </c>
      <c r="F471" s="12" t="s">
        <v>206</v>
      </c>
      <c r="G471" s="12" t="s">
        <v>206</v>
      </c>
      <c r="H471" s="11" t="s">
        <v>218</v>
      </c>
      <c r="I471" s="11" t="s">
        <v>304</v>
      </c>
      <c r="J471" s="11" t="str">
        <f>VLOOKUP(C471,Coberturas!$B$1:$D$188,2,0)</f>
        <v>FALLECIMIENTO</v>
      </c>
      <c r="K471" s="11">
        <f>COUNTIFS(Coberturas!$B:$B,$C471)</f>
        <v>1</v>
      </c>
      <c r="L471" s="11" t="s">
        <v>304</v>
      </c>
      <c r="M471" s="11" t="s">
        <v>225</v>
      </c>
    </row>
    <row r="472" spans="1:13" x14ac:dyDescent="0.25">
      <c r="A472" s="11" t="s">
        <v>206</v>
      </c>
      <c r="B472" s="11">
        <v>369</v>
      </c>
      <c r="C472" s="11">
        <v>188</v>
      </c>
      <c r="D472" s="11" t="s">
        <v>206</v>
      </c>
      <c r="E472" s="11" t="s">
        <v>206</v>
      </c>
      <c r="F472" s="12" t="s">
        <v>206</v>
      </c>
      <c r="G472" s="12" t="s">
        <v>206</v>
      </c>
      <c r="H472" s="11" t="s">
        <v>218</v>
      </c>
      <c r="I472" s="11" t="s">
        <v>304</v>
      </c>
      <c r="J472" s="11" t="str">
        <f>VLOOKUP(C472,Coberturas!$B$1:$D$188,2,0)</f>
        <v>Fallecimiento por COVID-19</v>
      </c>
      <c r="K472" s="11">
        <f>COUNTIFS(Coberturas!$B:$B,$C472)</f>
        <v>1</v>
      </c>
      <c r="L472" s="11" t="s">
        <v>304</v>
      </c>
      <c r="M472" s="11" t="s">
        <v>225</v>
      </c>
    </row>
    <row r="473" spans="1:13" x14ac:dyDescent="0.25">
      <c r="A473" s="11" t="s">
        <v>206</v>
      </c>
      <c r="B473" s="11">
        <v>370</v>
      </c>
      <c r="C473" s="11">
        <v>188</v>
      </c>
      <c r="D473" s="11" t="s">
        <v>206</v>
      </c>
      <c r="E473" s="11" t="s">
        <v>206</v>
      </c>
      <c r="F473" s="12" t="s">
        <v>206</v>
      </c>
      <c r="G473" s="12" t="s">
        <v>206</v>
      </c>
      <c r="H473" s="11" t="s">
        <v>218</v>
      </c>
      <c r="I473" s="11" t="s">
        <v>304</v>
      </c>
      <c r="J473" s="11" t="str">
        <f>VLOOKUP(C473,Coberturas!$B$1:$D$188,2,0)</f>
        <v>Fallecimiento por COVID-19</v>
      </c>
      <c r="K473" s="11">
        <f>COUNTIFS(Coberturas!$B:$B,$C473)</f>
        <v>1</v>
      </c>
      <c r="L473" s="11" t="s">
        <v>304</v>
      </c>
      <c r="M473" s="11" t="s">
        <v>225</v>
      </c>
    </row>
    <row r="474" spans="1:13" x14ac:dyDescent="0.25">
      <c r="A474" s="11" t="s">
        <v>206</v>
      </c>
      <c r="B474" s="11">
        <v>6</v>
      </c>
      <c r="C474" s="11">
        <v>5</v>
      </c>
      <c r="D474" s="11" t="s">
        <v>206</v>
      </c>
      <c r="E474" s="11" t="s">
        <v>206</v>
      </c>
      <c r="F474" s="12" t="s">
        <v>206</v>
      </c>
      <c r="G474" s="12" t="s">
        <v>206</v>
      </c>
      <c r="H474" s="11" t="s">
        <v>218</v>
      </c>
      <c r="I474" s="11" t="s">
        <v>305</v>
      </c>
      <c r="J474" s="11" t="str">
        <f>VLOOKUP(C474,Coberturas!$B$1:$D$188,2,0)</f>
        <v>ITP 2/3</v>
      </c>
      <c r="K474" s="11">
        <f>COUNTIFS(Coberturas!$B:$B,$C474)</f>
        <v>1</v>
      </c>
      <c r="L474" s="11" t="s">
        <v>305</v>
      </c>
      <c r="M474" s="11" t="s">
        <v>228</v>
      </c>
    </row>
    <row r="475" spans="1:13" x14ac:dyDescent="0.25">
      <c r="A475" s="11" t="s">
        <v>206</v>
      </c>
      <c r="B475" s="11">
        <v>19</v>
      </c>
      <c r="C475" s="11">
        <v>5</v>
      </c>
      <c r="D475" s="11" t="s">
        <v>206</v>
      </c>
      <c r="E475" s="11" t="s">
        <v>206</v>
      </c>
      <c r="F475" s="12" t="s">
        <v>206</v>
      </c>
      <c r="G475" s="12" t="s">
        <v>206</v>
      </c>
      <c r="H475" s="11" t="s">
        <v>218</v>
      </c>
      <c r="I475" s="11" t="s">
        <v>305</v>
      </c>
      <c r="J475" s="11" t="str">
        <f>VLOOKUP(C475,Coberturas!$B$1:$D$188,2,0)</f>
        <v>ITP 2/3</v>
      </c>
      <c r="K475" s="11">
        <f>COUNTIFS(Coberturas!$B:$B,$C475)</f>
        <v>1</v>
      </c>
      <c r="L475" s="11" t="s">
        <v>305</v>
      </c>
      <c r="M475" s="11" t="s">
        <v>228</v>
      </c>
    </row>
    <row r="476" spans="1:13" x14ac:dyDescent="0.25">
      <c r="A476" s="11" t="s">
        <v>206</v>
      </c>
      <c r="B476" s="11">
        <v>29</v>
      </c>
      <c r="C476" s="11">
        <v>5</v>
      </c>
      <c r="D476" s="11" t="s">
        <v>206</v>
      </c>
      <c r="E476" s="11" t="s">
        <v>206</v>
      </c>
      <c r="F476" s="12" t="s">
        <v>206</v>
      </c>
      <c r="G476" s="12" t="s">
        <v>206</v>
      </c>
      <c r="H476" s="11" t="s">
        <v>218</v>
      </c>
      <c r="I476" s="11" t="s">
        <v>305</v>
      </c>
      <c r="J476" s="11" t="str">
        <f>VLOOKUP(C476,Coberturas!$B$1:$D$188,2,0)</f>
        <v>ITP 2/3</v>
      </c>
      <c r="K476" s="11">
        <f>COUNTIFS(Coberturas!$B:$B,$C476)</f>
        <v>1</v>
      </c>
      <c r="L476" s="11" t="s">
        <v>305</v>
      </c>
      <c r="M476" s="11" t="s">
        <v>228</v>
      </c>
    </row>
    <row r="477" spans="1:13" x14ac:dyDescent="0.25">
      <c r="A477" s="11" t="s">
        <v>206</v>
      </c>
      <c r="B477" s="11">
        <v>44</v>
      </c>
      <c r="C477" s="11">
        <v>30</v>
      </c>
      <c r="D477" s="11" t="s">
        <v>206</v>
      </c>
      <c r="E477" s="11" t="s">
        <v>206</v>
      </c>
      <c r="F477" s="12" t="s">
        <v>206</v>
      </c>
      <c r="G477" s="12" t="s">
        <v>206</v>
      </c>
      <c r="H477" s="11" t="s">
        <v>218</v>
      </c>
      <c r="I477" s="11" t="s">
        <v>305</v>
      </c>
      <c r="J477" s="11" t="str">
        <f>VLOOKUP(C477,Coberturas!$B$1:$D$188,2,0)</f>
        <v>PAGO RENTA MENSUAL ESCOLAR POR INVALIDEZ TOTAL Y PERMANENTE 2/3</v>
      </c>
      <c r="K477" s="11">
        <f>COUNTIFS(Coberturas!$B:$B,$C477)</f>
        <v>1</v>
      </c>
      <c r="L477" s="11" t="s">
        <v>305</v>
      </c>
      <c r="M477" s="11" t="s">
        <v>228</v>
      </c>
    </row>
    <row r="478" spans="1:13" x14ac:dyDescent="0.25">
      <c r="A478" s="11" t="s">
        <v>206</v>
      </c>
      <c r="B478" s="11">
        <v>56</v>
      </c>
      <c r="C478" s="11">
        <v>30</v>
      </c>
      <c r="D478" s="11" t="s">
        <v>206</v>
      </c>
      <c r="E478" s="11" t="s">
        <v>206</v>
      </c>
      <c r="F478" s="12" t="s">
        <v>206</v>
      </c>
      <c r="G478" s="12" t="s">
        <v>206</v>
      </c>
      <c r="H478" s="11" t="s">
        <v>218</v>
      </c>
      <c r="I478" s="11" t="s">
        <v>305</v>
      </c>
      <c r="J478" s="11" t="str">
        <f>VLOOKUP(C478,Coberturas!$B$1:$D$188,2,0)</f>
        <v>PAGO RENTA MENSUAL ESCOLAR POR INVALIDEZ TOTAL Y PERMANENTE 2/3</v>
      </c>
      <c r="K478" s="11">
        <f>COUNTIFS(Coberturas!$B:$B,$C478)</f>
        <v>1</v>
      </c>
      <c r="L478" s="11" t="s">
        <v>305</v>
      </c>
      <c r="M478" s="11" t="s">
        <v>228</v>
      </c>
    </row>
    <row r="479" spans="1:13" x14ac:dyDescent="0.25">
      <c r="A479" s="11" t="s">
        <v>206</v>
      </c>
      <c r="B479" s="11">
        <v>56</v>
      </c>
      <c r="C479" s="11">
        <v>32</v>
      </c>
      <c r="D479" s="11" t="s">
        <v>206</v>
      </c>
      <c r="E479" s="11" t="s">
        <v>206</v>
      </c>
      <c r="F479" s="12" t="s">
        <v>206</v>
      </c>
      <c r="G479" s="12" t="s">
        <v>206</v>
      </c>
      <c r="H479" s="11" t="s">
        <v>218</v>
      </c>
      <c r="I479" s="11" t="s">
        <v>305</v>
      </c>
      <c r="J479" s="11" t="str">
        <f>VLOOKUP(C479,Coberturas!$B$1:$D$188,2,0)</f>
        <v>PAGO RENTA ANUAL ESCOLAR POR INVALIDEZ TOTAL Y PERMANENTE 2/3</v>
      </c>
      <c r="K479" s="11">
        <f>COUNTIFS(Coberturas!$B:$B,$C479)</f>
        <v>1</v>
      </c>
      <c r="L479" s="11" t="s">
        <v>305</v>
      </c>
      <c r="M479" s="11" t="s">
        <v>228</v>
      </c>
    </row>
    <row r="480" spans="1:13" x14ac:dyDescent="0.25">
      <c r="A480" s="11" t="s">
        <v>206</v>
      </c>
      <c r="B480" s="11">
        <v>113</v>
      </c>
      <c r="C480" s="11">
        <v>44</v>
      </c>
      <c r="D480" s="11" t="s">
        <v>206</v>
      </c>
      <c r="E480" s="11" t="s">
        <v>206</v>
      </c>
      <c r="F480" s="12" t="s">
        <v>206</v>
      </c>
      <c r="G480" s="12" t="s">
        <v>206</v>
      </c>
      <c r="H480" s="11" t="s">
        <v>218</v>
      </c>
      <c r="I480" s="11" t="s">
        <v>305</v>
      </c>
      <c r="J480" s="11" t="str">
        <f>VLOOKUP(C480,Coberturas!$B$1:$D$188,2,0)</f>
        <v>ITP RENTA M. 60 MESES</v>
      </c>
      <c r="K480" s="11">
        <f>COUNTIFS(Coberturas!$B:$B,$C480)</f>
        <v>1</v>
      </c>
      <c r="L480" s="11" t="s">
        <v>305</v>
      </c>
      <c r="M480" s="11" t="s">
        <v>228</v>
      </c>
    </row>
    <row r="481" spans="1:13" x14ac:dyDescent="0.25">
      <c r="A481" s="11" t="s">
        <v>206</v>
      </c>
      <c r="B481" s="11">
        <v>113</v>
      </c>
      <c r="C481" s="11">
        <v>46</v>
      </c>
      <c r="D481" s="11" t="s">
        <v>206</v>
      </c>
      <c r="E481" s="11" t="s">
        <v>206</v>
      </c>
      <c r="F481" s="12" t="s">
        <v>206</v>
      </c>
      <c r="G481" s="12" t="s">
        <v>206</v>
      </c>
      <c r="H481" s="11" t="s">
        <v>218</v>
      </c>
      <c r="I481" s="11" t="s">
        <v>305</v>
      </c>
      <c r="J481" s="11" t="str">
        <f>VLOOKUP(C481,Coberturas!$B$1:$D$188,2,0)</f>
        <v>ITP RENTA M. 36 MESES</v>
      </c>
      <c r="K481" s="11">
        <f>COUNTIFS(Coberturas!$B:$B,$C481)</f>
        <v>1</v>
      </c>
      <c r="L481" s="11" t="s">
        <v>305</v>
      </c>
      <c r="M481" s="11" t="s">
        <v>228</v>
      </c>
    </row>
    <row r="482" spans="1:13" x14ac:dyDescent="0.25">
      <c r="A482" s="11" t="s">
        <v>206</v>
      </c>
      <c r="B482" s="11">
        <v>113</v>
      </c>
      <c r="C482" s="11">
        <v>47</v>
      </c>
      <c r="D482" s="11" t="s">
        <v>206</v>
      </c>
      <c r="E482" s="11" t="s">
        <v>206</v>
      </c>
      <c r="F482" s="12" t="s">
        <v>206</v>
      </c>
      <c r="G482" s="12" t="s">
        <v>206</v>
      </c>
      <c r="H482" s="11" t="s">
        <v>218</v>
      </c>
      <c r="I482" s="11" t="s">
        <v>305</v>
      </c>
      <c r="J482" s="11" t="str">
        <f>VLOOKUP(C482,Coberturas!$B$1:$D$188,2,0)</f>
        <v>ITP RENTA M. 84 MESES</v>
      </c>
      <c r="K482" s="11">
        <f>COUNTIFS(Coberturas!$B:$B,$C482)</f>
        <v>1</v>
      </c>
      <c r="L482" s="11" t="s">
        <v>305</v>
      </c>
      <c r="M482" s="11" t="s">
        <v>228</v>
      </c>
    </row>
    <row r="483" spans="1:13" x14ac:dyDescent="0.25">
      <c r="A483" s="11" t="s">
        <v>206</v>
      </c>
      <c r="B483" s="11">
        <v>135</v>
      </c>
      <c r="C483" s="11">
        <v>6</v>
      </c>
      <c r="D483" s="11" t="s">
        <v>206</v>
      </c>
      <c r="E483" s="11" t="s">
        <v>206</v>
      </c>
      <c r="F483" s="12" t="s">
        <v>206</v>
      </c>
      <c r="G483" s="12" t="s">
        <v>206</v>
      </c>
      <c r="H483" s="11" t="s">
        <v>218</v>
      </c>
      <c r="I483" s="11" t="s">
        <v>305</v>
      </c>
      <c r="J483" s="11" t="str">
        <f>VLOOKUP(C483,Coberturas!$B$1:$D$188,2,0)</f>
        <v>ITP 2/3 ADELANTO DE CAPITAL</v>
      </c>
      <c r="K483" s="11">
        <f>COUNTIFS(Coberturas!$B:$B,$C483)</f>
        <v>1</v>
      </c>
      <c r="L483" s="11" t="s">
        <v>305</v>
      </c>
      <c r="M483" s="11" t="s">
        <v>228</v>
      </c>
    </row>
    <row r="484" spans="1:13" x14ac:dyDescent="0.25">
      <c r="A484" s="11" t="s">
        <v>206</v>
      </c>
      <c r="B484" s="11">
        <v>163</v>
      </c>
      <c r="C484" s="11">
        <v>6</v>
      </c>
      <c r="D484" s="11" t="s">
        <v>206</v>
      </c>
      <c r="E484" s="11" t="s">
        <v>206</v>
      </c>
      <c r="F484" s="12" t="s">
        <v>206</v>
      </c>
      <c r="G484" s="12" t="s">
        <v>206</v>
      </c>
      <c r="H484" s="11" t="s">
        <v>218</v>
      </c>
      <c r="I484" s="11" t="s">
        <v>305</v>
      </c>
      <c r="J484" s="11" t="str">
        <f>VLOOKUP(C484,Coberturas!$B$1:$D$188,2,0)</f>
        <v>ITP 2/3 ADELANTO DE CAPITAL</v>
      </c>
      <c r="K484" s="11">
        <f>COUNTIFS(Coberturas!$B:$B,$C484)</f>
        <v>1</v>
      </c>
      <c r="L484" s="11" t="s">
        <v>305</v>
      </c>
      <c r="M484" s="11" t="s">
        <v>228</v>
      </c>
    </row>
    <row r="485" spans="1:13" x14ac:dyDescent="0.25">
      <c r="A485" s="11" t="s">
        <v>206</v>
      </c>
      <c r="B485" s="11">
        <v>214</v>
      </c>
      <c r="C485" s="11">
        <v>6</v>
      </c>
      <c r="D485" s="11" t="s">
        <v>206</v>
      </c>
      <c r="E485" s="11" t="s">
        <v>206</v>
      </c>
      <c r="F485" s="12" t="s">
        <v>206</v>
      </c>
      <c r="G485" s="12" t="s">
        <v>206</v>
      </c>
      <c r="H485" s="11" t="s">
        <v>218</v>
      </c>
      <c r="I485" s="11" t="s">
        <v>305</v>
      </c>
      <c r="J485" s="11" t="str">
        <f>VLOOKUP(C485,Coberturas!$B$1:$D$188,2,0)</f>
        <v>ITP 2/3 ADELANTO DE CAPITAL</v>
      </c>
      <c r="K485" s="11">
        <f>COUNTIFS(Coberturas!$B:$B,$C485)</f>
        <v>1</v>
      </c>
      <c r="L485" s="11" t="s">
        <v>305</v>
      </c>
      <c r="M485" s="11" t="s">
        <v>228</v>
      </c>
    </row>
    <row r="486" spans="1:13" x14ac:dyDescent="0.25">
      <c r="A486" s="11" t="s">
        <v>206</v>
      </c>
      <c r="B486" s="11">
        <v>223</v>
      </c>
      <c r="C486" s="11">
        <v>6</v>
      </c>
      <c r="D486" s="11" t="s">
        <v>206</v>
      </c>
      <c r="E486" s="11" t="s">
        <v>206</v>
      </c>
      <c r="F486" s="12" t="s">
        <v>206</v>
      </c>
      <c r="G486" s="12" t="s">
        <v>206</v>
      </c>
      <c r="H486" s="11" t="s">
        <v>218</v>
      </c>
      <c r="I486" s="11" t="s">
        <v>305</v>
      </c>
      <c r="J486" s="11" t="str">
        <f>VLOOKUP(C486,Coberturas!$B$1:$D$188,2,0)</f>
        <v>ITP 2/3 ADELANTO DE CAPITAL</v>
      </c>
      <c r="K486" s="11">
        <f>COUNTIFS(Coberturas!$B:$B,$C486)</f>
        <v>1</v>
      </c>
      <c r="L486" s="11" t="s">
        <v>305</v>
      </c>
      <c r="M486" s="11" t="s">
        <v>228</v>
      </c>
    </row>
    <row r="487" spans="1:13" x14ac:dyDescent="0.25">
      <c r="A487" s="11" t="s">
        <v>206</v>
      </c>
      <c r="B487" s="11">
        <v>320</v>
      </c>
      <c r="C487" s="11">
        <v>6</v>
      </c>
      <c r="D487" s="11" t="s">
        <v>206</v>
      </c>
      <c r="E487" s="11" t="s">
        <v>206</v>
      </c>
      <c r="F487" s="12" t="s">
        <v>206</v>
      </c>
      <c r="G487" s="12" t="s">
        <v>206</v>
      </c>
      <c r="H487" s="11" t="s">
        <v>218</v>
      </c>
      <c r="I487" s="11" t="s">
        <v>305</v>
      </c>
      <c r="J487" s="11" t="str">
        <f>VLOOKUP(C487,Coberturas!$B$1:$D$188,2,0)</f>
        <v>ITP 2/3 ADELANTO DE CAPITAL</v>
      </c>
      <c r="K487" s="11">
        <f>COUNTIFS(Coberturas!$B:$B,$C487)</f>
        <v>1</v>
      </c>
      <c r="L487" s="11" t="s">
        <v>305</v>
      </c>
      <c r="M487" s="11" t="s">
        <v>228</v>
      </c>
    </row>
    <row r="488" spans="1:13" x14ac:dyDescent="0.25">
      <c r="A488" s="11" t="s">
        <v>206</v>
      </c>
      <c r="B488" s="11">
        <v>331</v>
      </c>
      <c r="C488" s="11">
        <v>6</v>
      </c>
      <c r="D488" s="11" t="s">
        <v>206</v>
      </c>
      <c r="E488" s="11" t="s">
        <v>206</v>
      </c>
      <c r="F488" s="12" t="s">
        <v>206</v>
      </c>
      <c r="G488" s="12" t="s">
        <v>206</v>
      </c>
      <c r="H488" s="11" t="s">
        <v>218</v>
      </c>
      <c r="I488" s="11" t="s">
        <v>305</v>
      </c>
      <c r="J488" s="11" t="str">
        <f>VLOOKUP(C488,Coberturas!$B$1:$D$188,2,0)</f>
        <v>ITP 2/3 ADELANTO DE CAPITAL</v>
      </c>
      <c r="K488" s="11">
        <f>COUNTIFS(Coberturas!$B:$B,$C488)</f>
        <v>1</v>
      </c>
      <c r="L488" s="11" t="s">
        <v>305</v>
      </c>
      <c r="M488" s="11" t="s">
        <v>228</v>
      </c>
    </row>
    <row r="489" spans="1:13" x14ac:dyDescent="0.25">
      <c r="A489" s="11">
        <v>336</v>
      </c>
      <c r="B489" s="11" t="s">
        <v>206</v>
      </c>
      <c r="C489" s="11">
        <v>17</v>
      </c>
      <c r="D489" s="11" t="s">
        <v>206</v>
      </c>
      <c r="E489" s="11" t="s">
        <v>206</v>
      </c>
      <c r="F489" s="12" t="s">
        <v>206</v>
      </c>
      <c r="G489" s="12" t="s">
        <v>206</v>
      </c>
      <c r="H489" s="11" t="s">
        <v>218</v>
      </c>
      <c r="I489" s="11" t="s">
        <v>307</v>
      </c>
      <c r="J489" s="11" t="str">
        <f>VLOOKUP(C489,Coberturas!$B$1:$D$188,2,0)</f>
        <v>ENFERMEDADES GRAVES (7)</v>
      </c>
      <c r="K489" s="11">
        <f>COUNTIFS(Coberturas!$B:$B,$C489)</f>
        <v>1</v>
      </c>
      <c r="L489" s="11" t="s">
        <v>307</v>
      </c>
      <c r="M489" s="11" t="s">
        <v>307</v>
      </c>
    </row>
    <row r="490" spans="1:13" x14ac:dyDescent="0.25">
      <c r="A490" s="11" t="s">
        <v>206</v>
      </c>
      <c r="B490" s="11">
        <v>205</v>
      </c>
      <c r="C490" s="11">
        <v>31</v>
      </c>
      <c r="D490" s="11" t="s">
        <v>206</v>
      </c>
      <c r="E490" s="11" t="s">
        <v>206</v>
      </c>
      <c r="F490" s="12" t="s">
        <v>206</v>
      </c>
      <c r="G490" s="12" t="s">
        <v>206</v>
      </c>
      <c r="H490" s="11" t="s">
        <v>218</v>
      </c>
      <c r="I490" s="11" t="s">
        <v>297</v>
      </c>
      <c r="J490" s="11" t="str">
        <f>VLOOKUP(C490,Coberturas!$B$1:$D$188,2,0)</f>
        <v>ENFERMEDADES GRAVES (5).</v>
      </c>
      <c r="K490" s="11">
        <f>COUNTIFS(Coberturas!$B:$B,$C490)</f>
        <v>1</v>
      </c>
      <c r="L490" s="11" t="s">
        <v>297</v>
      </c>
      <c r="M490" s="11" t="s">
        <v>297</v>
      </c>
    </row>
    <row r="491" spans="1:13" x14ac:dyDescent="0.25">
      <c r="A491" s="11" t="s">
        <v>206</v>
      </c>
      <c r="B491" s="11" t="s">
        <v>206</v>
      </c>
      <c r="C491" s="11">
        <v>10</v>
      </c>
      <c r="D491" s="11" t="s">
        <v>206</v>
      </c>
      <c r="E491" s="11" t="s">
        <v>206</v>
      </c>
      <c r="F491" s="11" t="s">
        <v>11</v>
      </c>
      <c r="G491" s="12" t="s">
        <v>206</v>
      </c>
      <c r="H491" s="11" t="s">
        <v>218</v>
      </c>
      <c r="I491" s="11" t="s">
        <v>300</v>
      </c>
      <c r="J491" s="11" t="str">
        <f>VLOOKUP(C491,Coberturas!$B$1:$D$188,2,0)</f>
        <v>ALT. B DESMEMBR. E ITP x ACC.</v>
      </c>
      <c r="K491" s="11">
        <f>COUNTIFS(Coberturas!$B:$B,$C491)</f>
        <v>1</v>
      </c>
      <c r="L491" s="11" t="s">
        <v>300</v>
      </c>
      <c r="M491" s="11" t="s">
        <v>300</v>
      </c>
    </row>
    <row r="492" spans="1:13" x14ac:dyDescent="0.25">
      <c r="A492" s="11" t="s">
        <v>206</v>
      </c>
      <c r="B492" s="11" t="s">
        <v>206</v>
      </c>
      <c r="C492" s="11">
        <v>13</v>
      </c>
      <c r="D492" s="11" t="s">
        <v>206</v>
      </c>
      <c r="E492" s="11" t="s">
        <v>206</v>
      </c>
      <c r="F492" s="11" t="s">
        <v>11</v>
      </c>
      <c r="G492" s="12" t="s">
        <v>206</v>
      </c>
      <c r="H492" s="11" t="s">
        <v>218</v>
      </c>
      <c r="I492" s="11" t="s">
        <v>300</v>
      </c>
      <c r="J492" s="11" t="str">
        <f>VLOOKUP(C492,Coberturas!$B$1:$D$188,2,0)</f>
        <v>ALTERN. B. DESMEMBRAMIENTO</v>
      </c>
      <c r="K492" s="11">
        <f>COUNTIFS(Coberturas!$B:$B,$C492)</f>
        <v>1</v>
      </c>
      <c r="L492" s="11" t="s">
        <v>300</v>
      </c>
      <c r="M492" s="11" t="s">
        <v>300</v>
      </c>
    </row>
    <row r="493" spans="1:13" x14ac:dyDescent="0.25">
      <c r="A493" s="11" t="s">
        <v>206</v>
      </c>
      <c r="B493" s="11" t="s">
        <v>206</v>
      </c>
      <c r="C493" s="11">
        <v>10</v>
      </c>
      <c r="D493" s="11" t="s">
        <v>206</v>
      </c>
      <c r="E493" s="11" t="s">
        <v>206</v>
      </c>
      <c r="F493" s="11" t="s">
        <v>10</v>
      </c>
      <c r="G493" s="12" t="s">
        <v>206</v>
      </c>
      <c r="H493" s="11" t="s">
        <v>218</v>
      </c>
      <c r="I493" s="11" t="s">
        <v>310</v>
      </c>
      <c r="J493" s="11" t="str">
        <f>VLOOKUP(C493,Coberturas!$B$1:$D$188,2,0)</f>
        <v>ALT. B DESMEMBR. E ITP x ACC.</v>
      </c>
      <c r="K493" s="11">
        <f>COUNTIFS(Coberturas!$B:$B,$C493)</f>
        <v>1</v>
      </c>
      <c r="L493" s="11" t="s">
        <v>310</v>
      </c>
      <c r="M493" s="11" t="s">
        <v>310</v>
      </c>
    </row>
    <row r="494" spans="1:13" x14ac:dyDescent="0.25">
      <c r="A494" s="11" t="s">
        <v>206</v>
      </c>
      <c r="B494" s="11" t="s">
        <v>206</v>
      </c>
      <c r="C494" s="11">
        <v>13</v>
      </c>
      <c r="D494" s="11" t="s">
        <v>206</v>
      </c>
      <c r="E494" s="11" t="s">
        <v>206</v>
      </c>
      <c r="F494" s="11" t="s">
        <v>10</v>
      </c>
      <c r="G494" s="12" t="s">
        <v>206</v>
      </c>
      <c r="H494" s="11" t="s">
        <v>218</v>
      </c>
      <c r="I494" s="11" t="s">
        <v>310</v>
      </c>
      <c r="J494" s="11" t="str">
        <f>VLOOKUP(C494,Coberturas!$B$1:$D$188,2,0)</f>
        <v>ALTERN. B. DESMEMBRAMIENTO</v>
      </c>
      <c r="K494" s="11">
        <f>COUNTIFS(Coberturas!$B:$B,$C494)</f>
        <v>1</v>
      </c>
      <c r="L494" s="11" t="s">
        <v>310</v>
      </c>
      <c r="M494" s="11" t="s">
        <v>310</v>
      </c>
    </row>
    <row r="495" spans="1:13" x14ac:dyDescent="0.25">
      <c r="A495" s="11" t="s">
        <v>206</v>
      </c>
      <c r="B495" s="11" t="s">
        <v>206</v>
      </c>
      <c r="C495" s="11">
        <v>10</v>
      </c>
      <c r="D495" s="11" t="s">
        <v>206</v>
      </c>
      <c r="E495" s="11" t="s">
        <v>206</v>
      </c>
      <c r="F495" s="11" t="s">
        <v>12</v>
      </c>
      <c r="G495" s="12" t="s">
        <v>206</v>
      </c>
      <c r="H495" s="11" t="s">
        <v>218</v>
      </c>
      <c r="I495" s="11" t="s">
        <v>310</v>
      </c>
      <c r="J495" s="11" t="str">
        <f>VLOOKUP(C495,Coberturas!$B$1:$D$188,2,0)</f>
        <v>ALT. B DESMEMBR. E ITP x ACC.</v>
      </c>
      <c r="K495" s="11">
        <f>COUNTIFS(Coberturas!$B:$B,$C495)</f>
        <v>1</v>
      </c>
      <c r="L495" s="11" t="s">
        <v>310</v>
      </c>
      <c r="M495" s="11" t="s">
        <v>310</v>
      </c>
    </row>
    <row r="496" spans="1:13" x14ac:dyDescent="0.25">
      <c r="A496" s="11" t="s">
        <v>206</v>
      </c>
      <c r="B496" s="11" t="s">
        <v>206</v>
      </c>
      <c r="C496" s="11">
        <v>13</v>
      </c>
      <c r="D496" s="11" t="s">
        <v>206</v>
      </c>
      <c r="E496" s="11" t="s">
        <v>206</v>
      </c>
      <c r="F496" s="11" t="s">
        <v>12</v>
      </c>
      <c r="G496" s="12" t="s">
        <v>206</v>
      </c>
      <c r="H496" s="11" t="s">
        <v>218</v>
      </c>
      <c r="I496" s="11" t="s">
        <v>310</v>
      </c>
      <c r="J496" s="11" t="str">
        <f>VLOOKUP(C496,Coberturas!$B$1:$D$188,2,0)</f>
        <v>ALTERN. B. DESMEMBRAMIENTO</v>
      </c>
      <c r="K496" s="11">
        <f>COUNTIFS(Coberturas!$B:$B,$C496)</f>
        <v>1</v>
      </c>
      <c r="L496" s="11" t="s">
        <v>310</v>
      </c>
      <c r="M496" s="11" t="s">
        <v>310</v>
      </c>
    </row>
    <row r="497" spans="1:13" x14ac:dyDescent="0.25">
      <c r="A497" s="11" t="s">
        <v>206</v>
      </c>
      <c r="B497" s="11" t="s">
        <v>206</v>
      </c>
      <c r="C497" s="11">
        <v>18</v>
      </c>
      <c r="D497" s="11" t="s">
        <v>206</v>
      </c>
      <c r="E497" s="11" t="s">
        <v>206</v>
      </c>
      <c r="F497" s="11" t="s">
        <v>11</v>
      </c>
      <c r="G497" s="12" t="s">
        <v>206</v>
      </c>
      <c r="H497" s="11" t="s">
        <v>218</v>
      </c>
      <c r="I497" s="11" t="s">
        <v>302</v>
      </c>
      <c r="J497" s="11" t="str">
        <f>VLOOKUP(C497,Coberturas!$B$1:$D$188,2,0)</f>
        <v>REEMB. GASTOS MEDICOS X ACC</v>
      </c>
      <c r="K497" s="11">
        <f>COUNTIFS(Coberturas!$B:$B,$C497)</f>
        <v>1</v>
      </c>
      <c r="L497" s="11" t="s">
        <v>302</v>
      </c>
      <c r="M497" s="11" t="s">
        <v>302</v>
      </c>
    </row>
    <row r="498" spans="1:13" x14ac:dyDescent="0.25">
      <c r="A498" s="11" t="s">
        <v>206</v>
      </c>
      <c r="B498" s="11" t="s">
        <v>206</v>
      </c>
      <c r="C498" s="11">
        <v>18</v>
      </c>
      <c r="D498" s="11" t="s">
        <v>206</v>
      </c>
      <c r="E498" s="11" t="s">
        <v>206</v>
      </c>
      <c r="F498" s="11" t="s">
        <v>10</v>
      </c>
      <c r="G498" s="12" t="s">
        <v>206</v>
      </c>
      <c r="H498" s="11" t="s">
        <v>218</v>
      </c>
      <c r="I498" s="11" t="s">
        <v>312</v>
      </c>
      <c r="J498" s="11" t="str">
        <f>VLOOKUP(C498,Coberturas!$B$1:$D$188,2,0)</f>
        <v>REEMB. GASTOS MEDICOS X ACC</v>
      </c>
      <c r="K498" s="11">
        <f>COUNTIFS(Coberturas!$B:$B,$C498)</f>
        <v>1</v>
      </c>
      <c r="L498" s="11" t="s">
        <v>312</v>
      </c>
      <c r="M498" s="11" t="s">
        <v>312</v>
      </c>
    </row>
    <row r="499" spans="1:13" x14ac:dyDescent="0.25">
      <c r="A499" s="11" t="s">
        <v>206</v>
      </c>
      <c r="B499" s="11" t="s">
        <v>206</v>
      </c>
      <c r="C499" s="11">
        <v>18</v>
      </c>
      <c r="D499" s="11" t="s">
        <v>206</v>
      </c>
      <c r="E499" s="11" t="s">
        <v>206</v>
      </c>
      <c r="F499" s="11" t="s">
        <v>12</v>
      </c>
      <c r="G499" s="12" t="s">
        <v>206</v>
      </c>
      <c r="H499" s="11" t="s">
        <v>218</v>
      </c>
      <c r="I499" s="11" t="s">
        <v>312</v>
      </c>
      <c r="J499" s="11" t="str">
        <f>VLOOKUP(C499,Coberturas!$B$1:$D$188,2,0)</f>
        <v>REEMB. GASTOS MEDICOS X ACC</v>
      </c>
      <c r="K499" s="11">
        <f>COUNTIFS(Coberturas!$B:$B,$C499)</f>
        <v>1</v>
      </c>
      <c r="L499" s="11" t="s">
        <v>312</v>
      </c>
      <c r="M499" s="11" t="s">
        <v>312</v>
      </c>
    </row>
    <row r="500" spans="1:13" x14ac:dyDescent="0.25">
      <c r="A500" s="11" t="s">
        <v>206</v>
      </c>
      <c r="B500" s="11" t="s">
        <v>206</v>
      </c>
      <c r="C500" s="11">
        <v>4</v>
      </c>
      <c r="D500" s="11" t="s">
        <v>206</v>
      </c>
      <c r="E500" s="11" t="s">
        <v>206</v>
      </c>
      <c r="F500" s="11" t="s">
        <v>11</v>
      </c>
      <c r="G500" s="12" t="s">
        <v>206</v>
      </c>
      <c r="H500" s="11" t="s">
        <v>218</v>
      </c>
      <c r="I500" s="11" t="s">
        <v>301</v>
      </c>
      <c r="J500" s="11" t="str">
        <f>VLOOKUP(C500,Coberturas!$B$1:$D$188,2,0)</f>
        <v>INVALIDEZ POR ACCIDENTE</v>
      </c>
      <c r="K500" s="11">
        <f>COUNTIFS(Coberturas!$B:$B,$C500)</f>
        <v>1</v>
      </c>
      <c r="L500" s="11" t="s">
        <v>301</v>
      </c>
      <c r="M500" s="11" t="s">
        <v>301</v>
      </c>
    </row>
    <row r="501" spans="1:13" x14ac:dyDescent="0.25">
      <c r="A501" s="11" t="s">
        <v>206</v>
      </c>
      <c r="B501" s="11" t="s">
        <v>206</v>
      </c>
      <c r="C501" s="11">
        <v>138</v>
      </c>
      <c r="D501" s="11" t="s">
        <v>206</v>
      </c>
      <c r="E501" s="11" t="s">
        <v>206</v>
      </c>
      <c r="F501" s="11" t="s">
        <v>11</v>
      </c>
      <c r="G501" s="12" t="s">
        <v>206</v>
      </c>
      <c r="H501" s="11" t="s">
        <v>218</v>
      </c>
      <c r="I501" s="11" t="s">
        <v>301</v>
      </c>
      <c r="J501" s="11" t="str">
        <f>VLOOKUP(C501,Coberturas!$B$1:$D$188,2,0)</f>
        <v>ALT. C INCAPACIDAD TOTAL Y PERMAN. X ACCIDENTE</v>
      </c>
      <c r="K501" s="11">
        <f>COUNTIFS(Coberturas!$B:$B,$C501)</f>
        <v>1</v>
      </c>
      <c r="L501" s="11" t="s">
        <v>301</v>
      </c>
      <c r="M501" s="11" t="s">
        <v>301</v>
      </c>
    </row>
    <row r="502" spans="1:13" x14ac:dyDescent="0.25">
      <c r="A502" s="11" t="s">
        <v>206</v>
      </c>
      <c r="B502" s="11" t="s">
        <v>206</v>
      </c>
      <c r="C502" s="11">
        <v>4</v>
      </c>
      <c r="D502" s="11" t="s">
        <v>206</v>
      </c>
      <c r="E502" s="11" t="s">
        <v>206</v>
      </c>
      <c r="F502" s="11" t="s">
        <v>10</v>
      </c>
      <c r="G502" s="12" t="s">
        <v>206</v>
      </c>
      <c r="H502" s="11" t="s">
        <v>218</v>
      </c>
      <c r="I502" s="11" t="s">
        <v>311</v>
      </c>
      <c r="J502" s="11" t="str">
        <f>VLOOKUP(C502,Coberturas!$B$1:$D$188,2,0)</f>
        <v>INVALIDEZ POR ACCIDENTE</v>
      </c>
      <c r="K502" s="11">
        <f>COUNTIFS(Coberturas!$B:$B,$C502)</f>
        <v>1</v>
      </c>
      <c r="L502" s="11" t="s">
        <v>311</v>
      </c>
      <c r="M502" s="11" t="s">
        <v>311</v>
      </c>
    </row>
    <row r="503" spans="1:13" x14ac:dyDescent="0.25">
      <c r="A503" s="11" t="s">
        <v>206</v>
      </c>
      <c r="B503" s="11" t="s">
        <v>206</v>
      </c>
      <c r="C503" s="11">
        <v>138</v>
      </c>
      <c r="D503" s="11" t="s">
        <v>206</v>
      </c>
      <c r="E503" s="11" t="s">
        <v>206</v>
      </c>
      <c r="F503" s="11" t="s">
        <v>10</v>
      </c>
      <c r="G503" s="12" t="s">
        <v>206</v>
      </c>
      <c r="H503" s="11" t="s">
        <v>218</v>
      </c>
      <c r="I503" s="11" t="s">
        <v>311</v>
      </c>
      <c r="J503" s="11" t="str">
        <f>VLOOKUP(C503,Coberturas!$B$1:$D$188,2,0)</f>
        <v>ALT. C INCAPACIDAD TOTAL Y PERMAN. X ACCIDENTE</v>
      </c>
      <c r="K503" s="11">
        <f>COUNTIFS(Coberturas!$B:$B,$C503)</f>
        <v>1</v>
      </c>
      <c r="L503" s="11" t="s">
        <v>311</v>
      </c>
      <c r="M503" s="11" t="s">
        <v>311</v>
      </c>
    </row>
    <row r="504" spans="1:13" x14ac:dyDescent="0.25">
      <c r="A504" s="11" t="s">
        <v>206</v>
      </c>
      <c r="B504" s="11" t="s">
        <v>206</v>
      </c>
      <c r="C504" s="11">
        <v>4</v>
      </c>
      <c r="D504" s="11" t="s">
        <v>206</v>
      </c>
      <c r="E504" s="11" t="s">
        <v>206</v>
      </c>
      <c r="F504" s="11" t="s">
        <v>12</v>
      </c>
      <c r="G504" s="12" t="s">
        <v>206</v>
      </c>
      <c r="H504" s="11" t="s">
        <v>218</v>
      </c>
      <c r="I504" s="11" t="s">
        <v>311</v>
      </c>
      <c r="J504" s="11" t="str">
        <f>VLOOKUP(C504,Coberturas!$B$1:$D$188,2,0)</f>
        <v>INVALIDEZ POR ACCIDENTE</v>
      </c>
      <c r="K504" s="11">
        <f>COUNTIFS(Coberturas!$B:$B,$C504)</f>
        <v>1</v>
      </c>
      <c r="L504" s="11" t="s">
        <v>311</v>
      </c>
      <c r="M504" s="11" t="s">
        <v>311</v>
      </c>
    </row>
    <row r="505" spans="1:13" x14ac:dyDescent="0.25">
      <c r="A505" s="11" t="s">
        <v>206</v>
      </c>
      <c r="B505" s="11" t="s">
        <v>206</v>
      </c>
      <c r="C505" s="11">
        <v>138</v>
      </c>
      <c r="D505" s="11" t="s">
        <v>206</v>
      </c>
      <c r="E505" s="11" t="s">
        <v>206</v>
      </c>
      <c r="F505" s="11" t="s">
        <v>12</v>
      </c>
      <c r="G505" s="12" t="s">
        <v>206</v>
      </c>
      <c r="H505" s="11" t="s">
        <v>218</v>
      </c>
      <c r="I505" s="11" t="s">
        <v>311</v>
      </c>
      <c r="J505" s="11" t="str">
        <f>VLOOKUP(C505,Coberturas!$B$1:$D$188,2,0)</f>
        <v>ALT. C INCAPACIDAD TOTAL Y PERMAN. X ACCIDENTE</v>
      </c>
      <c r="K505" s="11">
        <f>COUNTIFS(Coberturas!$B:$B,$C505)</f>
        <v>1</v>
      </c>
      <c r="L505" s="11" t="s">
        <v>311</v>
      </c>
      <c r="M505" s="11" t="s">
        <v>311</v>
      </c>
    </row>
    <row r="506" spans="1:13" x14ac:dyDescent="0.25">
      <c r="A506" s="11" t="s">
        <v>206</v>
      </c>
      <c r="B506" s="11" t="s">
        <v>206</v>
      </c>
      <c r="C506" s="11">
        <v>26</v>
      </c>
      <c r="D506" s="11" t="s">
        <v>206</v>
      </c>
      <c r="E506" s="11" t="s">
        <v>206</v>
      </c>
      <c r="F506" s="11" t="s">
        <v>11</v>
      </c>
      <c r="G506" s="12" t="s">
        <v>206</v>
      </c>
      <c r="H506" s="11" t="s">
        <v>218</v>
      </c>
      <c r="I506" s="11" t="s">
        <v>303</v>
      </c>
      <c r="J506" s="11" t="str">
        <f>VLOOKUP(C506,Coberturas!$B$1:$D$188,2,0)</f>
        <v>RENTA MENSUAL 120 MESES ACC.</v>
      </c>
      <c r="K506" s="11">
        <f>COUNTIFS(Coberturas!$B:$B,$C506)</f>
        <v>1</v>
      </c>
      <c r="L506" s="11" t="s">
        <v>303</v>
      </c>
      <c r="M506" s="11" t="s">
        <v>303</v>
      </c>
    </row>
    <row r="507" spans="1:13" x14ac:dyDescent="0.25">
      <c r="A507" s="11" t="s">
        <v>206</v>
      </c>
      <c r="B507" s="11" t="s">
        <v>206</v>
      </c>
      <c r="C507" s="11">
        <v>39</v>
      </c>
      <c r="D507" s="11" t="s">
        <v>206</v>
      </c>
      <c r="E507" s="11" t="s">
        <v>206</v>
      </c>
      <c r="F507" s="11" t="s">
        <v>11</v>
      </c>
      <c r="G507" s="12" t="s">
        <v>206</v>
      </c>
      <c r="H507" s="11" t="s">
        <v>218</v>
      </c>
      <c r="I507" s="11" t="s">
        <v>303</v>
      </c>
      <c r="J507" s="11" t="str">
        <f>VLOOKUP(C507,Coberturas!$B$1:$D$188,2,0)</f>
        <v>RENTA MENSUAL 12 MESES ACC.</v>
      </c>
      <c r="K507" s="11">
        <f>COUNTIFS(Coberturas!$B:$B,$C507)</f>
        <v>1</v>
      </c>
      <c r="L507" s="11" t="s">
        <v>303</v>
      </c>
      <c r="M507" s="11" t="s">
        <v>303</v>
      </c>
    </row>
    <row r="508" spans="1:13" x14ac:dyDescent="0.25">
      <c r="A508" s="11" t="s">
        <v>206</v>
      </c>
      <c r="B508" s="11" t="s">
        <v>206</v>
      </c>
      <c r="C508" s="11">
        <v>41</v>
      </c>
      <c r="D508" s="11" t="s">
        <v>206</v>
      </c>
      <c r="E508" s="11" t="s">
        <v>206</v>
      </c>
      <c r="F508" s="11" t="s">
        <v>11</v>
      </c>
      <c r="G508" s="12" t="s">
        <v>206</v>
      </c>
      <c r="H508" s="11" t="s">
        <v>218</v>
      </c>
      <c r="I508" s="11" t="s">
        <v>303</v>
      </c>
      <c r="J508" s="11" t="str">
        <f>VLOOKUP(C508,Coberturas!$B$1:$D$188,2,0)</f>
        <v>RENTA MENSUAL 36 MESES ACC.</v>
      </c>
      <c r="K508" s="11">
        <f>COUNTIFS(Coberturas!$B:$B,$C508)</f>
        <v>1</v>
      </c>
      <c r="L508" s="11" t="s">
        <v>303</v>
      </c>
      <c r="M508" s="11" t="s">
        <v>303</v>
      </c>
    </row>
    <row r="509" spans="1:13" x14ac:dyDescent="0.25">
      <c r="A509" s="11" t="s">
        <v>206</v>
      </c>
      <c r="B509" s="11" t="s">
        <v>206</v>
      </c>
      <c r="C509" s="11">
        <v>42</v>
      </c>
      <c r="D509" s="11" t="s">
        <v>206</v>
      </c>
      <c r="E509" s="11" t="s">
        <v>206</v>
      </c>
      <c r="F509" s="11" t="s">
        <v>11</v>
      </c>
      <c r="G509" s="12" t="s">
        <v>206</v>
      </c>
      <c r="H509" s="11" t="s">
        <v>218</v>
      </c>
      <c r="I509" s="11" t="s">
        <v>303</v>
      </c>
      <c r="J509" s="11" t="str">
        <f>VLOOKUP(C509,Coberturas!$B$1:$D$188,2,0)</f>
        <v>RENTA MENSUAL 60 MESES ACC.</v>
      </c>
      <c r="K509" s="11">
        <f>COUNTIFS(Coberturas!$B:$B,$C509)</f>
        <v>1</v>
      </c>
      <c r="L509" s="11" t="s">
        <v>303</v>
      </c>
      <c r="M509" s="11" t="s">
        <v>303</v>
      </c>
    </row>
    <row r="510" spans="1:13" x14ac:dyDescent="0.25">
      <c r="A510" s="11" t="s">
        <v>206</v>
      </c>
      <c r="B510" s="11" t="s">
        <v>206</v>
      </c>
      <c r="C510" s="11">
        <v>26</v>
      </c>
      <c r="D510" s="11" t="s">
        <v>206</v>
      </c>
      <c r="E510" s="11" t="s">
        <v>206</v>
      </c>
      <c r="F510" s="11" t="s">
        <v>10</v>
      </c>
      <c r="G510" s="12" t="s">
        <v>206</v>
      </c>
      <c r="H510" s="11" t="s">
        <v>218</v>
      </c>
      <c r="I510" s="11" t="s">
        <v>313</v>
      </c>
      <c r="J510" s="11" t="str">
        <f>VLOOKUP(C510,Coberturas!$B$1:$D$188,2,0)</f>
        <v>RENTA MENSUAL 120 MESES ACC.</v>
      </c>
      <c r="K510" s="11">
        <f>COUNTIFS(Coberturas!$B:$B,$C510)</f>
        <v>1</v>
      </c>
      <c r="L510" s="11" t="s">
        <v>313</v>
      </c>
      <c r="M510" s="11" t="s">
        <v>313</v>
      </c>
    </row>
    <row r="511" spans="1:13" x14ac:dyDescent="0.25">
      <c r="A511" s="11" t="s">
        <v>206</v>
      </c>
      <c r="B511" s="11" t="s">
        <v>206</v>
      </c>
      <c r="C511" s="11">
        <v>39</v>
      </c>
      <c r="D511" s="11" t="s">
        <v>206</v>
      </c>
      <c r="E511" s="11" t="s">
        <v>206</v>
      </c>
      <c r="F511" s="11" t="s">
        <v>10</v>
      </c>
      <c r="G511" s="12" t="s">
        <v>206</v>
      </c>
      <c r="H511" s="11" t="s">
        <v>218</v>
      </c>
      <c r="I511" s="11" t="s">
        <v>313</v>
      </c>
      <c r="J511" s="11" t="str">
        <f>VLOOKUP(C511,Coberturas!$B$1:$D$188,2,0)</f>
        <v>RENTA MENSUAL 12 MESES ACC.</v>
      </c>
      <c r="K511" s="11">
        <f>COUNTIFS(Coberturas!$B:$B,$C511)</f>
        <v>1</v>
      </c>
      <c r="L511" s="11" t="s">
        <v>313</v>
      </c>
      <c r="M511" s="11" t="s">
        <v>313</v>
      </c>
    </row>
    <row r="512" spans="1:13" x14ac:dyDescent="0.25">
      <c r="A512" s="11" t="s">
        <v>206</v>
      </c>
      <c r="B512" s="11" t="s">
        <v>206</v>
      </c>
      <c r="C512" s="11">
        <v>41</v>
      </c>
      <c r="D512" s="11" t="s">
        <v>206</v>
      </c>
      <c r="E512" s="11" t="s">
        <v>206</v>
      </c>
      <c r="F512" s="11" t="s">
        <v>10</v>
      </c>
      <c r="G512" s="12" t="s">
        <v>206</v>
      </c>
      <c r="H512" s="11" t="s">
        <v>218</v>
      </c>
      <c r="I512" s="11" t="s">
        <v>313</v>
      </c>
      <c r="J512" s="11" t="str">
        <f>VLOOKUP(C512,Coberturas!$B$1:$D$188,2,0)</f>
        <v>RENTA MENSUAL 36 MESES ACC.</v>
      </c>
      <c r="K512" s="11">
        <f>COUNTIFS(Coberturas!$B:$B,$C512)</f>
        <v>1</v>
      </c>
      <c r="L512" s="11" t="s">
        <v>313</v>
      </c>
      <c r="M512" s="11" t="s">
        <v>313</v>
      </c>
    </row>
    <row r="513" spans="1:13" x14ac:dyDescent="0.25">
      <c r="A513" s="11" t="s">
        <v>206</v>
      </c>
      <c r="B513" s="11" t="s">
        <v>206</v>
      </c>
      <c r="C513" s="11">
        <v>42</v>
      </c>
      <c r="D513" s="11" t="s">
        <v>206</v>
      </c>
      <c r="E513" s="11" t="s">
        <v>206</v>
      </c>
      <c r="F513" s="11" t="s">
        <v>10</v>
      </c>
      <c r="G513" s="12" t="s">
        <v>206</v>
      </c>
      <c r="H513" s="11" t="s">
        <v>218</v>
      </c>
      <c r="I513" s="11" t="s">
        <v>313</v>
      </c>
      <c r="J513" s="11" t="str">
        <f>VLOOKUP(C513,Coberturas!$B$1:$D$188,2,0)</f>
        <v>RENTA MENSUAL 60 MESES ACC.</v>
      </c>
      <c r="K513" s="11">
        <f>COUNTIFS(Coberturas!$B:$B,$C513)</f>
        <v>1</v>
      </c>
      <c r="L513" s="11" t="s">
        <v>313</v>
      </c>
      <c r="M513" s="11" t="s">
        <v>313</v>
      </c>
    </row>
    <row r="514" spans="1:13" x14ac:dyDescent="0.25">
      <c r="A514" s="11" t="s">
        <v>206</v>
      </c>
      <c r="B514" s="11" t="s">
        <v>206</v>
      </c>
      <c r="C514" s="11">
        <v>26</v>
      </c>
      <c r="D514" s="11" t="s">
        <v>206</v>
      </c>
      <c r="E514" s="11" t="s">
        <v>206</v>
      </c>
      <c r="F514" s="11" t="s">
        <v>12</v>
      </c>
      <c r="G514" s="12" t="s">
        <v>206</v>
      </c>
      <c r="H514" s="11" t="s">
        <v>218</v>
      </c>
      <c r="I514" s="11" t="s">
        <v>313</v>
      </c>
      <c r="J514" s="11" t="str">
        <f>VLOOKUP(C514,Coberturas!$B$1:$D$188,2,0)</f>
        <v>RENTA MENSUAL 120 MESES ACC.</v>
      </c>
      <c r="K514" s="11">
        <f>COUNTIFS(Coberturas!$B:$B,$C514)</f>
        <v>1</v>
      </c>
      <c r="L514" s="11" t="s">
        <v>313</v>
      </c>
      <c r="M514" s="11" t="s">
        <v>313</v>
      </c>
    </row>
    <row r="515" spans="1:13" x14ac:dyDescent="0.25">
      <c r="A515" s="11" t="s">
        <v>206</v>
      </c>
      <c r="B515" s="11" t="s">
        <v>206</v>
      </c>
      <c r="C515" s="11">
        <v>39</v>
      </c>
      <c r="D515" s="11" t="s">
        <v>206</v>
      </c>
      <c r="E515" s="11" t="s">
        <v>206</v>
      </c>
      <c r="F515" s="11" t="s">
        <v>12</v>
      </c>
      <c r="G515" s="12" t="s">
        <v>206</v>
      </c>
      <c r="H515" s="11" t="s">
        <v>218</v>
      </c>
      <c r="I515" s="11" t="s">
        <v>313</v>
      </c>
      <c r="J515" s="11" t="str">
        <f>VLOOKUP(C515,Coberturas!$B$1:$D$188,2,0)</f>
        <v>RENTA MENSUAL 12 MESES ACC.</v>
      </c>
      <c r="K515" s="11">
        <f>COUNTIFS(Coberturas!$B:$B,$C515)</f>
        <v>1</v>
      </c>
      <c r="L515" s="11" t="s">
        <v>313</v>
      </c>
      <c r="M515" s="11" t="s">
        <v>313</v>
      </c>
    </row>
    <row r="516" spans="1:13" x14ac:dyDescent="0.25">
      <c r="A516" s="11" t="s">
        <v>206</v>
      </c>
      <c r="B516" s="11" t="s">
        <v>206</v>
      </c>
      <c r="C516" s="11">
        <v>41</v>
      </c>
      <c r="D516" s="11" t="s">
        <v>206</v>
      </c>
      <c r="E516" s="11" t="s">
        <v>206</v>
      </c>
      <c r="F516" s="11" t="s">
        <v>12</v>
      </c>
      <c r="G516" s="12" t="s">
        <v>206</v>
      </c>
      <c r="H516" s="11" t="s">
        <v>218</v>
      </c>
      <c r="I516" s="11" t="s">
        <v>313</v>
      </c>
      <c r="J516" s="11" t="str">
        <f>VLOOKUP(C516,Coberturas!$B$1:$D$188,2,0)</f>
        <v>RENTA MENSUAL 36 MESES ACC.</v>
      </c>
      <c r="K516" s="11">
        <f>COUNTIFS(Coberturas!$B:$B,$C516)</f>
        <v>1</v>
      </c>
      <c r="L516" s="11" t="s">
        <v>313</v>
      </c>
      <c r="M516" s="11" t="s">
        <v>313</v>
      </c>
    </row>
    <row r="517" spans="1:13" x14ac:dyDescent="0.25">
      <c r="A517" s="11" t="s">
        <v>206</v>
      </c>
      <c r="B517" s="11" t="s">
        <v>206</v>
      </c>
      <c r="C517" s="11">
        <v>42</v>
      </c>
      <c r="D517" s="11" t="s">
        <v>206</v>
      </c>
      <c r="E517" s="11" t="s">
        <v>206</v>
      </c>
      <c r="F517" s="11" t="s">
        <v>12</v>
      </c>
      <c r="G517" s="12" t="s">
        <v>206</v>
      </c>
      <c r="H517" s="11" t="s">
        <v>218</v>
      </c>
      <c r="I517" s="11" t="s">
        <v>313</v>
      </c>
      <c r="J517" s="11" t="str">
        <f>VLOOKUP(C517,Coberturas!$B$1:$D$188,2,0)</f>
        <v>RENTA MENSUAL 60 MESES ACC.</v>
      </c>
      <c r="K517" s="11">
        <f>COUNTIFS(Coberturas!$B:$B,$C517)</f>
        <v>1</v>
      </c>
      <c r="L517" s="11" t="s">
        <v>313</v>
      </c>
      <c r="M517" s="11" t="s">
        <v>313</v>
      </c>
    </row>
    <row r="518" spans="1:13" x14ac:dyDescent="0.25">
      <c r="A518" s="11" t="s">
        <v>206</v>
      </c>
      <c r="B518" s="11" t="s">
        <v>206</v>
      </c>
      <c r="C518" s="11">
        <v>2</v>
      </c>
      <c r="D518" s="11" t="s">
        <v>206</v>
      </c>
      <c r="E518" s="11" t="s">
        <v>206</v>
      </c>
      <c r="F518" s="11" t="s">
        <v>11</v>
      </c>
      <c r="G518" s="12" t="s">
        <v>206</v>
      </c>
      <c r="H518" s="11" t="s">
        <v>218</v>
      </c>
      <c r="I518" s="11" t="s">
        <v>298</v>
      </c>
      <c r="J518" s="11" t="str">
        <f>VLOOKUP(C518,Coberturas!$B$1:$D$188,2,0)</f>
        <v>MUERTE ACCIDENTAL</v>
      </c>
      <c r="K518" s="11">
        <f>COUNTIFS(Coberturas!$B:$B,$C518)</f>
        <v>1</v>
      </c>
      <c r="L518" s="11" t="s">
        <v>298</v>
      </c>
      <c r="M518" s="11" t="s">
        <v>298</v>
      </c>
    </row>
    <row r="519" spans="1:13" x14ac:dyDescent="0.25">
      <c r="A519" s="11" t="s">
        <v>206</v>
      </c>
      <c r="B519" s="11" t="s">
        <v>206</v>
      </c>
      <c r="C519" s="11">
        <v>12</v>
      </c>
      <c r="D519" s="11" t="s">
        <v>206</v>
      </c>
      <c r="E519" s="11" t="s">
        <v>206</v>
      </c>
      <c r="F519" s="11" t="s">
        <v>11</v>
      </c>
      <c r="G519" s="12" t="s">
        <v>206</v>
      </c>
      <c r="H519" s="11" t="s">
        <v>218</v>
      </c>
      <c r="I519" s="11" t="s">
        <v>298</v>
      </c>
      <c r="J519" s="11" t="str">
        <f>VLOOKUP(C519,Coberturas!$B$1:$D$188,2,0)</f>
        <v>ALTERN  A, MUERTE ACCIDENTAL</v>
      </c>
      <c r="K519" s="11">
        <f>COUNTIFS(Coberturas!$B:$B,$C519)</f>
        <v>3</v>
      </c>
      <c r="L519" s="11" t="s">
        <v>298</v>
      </c>
      <c r="M519" s="11" t="s">
        <v>298</v>
      </c>
    </row>
    <row r="520" spans="1:13" x14ac:dyDescent="0.25">
      <c r="A520" s="11" t="s">
        <v>206</v>
      </c>
      <c r="B520" s="11" t="s">
        <v>206</v>
      </c>
      <c r="C520" s="11">
        <v>2</v>
      </c>
      <c r="D520" s="11" t="s">
        <v>206</v>
      </c>
      <c r="E520" s="11" t="s">
        <v>206</v>
      </c>
      <c r="F520" s="11" t="s">
        <v>10</v>
      </c>
      <c r="G520" s="12" t="s">
        <v>206</v>
      </c>
      <c r="H520" s="11" t="s">
        <v>218</v>
      </c>
      <c r="I520" s="11" t="s">
        <v>308</v>
      </c>
      <c r="J520" s="11" t="str">
        <f>VLOOKUP(C520,Coberturas!$B$1:$D$188,2,0)</f>
        <v>MUERTE ACCIDENTAL</v>
      </c>
      <c r="K520" s="11">
        <f>COUNTIFS(Coberturas!$B:$B,$C520)</f>
        <v>1</v>
      </c>
      <c r="L520" s="11" t="s">
        <v>308</v>
      </c>
      <c r="M520" s="11" t="s">
        <v>308</v>
      </c>
    </row>
    <row r="521" spans="1:13" x14ac:dyDescent="0.25">
      <c r="A521" s="11" t="s">
        <v>206</v>
      </c>
      <c r="B521" s="11" t="s">
        <v>206</v>
      </c>
      <c r="C521" s="11">
        <v>12</v>
      </c>
      <c r="D521" s="11" t="s">
        <v>206</v>
      </c>
      <c r="E521" s="11" t="s">
        <v>206</v>
      </c>
      <c r="F521" s="11" t="s">
        <v>10</v>
      </c>
      <c r="G521" s="12" t="s">
        <v>206</v>
      </c>
      <c r="H521" s="11" t="s">
        <v>218</v>
      </c>
      <c r="I521" s="11" t="s">
        <v>308</v>
      </c>
      <c r="J521" s="11" t="str">
        <f>VLOOKUP(C521,Coberturas!$B$1:$D$188,2,0)</f>
        <v>ALTERN  A, MUERTE ACCIDENTAL</v>
      </c>
      <c r="K521" s="11">
        <f>COUNTIFS(Coberturas!$B:$B,$C521)</f>
        <v>3</v>
      </c>
      <c r="L521" s="11" t="s">
        <v>308</v>
      </c>
      <c r="M521" s="11" t="s">
        <v>308</v>
      </c>
    </row>
    <row r="522" spans="1:13" x14ac:dyDescent="0.25">
      <c r="A522" s="11" t="s">
        <v>206</v>
      </c>
      <c r="B522" s="11" t="s">
        <v>206</v>
      </c>
      <c r="C522" s="11">
        <v>2</v>
      </c>
      <c r="D522" s="11" t="s">
        <v>206</v>
      </c>
      <c r="E522" s="11" t="s">
        <v>206</v>
      </c>
      <c r="F522" s="11" t="s">
        <v>12</v>
      </c>
      <c r="G522" s="12" t="s">
        <v>206</v>
      </c>
      <c r="H522" s="11" t="s">
        <v>218</v>
      </c>
      <c r="I522" s="11" t="s">
        <v>308</v>
      </c>
      <c r="J522" s="11" t="str">
        <f>VLOOKUP(C522,Coberturas!$B$1:$D$188,2,0)</f>
        <v>MUERTE ACCIDENTAL</v>
      </c>
      <c r="K522" s="11">
        <f>COUNTIFS(Coberturas!$B:$B,$C522)</f>
        <v>1</v>
      </c>
      <c r="L522" s="11" t="s">
        <v>308</v>
      </c>
      <c r="M522" s="11" t="s">
        <v>308</v>
      </c>
    </row>
    <row r="523" spans="1:13" x14ac:dyDescent="0.25">
      <c r="A523" s="11" t="s">
        <v>206</v>
      </c>
      <c r="B523" s="11" t="s">
        <v>206</v>
      </c>
      <c r="C523" s="11">
        <v>12</v>
      </c>
      <c r="D523" s="11" t="s">
        <v>206</v>
      </c>
      <c r="E523" s="11" t="s">
        <v>206</v>
      </c>
      <c r="F523" s="11" t="s">
        <v>12</v>
      </c>
      <c r="G523" s="12" t="s">
        <v>206</v>
      </c>
      <c r="H523" s="11" t="s">
        <v>218</v>
      </c>
      <c r="I523" s="11" t="s">
        <v>308</v>
      </c>
      <c r="J523" s="11" t="str">
        <f>VLOOKUP(C523,Coberturas!$B$1:$D$188,2,0)</f>
        <v>ALTERN  A, MUERTE ACCIDENTAL</v>
      </c>
      <c r="K523" s="11">
        <f>COUNTIFS(Coberturas!$B:$B,$C523)</f>
        <v>3</v>
      </c>
      <c r="L523" s="11" t="s">
        <v>308</v>
      </c>
      <c r="M523" s="11" t="s">
        <v>308</v>
      </c>
    </row>
    <row r="524" spans="1:13" x14ac:dyDescent="0.25">
      <c r="A524" s="11" t="s">
        <v>206</v>
      </c>
      <c r="B524" s="11">
        <v>10014</v>
      </c>
      <c r="C524" s="11">
        <v>6</v>
      </c>
      <c r="D524" s="11" t="s">
        <v>206</v>
      </c>
      <c r="E524" s="11" t="s">
        <v>206</v>
      </c>
      <c r="F524" s="12" t="s">
        <v>206</v>
      </c>
      <c r="G524" s="12" t="s">
        <v>206</v>
      </c>
      <c r="H524" s="11" t="s">
        <v>218</v>
      </c>
      <c r="I524" s="11" t="s">
        <v>305</v>
      </c>
      <c r="J524" s="11" t="str">
        <f>VLOOKUP(C524,Coberturas!$B$1:$D$188,2,0)</f>
        <v>ITP 2/3 ADELANTO DE CAPITAL</v>
      </c>
      <c r="K524" s="11">
        <f>COUNTIFS(Coberturas!$B:$B,$C524)</f>
        <v>1</v>
      </c>
      <c r="L524" s="11" t="s">
        <v>305</v>
      </c>
      <c r="M524" s="11" t="s">
        <v>224</v>
      </c>
    </row>
    <row r="525" spans="1:13" x14ac:dyDescent="0.25">
      <c r="A525" s="29" t="s">
        <v>206</v>
      </c>
      <c r="B525" s="29">
        <v>10012</v>
      </c>
      <c r="C525" s="29">
        <v>6</v>
      </c>
      <c r="D525" s="29" t="s">
        <v>206</v>
      </c>
      <c r="E525" s="29" t="s">
        <v>206</v>
      </c>
      <c r="F525" s="30" t="s">
        <v>206</v>
      </c>
      <c r="G525" s="30" t="s">
        <v>206</v>
      </c>
      <c r="H525" s="29" t="s">
        <v>218</v>
      </c>
      <c r="I525" s="29" t="s">
        <v>305</v>
      </c>
      <c r="J525" s="29" t="str">
        <f>VLOOKUP(C525,Coberturas!$B$1:$D$188,2,0)</f>
        <v>ITP 2/3 ADELANTO DE CAPITAL</v>
      </c>
      <c r="K525" s="29">
        <f>COUNTIFS(Coberturas!$B:$B,$C525)</f>
        <v>1</v>
      </c>
      <c r="L525" s="29"/>
      <c r="M525" s="29"/>
    </row>
    <row r="526" spans="1:13" x14ac:dyDescent="0.25">
      <c r="A526" s="29" t="s">
        <v>206</v>
      </c>
      <c r="B526" s="29">
        <v>58</v>
      </c>
      <c r="C526" s="29">
        <v>1</v>
      </c>
      <c r="D526" s="29" t="s">
        <v>206</v>
      </c>
      <c r="E526" s="29" t="s">
        <v>206</v>
      </c>
      <c r="F526" s="30" t="s">
        <v>206</v>
      </c>
      <c r="G526" s="30" t="s">
        <v>206</v>
      </c>
      <c r="H526" s="29" t="s">
        <v>218</v>
      </c>
      <c r="I526" s="29" t="s">
        <v>294</v>
      </c>
      <c r="J526" s="29" t="str">
        <f>VLOOKUP(C526,Coberturas!$B$1:$D$188,2,0)</f>
        <v>FALLECIMIENTO</v>
      </c>
      <c r="K526" s="29">
        <f>COUNTIFS(Coberturas!$B:$B,$C526)</f>
        <v>1</v>
      </c>
      <c r="L526" s="29"/>
      <c r="M526" s="29"/>
    </row>
    <row r="527" spans="1:13" x14ac:dyDescent="0.25">
      <c r="A527" s="29" t="s">
        <v>206</v>
      </c>
      <c r="B527" s="29">
        <v>58</v>
      </c>
      <c r="C527" s="29">
        <v>2</v>
      </c>
      <c r="D527" s="29" t="s">
        <v>206</v>
      </c>
      <c r="E527" s="29" t="s">
        <v>206</v>
      </c>
      <c r="F527" s="30" t="s">
        <v>206</v>
      </c>
      <c r="G527" s="30" t="s">
        <v>206</v>
      </c>
      <c r="H527" s="29" t="s">
        <v>218</v>
      </c>
      <c r="I527" s="29" t="s">
        <v>298</v>
      </c>
      <c r="J527" s="29" t="str">
        <f>VLOOKUP(C527,Coberturas!$B$1:$D$188,2,0)</f>
        <v>MUERTE ACCIDENTAL</v>
      </c>
      <c r="K527" s="29">
        <f>COUNTIFS(Coberturas!$B:$B,$C527)</f>
        <v>1</v>
      </c>
      <c r="L527" s="29"/>
      <c r="M527" s="29"/>
    </row>
    <row r="528" spans="1:13" x14ac:dyDescent="0.25">
      <c r="A528" s="29" t="s">
        <v>206</v>
      </c>
      <c r="B528" s="29">
        <v>58</v>
      </c>
      <c r="C528" s="29">
        <v>6</v>
      </c>
      <c r="D528" s="29" t="s">
        <v>206</v>
      </c>
      <c r="E528" s="29" t="s">
        <v>206</v>
      </c>
      <c r="F528" s="30" t="s">
        <v>206</v>
      </c>
      <c r="G528" s="30" t="s">
        <v>206</v>
      </c>
      <c r="H528" s="29" t="s">
        <v>218</v>
      </c>
      <c r="I528" s="29" t="s">
        <v>295</v>
      </c>
      <c r="J528" s="29" t="str">
        <f>VLOOKUP(C528,Coberturas!$B$1:$D$188,2,0)</f>
        <v>ITP 2/3 ADELANTO DE CAPITAL</v>
      </c>
      <c r="K528" s="29">
        <f>COUNTIFS(Coberturas!$B:$B,$C528)</f>
        <v>1</v>
      </c>
      <c r="L528" s="29"/>
      <c r="M528" s="29"/>
    </row>
    <row r="529" spans="1:13" x14ac:dyDescent="0.25">
      <c r="A529" s="29" t="s">
        <v>206</v>
      </c>
      <c r="B529" s="29">
        <v>10013</v>
      </c>
      <c r="C529" s="29">
        <v>1</v>
      </c>
      <c r="D529" s="29" t="s">
        <v>206</v>
      </c>
      <c r="E529" s="29" t="s">
        <v>206</v>
      </c>
      <c r="F529" s="30" t="s">
        <v>206</v>
      </c>
      <c r="G529" s="30" t="s">
        <v>206</v>
      </c>
      <c r="H529" s="29" t="s">
        <v>218</v>
      </c>
      <c r="I529" s="29" t="s">
        <v>304</v>
      </c>
      <c r="J529" s="29" t="str">
        <f>VLOOKUP(C529,Coberturas!$B$1:$D$188,2,0)</f>
        <v>FALLECIMIENTO</v>
      </c>
      <c r="K529" s="29">
        <f>COUNTIFS(Coberturas!$B:$B,$C529)</f>
        <v>1</v>
      </c>
      <c r="L529" s="29"/>
      <c r="M529" s="29"/>
    </row>
    <row r="530" spans="1:13" x14ac:dyDescent="0.25">
      <c r="A530" s="29" t="s">
        <v>206</v>
      </c>
      <c r="B530" s="29">
        <v>123</v>
      </c>
      <c r="C530" s="29">
        <v>6</v>
      </c>
      <c r="D530" s="29" t="s">
        <v>206</v>
      </c>
      <c r="E530" s="29" t="s">
        <v>206</v>
      </c>
      <c r="F530" s="30" t="s">
        <v>206</v>
      </c>
      <c r="G530" s="30" t="s">
        <v>206</v>
      </c>
      <c r="H530" s="29" t="s">
        <v>218</v>
      </c>
      <c r="I530" s="29" t="s">
        <v>295</v>
      </c>
      <c r="J530" s="29" t="str">
        <f>VLOOKUP(C530,Coberturas!$B$1:$D$188,2,0)</f>
        <v>ITP 2/3 ADELANTO DE CAPITAL</v>
      </c>
      <c r="K530" s="29">
        <f>COUNTIFS(Coberturas!$B:$B,$C530)</f>
        <v>1</v>
      </c>
      <c r="L530" s="29"/>
      <c r="M530" s="29"/>
    </row>
    <row r="531" spans="1:13" x14ac:dyDescent="0.25">
      <c r="A531" s="29" t="s">
        <v>206</v>
      </c>
      <c r="B531" s="29">
        <v>344</v>
      </c>
      <c r="C531" s="29">
        <v>1</v>
      </c>
      <c r="D531" s="29" t="s">
        <v>206</v>
      </c>
      <c r="E531" s="29" t="s">
        <v>206</v>
      </c>
      <c r="F531" s="30" t="s">
        <v>206</v>
      </c>
      <c r="G531" s="30" t="s">
        <v>206</v>
      </c>
      <c r="H531" s="29" t="s">
        <v>218</v>
      </c>
      <c r="I531" s="29" t="s">
        <v>294</v>
      </c>
      <c r="J531" s="29" t="str">
        <f>VLOOKUP(C531,Coberturas!$B$1:$D$188,2,0)</f>
        <v>FALLECIMIENTO</v>
      </c>
      <c r="K531" s="29">
        <f>COUNTIFS(Coberturas!$B:$B,$C531)</f>
        <v>1</v>
      </c>
      <c r="L531" s="29"/>
      <c r="M531" s="29"/>
    </row>
    <row r="532" spans="1:13" x14ac:dyDescent="0.25">
      <c r="A532" s="29" t="s">
        <v>206</v>
      </c>
      <c r="B532" s="29">
        <v>244</v>
      </c>
      <c r="C532" s="29">
        <v>6</v>
      </c>
      <c r="D532" s="29" t="s">
        <v>206</v>
      </c>
      <c r="E532" s="29" t="s">
        <v>206</v>
      </c>
      <c r="F532" s="30" t="s">
        <v>206</v>
      </c>
      <c r="G532" s="30" t="s">
        <v>206</v>
      </c>
      <c r="H532" s="29" t="s">
        <v>218</v>
      </c>
      <c r="I532" s="29" t="s">
        <v>220</v>
      </c>
      <c r="J532" s="29" t="str">
        <f>VLOOKUP(C532,Coberturas!$B$1:$D$188,2,0)</f>
        <v>ITP 2/3 ADELANTO DE CAPITAL</v>
      </c>
      <c r="K532" s="29">
        <f>COUNTIFS(Coberturas!$B:$B,$C532)</f>
        <v>1</v>
      </c>
      <c r="L532" s="29"/>
      <c r="M532" s="29"/>
    </row>
    <row r="533" spans="1:13" x14ac:dyDescent="0.25">
      <c r="F533" s="11"/>
    </row>
    <row r="534" spans="1:13" x14ac:dyDescent="0.25">
      <c r="F534" s="11"/>
    </row>
    <row r="535" spans="1:13" x14ac:dyDescent="0.25">
      <c r="F535" s="11"/>
    </row>
    <row r="536" spans="1:13" x14ac:dyDescent="0.25">
      <c r="F536" s="11"/>
    </row>
    <row r="537" spans="1:13" x14ac:dyDescent="0.25">
      <c r="F537" s="11"/>
    </row>
    <row r="538" spans="1:13" x14ac:dyDescent="0.25">
      <c r="F538" s="11"/>
    </row>
    <row r="539" spans="1:13" x14ac:dyDescent="0.25">
      <c r="F539" s="11"/>
    </row>
    <row r="540" spans="1:13" x14ac:dyDescent="0.25">
      <c r="F540" s="11"/>
    </row>
    <row r="541" spans="1:13" x14ac:dyDescent="0.25">
      <c r="F541" s="11"/>
    </row>
    <row r="542" spans="1:13" x14ac:dyDescent="0.25">
      <c r="F542" s="11"/>
    </row>
    <row r="543" spans="1:13" x14ac:dyDescent="0.25">
      <c r="F543" s="11"/>
    </row>
    <row r="544" spans="1:13" x14ac:dyDescent="0.25">
      <c r="F544" s="11"/>
    </row>
    <row r="545" spans="6:6" x14ac:dyDescent="0.25">
      <c r="F545" s="11"/>
    </row>
    <row r="546" spans="6:6" x14ac:dyDescent="0.25">
      <c r="F546" s="11"/>
    </row>
    <row r="547" spans="6:6" x14ac:dyDescent="0.25">
      <c r="F547" s="11"/>
    </row>
    <row r="548" spans="6:6" x14ac:dyDescent="0.25">
      <c r="F548" s="11"/>
    </row>
    <row r="549" spans="6:6" x14ac:dyDescent="0.25">
      <c r="F549" s="11"/>
    </row>
    <row r="550" spans="6:6" x14ac:dyDescent="0.25">
      <c r="F550" s="11"/>
    </row>
    <row r="551" spans="6:6" x14ac:dyDescent="0.25">
      <c r="F551" s="11"/>
    </row>
    <row r="552" spans="6:6" x14ac:dyDescent="0.25">
      <c r="F552" s="11"/>
    </row>
    <row r="553" spans="6:6" x14ac:dyDescent="0.25">
      <c r="F553" s="11"/>
    </row>
    <row r="554" spans="6:6" x14ac:dyDescent="0.25">
      <c r="F554" s="11"/>
    </row>
    <row r="555" spans="6:6" x14ac:dyDescent="0.25">
      <c r="F555" s="11"/>
    </row>
    <row r="556" spans="6:6" x14ac:dyDescent="0.25">
      <c r="F556" s="11"/>
    </row>
    <row r="557" spans="6:6" x14ac:dyDescent="0.25">
      <c r="F557" s="11"/>
    </row>
    <row r="558" spans="6:6" x14ac:dyDescent="0.25">
      <c r="F558" s="11"/>
    </row>
    <row r="559" spans="6:6" x14ac:dyDescent="0.25">
      <c r="F559" s="11"/>
    </row>
    <row r="560" spans="6:6" x14ac:dyDescent="0.25">
      <c r="F560" s="11"/>
    </row>
    <row r="561" spans="6:6" x14ac:dyDescent="0.25">
      <c r="F561" s="11"/>
    </row>
    <row r="562" spans="6:6" x14ac:dyDescent="0.25">
      <c r="F562" s="11"/>
    </row>
    <row r="563" spans="6:6" x14ac:dyDescent="0.25">
      <c r="F563" s="11"/>
    </row>
    <row r="564" spans="6:6" x14ac:dyDescent="0.25">
      <c r="F564" s="11"/>
    </row>
    <row r="565" spans="6:6" x14ac:dyDescent="0.25">
      <c r="F565" s="11"/>
    </row>
    <row r="566" spans="6:6" x14ac:dyDescent="0.25">
      <c r="F566" s="11"/>
    </row>
    <row r="567" spans="6:6" x14ac:dyDescent="0.25">
      <c r="F567" s="11"/>
    </row>
    <row r="568" spans="6:6" x14ac:dyDescent="0.25">
      <c r="F568" s="11"/>
    </row>
    <row r="569" spans="6:6" x14ac:dyDescent="0.25">
      <c r="F569" s="11"/>
    </row>
    <row r="570" spans="6:6" x14ac:dyDescent="0.25">
      <c r="F570" s="11"/>
    </row>
    <row r="571" spans="6:6" x14ac:dyDescent="0.25">
      <c r="F571" s="11"/>
    </row>
    <row r="572" spans="6:6" x14ac:dyDescent="0.25">
      <c r="F572" s="11"/>
    </row>
    <row r="573" spans="6:6" x14ac:dyDescent="0.25">
      <c r="F573" s="11"/>
    </row>
    <row r="574" spans="6:6" x14ac:dyDescent="0.25">
      <c r="F574" s="11"/>
    </row>
    <row r="575" spans="6:6" x14ac:dyDescent="0.25">
      <c r="F575" s="11"/>
    </row>
    <row r="576" spans="6:6" x14ac:dyDescent="0.25">
      <c r="F576" s="11"/>
    </row>
    <row r="577" spans="6:6" x14ac:dyDescent="0.25">
      <c r="F577" s="11"/>
    </row>
    <row r="578" spans="6:6" x14ac:dyDescent="0.25">
      <c r="F578" s="11"/>
    </row>
    <row r="579" spans="6:6" x14ac:dyDescent="0.25">
      <c r="F579" s="11"/>
    </row>
    <row r="580" spans="6:6" x14ac:dyDescent="0.25">
      <c r="F580" s="11"/>
    </row>
    <row r="581" spans="6:6" x14ac:dyDescent="0.25">
      <c r="F581" s="11"/>
    </row>
    <row r="582" spans="6:6" x14ac:dyDescent="0.25">
      <c r="F582" s="11"/>
    </row>
    <row r="583" spans="6:6" x14ac:dyDescent="0.25">
      <c r="F583" s="11"/>
    </row>
    <row r="584" spans="6:6" x14ac:dyDescent="0.25">
      <c r="F584" s="11"/>
    </row>
    <row r="585" spans="6:6" x14ac:dyDescent="0.25">
      <c r="F585" s="11"/>
    </row>
    <row r="586" spans="6:6" x14ac:dyDescent="0.25">
      <c r="F586" s="11"/>
    </row>
    <row r="587" spans="6:6" x14ac:dyDescent="0.25">
      <c r="F587" s="11"/>
    </row>
    <row r="588" spans="6:6" x14ac:dyDescent="0.25">
      <c r="F588" s="11"/>
    </row>
    <row r="589" spans="6:6" x14ac:dyDescent="0.25">
      <c r="F589" s="11"/>
    </row>
    <row r="590" spans="6:6" x14ac:dyDescent="0.25">
      <c r="F590" s="11"/>
    </row>
    <row r="591" spans="6:6" x14ac:dyDescent="0.25">
      <c r="F591" s="11"/>
    </row>
    <row r="592" spans="6:6" x14ac:dyDescent="0.25">
      <c r="F592" s="11"/>
    </row>
    <row r="593" spans="6:6" x14ac:dyDescent="0.25">
      <c r="F593" s="11"/>
    </row>
    <row r="594" spans="6:6" x14ac:dyDescent="0.25">
      <c r="F594" s="11"/>
    </row>
    <row r="595" spans="6:6" x14ac:dyDescent="0.25">
      <c r="F595" s="11"/>
    </row>
    <row r="596" spans="6:6" x14ac:dyDescent="0.25">
      <c r="F596" s="11"/>
    </row>
    <row r="597" spans="6:6" x14ac:dyDescent="0.25">
      <c r="F597" s="11"/>
    </row>
    <row r="598" spans="6:6" x14ac:dyDescent="0.25">
      <c r="F598" s="11"/>
    </row>
    <row r="599" spans="6:6" x14ac:dyDescent="0.25">
      <c r="F599" s="11"/>
    </row>
    <row r="600" spans="6:6" x14ac:dyDescent="0.25">
      <c r="F600" s="11"/>
    </row>
    <row r="601" spans="6:6" x14ac:dyDescent="0.25">
      <c r="F601" s="11"/>
    </row>
    <row r="602" spans="6:6" x14ac:dyDescent="0.25">
      <c r="F602" s="11"/>
    </row>
    <row r="603" spans="6:6" x14ac:dyDescent="0.25">
      <c r="F603" s="11"/>
    </row>
    <row r="604" spans="6:6" x14ac:dyDescent="0.25">
      <c r="F604" s="11"/>
    </row>
    <row r="605" spans="6:6" x14ac:dyDescent="0.25">
      <c r="F605" s="11"/>
    </row>
    <row r="606" spans="6:6" x14ac:dyDescent="0.25">
      <c r="F606" s="11"/>
    </row>
    <row r="607" spans="6:6" x14ac:dyDescent="0.25">
      <c r="F607" s="11"/>
    </row>
    <row r="608" spans="6:6" x14ac:dyDescent="0.25">
      <c r="F608" s="11"/>
    </row>
    <row r="609" spans="6:6" x14ac:dyDescent="0.25">
      <c r="F609" s="11"/>
    </row>
    <row r="610" spans="6:6" x14ac:dyDescent="0.25">
      <c r="F610" s="11"/>
    </row>
    <row r="611" spans="6:6" x14ac:dyDescent="0.25">
      <c r="F611" s="11"/>
    </row>
    <row r="612" spans="6:6" x14ac:dyDescent="0.25">
      <c r="F612" s="11"/>
    </row>
    <row r="613" spans="6:6" x14ac:dyDescent="0.25">
      <c r="F613" s="11"/>
    </row>
    <row r="614" spans="6:6" x14ac:dyDescent="0.25">
      <c r="F614" s="11"/>
    </row>
    <row r="615" spans="6:6" x14ac:dyDescent="0.25">
      <c r="F615" s="11"/>
    </row>
    <row r="616" spans="6:6" x14ac:dyDescent="0.25">
      <c r="F616" s="11"/>
    </row>
    <row r="617" spans="6:6" x14ac:dyDescent="0.25">
      <c r="F617" s="11"/>
    </row>
    <row r="618" spans="6:6" x14ac:dyDescent="0.25">
      <c r="F618" s="11"/>
    </row>
    <row r="619" spans="6:6" x14ac:dyDescent="0.25">
      <c r="F619" s="11"/>
    </row>
    <row r="620" spans="6:6" x14ac:dyDescent="0.25">
      <c r="F620" s="11"/>
    </row>
    <row r="621" spans="6:6" x14ac:dyDescent="0.25">
      <c r="F621" s="11"/>
    </row>
    <row r="622" spans="6:6" x14ac:dyDescent="0.25">
      <c r="F622" s="11"/>
    </row>
    <row r="623" spans="6:6" x14ac:dyDescent="0.25">
      <c r="F623" s="11"/>
    </row>
    <row r="624" spans="6:6" x14ac:dyDescent="0.25">
      <c r="F624" s="11"/>
    </row>
    <row r="625" spans="6:6" x14ac:dyDescent="0.25">
      <c r="F625" s="11"/>
    </row>
    <row r="626" spans="6:6" x14ac:dyDescent="0.25">
      <c r="F626" s="11"/>
    </row>
    <row r="627" spans="6:6" x14ac:dyDescent="0.25">
      <c r="F627" s="11"/>
    </row>
    <row r="628" spans="6:6" x14ac:dyDescent="0.25">
      <c r="F628" s="11"/>
    </row>
    <row r="629" spans="6:6" x14ac:dyDescent="0.25">
      <c r="F629" s="11"/>
    </row>
    <row r="630" spans="6:6" x14ac:dyDescent="0.25">
      <c r="F630" s="11"/>
    </row>
    <row r="631" spans="6:6" x14ac:dyDescent="0.25">
      <c r="F631" s="11"/>
    </row>
    <row r="632" spans="6:6" x14ac:dyDescent="0.25">
      <c r="F632" s="11"/>
    </row>
    <row r="633" spans="6:6" x14ac:dyDescent="0.25">
      <c r="F633" s="11"/>
    </row>
    <row r="634" spans="6:6" x14ac:dyDescent="0.25">
      <c r="F634" s="11"/>
    </row>
    <row r="635" spans="6:6" x14ac:dyDescent="0.25">
      <c r="F635" s="11"/>
    </row>
    <row r="636" spans="6:6" x14ac:dyDescent="0.25">
      <c r="F636" s="11"/>
    </row>
    <row r="637" spans="6:6" x14ac:dyDescent="0.25">
      <c r="F637" s="11"/>
    </row>
    <row r="638" spans="6:6" x14ac:dyDescent="0.25">
      <c r="F638" s="11"/>
    </row>
    <row r="639" spans="6:6" x14ac:dyDescent="0.25">
      <c r="F639" s="11"/>
    </row>
    <row r="640" spans="6:6" x14ac:dyDescent="0.25">
      <c r="F640" s="11"/>
    </row>
    <row r="641" spans="6:6" x14ac:dyDescent="0.25">
      <c r="F641" s="11"/>
    </row>
    <row r="642" spans="6:6" x14ac:dyDescent="0.25">
      <c r="F642" s="11"/>
    </row>
    <row r="643" spans="6:6" x14ac:dyDescent="0.25">
      <c r="F643" s="11"/>
    </row>
    <row r="644" spans="6:6" x14ac:dyDescent="0.25">
      <c r="F644" s="11"/>
    </row>
    <row r="645" spans="6:6" x14ac:dyDescent="0.25">
      <c r="F645" s="11"/>
    </row>
    <row r="646" spans="6:6" x14ac:dyDescent="0.25">
      <c r="F646" s="11"/>
    </row>
    <row r="647" spans="6:6" x14ac:dyDescent="0.25">
      <c r="F647" s="11"/>
    </row>
    <row r="648" spans="6:6" x14ac:dyDescent="0.25">
      <c r="F648" s="11"/>
    </row>
    <row r="649" spans="6:6" x14ac:dyDescent="0.25">
      <c r="F649" s="11"/>
    </row>
    <row r="650" spans="6:6" x14ac:dyDescent="0.25">
      <c r="F650" s="11"/>
    </row>
    <row r="651" spans="6:6" x14ac:dyDescent="0.25">
      <c r="F651" s="11"/>
    </row>
    <row r="652" spans="6:6" x14ac:dyDescent="0.25">
      <c r="F652" s="11"/>
    </row>
    <row r="653" spans="6:6" x14ac:dyDescent="0.25">
      <c r="F653" s="11"/>
    </row>
    <row r="654" spans="6:6" x14ac:dyDescent="0.25">
      <c r="F654" s="11"/>
    </row>
    <row r="655" spans="6:6" x14ac:dyDescent="0.25">
      <c r="F655" s="11"/>
    </row>
    <row r="656" spans="6:6" x14ac:dyDescent="0.25">
      <c r="F656" s="11"/>
    </row>
    <row r="657" spans="6:6" x14ac:dyDescent="0.25">
      <c r="F657" s="11"/>
    </row>
    <row r="658" spans="6:6" x14ac:dyDescent="0.25">
      <c r="F658" s="11"/>
    </row>
    <row r="659" spans="6:6" x14ac:dyDescent="0.25">
      <c r="F659" s="11"/>
    </row>
    <row r="660" spans="6:6" x14ac:dyDescent="0.25">
      <c r="F660" s="11"/>
    </row>
    <row r="661" spans="6:6" x14ac:dyDescent="0.25">
      <c r="F661" s="11"/>
    </row>
    <row r="662" spans="6:6" x14ac:dyDescent="0.25">
      <c r="F662" s="11"/>
    </row>
    <row r="663" spans="6:6" x14ac:dyDescent="0.25">
      <c r="F663" s="11"/>
    </row>
    <row r="664" spans="6:6" x14ac:dyDescent="0.25">
      <c r="F664" s="11"/>
    </row>
    <row r="665" spans="6:6" x14ac:dyDescent="0.25">
      <c r="F665" s="11"/>
    </row>
    <row r="666" spans="6:6" x14ac:dyDescent="0.25">
      <c r="F666" s="11"/>
    </row>
    <row r="667" spans="6:6" x14ac:dyDescent="0.25">
      <c r="F667" s="11"/>
    </row>
    <row r="668" spans="6:6" x14ac:dyDescent="0.25">
      <c r="F668" s="11"/>
    </row>
    <row r="669" spans="6:6" x14ac:dyDescent="0.25">
      <c r="F669" s="11"/>
    </row>
    <row r="670" spans="6:6" x14ac:dyDescent="0.25">
      <c r="F670" s="11"/>
    </row>
    <row r="671" spans="6:6" x14ac:dyDescent="0.25">
      <c r="F671" s="11"/>
    </row>
    <row r="672" spans="6:6" x14ac:dyDescent="0.25">
      <c r="F672" s="11"/>
    </row>
    <row r="673" spans="6:6" x14ac:dyDescent="0.25">
      <c r="F673" s="11"/>
    </row>
    <row r="674" spans="6:6" x14ac:dyDescent="0.25">
      <c r="F674" s="11"/>
    </row>
    <row r="675" spans="6:6" x14ac:dyDescent="0.25">
      <c r="F675" s="11"/>
    </row>
    <row r="676" spans="6:6" x14ac:dyDescent="0.25">
      <c r="F676" s="11"/>
    </row>
    <row r="677" spans="6:6" x14ac:dyDescent="0.25">
      <c r="F677" s="11"/>
    </row>
    <row r="678" spans="6:6" x14ac:dyDescent="0.25">
      <c r="F678" s="11"/>
    </row>
    <row r="679" spans="6:6" x14ac:dyDescent="0.25">
      <c r="F679" s="11"/>
    </row>
    <row r="680" spans="6:6" x14ac:dyDescent="0.25">
      <c r="F680" s="11"/>
    </row>
    <row r="681" spans="6:6" x14ac:dyDescent="0.25">
      <c r="F681" s="11"/>
    </row>
    <row r="682" spans="6:6" x14ac:dyDescent="0.25">
      <c r="F682" s="11"/>
    </row>
    <row r="683" spans="6:6" x14ac:dyDescent="0.25">
      <c r="F683" s="11"/>
    </row>
    <row r="684" spans="6:6" x14ac:dyDescent="0.25">
      <c r="F684" s="11"/>
    </row>
    <row r="685" spans="6:6" x14ac:dyDescent="0.25">
      <c r="F685" s="11"/>
    </row>
    <row r="686" spans="6:6" x14ac:dyDescent="0.25">
      <c r="F686" s="11"/>
    </row>
    <row r="687" spans="6:6" x14ac:dyDescent="0.25">
      <c r="F687" s="11"/>
    </row>
    <row r="688" spans="6:6" x14ac:dyDescent="0.25">
      <c r="F688" s="11"/>
    </row>
    <row r="689" spans="6:6" x14ac:dyDescent="0.25">
      <c r="F689" s="11"/>
    </row>
    <row r="690" spans="6:6" x14ac:dyDescent="0.25">
      <c r="F690" s="11"/>
    </row>
    <row r="691" spans="6:6" x14ac:dyDescent="0.25">
      <c r="F691" s="11"/>
    </row>
    <row r="692" spans="6:6" x14ac:dyDescent="0.25">
      <c r="F692" s="11"/>
    </row>
    <row r="693" spans="6:6" x14ac:dyDescent="0.25">
      <c r="F693" s="11"/>
    </row>
    <row r="694" spans="6:6" x14ac:dyDescent="0.25">
      <c r="F694" s="11"/>
    </row>
    <row r="695" spans="6:6" x14ac:dyDescent="0.25">
      <c r="F695" s="11"/>
    </row>
    <row r="696" spans="6:6" x14ac:dyDescent="0.25">
      <c r="F696" s="11"/>
    </row>
    <row r="697" spans="6:6" x14ac:dyDescent="0.25">
      <c r="F697" s="11"/>
    </row>
    <row r="698" spans="6:6" x14ac:dyDescent="0.25">
      <c r="F698" s="11"/>
    </row>
    <row r="699" spans="6:6" x14ac:dyDescent="0.25">
      <c r="F699" s="11"/>
    </row>
    <row r="700" spans="6:6" x14ac:dyDescent="0.25">
      <c r="F700" s="11"/>
    </row>
    <row r="701" spans="6:6" x14ac:dyDescent="0.25">
      <c r="F701" s="11"/>
    </row>
    <row r="702" spans="6:6" x14ac:dyDescent="0.25">
      <c r="F702" s="11"/>
    </row>
    <row r="703" spans="6:6" x14ac:dyDescent="0.25">
      <c r="F703" s="11"/>
    </row>
    <row r="704" spans="6:6" x14ac:dyDescent="0.25">
      <c r="F704" s="11"/>
    </row>
    <row r="705" spans="6:6" x14ac:dyDescent="0.25">
      <c r="F705" s="11"/>
    </row>
    <row r="706" spans="6:6" x14ac:dyDescent="0.25">
      <c r="F706" s="11"/>
    </row>
    <row r="707" spans="6:6" x14ac:dyDescent="0.25">
      <c r="F707" s="11"/>
    </row>
    <row r="708" spans="6:6" x14ac:dyDescent="0.25">
      <c r="F708" s="11"/>
    </row>
    <row r="709" spans="6:6" x14ac:dyDescent="0.25">
      <c r="F709" s="11"/>
    </row>
    <row r="710" spans="6:6" x14ac:dyDescent="0.25">
      <c r="F710" s="11"/>
    </row>
    <row r="711" spans="6:6" x14ac:dyDescent="0.25">
      <c r="F711" s="11"/>
    </row>
    <row r="712" spans="6:6" x14ac:dyDescent="0.25">
      <c r="F712" s="11"/>
    </row>
    <row r="713" spans="6:6" x14ac:dyDescent="0.25">
      <c r="F713" s="11"/>
    </row>
    <row r="714" spans="6:6" x14ac:dyDescent="0.25">
      <c r="F714" s="11"/>
    </row>
    <row r="715" spans="6:6" x14ac:dyDescent="0.25">
      <c r="F715" s="11"/>
    </row>
    <row r="716" spans="6:6" x14ac:dyDescent="0.25">
      <c r="F716" s="11"/>
    </row>
    <row r="717" spans="6:6" x14ac:dyDescent="0.25">
      <c r="F717" s="11"/>
    </row>
    <row r="718" spans="6:6" x14ac:dyDescent="0.25">
      <c r="F718" s="11"/>
    </row>
    <row r="719" spans="6:6" x14ac:dyDescent="0.25">
      <c r="F719" s="11"/>
    </row>
    <row r="720" spans="6:6" x14ac:dyDescent="0.25">
      <c r="F720" s="11"/>
    </row>
  </sheetData>
  <autoFilter ref="A10:L524" xr:uid="{8B31412D-898E-42F7-A420-F6A81DF97175}"/>
  <sortState xmlns:xlrd2="http://schemas.microsoft.com/office/spreadsheetml/2017/richdata2" ref="A528:A545">
    <sortCondition ref="A527:A54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DD88-4011-4396-A416-F1167EBD49AB}">
  <sheetPr>
    <tabColor rgb="FF7030A0"/>
  </sheetPr>
  <dimension ref="A1:M97"/>
  <sheetViews>
    <sheetView showGridLines="0" topLeftCell="A51" zoomScale="130" zoomScaleNormal="130" workbookViewId="0">
      <selection activeCell="C57" sqref="C57"/>
    </sheetView>
  </sheetViews>
  <sheetFormatPr baseColWidth="10" defaultRowHeight="15" x14ac:dyDescent="0.25"/>
  <cols>
    <col min="1" max="1" width="38.42578125" customWidth="1"/>
    <col min="2" max="3" width="30.42578125" customWidth="1"/>
    <col min="4" max="4" width="20.28515625" bestFit="1" customWidth="1"/>
    <col min="5" max="5" width="26.28515625" customWidth="1"/>
    <col min="6" max="6" width="25.140625" customWidth="1"/>
    <col min="7" max="7" width="19.42578125" bestFit="1" customWidth="1"/>
    <col min="8" max="8" width="19.85546875" customWidth="1"/>
    <col min="12" max="12" width="13" bestFit="1" customWidth="1"/>
  </cols>
  <sheetData>
    <row r="1" spans="1:6" x14ac:dyDescent="0.25">
      <c r="A1" s="10" t="s">
        <v>7</v>
      </c>
      <c r="D1" t="s">
        <v>265</v>
      </c>
      <c r="E1" t="s">
        <v>266</v>
      </c>
    </row>
    <row r="2" spans="1:6" x14ac:dyDescent="0.25">
      <c r="D2" t="s">
        <v>267</v>
      </c>
      <c r="E2" t="s">
        <v>268</v>
      </c>
    </row>
    <row r="3" spans="1:6" x14ac:dyDescent="0.25">
      <c r="D3" t="s">
        <v>267</v>
      </c>
      <c r="E3" t="s">
        <v>269</v>
      </c>
    </row>
    <row r="4" spans="1:6" x14ac:dyDescent="0.25">
      <c r="A4" s="11" t="s">
        <v>221</v>
      </c>
      <c r="D4" t="s">
        <v>267</v>
      </c>
      <c r="E4" t="s">
        <v>269</v>
      </c>
    </row>
    <row r="5" spans="1:6" x14ac:dyDescent="0.25">
      <c r="A5" s="11" t="s">
        <v>224</v>
      </c>
      <c r="D5" t="s">
        <v>267</v>
      </c>
      <c r="E5" t="s">
        <v>270</v>
      </c>
    </row>
    <row r="6" spans="1:6" x14ac:dyDescent="0.25">
      <c r="D6" t="s">
        <v>267</v>
      </c>
      <c r="E6" t="s">
        <v>268</v>
      </c>
    </row>
    <row r="7" spans="1:6" x14ac:dyDescent="0.25">
      <c r="D7" t="s">
        <v>267</v>
      </c>
      <c r="E7" t="s">
        <v>271</v>
      </c>
    </row>
    <row r="8" spans="1:6" x14ac:dyDescent="0.25">
      <c r="D8" s="1" t="s">
        <v>272</v>
      </c>
      <c r="E8" s="1" t="s">
        <v>269</v>
      </c>
      <c r="F8" s="15" t="s">
        <v>219</v>
      </c>
    </row>
    <row r="9" spans="1:6" x14ac:dyDescent="0.25">
      <c r="D9" s="1" t="s">
        <v>272</v>
      </c>
      <c r="E9" s="1" t="s">
        <v>273</v>
      </c>
      <c r="F9" s="15" t="s">
        <v>220</v>
      </c>
    </row>
    <row r="10" spans="1:6" x14ac:dyDescent="0.25">
      <c r="A10" s="11" t="s">
        <v>226</v>
      </c>
      <c r="D10" t="s">
        <v>274</v>
      </c>
      <c r="E10" t="s">
        <v>268</v>
      </c>
    </row>
    <row r="11" spans="1:6" x14ac:dyDescent="0.25">
      <c r="A11" s="11" t="s">
        <v>227</v>
      </c>
      <c r="D11" t="s">
        <v>274</v>
      </c>
      <c r="E11" t="s">
        <v>270</v>
      </c>
    </row>
    <row r="12" spans="1:6" x14ac:dyDescent="0.25">
      <c r="A12" s="11" t="s">
        <v>229</v>
      </c>
      <c r="D12" t="s">
        <v>275</v>
      </c>
      <c r="E12" t="s">
        <v>269</v>
      </c>
      <c r="F12" s="11" t="s">
        <v>225</v>
      </c>
    </row>
    <row r="13" spans="1:6" x14ac:dyDescent="0.25">
      <c r="A13" s="11" t="s">
        <v>230</v>
      </c>
      <c r="D13" t="s">
        <v>275</v>
      </c>
      <c r="E13" t="s">
        <v>273</v>
      </c>
      <c r="F13" s="11" t="s">
        <v>228</v>
      </c>
    </row>
    <row r="14" spans="1:6" x14ac:dyDescent="0.25">
      <c r="A14" s="11" t="s">
        <v>222</v>
      </c>
      <c r="F14" s="11" t="s">
        <v>223</v>
      </c>
    </row>
    <row r="17" spans="1:13" ht="25.5" x14ac:dyDescent="0.25">
      <c r="A17" s="10" t="s">
        <v>7</v>
      </c>
      <c r="B17" s="10" t="s">
        <v>7</v>
      </c>
      <c r="C17" s="10" t="s">
        <v>7</v>
      </c>
      <c r="E17" s="17" t="s">
        <v>265</v>
      </c>
      <c r="F17" s="17" t="s">
        <v>266</v>
      </c>
      <c r="I17" s="16" t="s">
        <v>265</v>
      </c>
      <c r="L17" s="10" t="s">
        <v>7</v>
      </c>
    </row>
    <row r="18" spans="1:13" x14ac:dyDescent="0.25">
      <c r="A18" s="11" t="s">
        <v>227</v>
      </c>
      <c r="B18" s="11" t="s">
        <v>276</v>
      </c>
      <c r="C18" s="11" t="s">
        <v>234</v>
      </c>
      <c r="E18" s="17" t="s">
        <v>274</v>
      </c>
      <c r="F18" s="17" t="s">
        <v>270</v>
      </c>
      <c r="I18" s="16" t="s">
        <v>274</v>
      </c>
      <c r="J18">
        <f>COUNTIFS($E$18:$E$43,I18)</f>
        <v>5</v>
      </c>
      <c r="L18" s="11" t="s">
        <v>281</v>
      </c>
      <c r="M18">
        <f>COUNTIFS($B$18:$B$39,L18)</f>
        <v>6</v>
      </c>
    </row>
    <row r="19" spans="1:13" x14ac:dyDescent="0.25">
      <c r="A19" s="11" t="s">
        <v>229</v>
      </c>
      <c r="B19" s="11" t="s">
        <v>276</v>
      </c>
      <c r="C19" s="11" t="s">
        <v>277</v>
      </c>
      <c r="E19" s="17" t="s">
        <v>274</v>
      </c>
      <c r="F19" s="17" t="s">
        <v>283</v>
      </c>
      <c r="I19" s="16" t="s">
        <v>272</v>
      </c>
      <c r="J19">
        <f t="shared" ref="J19:J21" si="0">COUNTIFS($E$18:$E$43,I19)</f>
        <v>9</v>
      </c>
      <c r="L19" s="11" t="s">
        <v>276</v>
      </c>
      <c r="M19">
        <f t="shared" ref="M19:M21" si="1">COUNTIFS($B$18:$B$39,L19)</f>
        <v>2</v>
      </c>
    </row>
    <row r="20" spans="1:13" x14ac:dyDescent="0.25">
      <c r="A20" s="11" t="s">
        <v>226</v>
      </c>
      <c r="B20" s="11" t="s">
        <v>278</v>
      </c>
      <c r="C20" s="11" t="s">
        <v>234</v>
      </c>
      <c r="E20" s="17" t="s">
        <v>274</v>
      </c>
      <c r="F20" s="17" t="s">
        <v>268</v>
      </c>
      <c r="I20" s="16" t="s">
        <v>275</v>
      </c>
      <c r="J20">
        <f t="shared" si="0"/>
        <v>4</v>
      </c>
      <c r="L20" s="11" t="s">
        <v>278</v>
      </c>
      <c r="M20">
        <f t="shared" si="1"/>
        <v>4</v>
      </c>
    </row>
    <row r="21" spans="1:13" x14ac:dyDescent="0.25">
      <c r="A21" s="11" t="s">
        <v>222</v>
      </c>
      <c r="B21" s="11" t="s">
        <v>278</v>
      </c>
      <c r="C21" s="11" t="s">
        <v>277</v>
      </c>
      <c r="E21" s="17" t="s">
        <v>274</v>
      </c>
      <c r="F21" s="17" t="s">
        <v>271</v>
      </c>
      <c r="I21" s="16" t="s">
        <v>267</v>
      </c>
      <c r="J21">
        <f t="shared" si="0"/>
        <v>8</v>
      </c>
      <c r="L21" s="11" t="s">
        <v>292</v>
      </c>
      <c r="M21">
        <f t="shared" si="1"/>
        <v>10</v>
      </c>
    </row>
    <row r="22" spans="1:13" x14ac:dyDescent="0.25">
      <c r="A22" s="11" t="s">
        <v>230</v>
      </c>
      <c r="B22" s="11" t="s">
        <v>278</v>
      </c>
      <c r="C22" s="11" t="s">
        <v>279</v>
      </c>
      <c r="E22" s="17" t="s">
        <v>274</v>
      </c>
      <c r="F22" s="17" t="s">
        <v>284</v>
      </c>
    </row>
    <row r="23" spans="1:13" x14ac:dyDescent="0.25">
      <c r="A23" s="11" t="s">
        <v>219</v>
      </c>
      <c r="B23" s="11" t="s">
        <v>278</v>
      </c>
      <c r="C23" s="11" t="s">
        <v>280</v>
      </c>
      <c r="E23" s="17" t="s">
        <v>272</v>
      </c>
      <c r="F23" s="17" t="s">
        <v>206</v>
      </c>
    </row>
    <row r="24" spans="1:13" x14ac:dyDescent="0.25">
      <c r="A24" s="11" t="s">
        <v>220</v>
      </c>
      <c r="B24" s="11" t="s">
        <v>281</v>
      </c>
      <c r="C24" s="11" t="s">
        <v>282</v>
      </c>
      <c r="D24" s="16" t="s">
        <v>268</v>
      </c>
      <c r="E24" s="17" t="s">
        <v>272</v>
      </c>
      <c r="F24" s="17" t="s">
        <v>270</v>
      </c>
    </row>
    <row r="25" spans="1:13" x14ac:dyDescent="0.25">
      <c r="A25" s="11" t="s">
        <v>221</v>
      </c>
      <c r="B25" s="11" t="s">
        <v>281</v>
      </c>
      <c r="C25" s="11" t="s">
        <v>288</v>
      </c>
      <c r="E25" s="17" t="s">
        <v>272</v>
      </c>
      <c r="F25" s="17" t="s">
        <v>285</v>
      </c>
    </row>
    <row r="26" spans="1:13" x14ac:dyDescent="0.25">
      <c r="A26" s="11" t="s">
        <v>224</v>
      </c>
      <c r="B26" s="11" t="s">
        <v>281</v>
      </c>
      <c r="C26" s="11" t="s">
        <v>289</v>
      </c>
      <c r="D26" s="16" t="s">
        <v>270</v>
      </c>
      <c r="E26" s="17" t="s">
        <v>272</v>
      </c>
      <c r="F26" s="17" t="s">
        <v>269</v>
      </c>
    </row>
    <row r="27" spans="1:13" x14ac:dyDescent="0.25">
      <c r="A27" s="11" t="s">
        <v>223</v>
      </c>
      <c r="B27" s="11" t="s">
        <v>281</v>
      </c>
      <c r="C27" s="11" t="s">
        <v>287</v>
      </c>
      <c r="D27" s="16" t="s">
        <v>283</v>
      </c>
      <c r="E27" s="17" t="s">
        <v>272</v>
      </c>
      <c r="F27" s="17" t="s">
        <v>283</v>
      </c>
    </row>
    <row r="28" spans="1:13" x14ac:dyDescent="0.25">
      <c r="A28" s="11" t="s">
        <v>225</v>
      </c>
      <c r="B28" s="11" t="s">
        <v>281</v>
      </c>
      <c r="C28" s="11" t="s">
        <v>290</v>
      </c>
      <c r="D28" s="16" t="s">
        <v>284</v>
      </c>
      <c r="E28" s="17" t="s">
        <v>272</v>
      </c>
      <c r="F28" s="17" t="s">
        <v>273</v>
      </c>
    </row>
    <row r="29" spans="1:13" x14ac:dyDescent="0.25">
      <c r="A29" s="11" t="s">
        <v>228</v>
      </c>
      <c r="B29" s="11" t="s">
        <v>281</v>
      </c>
      <c r="C29" s="11" t="s">
        <v>291</v>
      </c>
      <c r="D29" s="16" t="s">
        <v>271</v>
      </c>
      <c r="E29" s="17" t="s">
        <v>272</v>
      </c>
      <c r="F29" s="17" t="s">
        <v>268</v>
      </c>
    </row>
    <row r="30" spans="1:13" x14ac:dyDescent="0.25">
      <c r="B30" s="11" t="s">
        <v>292</v>
      </c>
      <c r="C30" s="11" t="s">
        <v>234</v>
      </c>
      <c r="D30" s="16" t="s">
        <v>269</v>
      </c>
      <c r="E30" s="17" t="s">
        <v>272</v>
      </c>
      <c r="F30" s="17" t="s">
        <v>271</v>
      </c>
    </row>
    <row r="31" spans="1:13" x14ac:dyDescent="0.25">
      <c r="B31" s="11" t="s">
        <v>292</v>
      </c>
      <c r="C31" s="11" t="s">
        <v>277</v>
      </c>
      <c r="D31" s="16" t="s">
        <v>273</v>
      </c>
      <c r="E31" s="17" t="s">
        <v>272</v>
      </c>
      <c r="F31" s="17" t="s">
        <v>284</v>
      </c>
    </row>
    <row r="32" spans="1:13" x14ac:dyDescent="0.25">
      <c r="B32" s="11" t="s">
        <v>292</v>
      </c>
      <c r="C32" s="11" t="s">
        <v>279</v>
      </c>
      <c r="D32" s="16" t="s">
        <v>286</v>
      </c>
      <c r="E32" s="17" t="s">
        <v>275</v>
      </c>
      <c r="F32" s="17" t="s">
        <v>285</v>
      </c>
    </row>
    <row r="33" spans="2:6" x14ac:dyDescent="0.25">
      <c r="B33" s="11" t="s">
        <v>292</v>
      </c>
      <c r="C33" s="11" t="s">
        <v>280</v>
      </c>
      <c r="D33" s="16" t="s">
        <v>285</v>
      </c>
      <c r="E33" s="17" t="s">
        <v>275</v>
      </c>
      <c r="F33" s="17" t="s">
        <v>269</v>
      </c>
    </row>
    <row r="34" spans="2:6" x14ac:dyDescent="0.25">
      <c r="B34" s="11" t="s">
        <v>292</v>
      </c>
      <c r="C34" s="11" t="s">
        <v>282</v>
      </c>
      <c r="D34" s="16" t="s">
        <v>268</v>
      </c>
      <c r="E34" s="17" t="s">
        <v>275</v>
      </c>
      <c r="F34" s="17" t="s">
        <v>273</v>
      </c>
    </row>
    <row r="35" spans="2:6" x14ac:dyDescent="0.25">
      <c r="B35" s="11" t="s">
        <v>292</v>
      </c>
      <c r="C35" s="11" t="s">
        <v>288</v>
      </c>
      <c r="E35" s="17" t="s">
        <v>275</v>
      </c>
      <c r="F35" s="17" t="s">
        <v>286</v>
      </c>
    </row>
    <row r="36" spans="2:6" x14ac:dyDescent="0.25">
      <c r="B36" s="11" t="s">
        <v>292</v>
      </c>
      <c r="C36" s="11" t="s">
        <v>289</v>
      </c>
      <c r="D36" s="16" t="s">
        <v>270</v>
      </c>
      <c r="E36" s="17" t="s">
        <v>267</v>
      </c>
      <c r="F36" s="17" t="s">
        <v>270</v>
      </c>
    </row>
    <row r="37" spans="2:6" x14ac:dyDescent="0.25">
      <c r="B37" s="11" t="s">
        <v>292</v>
      </c>
      <c r="C37" s="11" t="s">
        <v>287</v>
      </c>
      <c r="E37" s="17" t="s">
        <v>267</v>
      </c>
      <c r="F37" s="17" t="s">
        <v>285</v>
      </c>
    </row>
    <row r="38" spans="2:6" x14ac:dyDescent="0.25">
      <c r="B38" s="11" t="s">
        <v>292</v>
      </c>
      <c r="C38" s="11" t="s">
        <v>290</v>
      </c>
      <c r="D38" s="16" t="s">
        <v>284</v>
      </c>
      <c r="E38" s="17" t="s">
        <v>267</v>
      </c>
      <c r="F38" s="17" t="s">
        <v>269</v>
      </c>
    </row>
    <row r="39" spans="2:6" x14ac:dyDescent="0.25">
      <c r="B39" s="11" t="s">
        <v>292</v>
      </c>
      <c r="C39" s="11" t="s">
        <v>291</v>
      </c>
      <c r="D39" s="16" t="s">
        <v>271</v>
      </c>
      <c r="E39" s="17" t="s">
        <v>267</v>
      </c>
      <c r="F39" s="17" t="s">
        <v>273</v>
      </c>
    </row>
    <row r="40" spans="2:6" x14ac:dyDescent="0.25">
      <c r="E40" s="17" t="s">
        <v>267</v>
      </c>
      <c r="F40" s="17" t="s">
        <v>286</v>
      </c>
    </row>
    <row r="41" spans="2:6" x14ac:dyDescent="0.25">
      <c r="E41" s="17" t="s">
        <v>267</v>
      </c>
      <c r="F41" s="17" t="s">
        <v>268</v>
      </c>
    </row>
    <row r="42" spans="2:6" x14ac:dyDescent="0.25">
      <c r="E42" s="17" t="s">
        <v>267</v>
      </c>
      <c r="F42" s="17" t="s">
        <v>271</v>
      </c>
    </row>
    <row r="43" spans="2:6" x14ac:dyDescent="0.25">
      <c r="E43" s="17" t="s">
        <v>267</v>
      </c>
      <c r="F43" s="17" t="s">
        <v>284</v>
      </c>
    </row>
    <row r="53" spans="1:7" ht="18.75" x14ac:dyDescent="0.3">
      <c r="A53" s="18" t="s">
        <v>293</v>
      </c>
    </row>
    <row r="54" spans="1:7" ht="25.5" x14ac:dyDescent="0.25">
      <c r="A54" s="10" t="s">
        <v>7</v>
      </c>
      <c r="B54" s="10" t="s">
        <v>7</v>
      </c>
      <c r="C54" s="10" t="s">
        <v>7</v>
      </c>
      <c r="D54" s="10" t="s">
        <v>7</v>
      </c>
    </row>
    <row r="55" spans="1:7" x14ac:dyDescent="0.25">
      <c r="A55" s="11" t="s">
        <v>276</v>
      </c>
      <c r="B55" s="11" t="s">
        <v>234</v>
      </c>
      <c r="C55" s="11" t="s">
        <v>219</v>
      </c>
      <c r="D55" s="11" t="s">
        <v>219</v>
      </c>
    </row>
    <row r="56" spans="1:7" x14ac:dyDescent="0.25">
      <c r="A56" s="11" t="s">
        <v>276</v>
      </c>
      <c r="B56" s="11" t="s">
        <v>277</v>
      </c>
      <c r="C56" s="11" t="s">
        <v>220</v>
      </c>
      <c r="D56" s="11" t="s">
        <v>220</v>
      </c>
    </row>
    <row r="57" spans="1:7" x14ac:dyDescent="0.25">
      <c r="A57" s="11" t="s">
        <v>278</v>
      </c>
      <c r="B57" s="11" t="s">
        <v>234</v>
      </c>
      <c r="C57" s="11" t="s">
        <v>294</v>
      </c>
      <c r="D57" s="11" t="s">
        <v>225</v>
      </c>
    </row>
    <row r="58" spans="1:7" x14ac:dyDescent="0.25">
      <c r="A58" s="11" t="s">
        <v>278</v>
      </c>
      <c r="B58" s="11" t="s">
        <v>277</v>
      </c>
      <c r="C58" s="11" t="s">
        <v>295</v>
      </c>
      <c r="D58" s="11" t="s">
        <v>228</v>
      </c>
    </row>
    <row r="59" spans="1:7" x14ac:dyDescent="0.25">
      <c r="A59" s="11" t="s">
        <v>278</v>
      </c>
      <c r="B59" s="11" t="s">
        <v>279</v>
      </c>
      <c r="C59" s="11" t="s">
        <v>296</v>
      </c>
    </row>
    <row r="60" spans="1:7" x14ac:dyDescent="0.25">
      <c r="A60" s="11" t="s">
        <v>278</v>
      </c>
      <c r="B60" s="11" t="s">
        <v>280</v>
      </c>
      <c r="C60" s="11" t="s">
        <v>297</v>
      </c>
      <c r="D60" s="19" t="s">
        <v>223</v>
      </c>
    </row>
    <row r="61" spans="1:7" x14ac:dyDescent="0.25">
      <c r="A61" s="11" t="s">
        <v>281</v>
      </c>
      <c r="B61" s="11" t="s">
        <v>282</v>
      </c>
      <c r="C61" s="11" t="s">
        <v>298</v>
      </c>
      <c r="D61" s="15" t="s">
        <v>222</v>
      </c>
    </row>
    <row r="62" spans="1:7" x14ac:dyDescent="0.25">
      <c r="A62" s="11" t="s">
        <v>281</v>
      </c>
      <c r="B62" s="11" t="s">
        <v>288</v>
      </c>
      <c r="C62" s="11" t="s">
        <v>299</v>
      </c>
      <c r="D62" s="15" t="s">
        <v>222</v>
      </c>
    </row>
    <row r="63" spans="1:7" x14ac:dyDescent="0.25">
      <c r="A63" s="11" t="s">
        <v>281</v>
      </c>
      <c r="B63" s="11" t="s">
        <v>289</v>
      </c>
      <c r="C63" s="11" t="s">
        <v>300</v>
      </c>
      <c r="D63" s="15" t="s">
        <v>227</v>
      </c>
    </row>
    <row r="64" spans="1:7" x14ac:dyDescent="0.25">
      <c r="A64" s="11" t="s">
        <v>281</v>
      </c>
      <c r="B64" s="11" t="s">
        <v>287</v>
      </c>
      <c r="C64" s="11" t="s">
        <v>301</v>
      </c>
      <c r="D64" s="15" t="s">
        <v>226</v>
      </c>
      <c r="G64" s="11"/>
    </row>
    <row r="65" spans="1:4" x14ac:dyDescent="0.25">
      <c r="A65" s="11" t="s">
        <v>281</v>
      </c>
      <c r="B65" s="11" t="s">
        <v>290</v>
      </c>
      <c r="C65" s="11" t="s">
        <v>302</v>
      </c>
      <c r="D65" s="15" t="s">
        <v>229</v>
      </c>
    </row>
    <row r="66" spans="1:4" x14ac:dyDescent="0.25">
      <c r="A66" s="11" t="s">
        <v>281</v>
      </c>
      <c r="B66" s="11" t="s">
        <v>291</v>
      </c>
      <c r="C66" s="11" t="s">
        <v>303</v>
      </c>
      <c r="D66" s="15" t="s">
        <v>230</v>
      </c>
    </row>
    <row r="67" spans="1:4" x14ac:dyDescent="0.25">
      <c r="A67" s="11" t="s">
        <v>292</v>
      </c>
      <c r="B67" s="11" t="s">
        <v>234</v>
      </c>
      <c r="C67" s="11" t="s">
        <v>304</v>
      </c>
      <c r="D67" s="11" t="s">
        <v>221</v>
      </c>
    </row>
    <row r="68" spans="1:4" x14ac:dyDescent="0.25">
      <c r="A68" s="11" t="s">
        <v>292</v>
      </c>
      <c r="B68" s="11" t="s">
        <v>277</v>
      </c>
      <c r="C68" s="11" t="s">
        <v>305</v>
      </c>
      <c r="D68" s="11" t="s">
        <v>224</v>
      </c>
    </row>
    <row r="69" spans="1:4" x14ac:dyDescent="0.25">
      <c r="A69" s="11" t="s">
        <v>292</v>
      </c>
      <c r="B69" s="11" t="s">
        <v>279</v>
      </c>
      <c r="C69" s="11" t="s">
        <v>306</v>
      </c>
    </row>
    <row r="70" spans="1:4" x14ac:dyDescent="0.25">
      <c r="A70" s="11" t="s">
        <v>292</v>
      </c>
      <c r="B70" s="11" t="s">
        <v>280</v>
      </c>
      <c r="C70" s="11" t="s">
        <v>307</v>
      </c>
      <c r="D70" s="19" t="s">
        <v>223</v>
      </c>
    </row>
    <row r="71" spans="1:4" x14ac:dyDescent="0.25">
      <c r="A71" s="11" t="s">
        <v>292</v>
      </c>
      <c r="B71" s="11" t="s">
        <v>282</v>
      </c>
      <c r="C71" s="11" t="s">
        <v>308</v>
      </c>
      <c r="D71" s="15" t="s">
        <v>222</v>
      </c>
    </row>
    <row r="72" spans="1:4" x14ac:dyDescent="0.25">
      <c r="A72" s="11" t="s">
        <v>292</v>
      </c>
      <c r="B72" s="11" t="s">
        <v>288</v>
      </c>
      <c r="C72" s="11" t="s">
        <v>309</v>
      </c>
      <c r="D72" s="15" t="s">
        <v>222</v>
      </c>
    </row>
    <row r="73" spans="1:4" x14ac:dyDescent="0.25">
      <c r="A73" s="11" t="s">
        <v>292</v>
      </c>
      <c r="B73" s="11" t="s">
        <v>289</v>
      </c>
      <c r="C73" s="11" t="s">
        <v>310</v>
      </c>
      <c r="D73" s="15" t="s">
        <v>227</v>
      </c>
    </row>
    <row r="74" spans="1:4" x14ac:dyDescent="0.25">
      <c r="A74" s="11" t="s">
        <v>292</v>
      </c>
      <c r="B74" s="11" t="s">
        <v>287</v>
      </c>
      <c r="C74" s="11" t="s">
        <v>311</v>
      </c>
      <c r="D74" s="15" t="s">
        <v>226</v>
      </c>
    </row>
    <row r="75" spans="1:4" x14ac:dyDescent="0.25">
      <c r="A75" s="11" t="s">
        <v>292</v>
      </c>
      <c r="B75" s="11" t="s">
        <v>290</v>
      </c>
      <c r="C75" s="11" t="s">
        <v>312</v>
      </c>
      <c r="D75" s="15" t="s">
        <v>229</v>
      </c>
    </row>
    <row r="76" spans="1:4" x14ac:dyDescent="0.25">
      <c r="A76" s="11" t="s">
        <v>292</v>
      </c>
      <c r="B76" s="11" t="s">
        <v>291</v>
      </c>
      <c r="C76" s="11" t="s">
        <v>313</v>
      </c>
      <c r="D76" s="15" t="s">
        <v>230</v>
      </c>
    </row>
    <row r="79" spans="1:4" x14ac:dyDescent="0.25">
      <c r="A79" s="10" t="s">
        <v>7</v>
      </c>
      <c r="B79" s="10" t="s">
        <v>7</v>
      </c>
    </row>
    <row r="80" spans="1:4" x14ac:dyDescent="0.25">
      <c r="A80" s="11" t="s">
        <v>300</v>
      </c>
      <c r="B80" s="11" t="s">
        <v>300</v>
      </c>
    </row>
    <row r="81" spans="1:2" x14ac:dyDescent="0.25">
      <c r="A81" s="11" t="s">
        <v>301</v>
      </c>
      <c r="B81" s="11" t="s">
        <v>301</v>
      </c>
    </row>
    <row r="82" spans="1:2" x14ac:dyDescent="0.25">
      <c r="A82" s="11" t="s">
        <v>298</v>
      </c>
      <c r="B82" s="11" t="s">
        <v>298</v>
      </c>
    </row>
    <row r="83" spans="1:2" x14ac:dyDescent="0.25">
      <c r="A83" s="11" t="s">
        <v>303</v>
      </c>
      <c r="B83" s="11" t="s">
        <v>303</v>
      </c>
    </row>
    <row r="84" spans="1:2" x14ac:dyDescent="0.25">
      <c r="A84" s="11" t="s">
        <v>302</v>
      </c>
      <c r="B84" s="11" t="s">
        <v>302</v>
      </c>
    </row>
    <row r="85" spans="1:2" x14ac:dyDescent="0.25">
      <c r="A85" s="11" t="s">
        <v>219</v>
      </c>
      <c r="B85" s="11" t="s">
        <v>219</v>
      </c>
    </row>
    <row r="86" spans="1:2" x14ac:dyDescent="0.25">
      <c r="A86" s="11" t="s">
        <v>220</v>
      </c>
      <c r="B86" s="11" t="s">
        <v>220</v>
      </c>
    </row>
    <row r="87" spans="1:2" x14ac:dyDescent="0.25">
      <c r="A87" s="11" t="s">
        <v>297</v>
      </c>
      <c r="B87" s="11" t="s">
        <v>297</v>
      </c>
    </row>
    <row r="88" spans="1:2" x14ac:dyDescent="0.25">
      <c r="A88" s="11" t="s">
        <v>310</v>
      </c>
      <c r="B88" s="11" t="s">
        <v>310</v>
      </c>
    </row>
    <row r="89" spans="1:2" x14ac:dyDescent="0.25">
      <c r="A89" s="11" t="s">
        <v>307</v>
      </c>
      <c r="B89" s="11" t="s">
        <v>307</v>
      </c>
    </row>
    <row r="90" spans="1:2" x14ac:dyDescent="0.25">
      <c r="A90" s="11" t="s">
        <v>311</v>
      </c>
      <c r="B90" s="11" t="s">
        <v>311</v>
      </c>
    </row>
    <row r="91" spans="1:2" x14ac:dyDescent="0.25">
      <c r="A91" s="11" t="s">
        <v>308</v>
      </c>
      <c r="B91" s="11" t="s">
        <v>308</v>
      </c>
    </row>
    <row r="92" spans="1:2" x14ac:dyDescent="0.25">
      <c r="A92" s="11" t="s">
        <v>313</v>
      </c>
      <c r="B92" s="11" t="s">
        <v>313</v>
      </c>
    </row>
    <row r="93" spans="1:2" x14ac:dyDescent="0.25">
      <c r="A93" s="11" t="s">
        <v>312</v>
      </c>
      <c r="B93" s="11" t="s">
        <v>312</v>
      </c>
    </row>
    <row r="94" spans="1:2" x14ac:dyDescent="0.25">
      <c r="A94" s="11" t="s">
        <v>221</v>
      </c>
      <c r="B94" s="11" t="s">
        <v>294</v>
      </c>
    </row>
    <row r="95" spans="1:2" x14ac:dyDescent="0.25">
      <c r="A95" s="11" t="s">
        <v>224</v>
      </c>
      <c r="B95" s="11" t="s">
        <v>295</v>
      </c>
    </row>
    <row r="96" spans="1:2" x14ac:dyDescent="0.25">
      <c r="A96" s="11" t="s">
        <v>225</v>
      </c>
      <c r="B96" s="11" t="s">
        <v>304</v>
      </c>
    </row>
    <row r="97" spans="1:2" x14ac:dyDescent="0.25">
      <c r="A97" s="11" t="s">
        <v>228</v>
      </c>
      <c r="B97" s="11" t="s">
        <v>305</v>
      </c>
    </row>
  </sheetData>
  <sortState xmlns:xlrd2="http://schemas.microsoft.com/office/spreadsheetml/2017/richdata2" ref="A80:A97">
    <sortCondition ref="A79:A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Asignacion Reaseguro</vt:lpstr>
      <vt:lpstr>Coberturas</vt:lpstr>
      <vt:lpstr>Productos</vt:lpstr>
      <vt:lpstr>Registros con Asignacion</vt:lpstr>
      <vt:lpstr>Registros sin Asignacion</vt:lpstr>
      <vt:lpstr>Resumen</vt:lpstr>
      <vt:lpstr>Asignacion Reaseguro Corregida</vt:lpstr>
      <vt:lpstr>Comparacion Coberturas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Cataldo Ascui Benjamin Eugenio</dc:creator>
  <cp:lastModifiedBy>Cataldo Ascui Benjamin Eugenio</cp:lastModifiedBy>
  <dcterms:created xsi:type="dcterms:W3CDTF">2024-12-16T16:17:53Z</dcterms:created>
  <dcterms:modified xsi:type="dcterms:W3CDTF">2024-12-17T21:54:27Z</dcterms:modified>
</cp:coreProperties>
</file>