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SMARTGRID_CALI\backend\v1.0\mockDB\"/>
    </mc:Choice>
  </mc:AlternateContent>
  <xr:revisionPtr revIDLastSave="0" documentId="13_ncr:1_{973D8E35-2CAA-41E8-BFB3-0F4954429E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ydro" sheetId="1" r:id="rId1"/>
    <sheet name="Hydro_depurado" sheetId="5" r:id="rId2"/>
    <sheet name="BiogasPlant" sheetId="3" r:id="rId3"/>
    <sheet name="PV_WF" sheetId="2" r:id="rId4"/>
    <sheet name="PV_WF_depurad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28" i="1" s="1"/>
  <c r="D33" i="2"/>
  <c r="D32" i="2" s="1"/>
  <c r="D29" i="2"/>
  <c r="D27" i="2"/>
  <c r="D26" i="2" s="1"/>
  <c r="D23" i="2"/>
  <c r="D14" i="2"/>
  <c r="D11" i="2"/>
  <c r="D14" i="1"/>
  <c r="D25" i="1"/>
  <c r="D13" i="1"/>
  <c r="D16" i="1" s="1"/>
  <c r="D11" i="1" l="1"/>
  <c r="D12" i="1"/>
</calcChain>
</file>

<file path=xl/sharedStrings.xml><?xml version="1.0" encoding="utf-8"?>
<sst xmlns="http://schemas.openxmlformats.org/spreadsheetml/2006/main" count="543" uniqueCount="262">
  <si>
    <t>Device</t>
  </si>
  <si>
    <t>Name</t>
  </si>
  <si>
    <t>Value</t>
  </si>
  <si>
    <t>Tag</t>
  </si>
  <si>
    <t xml:space="preserve">Nivel Bajo de agua en tanque </t>
  </si>
  <si>
    <t>LEL001</t>
  </si>
  <si>
    <t xml:space="preserve">Nivel Alto de agua en tanque </t>
  </si>
  <si>
    <t>LEH001</t>
  </si>
  <si>
    <t>Temperatura tanque 300L</t>
  </si>
  <si>
    <t>TE001</t>
  </si>
  <si>
    <t>Temperatura tanque 12L</t>
  </si>
  <si>
    <t>TE002</t>
  </si>
  <si>
    <t>Flujo de agua</t>
  </si>
  <si>
    <t>FIT001</t>
  </si>
  <si>
    <t>Presión a la entrada de las turbinas</t>
  </si>
  <si>
    <t>PT001</t>
  </si>
  <si>
    <t>Presión a la salida de las turbinas</t>
  </si>
  <si>
    <t>PT002</t>
  </si>
  <si>
    <t>Voltaje de las baterías (controladores de carga )</t>
  </si>
  <si>
    <t>VB001</t>
  </si>
  <si>
    <t>Corriente de carga (controladores de carga )</t>
  </si>
  <si>
    <t>IC001</t>
  </si>
  <si>
    <t>Temperatura Baterías (controladores de carga )</t>
  </si>
  <si>
    <t>TE003</t>
  </si>
  <si>
    <t>Energía generada por turbinas (kWh) (controladores de carga )</t>
  </si>
  <si>
    <t>EG001</t>
  </si>
  <si>
    <t>Voltaje AC a la salida del inversor (inversor o analizador)</t>
  </si>
  <si>
    <t>VAC001</t>
  </si>
  <si>
    <t>Corriente a la salida del inversor (inversor o analizador)</t>
  </si>
  <si>
    <t>IAC001</t>
  </si>
  <si>
    <t>Potencia aparente (analizador)</t>
  </si>
  <si>
    <t>PKVA001</t>
  </si>
  <si>
    <t>Potencia Reactiva (analizador)</t>
  </si>
  <si>
    <t>PKVAR001</t>
  </si>
  <si>
    <t>Factor de Potencia (analizador)</t>
  </si>
  <si>
    <t>FP001</t>
  </si>
  <si>
    <t>Potencia activa (analizador)</t>
  </si>
  <si>
    <t>Estado de la disipación</t>
  </si>
  <si>
    <t>Voltaje bulk</t>
  </si>
  <si>
    <t>Voltaje float</t>
  </si>
  <si>
    <t>Voltaje de carga</t>
  </si>
  <si>
    <t>Voltaje de activación de la disipación</t>
  </si>
  <si>
    <t>Voltaje de desactivación de la disipación</t>
  </si>
  <si>
    <t>PKW001</t>
  </si>
  <si>
    <t>ED001</t>
  </si>
  <si>
    <t>VBU001</t>
  </si>
  <si>
    <t>VFL001</t>
  </si>
  <si>
    <t>VCH001</t>
  </si>
  <si>
    <t>VDF001</t>
  </si>
  <si>
    <t>VDN001</t>
  </si>
  <si>
    <t>Módulo de turbinas</t>
  </si>
  <si>
    <t>PG001</t>
  </si>
  <si>
    <t>IG001</t>
  </si>
  <si>
    <t>VG001</t>
  </si>
  <si>
    <t>Estado del inversor</t>
  </si>
  <si>
    <t>EI001</t>
  </si>
  <si>
    <t>VG002</t>
  </si>
  <si>
    <t>IG002</t>
  </si>
  <si>
    <t>PG002</t>
  </si>
  <si>
    <t>Radiación paneles solares 1 (pv)</t>
  </si>
  <si>
    <t>RS001</t>
  </si>
  <si>
    <t>Radiación paneles solares 2 (pv)</t>
  </si>
  <si>
    <t>RS002</t>
  </si>
  <si>
    <t>Velocidad de viento aerogenerador (fan)</t>
  </si>
  <si>
    <t>VV001</t>
  </si>
  <si>
    <t>RPMs aerogenerador (fan)</t>
  </si>
  <si>
    <t>RPM001</t>
  </si>
  <si>
    <t>Temperatura para los 4 Paneles (pv)</t>
  </si>
  <si>
    <t>Voltaje Paneles solares (pv)  (Controlador)</t>
  </si>
  <si>
    <t>Corriente paneles  (pv) (Controlador)</t>
  </si>
  <si>
    <t>Potencia paneles (pv) (Controlador)</t>
  </si>
  <si>
    <t>Voltaje aerogenerador (fan) (Controlador)</t>
  </si>
  <si>
    <t>VG005</t>
  </si>
  <si>
    <t>Corriente Aerogenerador (fan) (Controlador)</t>
  </si>
  <si>
    <t>IG005</t>
  </si>
  <si>
    <t>Potencia aerogenerador (fan)(Controlador)</t>
  </si>
  <si>
    <t>PG005</t>
  </si>
  <si>
    <t>Voltaje de las baterías (Controlador)</t>
  </si>
  <si>
    <t>Energía generada por paneles (kWh) (pv) (Controlador)</t>
  </si>
  <si>
    <t>Energía generada por aerogenerador (kWh)(fan) (Controlador)</t>
  </si>
  <si>
    <t>EG002</t>
  </si>
  <si>
    <t>Potencia aparente salida del inversor (inversor o analizador)</t>
  </si>
  <si>
    <t>Potencia Reactiva salida del inversor (analizador)</t>
  </si>
  <si>
    <t>Factor de Potencia salida del inversor (analizador)</t>
  </si>
  <si>
    <t>Voltaje AC a la salida del inversor hibrido (inversor o analizador)</t>
  </si>
  <si>
    <t>VAC002</t>
  </si>
  <si>
    <t>Corriente a la salida del inversor hibrido (inversor o analizador)</t>
  </si>
  <si>
    <t>IAC002</t>
  </si>
  <si>
    <t>Potencia aparente salida del inversor hibrido (inversor o analizador)</t>
  </si>
  <si>
    <t>PKVA002</t>
  </si>
  <si>
    <t>Potencia Reactiva salida del inversor hibrido (analizador)</t>
  </si>
  <si>
    <t>PKVAR002</t>
  </si>
  <si>
    <t>Factor de Potencia salida del inversor hibrido (analizador)</t>
  </si>
  <si>
    <t>FP002</t>
  </si>
  <si>
    <t>Módulo solar-eólico</t>
  </si>
  <si>
    <t>TE004</t>
  </si>
  <si>
    <t>ER001</t>
  </si>
  <si>
    <t>PKW002</t>
  </si>
  <si>
    <t>Potencia activa salida del inversor (analizador)</t>
  </si>
  <si>
    <t>Potencia activa salida del inversor hibrido (analizador)</t>
  </si>
  <si>
    <t>Voltaje bulk inversor hibrido</t>
  </si>
  <si>
    <t>Voltaje float inversor hibrido</t>
  </si>
  <si>
    <t>Voltaje de carga inversor hibrido</t>
  </si>
  <si>
    <t>Estado del inversor aislado</t>
  </si>
  <si>
    <t>Estado de la red inversor hibrido</t>
  </si>
  <si>
    <t>Voltaje bulk controlador de carga</t>
  </si>
  <si>
    <t>Voltaje float controlador de carga</t>
  </si>
  <si>
    <t>Voltaje de carga controlador de carga</t>
  </si>
  <si>
    <t>VBU002</t>
  </si>
  <si>
    <t>VFL002</t>
  </si>
  <si>
    <t>VCH002</t>
  </si>
  <si>
    <t>Planta Biogas</t>
  </si>
  <si>
    <t>Caudal bomba P-104</t>
  </si>
  <si>
    <t>SE-104</t>
  </si>
  <si>
    <t>Temperatura 1 Reactor 1</t>
  </si>
  <si>
    <t>TE-101A</t>
  </si>
  <si>
    <t>Temperatura 2 Reactor 1</t>
  </si>
  <si>
    <t>TE-101B</t>
  </si>
  <si>
    <t>Ph reactor 1</t>
  </si>
  <si>
    <t>AT-101</t>
  </si>
  <si>
    <t>Concentración CH4 V-101</t>
  </si>
  <si>
    <t>AT-103A1</t>
  </si>
  <si>
    <t>Concentracion CO2 V-101</t>
  </si>
  <si>
    <t>AT-103A2</t>
  </si>
  <si>
    <t>Concentración H2S V-101</t>
  </si>
  <si>
    <t>AT-103A3</t>
  </si>
  <si>
    <t>Concentración O2 V-101</t>
  </si>
  <si>
    <t>AT-103A4</t>
  </si>
  <si>
    <t>Concentracion H2 V-101</t>
  </si>
  <si>
    <t>AT-103A5</t>
  </si>
  <si>
    <t>Humedad relativa biogás V-101</t>
  </si>
  <si>
    <t>AT-103B</t>
  </si>
  <si>
    <t>Sólidos totales sustrato</t>
  </si>
  <si>
    <t>M-ST</t>
  </si>
  <si>
    <t>Sólidos volátiles del sustrato</t>
  </si>
  <si>
    <t>M-SV</t>
  </si>
  <si>
    <t>Concentración de carbono átomico en base seca</t>
  </si>
  <si>
    <t>M-Cc</t>
  </si>
  <si>
    <t>Conentración de hidrógeno átomico en base seca</t>
  </si>
  <si>
    <t>M-Ch</t>
  </si>
  <si>
    <t>Concentración de oxígeno átomico en base seca</t>
  </si>
  <si>
    <t>M-Co</t>
  </si>
  <si>
    <t>Concentración de nitrógeno atómico en base seca</t>
  </si>
  <si>
    <t>M-Cn</t>
  </si>
  <si>
    <t>Concentración de azufre atómico en base seca</t>
  </si>
  <si>
    <t>M-Cs</t>
  </si>
  <si>
    <t>Densidad del sustrato</t>
  </si>
  <si>
    <t>M-d</t>
  </si>
  <si>
    <t>Presión de biogás en Reactor 1</t>
  </si>
  <si>
    <t>PT-101</t>
  </si>
  <si>
    <t>Presión de biogás en V-101</t>
  </si>
  <si>
    <t>PT-103</t>
  </si>
  <si>
    <t>Temperatura de biogás en V-101</t>
  </si>
  <si>
    <t>TT-103</t>
  </si>
  <si>
    <t>Velocidad agitación Reactor 1</t>
  </si>
  <si>
    <t>SE-108</t>
  </si>
  <si>
    <t>Caudal bomba P-101</t>
  </si>
  <si>
    <t>SE-101</t>
  </si>
  <si>
    <t>Temperatura 1 Reactor 2</t>
  </si>
  <si>
    <t>TE-102A</t>
  </si>
  <si>
    <t>Temperatura 2 Reactor 2</t>
  </si>
  <si>
    <t>TE-102B</t>
  </si>
  <si>
    <t>Ph reactor 2</t>
  </si>
  <si>
    <t>AT-102</t>
  </si>
  <si>
    <t>Concentración CH4 V-102</t>
  </si>
  <si>
    <t>AT-104A1</t>
  </si>
  <si>
    <t>Concentracion CO2 V-102</t>
  </si>
  <si>
    <t>AT-104A2</t>
  </si>
  <si>
    <t>Concentración H2S V-102</t>
  </si>
  <si>
    <t>AT-104A3</t>
  </si>
  <si>
    <t>Concentración O2 V-102</t>
  </si>
  <si>
    <t>AT-104A4</t>
  </si>
  <si>
    <t>Concentracion H2 V-102</t>
  </si>
  <si>
    <t>AT-104A5</t>
  </si>
  <si>
    <t>Humedad relativa biogás V-102</t>
  </si>
  <si>
    <t>AT-104B</t>
  </si>
  <si>
    <t>Presión biogás en Reactor 2</t>
  </si>
  <si>
    <t>PT-102</t>
  </si>
  <si>
    <t>Presión biogás en V-102</t>
  </si>
  <si>
    <t>PT-104</t>
  </si>
  <si>
    <t>Velocidad agitación Reactor 2</t>
  </si>
  <si>
    <t>SE-109</t>
  </si>
  <si>
    <t>Caudal bomba P-102</t>
  </si>
  <si>
    <t>SE-102</t>
  </si>
  <si>
    <t>Temperatura en V-107</t>
  </si>
  <si>
    <t>TT-105</t>
  </si>
  <si>
    <t>Presión en V-107</t>
  </si>
  <si>
    <t>PT-105</t>
  </si>
  <si>
    <t>Concentración CH4 V-107</t>
  </si>
  <si>
    <t>AT-105A1</t>
  </si>
  <si>
    <t>Concentracion CO2 V-107</t>
  </si>
  <si>
    <t>AT-105A2</t>
  </si>
  <si>
    <t>Concentración H2S V-107</t>
  </si>
  <si>
    <t>AT-105A3</t>
  </si>
  <si>
    <t>Concentración O2 V-107</t>
  </si>
  <si>
    <t>AT-105A4</t>
  </si>
  <si>
    <t>Concentracion H2 V-107</t>
  </si>
  <si>
    <t>AT-105A5</t>
  </si>
  <si>
    <t>Humedad relativa biogás V-107</t>
  </si>
  <si>
    <t>AT-105B</t>
  </si>
  <si>
    <t>Tiempo de retención Hidáulico</t>
  </si>
  <si>
    <t>M-TRH</t>
  </si>
  <si>
    <t>Numero de alimentaciones diarias P-104</t>
  </si>
  <si>
    <t>M-FT-P-104</t>
  </si>
  <si>
    <t>Tiempo de encendido de la bomba P-104</t>
  </si>
  <si>
    <t>M-TTO-P-104</t>
  </si>
  <si>
    <t>Numero de alimentaciones diarias P-101</t>
  </si>
  <si>
    <t>M-FT-P-101</t>
  </si>
  <si>
    <t>Tiempo de encendido de la bomba P-101</t>
  </si>
  <si>
    <t>M-TTO-P-101</t>
  </si>
  <si>
    <t>Caudal de bomba P-101 (Set-Point)</t>
  </si>
  <si>
    <t>M-Q-P-101</t>
  </si>
  <si>
    <t>Caudal de bomba P-101</t>
  </si>
  <si>
    <t>Numero de alimentaciones diarias P-102</t>
  </si>
  <si>
    <t>M-FT-P-102</t>
  </si>
  <si>
    <t>Tiempo de encendido de la bomba P-102</t>
  </si>
  <si>
    <t>M-TTO-P-102</t>
  </si>
  <si>
    <t>Caudal de bomba P-102 (set-Point)</t>
  </si>
  <si>
    <t>Nivel reactor 1 R-101</t>
  </si>
  <si>
    <t>LT-101</t>
  </si>
  <si>
    <t>Nivel reactor 2 R -102</t>
  </si>
  <si>
    <t>LT-102</t>
  </si>
  <si>
    <t>Estado Válvula tanque de biogás 1</t>
  </si>
  <si>
    <t>SV-103</t>
  </si>
  <si>
    <t>Estado Válvula tanque de biogás 2</t>
  </si>
  <si>
    <t>SV-108</t>
  </si>
  <si>
    <t>Estado Válvula tanque de biogás 3</t>
  </si>
  <si>
    <t>SV-109</t>
  </si>
  <si>
    <t>Temperatura de biogás en V-102</t>
  </si>
  <si>
    <t>TT-104</t>
  </si>
  <si>
    <t>Potencia de la carga DC del controlador (Controlador)</t>
  </si>
  <si>
    <t>Temperatura de baterías (Controlador)</t>
  </si>
  <si>
    <t>Voltaje de la red externa del inversor híbrido (inversor o analizador)</t>
  </si>
  <si>
    <t>Voltaje de la carga DC del controlador (Controlador)</t>
  </si>
  <si>
    <t>PDC001</t>
  </si>
  <si>
    <t>TB001</t>
  </si>
  <si>
    <t>PB001</t>
  </si>
  <si>
    <t>VGR001</t>
  </si>
  <si>
    <t>VDC001</t>
  </si>
  <si>
    <t>Potencia DC de salida hacia las baterías (Controlador)</t>
  </si>
  <si>
    <t>Potencia de las baterías (controladores de carga )</t>
  </si>
  <si>
    <t>Voltaje generada por turbina Pelton (controladores de carga )</t>
  </si>
  <si>
    <t>Voltaje generada por turbina Turgo (controladores de carga )</t>
  </si>
  <si>
    <t>Potencia generada por turbina Pelton (controladores de carga )</t>
  </si>
  <si>
    <t>Potencia generada por turbina Turgo (controladores de carga )</t>
  </si>
  <si>
    <t>Voltaje generada por turbina Pelton (Controlador Pelton)</t>
  </si>
  <si>
    <t>Corriente generada por turbina Turgo (Controlador Turgo)</t>
  </si>
  <si>
    <t>Voltaje generado por turbina Turgo (Controlador Turgo)</t>
  </si>
  <si>
    <t>Corriente generada por turbina Pelton (Controlador Turgo)</t>
  </si>
  <si>
    <t>Potencia generada por turbina Pelton (Controlador Pelton)</t>
  </si>
  <si>
    <t>Potencia generada por turbina Turgo (Controlador Turgo)</t>
  </si>
  <si>
    <t>Voltaje de las baterías (Controlador Pelton)</t>
  </si>
  <si>
    <t>Corriente de carga (Controlador Pelton)</t>
  </si>
  <si>
    <t>Potencia de las baterías (Controlador Pelton)</t>
  </si>
  <si>
    <t>Temperatura Baterías (Controlador Pelton)</t>
  </si>
  <si>
    <t>Voltaje de las baterías (Controlador Turgo)</t>
  </si>
  <si>
    <t>Corriente de carga (Controlador Turgo)</t>
  </si>
  <si>
    <t>Potencia de las baterías  (Controlador Turgo)</t>
  </si>
  <si>
    <t>Temperatura Baterías  (Controlador Turgo)</t>
  </si>
  <si>
    <t>VB002</t>
  </si>
  <si>
    <t>IC002</t>
  </si>
  <si>
    <t>PB002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</si>
</sst>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3" fillId="0" borderId="0" xfId="0" applyFont="1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1" max="1" width="18.42578125" bestFit="1" customWidth="1"/>
    <col min="2" max="2" width="56.5703125" bestFit="1" customWidth="1"/>
    <col min="3" max="3" width="13.1406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</row>
    <row r="2" spans="1:5" x14ac:dyDescent="0.25">
      <c r="A2" s="5" t="s">
        <v>50</v>
      </c>
      <c r="B2" s="5" t="s">
        <v>4</v>
      </c>
      <c r="C2" s="5" t="s">
        <v>5</v>
      </c>
      <c r="D2" s="5">
        <v>0</v>
      </c>
    </row>
    <row r="3" spans="1:5" x14ac:dyDescent="0.25">
      <c r="A3" s="5" t="s">
        <v>50</v>
      </c>
      <c r="B3" s="5" t="s">
        <v>6</v>
      </c>
      <c r="C3" s="5" t="s">
        <v>7</v>
      </c>
      <c r="D3" s="5">
        <v>0</v>
      </c>
    </row>
    <row r="4" spans="1:5" x14ac:dyDescent="0.25">
      <c r="A4" s="5" t="s">
        <v>50</v>
      </c>
      <c r="B4" s="5" t="s">
        <v>8</v>
      </c>
      <c r="C4" s="5" t="s">
        <v>9</v>
      </c>
      <c r="D4" s="5">
        <v>25</v>
      </c>
    </row>
    <row r="5" spans="1:5" x14ac:dyDescent="0.25">
      <c r="A5" s="5" t="s">
        <v>50</v>
      </c>
      <c r="B5" s="5" t="s">
        <v>10</v>
      </c>
      <c r="C5" s="5" t="s">
        <v>11</v>
      </c>
      <c r="D5" s="5">
        <v>25</v>
      </c>
    </row>
    <row r="6" spans="1:5" x14ac:dyDescent="0.25">
      <c r="A6" s="5" t="s">
        <v>50</v>
      </c>
      <c r="B6" s="5" t="s">
        <v>12</v>
      </c>
      <c r="C6" s="5" t="s">
        <v>13</v>
      </c>
      <c r="D6" s="5">
        <v>500</v>
      </c>
    </row>
    <row r="7" spans="1:5" x14ac:dyDescent="0.25">
      <c r="A7" s="5" t="s">
        <v>50</v>
      </c>
      <c r="B7" s="5" t="s">
        <v>14</v>
      </c>
      <c r="C7" s="5" t="s">
        <v>15</v>
      </c>
      <c r="D7" s="5">
        <v>31</v>
      </c>
    </row>
    <row r="8" spans="1:5" x14ac:dyDescent="0.25">
      <c r="A8" s="5" t="s">
        <v>50</v>
      </c>
      <c r="B8" s="5" t="s">
        <v>16</v>
      </c>
      <c r="C8" s="5" t="s">
        <v>17</v>
      </c>
      <c r="D8" s="5">
        <v>20</v>
      </c>
    </row>
    <row r="9" spans="1:5" x14ac:dyDescent="0.25">
      <c r="A9" s="5" t="s">
        <v>50</v>
      </c>
      <c r="B9" s="5" t="s">
        <v>245</v>
      </c>
      <c r="C9" s="5" t="s">
        <v>53</v>
      </c>
      <c r="D9" s="5">
        <v>40</v>
      </c>
      <c r="E9" s="1"/>
    </row>
    <row r="10" spans="1:5" x14ac:dyDescent="0.25">
      <c r="A10" s="5" t="s">
        <v>50</v>
      </c>
      <c r="B10" s="5" t="s">
        <v>247</v>
      </c>
      <c r="C10" s="5" t="s">
        <v>56</v>
      </c>
      <c r="D10" s="5">
        <v>80</v>
      </c>
    </row>
    <row r="11" spans="1:5" x14ac:dyDescent="0.25">
      <c r="A11" s="5" t="s">
        <v>50</v>
      </c>
      <c r="B11" s="5" t="s">
        <v>248</v>
      </c>
      <c r="C11" s="5" t="s">
        <v>52</v>
      </c>
      <c r="D11" s="5">
        <f>D13/D9</f>
        <v>290.625</v>
      </c>
    </row>
    <row r="12" spans="1:5" x14ac:dyDescent="0.25">
      <c r="A12" s="5" t="s">
        <v>50</v>
      </c>
      <c r="B12" s="5" t="s">
        <v>246</v>
      </c>
      <c r="C12" s="5" t="s">
        <v>57</v>
      </c>
      <c r="D12" s="5">
        <f>D13/D10</f>
        <v>145.3125</v>
      </c>
    </row>
    <row r="13" spans="1:5" x14ac:dyDescent="0.25">
      <c r="A13" s="5" t="s">
        <v>50</v>
      </c>
      <c r="B13" s="5" t="s">
        <v>249</v>
      </c>
      <c r="C13" s="5" t="s">
        <v>51</v>
      </c>
      <c r="D13" s="5">
        <f>D6*D7*0.75</f>
        <v>11625</v>
      </c>
    </row>
    <row r="14" spans="1:5" x14ac:dyDescent="0.25">
      <c r="A14" s="5" t="s">
        <v>50</v>
      </c>
      <c r="B14" s="5" t="s">
        <v>250</v>
      </c>
      <c r="C14" s="5" t="s">
        <v>58</v>
      </c>
      <c r="D14" s="5">
        <f>D6*D7*0.78</f>
        <v>12090</v>
      </c>
    </row>
    <row r="15" spans="1:5" x14ac:dyDescent="0.25">
      <c r="A15" s="5" t="s">
        <v>50</v>
      </c>
      <c r="B15" s="5" t="s">
        <v>251</v>
      </c>
      <c r="C15" s="5" t="s">
        <v>19</v>
      </c>
      <c r="D15" s="5">
        <v>25.1</v>
      </c>
    </row>
    <row r="16" spans="1:5" x14ac:dyDescent="0.25">
      <c r="A16" s="5" t="s">
        <v>50</v>
      </c>
      <c r="B16" s="5" t="s">
        <v>252</v>
      </c>
      <c r="C16" s="5" t="s">
        <v>21</v>
      </c>
      <c r="D16" s="5">
        <f>D13*0.9/D15</f>
        <v>416.83266932270914</v>
      </c>
    </row>
    <row r="17" spans="1:8" x14ac:dyDescent="0.25">
      <c r="A17" s="5" t="s">
        <v>50</v>
      </c>
      <c r="B17" s="5" t="s">
        <v>253</v>
      </c>
      <c r="C17" s="5" t="s">
        <v>236</v>
      </c>
      <c r="D17" s="5">
        <v>100</v>
      </c>
    </row>
    <row r="18" spans="1:8" x14ac:dyDescent="0.25">
      <c r="A18" s="5" t="s">
        <v>50</v>
      </c>
      <c r="B18" s="5" t="s">
        <v>254</v>
      </c>
      <c r="C18" s="5" t="s">
        <v>23</v>
      </c>
      <c r="D18" s="5">
        <v>30</v>
      </c>
    </row>
    <row r="19" spans="1:8" x14ac:dyDescent="0.25">
      <c r="A19" s="5" t="s">
        <v>50</v>
      </c>
      <c r="B19" s="5" t="s">
        <v>255</v>
      </c>
      <c r="C19" s="5" t="s">
        <v>259</v>
      </c>
      <c r="D19" s="5">
        <v>25.1</v>
      </c>
    </row>
    <row r="20" spans="1:8" x14ac:dyDescent="0.25">
      <c r="A20" s="5" t="s">
        <v>50</v>
      </c>
      <c r="B20" s="5" t="s">
        <v>256</v>
      </c>
      <c r="C20" s="5" t="s">
        <v>260</v>
      </c>
      <c r="D20" s="5">
        <v>4</v>
      </c>
    </row>
    <row r="21" spans="1:8" x14ac:dyDescent="0.25">
      <c r="A21" s="5" t="s">
        <v>50</v>
      </c>
      <c r="B21" s="5" t="s">
        <v>257</v>
      </c>
      <c r="C21" s="5" t="s">
        <v>261</v>
      </c>
      <c r="D21" s="5">
        <v>100</v>
      </c>
    </row>
    <row r="22" spans="1:8" x14ac:dyDescent="0.25">
      <c r="A22" s="5" t="s">
        <v>50</v>
      </c>
      <c r="B22" s="5" t="s">
        <v>258</v>
      </c>
      <c r="C22" s="5" t="s">
        <v>95</v>
      </c>
      <c r="D22" s="5">
        <v>30</v>
      </c>
    </row>
    <row r="23" spans="1:8" x14ac:dyDescent="0.25">
      <c r="A23" s="5" t="s">
        <v>50</v>
      </c>
      <c r="B23" s="5" t="s">
        <v>24</v>
      </c>
      <c r="C23" s="5" t="s">
        <v>25</v>
      </c>
      <c r="D23" s="5">
        <v>4</v>
      </c>
    </row>
    <row r="24" spans="1:8" x14ac:dyDescent="0.25">
      <c r="A24" s="5" t="s">
        <v>50</v>
      </c>
      <c r="B24" s="5" t="s">
        <v>26</v>
      </c>
      <c r="C24" s="5" t="s">
        <v>27</v>
      </c>
      <c r="D24" s="5">
        <v>120</v>
      </c>
    </row>
    <row r="25" spans="1:8" x14ac:dyDescent="0.25">
      <c r="A25" s="5" t="s">
        <v>50</v>
      </c>
      <c r="B25" s="5" t="s">
        <v>28</v>
      </c>
      <c r="C25" s="5" t="s">
        <v>29</v>
      </c>
      <c r="D25" s="7">
        <f>D26/D24</f>
        <v>1.6666666666666667</v>
      </c>
    </row>
    <row r="26" spans="1:8" x14ac:dyDescent="0.25">
      <c r="A26" s="5" t="s">
        <v>50</v>
      </c>
      <c r="B26" s="5" t="s">
        <v>30</v>
      </c>
      <c r="C26" s="5" t="s">
        <v>31</v>
      </c>
      <c r="D26" s="5">
        <v>200</v>
      </c>
    </row>
    <row r="27" spans="1:8" x14ac:dyDescent="0.25">
      <c r="A27" s="5" t="s">
        <v>50</v>
      </c>
      <c r="B27" s="5" t="s">
        <v>32</v>
      </c>
      <c r="C27" s="5" t="s">
        <v>33</v>
      </c>
      <c r="D27" s="5">
        <v>40</v>
      </c>
    </row>
    <row r="28" spans="1:8" x14ac:dyDescent="0.25">
      <c r="A28" s="5" t="s">
        <v>50</v>
      </c>
      <c r="B28" s="5" t="s">
        <v>34</v>
      </c>
      <c r="C28" s="5" t="s">
        <v>35</v>
      </c>
      <c r="D28" s="6">
        <f>D29/D26</f>
        <v>0.9797958971132712</v>
      </c>
    </row>
    <row r="29" spans="1:8" x14ac:dyDescent="0.25">
      <c r="A29" s="5" t="s">
        <v>50</v>
      </c>
      <c r="B29" s="5" t="s">
        <v>36</v>
      </c>
      <c r="C29" s="5" t="s">
        <v>43</v>
      </c>
      <c r="D29" s="6">
        <f>SQRT((D26*D26)-(D27*D27))</f>
        <v>195.95917942265424</v>
      </c>
      <c r="H29" s="1"/>
    </row>
    <row r="30" spans="1:8" x14ac:dyDescent="0.25">
      <c r="A30" s="5" t="s">
        <v>50</v>
      </c>
      <c r="B30" s="5" t="s">
        <v>37</v>
      </c>
      <c r="C30" s="5" t="s">
        <v>44</v>
      </c>
      <c r="D30" s="5">
        <v>0</v>
      </c>
    </row>
    <row r="31" spans="1:8" x14ac:dyDescent="0.25">
      <c r="A31" s="5" t="s">
        <v>50</v>
      </c>
      <c r="B31" s="5" t="s">
        <v>38</v>
      </c>
      <c r="C31" s="5" t="s">
        <v>45</v>
      </c>
      <c r="D31" s="5">
        <v>27.2</v>
      </c>
    </row>
    <row r="32" spans="1:8" x14ac:dyDescent="0.25">
      <c r="A32" s="5" t="s">
        <v>50</v>
      </c>
      <c r="B32" s="5" t="s">
        <v>39</v>
      </c>
      <c r="C32" s="5" t="s">
        <v>46</v>
      </c>
      <c r="D32" s="5">
        <v>27.8</v>
      </c>
    </row>
    <row r="33" spans="1:4" x14ac:dyDescent="0.25">
      <c r="A33" s="5" t="s">
        <v>50</v>
      </c>
      <c r="B33" s="5" t="s">
        <v>40</v>
      </c>
      <c r="C33" s="5" t="s">
        <v>47</v>
      </c>
      <c r="D33" s="5">
        <v>24</v>
      </c>
    </row>
    <row r="34" spans="1:4" x14ac:dyDescent="0.25">
      <c r="A34" s="5" t="s">
        <v>50</v>
      </c>
      <c r="B34" s="5" t="s">
        <v>41</v>
      </c>
      <c r="C34" s="5" t="s">
        <v>49</v>
      </c>
      <c r="D34" s="5">
        <v>28</v>
      </c>
    </row>
    <row r="35" spans="1:4" x14ac:dyDescent="0.25">
      <c r="A35" s="5" t="s">
        <v>50</v>
      </c>
      <c r="B35" s="5" t="s">
        <v>42</v>
      </c>
      <c r="C35" s="5" t="s">
        <v>48</v>
      </c>
      <c r="D35" s="5">
        <v>24.75</v>
      </c>
    </row>
    <row r="36" spans="1:4" x14ac:dyDescent="0.25">
      <c r="A36" s="5" t="s">
        <v>50</v>
      </c>
      <c r="B36" s="5" t="s">
        <v>54</v>
      </c>
      <c r="C36" s="5" t="s">
        <v>55</v>
      </c>
      <c r="D36" s="5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191F-099A-422D-901F-26AA5CD0988E}">
  <dimension ref="A1:G16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8.42578125" bestFit="1" customWidth="1"/>
    <col min="2" max="2" width="56.5703125" bestFit="1" customWidth="1"/>
    <col min="3" max="3" width="13.140625" bestFit="1" customWidth="1"/>
  </cols>
  <sheetData>
    <row r="1" spans="1:7" x14ac:dyDescent="0.25">
      <c r="A1" s="4" t="s">
        <v>0</v>
      </c>
      <c r="B1" s="4" t="s">
        <v>1</v>
      </c>
      <c r="C1" s="4" t="s">
        <v>3</v>
      </c>
    </row>
    <row r="2" spans="1:7" x14ac:dyDescent="0.25">
      <c r="A2" t="s">
        <v>50</v>
      </c>
      <c r="B2" t="s">
        <v>12</v>
      </c>
      <c r="C2" t="s">
        <v>13</v>
      </c>
    </row>
    <row r="3" spans="1:7" x14ac:dyDescent="0.25">
      <c r="A3" t="s">
        <v>50</v>
      </c>
      <c r="B3" t="s">
        <v>14</v>
      </c>
      <c r="C3" t="s">
        <v>15</v>
      </c>
    </row>
    <row r="4" spans="1:7" x14ac:dyDescent="0.25">
      <c r="A4" t="s">
        <v>50</v>
      </c>
      <c r="B4" t="s">
        <v>241</v>
      </c>
      <c r="C4" t="s">
        <v>53</v>
      </c>
      <c r="D4" s="1"/>
    </row>
    <row r="5" spans="1:7" x14ac:dyDescent="0.25">
      <c r="A5" t="s">
        <v>50</v>
      </c>
      <c r="B5" t="s">
        <v>242</v>
      </c>
      <c r="C5" t="s">
        <v>56</v>
      </c>
    </row>
    <row r="6" spans="1:7" x14ac:dyDescent="0.25">
      <c r="A6" t="s">
        <v>50</v>
      </c>
      <c r="B6" t="s">
        <v>243</v>
      </c>
      <c r="C6" t="s">
        <v>51</v>
      </c>
    </row>
    <row r="7" spans="1:7" x14ac:dyDescent="0.25">
      <c r="A7" t="s">
        <v>50</v>
      </c>
      <c r="B7" t="s">
        <v>244</v>
      </c>
      <c r="C7" t="s">
        <v>58</v>
      </c>
    </row>
    <row r="8" spans="1:7" x14ac:dyDescent="0.25">
      <c r="A8" t="s">
        <v>50</v>
      </c>
      <c r="B8" t="s">
        <v>18</v>
      </c>
      <c r="C8" t="s">
        <v>19</v>
      </c>
    </row>
    <row r="9" spans="1:7" x14ac:dyDescent="0.25">
      <c r="A9" t="s">
        <v>50</v>
      </c>
      <c r="B9" t="s">
        <v>20</v>
      </c>
      <c r="C9" t="s">
        <v>21</v>
      </c>
    </row>
    <row r="10" spans="1:7" x14ac:dyDescent="0.25">
      <c r="A10" t="s">
        <v>50</v>
      </c>
      <c r="B10" t="s">
        <v>240</v>
      </c>
      <c r="C10" t="s">
        <v>236</v>
      </c>
    </row>
    <row r="11" spans="1:7" x14ac:dyDescent="0.25">
      <c r="A11" t="s">
        <v>50</v>
      </c>
      <c r="B11" t="s">
        <v>22</v>
      </c>
      <c r="C11" t="s">
        <v>23</v>
      </c>
    </row>
    <row r="12" spans="1:7" x14ac:dyDescent="0.25">
      <c r="A12" t="s">
        <v>50</v>
      </c>
      <c r="B12" t="s">
        <v>26</v>
      </c>
      <c r="C12" t="s">
        <v>27</v>
      </c>
    </row>
    <row r="13" spans="1:7" x14ac:dyDescent="0.25">
      <c r="A13" t="s">
        <v>50</v>
      </c>
      <c r="B13" t="s">
        <v>34</v>
      </c>
      <c r="C13" t="s">
        <v>35</v>
      </c>
    </row>
    <row r="14" spans="1:7" x14ac:dyDescent="0.25">
      <c r="A14" t="s">
        <v>50</v>
      </c>
      <c r="B14" t="s">
        <v>36</v>
      </c>
      <c r="C14" t="s">
        <v>43</v>
      </c>
      <c r="G14" s="1"/>
    </row>
    <row r="15" spans="1:7" x14ac:dyDescent="0.25">
      <c r="A15" t="s">
        <v>50</v>
      </c>
      <c r="B15" t="s">
        <v>37</v>
      </c>
      <c r="C15" t="s">
        <v>44</v>
      </c>
    </row>
    <row r="16" spans="1:7" x14ac:dyDescent="0.25">
      <c r="A16" t="s">
        <v>50</v>
      </c>
      <c r="B16" t="s">
        <v>54</v>
      </c>
      <c r="C16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547A-B804-42A6-8AAE-8D4287B541C3}">
  <dimension ref="A1:D63"/>
  <sheetViews>
    <sheetView topLeftCell="A57" workbookViewId="0">
      <selection activeCell="F38" sqref="F38"/>
    </sheetView>
  </sheetViews>
  <sheetFormatPr baseColWidth="10" defaultRowHeight="15" x14ac:dyDescent="0.25"/>
  <cols>
    <col min="1" max="1" width="12.28515625" bestFit="1" customWidth="1"/>
    <col min="2" max="2" width="44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111</v>
      </c>
      <c r="B2" t="s">
        <v>112</v>
      </c>
      <c r="C2" t="s">
        <v>113</v>
      </c>
      <c r="D2">
        <v>2.4</v>
      </c>
    </row>
    <row r="3" spans="1:4" x14ac:dyDescent="0.25">
      <c r="A3" t="s">
        <v>111</v>
      </c>
      <c r="B3" t="s">
        <v>114</v>
      </c>
      <c r="C3" t="s">
        <v>115</v>
      </c>
      <c r="D3">
        <v>35</v>
      </c>
    </row>
    <row r="4" spans="1:4" x14ac:dyDescent="0.25">
      <c r="A4" t="s">
        <v>111</v>
      </c>
      <c r="B4" t="s">
        <v>116</v>
      </c>
      <c r="C4" t="s">
        <v>117</v>
      </c>
      <c r="D4">
        <v>35</v>
      </c>
    </row>
    <row r="5" spans="1:4" x14ac:dyDescent="0.25">
      <c r="A5" t="s">
        <v>111</v>
      </c>
      <c r="B5" t="s">
        <v>118</v>
      </c>
      <c r="C5" t="s">
        <v>119</v>
      </c>
      <c r="D5">
        <v>7</v>
      </c>
    </row>
    <row r="6" spans="1:4" x14ac:dyDescent="0.25">
      <c r="A6" t="s">
        <v>111</v>
      </c>
      <c r="B6" t="s">
        <v>120</v>
      </c>
      <c r="C6" t="s">
        <v>121</v>
      </c>
      <c r="D6">
        <v>45</v>
      </c>
    </row>
    <row r="7" spans="1:4" x14ac:dyDescent="0.25">
      <c r="A7" t="s">
        <v>111</v>
      </c>
      <c r="B7" t="s">
        <v>122</v>
      </c>
      <c r="C7" t="s">
        <v>123</v>
      </c>
      <c r="D7">
        <v>30</v>
      </c>
    </row>
    <row r="8" spans="1:4" x14ac:dyDescent="0.25">
      <c r="A8" t="s">
        <v>111</v>
      </c>
      <c r="B8" t="s">
        <v>124</v>
      </c>
      <c r="C8" t="s">
        <v>125</v>
      </c>
      <c r="D8">
        <v>500</v>
      </c>
    </row>
    <row r="9" spans="1:4" x14ac:dyDescent="0.25">
      <c r="A9" t="s">
        <v>111</v>
      </c>
      <c r="B9" t="s">
        <v>126</v>
      </c>
      <c r="C9" t="s">
        <v>127</v>
      </c>
      <c r="D9">
        <v>5</v>
      </c>
    </row>
    <row r="10" spans="1:4" x14ac:dyDescent="0.25">
      <c r="A10" t="s">
        <v>111</v>
      </c>
      <c r="B10" t="s">
        <v>128</v>
      </c>
      <c r="C10" t="s">
        <v>129</v>
      </c>
      <c r="D10">
        <v>1000</v>
      </c>
    </row>
    <row r="11" spans="1:4" x14ac:dyDescent="0.25">
      <c r="A11" t="s">
        <v>111</v>
      </c>
      <c r="B11" t="s">
        <v>130</v>
      </c>
      <c r="C11" t="s">
        <v>131</v>
      </c>
      <c r="D11">
        <v>40</v>
      </c>
    </row>
    <row r="12" spans="1:4" x14ac:dyDescent="0.25">
      <c r="A12" t="s">
        <v>111</v>
      </c>
      <c r="B12" t="s">
        <v>132</v>
      </c>
      <c r="C12" t="s">
        <v>133</v>
      </c>
      <c r="D12">
        <v>5</v>
      </c>
    </row>
    <row r="13" spans="1:4" x14ac:dyDescent="0.25">
      <c r="A13" t="s">
        <v>111</v>
      </c>
      <c r="B13" t="s">
        <v>134</v>
      </c>
      <c r="C13" t="s">
        <v>135</v>
      </c>
      <c r="D13">
        <v>0.5</v>
      </c>
    </row>
    <row r="14" spans="1:4" x14ac:dyDescent="0.25">
      <c r="A14" t="s">
        <v>111</v>
      </c>
      <c r="B14" t="s">
        <v>136</v>
      </c>
      <c r="C14" t="s">
        <v>137</v>
      </c>
      <c r="D14">
        <v>40.479999999999997</v>
      </c>
    </row>
    <row r="15" spans="1:4" x14ac:dyDescent="0.25">
      <c r="A15" t="s">
        <v>111</v>
      </c>
      <c r="B15" t="s">
        <v>138</v>
      </c>
      <c r="C15" t="s">
        <v>139</v>
      </c>
      <c r="D15">
        <v>5.29</v>
      </c>
    </row>
    <row r="16" spans="1:4" x14ac:dyDescent="0.25">
      <c r="A16" t="s">
        <v>111</v>
      </c>
      <c r="B16" t="s">
        <v>140</v>
      </c>
      <c r="C16" t="s">
        <v>141</v>
      </c>
      <c r="D16">
        <v>29.66</v>
      </c>
    </row>
    <row r="17" spans="1:4" x14ac:dyDescent="0.25">
      <c r="A17" t="s">
        <v>111</v>
      </c>
      <c r="B17" t="s">
        <v>142</v>
      </c>
      <c r="C17" t="s">
        <v>143</v>
      </c>
      <c r="D17">
        <v>1.37</v>
      </c>
    </row>
    <row r="18" spans="1:4" x14ac:dyDescent="0.25">
      <c r="A18" t="s">
        <v>111</v>
      </c>
      <c r="B18" t="s">
        <v>144</v>
      </c>
      <c r="C18" t="s">
        <v>145</v>
      </c>
      <c r="D18">
        <v>0.21099999999999999</v>
      </c>
    </row>
    <row r="19" spans="1:4" x14ac:dyDescent="0.25">
      <c r="A19" t="s">
        <v>111</v>
      </c>
      <c r="B19" t="s">
        <v>146</v>
      </c>
      <c r="C19" t="s">
        <v>147</v>
      </c>
      <c r="D19">
        <v>1000</v>
      </c>
    </row>
    <row r="20" spans="1:4" x14ac:dyDescent="0.25">
      <c r="A20" t="s">
        <v>111</v>
      </c>
      <c r="B20" s="3" t="s">
        <v>148</v>
      </c>
      <c r="C20" t="s">
        <v>149</v>
      </c>
      <c r="D20">
        <v>0</v>
      </c>
    </row>
    <row r="21" spans="1:4" x14ac:dyDescent="0.25">
      <c r="A21" t="s">
        <v>111</v>
      </c>
      <c r="B21" s="3" t="s">
        <v>150</v>
      </c>
      <c r="C21" t="s">
        <v>151</v>
      </c>
      <c r="D21">
        <v>0</v>
      </c>
    </row>
    <row r="22" spans="1:4" x14ac:dyDescent="0.25">
      <c r="A22" t="s">
        <v>111</v>
      </c>
      <c r="B22" t="s">
        <v>152</v>
      </c>
      <c r="C22" t="s">
        <v>153</v>
      </c>
      <c r="D22">
        <v>30</v>
      </c>
    </row>
    <row r="23" spans="1:4" x14ac:dyDescent="0.25">
      <c r="A23" t="s">
        <v>111</v>
      </c>
      <c r="B23" t="s">
        <v>154</v>
      </c>
      <c r="C23" t="s">
        <v>155</v>
      </c>
      <c r="D23">
        <v>100</v>
      </c>
    </row>
    <row r="24" spans="1:4" x14ac:dyDescent="0.25">
      <c r="A24" t="s">
        <v>111</v>
      </c>
      <c r="B24" t="s">
        <v>156</v>
      </c>
      <c r="C24" t="s">
        <v>157</v>
      </c>
      <c r="D24">
        <v>2.4</v>
      </c>
    </row>
    <row r="25" spans="1:4" x14ac:dyDescent="0.25">
      <c r="A25" t="s">
        <v>111</v>
      </c>
      <c r="B25" t="s">
        <v>158</v>
      </c>
      <c r="C25" t="s">
        <v>159</v>
      </c>
      <c r="D25">
        <v>35</v>
      </c>
    </row>
    <row r="26" spans="1:4" x14ac:dyDescent="0.25">
      <c r="A26" t="s">
        <v>111</v>
      </c>
      <c r="B26" t="s">
        <v>160</v>
      </c>
      <c r="C26" t="s">
        <v>161</v>
      </c>
      <c r="D26">
        <v>35</v>
      </c>
    </row>
    <row r="27" spans="1:4" x14ac:dyDescent="0.25">
      <c r="A27" t="s">
        <v>111</v>
      </c>
      <c r="B27" t="s">
        <v>162</v>
      </c>
      <c r="C27" t="s">
        <v>163</v>
      </c>
      <c r="D27">
        <v>7</v>
      </c>
    </row>
    <row r="28" spans="1:4" x14ac:dyDescent="0.25">
      <c r="A28" t="s">
        <v>111</v>
      </c>
      <c r="B28" t="s">
        <v>164</v>
      </c>
      <c r="C28" t="s">
        <v>165</v>
      </c>
      <c r="D28">
        <v>45</v>
      </c>
    </row>
    <row r="29" spans="1:4" x14ac:dyDescent="0.25">
      <c r="A29" t="s">
        <v>111</v>
      </c>
      <c r="B29" t="s">
        <v>166</v>
      </c>
      <c r="C29" t="s">
        <v>167</v>
      </c>
      <c r="D29">
        <v>30</v>
      </c>
    </row>
    <row r="30" spans="1:4" x14ac:dyDescent="0.25">
      <c r="A30" t="s">
        <v>111</v>
      </c>
      <c r="B30" t="s">
        <v>168</v>
      </c>
      <c r="C30" t="s">
        <v>169</v>
      </c>
      <c r="D30">
        <v>500</v>
      </c>
    </row>
    <row r="31" spans="1:4" x14ac:dyDescent="0.25">
      <c r="A31" t="s">
        <v>111</v>
      </c>
      <c r="B31" t="s">
        <v>170</v>
      </c>
      <c r="C31" t="s">
        <v>171</v>
      </c>
      <c r="D31">
        <v>5</v>
      </c>
    </row>
    <row r="32" spans="1:4" x14ac:dyDescent="0.25">
      <c r="A32" t="s">
        <v>111</v>
      </c>
      <c r="B32" t="s">
        <v>172</v>
      </c>
      <c r="C32" t="s">
        <v>173</v>
      </c>
      <c r="D32">
        <v>1000</v>
      </c>
    </row>
    <row r="33" spans="1:4" x14ac:dyDescent="0.25">
      <c r="A33" t="s">
        <v>111</v>
      </c>
      <c r="B33" t="s">
        <v>174</v>
      </c>
      <c r="C33" t="s">
        <v>175</v>
      </c>
      <c r="D33">
        <v>40</v>
      </c>
    </row>
    <row r="34" spans="1:4" x14ac:dyDescent="0.25">
      <c r="A34" t="s">
        <v>111</v>
      </c>
      <c r="B34" s="3" t="s">
        <v>176</v>
      </c>
      <c r="C34" t="s">
        <v>177</v>
      </c>
      <c r="D34">
        <v>0</v>
      </c>
    </row>
    <row r="35" spans="1:4" x14ac:dyDescent="0.25">
      <c r="A35" t="s">
        <v>111</v>
      </c>
      <c r="B35" s="3" t="s">
        <v>178</v>
      </c>
      <c r="C35" t="s">
        <v>179</v>
      </c>
      <c r="D35">
        <v>0</v>
      </c>
    </row>
    <row r="36" spans="1:4" x14ac:dyDescent="0.25">
      <c r="A36" t="s">
        <v>111</v>
      </c>
      <c r="B36" t="s">
        <v>228</v>
      </c>
      <c r="C36" t="s">
        <v>229</v>
      </c>
      <c r="D36">
        <v>30</v>
      </c>
    </row>
    <row r="37" spans="1:4" x14ac:dyDescent="0.25">
      <c r="A37" t="s">
        <v>111</v>
      </c>
      <c r="B37" t="s">
        <v>180</v>
      </c>
      <c r="C37" t="s">
        <v>181</v>
      </c>
      <c r="D37">
        <v>100</v>
      </c>
    </row>
    <row r="38" spans="1:4" x14ac:dyDescent="0.25">
      <c r="A38" t="s">
        <v>111</v>
      </c>
      <c r="B38" t="s">
        <v>182</v>
      </c>
      <c r="C38" t="s">
        <v>183</v>
      </c>
      <c r="D38">
        <v>2.4</v>
      </c>
    </row>
    <row r="39" spans="1:4" x14ac:dyDescent="0.25">
      <c r="A39" t="s">
        <v>111</v>
      </c>
      <c r="B39" t="s">
        <v>184</v>
      </c>
      <c r="C39" t="s">
        <v>185</v>
      </c>
      <c r="D39">
        <v>30</v>
      </c>
    </row>
    <row r="40" spans="1:4" x14ac:dyDescent="0.25">
      <c r="A40" t="s">
        <v>111</v>
      </c>
      <c r="B40" t="s">
        <v>186</v>
      </c>
      <c r="C40" t="s">
        <v>187</v>
      </c>
      <c r="D40">
        <v>0</v>
      </c>
    </row>
    <row r="41" spans="1:4" x14ac:dyDescent="0.25">
      <c r="A41" t="s">
        <v>111</v>
      </c>
      <c r="B41" t="s">
        <v>188</v>
      </c>
      <c r="C41" t="s">
        <v>189</v>
      </c>
      <c r="D41">
        <v>45</v>
      </c>
    </row>
    <row r="42" spans="1:4" x14ac:dyDescent="0.25">
      <c r="A42" t="s">
        <v>111</v>
      </c>
      <c r="B42" t="s">
        <v>190</v>
      </c>
      <c r="C42" t="s">
        <v>191</v>
      </c>
      <c r="D42">
        <v>30</v>
      </c>
    </row>
    <row r="43" spans="1:4" x14ac:dyDescent="0.25">
      <c r="A43" t="s">
        <v>111</v>
      </c>
      <c r="B43" t="s">
        <v>192</v>
      </c>
      <c r="C43" t="s">
        <v>193</v>
      </c>
      <c r="D43">
        <v>500</v>
      </c>
    </row>
    <row r="44" spans="1:4" x14ac:dyDescent="0.25">
      <c r="A44" t="s">
        <v>111</v>
      </c>
      <c r="B44" t="s">
        <v>194</v>
      </c>
      <c r="C44" t="s">
        <v>195</v>
      </c>
      <c r="D44">
        <v>5</v>
      </c>
    </row>
    <row r="45" spans="1:4" x14ac:dyDescent="0.25">
      <c r="A45" t="s">
        <v>111</v>
      </c>
      <c r="B45" t="s">
        <v>196</v>
      </c>
      <c r="C45" t="s">
        <v>197</v>
      </c>
      <c r="D45">
        <v>1000</v>
      </c>
    </row>
    <row r="46" spans="1:4" x14ac:dyDescent="0.25">
      <c r="A46" t="s">
        <v>111</v>
      </c>
      <c r="B46" t="s">
        <v>198</v>
      </c>
      <c r="C46" t="s">
        <v>199</v>
      </c>
      <c r="D46">
        <v>10</v>
      </c>
    </row>
    <row r="47" spans="1:4" x14ac:dyDescent="0.25">
      <c r="A47" t="s">
        <v>111</v>
      </c>
      <c r="B47" t="s">
        <v>200</v>
      </c>
      <c r="C47" t="s">
        <v>201</v>
      </c>
      <c r="D47">
        <v>30</v>
      </c>
    </row>
    <row r="48" spans="1:4" x14ac:dyDescent="0.25">
      <c r="A48" t="s">
        <v>111</v>
      </c>
      <c r="B48" t="s">
        <v>202</v>
      </c>
      <c r="C48" t="s">
        <v>203</v>
      </c>
      <c r="D48">
        <v>5</v>
      </c>
    </row>
    <row r="49" spans="1:4" x14ac:dyDescent="0.25">
      <c r="A49" t="s">
        <v>111</v>
      </c>
      <c r="B49" t="s">
        <v>204</v>
      </c>
      <c r="C49" t="s">
        <v>205</v>
      </c>
      <c r="D49">
        <v>10</v>
      </c>
    </row>
    <row r="50" spans="1:4" x14ac:dyDescent="0.25">
      <c r="A50" t="s">
        <v>111</v>
      </c>
      <c r="B50" t="s">
        <v>112</v>
      </c>
      <c r="C50" t="s">
        <v>113</v>
      </c>
      <c r="D50">
        <v>2.4</v>
      </c>
    </row>
    <row r="51" spans="1:4" x14ac:dyDescent="0.25">
      <c r="A51" t="s">
        <v>111</v>
      </c>
      <c r="B51" t="s">
        <v>206</v>
      </c>
      <c r="C51" t="s">
        <v>207</v>
      </c>
      <c r="D51">
        <v>5</v>
      </c>
    </row>
    <row r="52" spans="1:4" x14ac:dyDescent="0.25">
      <c r="A52" t="s">
        <v>111</v>
      </c>
      <c r="B52" t="s">
        <v>208</v>
      </c>
      <c r="C52" t="s">
        <v>209</v>
      </c>
      <c r="D52">
        <v>20</v>
      </c>
    </row>
    <row r="53" spans="1:4" x14ac:dyDescent="0.25">
      <c r="A53" t="s">
        <v>111</v>
      </c>
      <c r="B53" t="s">
        <v>210</v>
      </c>
      <c r="C53" t="s">
        <v>211</v>
      </c>
      <c r="D53">
        <v>2.4</v>
      </c>
    </row>
    <row r="54" spans="1:4" x14ac:dyDescent="0.25">
      <c r="A54" t="s">
        <v>111</v>
      </c>
      <c r="B54" t="s">
        <v>212</v>
      </c>
      <c r="C54" t="s">
        <v>157</v>
      </c>
      <c r="D54">
        <v>2.4</v>
      </c>
    </row>
    <row r="55" spans="1:4" x14ac:dyDescent="0.25">
      <c r="A55" t="s">
        <v>111</v>
      </c>
      <c r="B55" t="s">
        <v>213</v>
      </c>
      <c r="C55" t="s">
        <v>214</v>
      </c>
      <c r="D55">
        <v>5</v>
      </c>
    </row>
    <row r="56" spans="1:4" x14ac:dyDescent="0.25">
      <c r="A56" t="s">
        <v>111</v>
      </c>
      <c r="B56" t="s">
        <v>215</v>
      </c>
      <c r="C56" t="s">
        <v>216</v>
      </c>
      <c r="D56">
        <v>20</v>
      </c>
    </row>
    <row r="57" spans="1:4" x14ac:dyDescent="0.25">
      <c r="A57" t="s">
        <v>111</v>
      </c>
      <c r="B57" t="s">
        <v>217</v>
      </c>
      <c r="C57" t="s">
        <v>216</v>
      </c>
      <c r="D57">
        <v>2.4</v>
      </c>
    </row>
    <row r="58" spans="1:4" x14ac:dyDescent="0.25">
      <c r="A58" t="s">
        <v>111</v>
      </c>
      <c r="B58" t="s">
        <v>182</v>
      </c>
      <c r="C58" t="s">
        <v>183</v>
      </c>
      <c r="D58">
        <v>2.4</v>
      </c>
    </row>
    <row r="59" spans="1:4" x14ac:dyDescent="0.25">
      <c r="A59" t="s">
        <v>111</v>
      </c>
      <c r="B59" t="s">
        <v>218</v>
      </c>
      <c r="C59" t="s">
        <v>219</v>
      </c>
      <c r="D59">
        <v>0.37</v>
      </c>
    </row>
    <row r="60" spans="1:4" x14ac:dyDescent="0.25">
      <c r="A60" t="s">
        <v>111</v>
      </c>
      <c r="B60" t="s">
        <v>220</v>
      </c>
      <c r="C60" t="s">
        <v>221</v>
      </c>
      <c r="D60">
        <v>0.5</v>
      </c>
    </row>
    <row r="61" spans="1:4" x14ac:dyDescent="0.25">
      <c r="A61" t="s">
        <v>111</v>
      </c>
      <c r="B61" t="s">
        <v>222</v>
      </c>
      <c r="C61" t="s">
        <v>223</v>
      </c>
      <c r="D61">
        <v>0</v>
      </c>
    </row>
    <row r="62" spans="1:4" x14ac:dyDescent="0.25">
      <c r="A62" t="s">
        <v>111</v>
      </c>
      <c r="B62" t="s">
        <v>224</v>
      </c>
      <c r="C62" t="s">
        <v>225</v>
      </c>
      <c r="D62">
        <v>0</v>
      </c>
    </row>
    <row r="63" spans="1:4" x14ac:dyDescent="0.25">
      <c r="A63" t="s">
        <v>111</v>
      </c>
      <c r="B63" t="s">
        <v>226</v>
      </c>
      <c r="C63" t="s">
        <v>227</v>
      </c>
      <c r="D63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F91E-4DC3-4A3E-8A2D-69D108C045AE}">
  <dimension ref="A1:D43"/>
  <sheetViews>
    <sheetView topLeftCell="A25" workbookViewId="0">
      <selection activeCell="D44" sqref="D44"/>
    </sheetView>
  </sheetViews>
  <sheetFormatPr baseColWidth="10" defaultRowHeight="15" x14ac:dyDescent="0.25"/>
  <cols>
    <col min="1" max="1" width="18.85546875" bestFit="1" customWidth="1"/>
    <col min="2" max="2" width="62.140625" bestFit="1" customWidth="1"/>
    <col min="3" max="3" width="13.71093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94</v>
      </c>
      <c r="B2" t="s">
        <v>59</v>
      </c>
      <c r="C2" t="s">
        <v>60</v>
      </c>
      <c r="D2">
        <v>800</v>
      </c>
    </row>
    <row r="3" spans="1:4" x14ac:dyDescent="0.25">
      <c r="A3" t="s">
        <v>94</v>
      </c>
      <c r="B3" t="s">
        <v>61</v>
      </c>
      <c r="C3" t="s">
        <v>62</v>
      </c>
      <c r="D3">
        <v>800</v>
      </c>
    </row>
    <row r="4" spans="1:4" x14ac:dyDescent="0.25">
      <c r="A4" t="s">
        <v>94</v>
      </c>
      <c r="B4" t="s">
        <v>63</v>
      </c>
      <c r="C4" t="s">
        <v>64</v>
      </c>
      <c r="D4">
        <v>10</v>
      </c>
    </row>
    <row r="5" spans="1:4" x14ac:dyDescent="0.25">
      <c r="A5" t="s">
        <v>94</v>
      </c>
      <c r="B5" t="s">
        <v>65</v>
      </c>
      <c r="C5" t="s">
        <v>66</v>
      </c>
      <c r="D5">
        <v>100</v>
      </c>
    </row>
    <row r="6" spans="1:4" x14ac:dyDescent="0.25">
      <c r="A6" t="s">
        <v>94</v>
      </c>
      <c r="B6" t="s">
        <v>67</v>
      </c>
      <c r="C6" t="s">
        <v>9</v>
      </c>
      <c r="D6">
        <v>48</v>
      </c>
    </row>
    <row r="7" spans="1:4" x14ac:dyDescent="0.25">
      <c r="A7" t="s">
        <v>94</v>
      </c>
      <c r="B7" t="s">
        <v>67</v>
      </c>
      <c r="C7" t="s">
        <v>11</v>
      </c>
      <c r="D7">
        <v>45</v>
      </c>
    </row>
    <row r="8" spans="1:4" x14ac:dyDescent="0.25">
      <c r="A8" t="s">
        <v>94</v>
      </c>
      <c r="B8" t="s">
        <v>67</v>
      </c>
      <c r="C8" t="s">
        <v>23</v>
      </c>
      <c r="D8">
        <v>46</v>
      </c>
    </row>
    <row r="9" spans="1:4" x14ac:dyDescent="0.25">
      <c r="A9" t="s">
        <v>94</v>
      </c>
      <c r="B9" t="s">
        <v>67</v>
      </c>
      <c r="C9" t="s">
        <v>95</v>
      </c>
      <c r="D9">
        <v>47</v>
      </c>
    </row>
    <row r="10" spans="1:4" x14ac:dyDescent="0.25">
      <c r="A10" t="s">
        <v>94</v>
      </c>
      <c r="B10" t="s">
        <v>68</v>
      </c>
      <c r="C10" t="s">
        <v>53</v>
      </c>
      <c r="D10">
        <v>18</v>
      </c>
    </row>
    <row r="11" spans="1:4" x14ac:dyDescent="0.25">
      <c r="A11" t="s">
        <v>94</v>
      </c>
      <c r="B11" t="s">
        <v>69</v>
      </c>
      <c r="C11" t="s">
        <v>52</v>
      </c>
      <c r="D11" s="2">
        <f>D12/D10</f>
        <v>4.4444444444444446</v>
      </c>
    </row>
    <row r="12" spans="1:4" x14ac:dyDescent="0.25">
      <c r="A12" t="s">
        <v>94</v>
      </c>
      <c r="B12" t="s">
        <v>70</v>
      </c>
      <c r="C12" t="s">
        <v>51</v>
      </c>
      <c r="D12">
        <v>80</v>
      </c>
    </row>
    <row r="13" spans="1:4" x14ac:dyDescent="0.25">
      <c r="A13" t="s">
        <v>94</v>
      </c>
      <c r="B13" t="s">
        <v>71</v>
      </c>
      <c r="C13" t="s">
        <v>72</v>
      </c>
      <c r="D13">
        <v>12</v>
      </c>
    </row>
    <row r="14" spans="1:4" x14ac:dyDescent="0.25">
      <c r="A14" t="s">
        <v>94</v>
      </c>
      <c r="B14" t="s">
        <v>73</v>
      </c>
      <c r="C14" t="s">
        <v>74</v>
      </c>
      <c r="D14">
        <f>D15/D13</f>
        <v>15</v>
      </c>
    </row>
    <row r="15" spans="1:4" x14ac:dyDescent="0.25">
      <c r="A15" t="s">
        <v>94</v>
      </c>
      <c r="B15" t="s">
        <v>75</v>
      </c>
      <c r="C15" t="s">
        <v>76</v>
      </c>
      <c r="D15">
        <v>180</v>
      </c>
    </row>
    <row r="16" spans="1:4" x14ac:dyDescent="0.25">
      <c r="A16" t="s">
        <v>94</v>
      </c>
      <c r="B16" t="s">
        <v>77</v>
      </c>
      <c r="C16" t="s">
        <v>19</v>
      </c>
      <c r="D16">
        <v>13</v>
      </c>
    </row>
    <row r="17" spans="1:4" x14ac:dyDescent="0.25">
      <c r="A17" t="s">
        <v>94</v>
      </c>
      <c r="B17" t="s">
        <v>78</v>
      </c>
      <c r="C17" t="s">
        <v>25</v>
      </c>
      <c r="D17">
        <v>0</v>
      </c>
    </row>
    <row r="18" spans="1:4" x14ac:dyDescent="0.25">
      <c r="A18" t="s">
        <v>94</v>
      </c>
      <c r="B18" t="s">
        <v>79</v>
      </c>
      <c r="C18" t="s">
        <v>80</v>
      </c>
      <c r="D18">
        <v>0</v>
      </c>
    </row>
    <row r="19" spans="1:4" x14ac:dyDescent="0.25">
      <c r="A19" t="s">
        <v>94</v>
      </c>
      <c r="B19" t="s">
        <v>105</v>
      </c>
      <c r="C19" t="s">
        <v>45</v>
      </c>
      <c r="D19">
        <v>13.6</v>
      </c>
    </row>
    <row r="20" spans="1:4" x14ac:dyDescent="0.25">
      <c r="A20" t="s">
        <v>94</v>
      </c>
      <c r="B20" t="s">
        <v>106</v>
      </c>
      <c r="C20" t="s">
        <v>46</v>
      </c>
      <c r="D20">
        <v>13.9</v>
      </c>
    </row>
    <row r="21" spans="1:4" x14ac:dyDescent="0.25">
      <c r="A21" t="s">
        <v>94</v>
      </c>
      <c r="B21" t="s">
        <v>107</v>
      </c>
      <c r="C21" t="s">
        <v>47</v>
      </c>
      <c r="D21">
        <v>12</v>
      </c>
    </row>
    <row r="22" spans="1:4" x14ac:dyDescent="0.25">
      <c r="A22" t="s">
        <v>94</v>
      </c>
      <c r="B22" t="s">
        <v>26</v>
      </c>
      <c r="C22" t="s">
        <v>27</v>
      </c>
      <c r="D22">
        <v>120</v>
      </c>
    </row>
    <row r="23" spans="1:4" x14ac:dyDescent="0.25">
      <c r="A23" t="s">
        <v>94</v>
      </c>
      <c r="B23" t="s">
        <v>28</v>
      </c>
      <c r="C23" t="s">
        <v>29</v>
      </c>
      <c r="D23" s="2">
        <f>D24/D22</f>
        <v>1.6666666666666667</v>
      </c>
    </row>
    <row r="24" spans="1:4" x14ac:dyDescent="0.25">
      <c r="A24" t="s">
        <v>94</v>
      </c>
      <c r="B24" t="s">
        <v>81</v>
      </c>
      <c r="C24" t="s">
        <v>31</v>
      </c>
      <c r="D24">
        <v>200</v>
      </c>
    </row>
    <row r="25" spans="1:4" x14ac:dyDescent="0.25">
      <c r="A25" t="s">
        <v>94</v>
      </c>
      <c r="B25" t="s">
        <v>82</v>
      </c>
      <c r="C25" t="s">
        <v>33</v>
      </c>
      <c r="D25">
        <v>40</v>
      </c>
    </row>
    <row r="26" spans="1:4" x14ac:dyDescent="0.25">
      <c r="A26" t="s">
        <v>94</v>
      </c>
      <c r="B26" t="s">
        <v>83</v>
      </c>
      <c r="C26" t="s">
        <v>35</v>
      </c>
      <c r="D26" s="2">
        <f>D27/D24</f>
        <v>0.9797958971132712</v>
      </c>
    </row>
    <row r="27" spans="1:4" x14ac:dyDescent="0.25">
      <c r="A27" t="s">
        <v>94</v>
      </c>
      <c r="B27" t="s">
        <v>98</v>
      </c>
      <c r="C27" t="s">
        <v>43</v>
      </c>
      <c r="D27" s="2">
        <f>SQRT((D24*D24)-(D25*D25))</f>
        <v>195.95917942265424</v>
      </c>
    </row>
    <row r="28" spans="1:4" x14ac:dyDescent="0.25">
      <c r="A28" t="s">
        <v>94</v>
      </c>
      <c r="B28" t="s">
        <v>84</v>
      </c>
      <c r="C28" t="s">
        <v>85</v>
      </c>
      <c r="D28">
        <v>120</v>
      </c>
    </row>
    <row r="29" spans="1:4" x14ac:dyDescent="0.25">
      <c r="A29" t="s">
        <v>94</v>
      </c>
      <c r="B29" t="s">
        <v>86</v>
      </c>
      <c r="C29" t="s">
        <v>87</v>
      </c>
      <c r="D29" s="2">
        <f>D30/D28</f>
        <v>1.6666666666666667</v>
      </c>
    </row>
    <row r="30" spans="1:4" x14ac:dyDescent="0.25">
      <c r="A30" t="s">
        <v>94</v>
      </c>
      <c r="B30" t="s">
        <v>88</v>
      </c>
      <c r="C30" t="s">
        <v>89</v>
      </c>
      <c r="D30">
        <v>200</v>
      </c>
    </row>
    <row r="31" spans="1:4" x14ac:dyDescent="0.25">
      <c r="A31" t="s">
        <v>94</v>
      </c>
      <c r="B31" t="s">
        <v>90</v>
      </c>
      <c r="C31" t="s">
        <v>91</v>
      </c>
      <c r="D31">
        <v>40</v>
      </c>
    </row>
    <row r="32" spans="1:4" x14ac:dyDescent="0.25">
      <c r="A32" t="s">
        <v>94</v>
      </c>
      <c r="B32" t="s">
        <v>92</v>
      </c>
      <c r="C32" t="s">
        <v>93</v>
      </c>
      <c r="D32" s="2">
        <f>D33/D30</f>
        <v>0.9797958971132712</v>
      </c>
    </row>
    <row r="33" spans="1:4" x14ac:dyDescent="0.25">
      <c r="A33" t="s">
        <v>94</v>
      </c>
      <c r="B33" t="s">
        <v>99</v>
      </c>
      <c r="C33" t="s">
        <v>97</v>
      </c>
      <c r="D33" s="2">
        <f>SQRT((D30*D30)-(D31*D31))</f>
        <v>195.95917942265424</v>
      </c>
    </row>
    <row r="34" spans="1:4" x14ac:dyDescent="0.25">
      <c r="A34" t="s">
        <v>94</v>
      </c>
      <c r="B34" t="s">
        <v>100</v>
      </c>
      <c r="C34" t="s">
        <v>108</v>
      </c>
      <c r="D34">
        <v>13.6</v>
      </c>
    </row>
    <row r="35" spans="1:4" x14ac:dyDescent="0.25">
      <c r="A35" t="s">
        <v>94</v>
      </c>
      <c r="B35" t="s">
        <v>101</v>
      </c>
      <c r="C35" t="s">
        <v>109</v>
      </c>
      <c r="D35">
        <v>13.9</v>
      </c>
    </row>
    <row r="36" spans="1:4" x14ac:dyDescent="0.25">
      <c r="A36" t="s">
        <v>94</v>
      </c>
      <c r="B36" t="s">
        <v>102</v>
      </c>
      <c r="C36" t="s">
        <v>110</v>
      </c>
      <c r="D36">
        <v>12</v>
      </c>
    </row>
    <row r="37" spans="1:4" x14ac:dyDescent="0.25">
      <c r="A37" t="s">
        <v>94</v>
      </c>
      <c r="B37" t="s">
        <v>103</v>
      </c>
      <c r="C37" t="s">
        <v>55</v>
      </c>
      <c r="D37">
        <v>1</v>
      </c>
    </row>
    <row r="38" spans="1:4" x14ac:dyDescent="0.25">
      <c r="A38" t="s">
        <v>94</v>
      </c>
      <c r="B38" t="s">
        <v>104</v>
      </c>
      <c r="C38" t="s">
        <v>96</v>
      </c>
      <c r="D38">
        <v>1</v>
      </c>
    </row>
    <row r="39" spans="1:4" x14ac:dyDescent="0.25">
      <c r="A39" t="s">
        <v>94</v>
      </c>
      <c r="B39" t="s">
        <v>230</v>
      </c>
      <c r="C39" t="s">
        <v>234</v>
      </c>
      <c r="D39">
        <v>50</v>
      </c>
    </row>
    <row r="40" spans="1:4" x14ac:dyDescent="0.25">
      <c r="A40" t="s">
        <v>94</v>
      </c>
      <c r="B40" t="s">
        <v>233</v>
      </c>
      <c r="C40" t="s">
        <v>238</v>
      </c>
      <c r="D40">
        <v>12</v>
      </c>
    </row>
    <row r="41" spans="1:4" x14ac:dyDescent="0.25">
      <c r="A41" t="s">
        <v>94</v>
      </c>
      <c r="B41" t="s">
        <v>231</v>
      </c>
      <c r="C41" t="s">
        <v>235</v>
      </c>
      <c r="D41">
        <v>30</v>
      </c>
    </row>
    <row r="42" spans="1:4" x14ac:dyDescent="0.25">
      <c r="A42" t="s">
        <v>94</v>
      </c>
      <c r="B42" t="s">
        <v>239</v>
      </c>
      <c r="C42" t="s">
        <v>236</v>
      </c>
      <c r="D42">
        <v>150</v>
      </c>
    </row>
    <row r="43" spans="1:4" x14ac:dyDescent="0.25">
      <c r="A43" t="s">
        <v>94</v>
      </c>
      <c r="B43" t="s">
        <v>232</v>
      </c>
      <c r="C43" t="s">
        <v>237</v>
      </c>
      <c r="D43">
        <v>120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1738-A19F-450F-8215-E106BB167EEB}">
  <dimension ref="A1:C22"/>
  <sheetViews>
    <sheetView workbookViewId="0">
      <selection sqref="A1:C1"/>
    </sheetView>
  </sheetViews>
  <sheetFormatPr baseColWidth="10" defaultRowHeight="15" x14ac:dyDescent="0.25"/>
  <cols>
    <col min="1" max="1" width="18.85546875" bestFit="1" customWidth="1"/>
    <col min="2" max="2" width="62.140625" bestFit="1" customWidth="1"/>
  </cols>
  <sheetData>
    <row r="1" spans="1:3" x14ac:dyDescent="0.25">
      <c r="A1" s="4" t="s">
        <v>0</v>
      </c>
      <c r="B1" s="4" t="s">
        <v>1</v>
      </c>
      <c r="C1" s="4" t="s">
        <v>3</v>
      </c>
    </row>
    <row r="2" spans="1:3" x14ac:dyDescent="0.25">
      <c r="A2" t="s">
        <v>94</v>
      </c>
      <c r="B2" t="s">
        <v>59</v>
      </c>
      <c r="C2" t="s">
        <v>60</v>
      </c>
    </row>
    <row r="3" spans="1:3" x14ac:dyDescent="0.25">
      <c r="A3" t="s">
        <v>94</v>
      </c>
      <c r="B3" t="s">
        <v>61</v>
      </c>
      <c r="C3" t="s">
        <v>62</v>
      </c>
    </row>
    <row r="4" spans="1:3" x14ac:dyDescent="0.25">
      <c r="A4" t="s">
        <v>94</v>
      </c>
      <c r="B4" t="s">
        <v>63</v>
      </c>
      <c r="C4" t="s">
        <v>64</v>
      </c>
    </row>
    <row r="5" spans="1:3" x14ac:dyDescent="0.25">
      <c r="A5" t="s">
        <v>94</v>
      </c>
      <c r="B5" t="s">
        <v>65</v>
      </c>
      <c r="C5" t="s">
        <v>66</v>
      </c>
    </row>
    <row r="6" spans="1:3" x14ac:dyDescent="0.25">
      <c r="A6" t="s">
        <v>94</v>
      </c>
      <c r="B6" t="s">
        <v>68</v>
      </c>
      <c r="C6" t="s">
        <v>53</v>
      </c>
    </row>
    <row r="7" spans="1:3" x14ac:dyDescent="0.25">
      <c r="A7" t="s">
        <v>94</v>
      </c>
      <c r="B7" t="s">
        <v>70</v>
      </c>
      <c r="C7" t="s">
        <v>51</v>
      </c>
    </row>
    <row r="8" spans="1:3" x14ac:dyDescent="0.25">
      <c r="A8" t="s">
        <v>94</v>
      </c>
      <c r="B8" t="s">
        <v>71</v>
      </c>
      <c r="C8" t="s">
        <v>72</v>
      </c>
    </row>
    <row r="9" spans="1:3" x14ac:dyDescent="0.25">
      <c r="A9" t="s">
        <v>94</v>
      </c>
      <c r="B9" t="s">
        <v>75</v>
      </c>
      <c r="C9" t="s">
        <v>76</v>
      </c>
    </row>
    <row r="10" spans="1:3" x14ac:dyDescent="0.25">
      <c r="A10" t="s">
        <v>94</v>
      </c>
      <c r="B10" t="s">
        <v>77</v>
      </c>
      <c r="C10" t="s">
        <v>19</v>
      </c>
    </row>
    <row r="11" spans="1:3" x14ac:dyDescent="0.25">
      <c r="A11" t="s">
        <v>94</v>
      </c>
      <c r="B11" t="s">
        <v>26</v>
      </c>
      <c r="C11" t="s">
        <v>27</v>
      </c>
    </row>
    <row r="12" spans="1:3" x14ac:dyDescent="0.25">
      <c r="A12" t="s">
        <v>94</v>
      </c>
      <c r="B12" t="s">
        <v>83</v>
      </c>
      <c r="C12" t="s">
        <v>35</v>
      </c>
    </row>
    <row r="13" spans="1:3" x14ac:dyDescent="0.25">
      <c r="A13" t="s">
        <v>94</v>
      </c>
      <c r="B13" t="s">
        <v>98</v>
      </c>
      <c r="C13" t="s">
        <v>43</v>
      </c>
    </row>
    <row r="14" spans="1:3" x14ac:dyDescent="0.25">
      <c r="A14" t="s">
        <v>94</v>
      </c>
      <c r="B14" t="s">
        <v>84</v>
      </c>
      <c r="C14" t="s">
        <v>85</v>
      </c>
    </row>
    <row r="15" spans="1:3" x14ac:dyDescent="0.25">
      <c r="A15" t="s">
        <v>94</v>
      </c>
      <c r="B15" t="s">
        <v>92</v>
      </c>
      <c r="C15" t="s">
        <v>93</v>
      </c>
    </row>
    <row r="16" spans="1:3" x14ac:dyDescent="0.25">
      <c r="A16" t="s">
        <v>94</v>
      </c>
      <c r="B16" t="s">
        <v>99</v>
      </c>
      <c r="C16" t="s">
        <v>97</v>
      </c>
    </row>
    <row r="17" spans="1:3" x14ac:dyDescent="0.25">
      <c r="A17" t="s">
        <v>94</v>
      </c>
      <c r="B17" t="s">
        <v>103</v>
      </c>
      <c r="C17" t="s">
        <v>55</v>
      </c>
    </row>
    <row r="18" spans="1:3" x14ac:dyDescent="0.25">
      <c r="A18" t="s">
        <v>94</v>
      </c>
      <c r="B18" t="s">
        <v>230</v>
      </c>
      <c r="C18" t="s">
        <v>234</v>
      </c>
    </row>
    <row r="19" spans="1:3" x14ac:dyDescent="0.25">
      <c r="A19" t="s">
        <v>94</v>
      </c>
      <c r="B19" t="s">
        <v>233</v>
      </c>
      <c r="C19" t="s">
        <v>238</v>
      </c>
    </row>
    <row r="20" spans="1:3" x14ac:dyDescent="0.25">
      <c r="A20" t="s">
        <v>94</v>
      </c>
      <c r="B20" t="s">
        <v>231</v>
      </c>
      <c r="C20" t="s">
        <v>235</v>
      </c>
    </row>
    <row r="21" spans="1:3" x14ac:dyDescent="0.25">
      <c r="A21" t="s">
        <v>94</v>
      </c>
      <c r="B21" t="s">
        <v>239</v>
      </c>
      <c r="C21" t="s">
        <v>236</v>
      </c>
    </row>
    <row r="22" spans="1:3" x14ac:dyDescent="0.25">
      <c r="A22" t="s">
        <v>94</v>
      </c>
      <c r="B22" t="s">
        <v>232</v>
      </c>
      <c r="C22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Hydro</vt:lpstr>
      <vt:lpstr>Hydro_depurado</vt:lpstr>
      <vt:lpstr>BiogasPlant</vt:lpstr>
      <vt:lpstr>PV_WF</vt:lpstr>
      <vt:lpstr>PV_WF_depurado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Escobar</dc:creator>
  <cp:lastModifiedBy>Eros David Escobar Cardenas</cp:lastModifiedBy>
  <dcterms:created xsi:type="dcterms:W3CDTF">2015-06-05T18:19:34Z</dcterms:created>
  <dcterms:modified xsi:type="dcterms:W3CDTF">2024-04-25T22:57:33Z</dcterms:modified>
</cp:coreProperties>
</file>