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20" yWindow="-120" windowWidth="29040" windowHeight="15840"/>
  </bookViews>
  <sheets>
    <sheet name="Part List" sheetId="2" r:id="rId1"/>
    <sheet name="SZH-EK052" sheetId="3" r:id="rId2"/>
    <sheet name="아두이노 핀맵" sheetId="4" r:id="rId3"/>
    <sheet name="LCD 블루투스 로고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8" l="1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" i="8"/>
  <c r="Y1" i="8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W16" i="8"/>
  <c r="V16" i="8"/>
  <c r="U16" i="8"/>
  <c r="T16" i="8"/>
  <c r="S16" i="8"/>
  <c r="W15" i="8"/>
  <c r="V15" i="8"/>
  <c r="U15" i="8"/>
  <c r="T15" i="8"/>
  <c r="S15" i="8"/>
  <c r="W14" i="8"/>
  <c r="V14" i="8"/>
  <c r="U14" i="8"/>
  <c r="T14" i="8"/>
  <c r="S14" i="8"/>
  <c r="W13" i="8"/>
  <c r="V13" i="8"/>
  <c r="U13" i="8"/>
  <c r="T13" i="8"/>
  <c r="S13" i="8"/>
  <c r="W12" i="8"/>
  <c r="V12" i="8"/>
  <c r="U12" i="8"/>
  <c r="T12" i="8"/>
  <c r="S12" i="8"/>
  <c r="W11" i="8"/>
  <c r="V11" i="8"/>
  <c r="U11" i="8"/>
  <c r="T11" i="8"/>
  <c r="S11" i="8"/>
  <c r="W10" i="8"/>
  <c r="V10" i="8"/>
  <c r="U10" i="8"/>
  <c r="T10" i="8"/>
  <c r="S10" i="8"/>
  <c r="W9" i="8"/>
  <c r="V9" i="8"/>
  <c r="U9" i="8"/>
  <c r="T9" i="8"/>
  <c r="S9" i="8"/>
  <c r="W8" i="8"/>
  <c r="V8" i="8"/>
  <c r="U8" i="8"/>
  <c r="T8" i="8"/>
  <c r="S8" i="8"/>
  <c r="W7" i="8"/>
  <c r="V7" i="8"/>
  <c r="U7" i="8"/>
  <c r="T7" i="8"/>
  <c r="S7" i="8"/>
  <c r="W6" i="8"/>
  <c r="V6" i="8"/>
  <c r="U6" i="8"/>
  <c r="T6" i="8"/>
  <c r="S6" i="8"/>
  <c r="W5" i="8"/>
  <c r="V5" i="8"/>
  <c r="U5" i="8"/>
  <c r="T5" i="8"/>
  <c r="S5" i="8"/>
  <c r="W4" i="8"/>
  <c r="V4" i="8"/>
  <c r="U4" i="8"/>
  <c r="T4" i="8"/>
  <c r="S4" i="8"/>
  <c r="W3" i="8"/>
  <c r="V3" i="8"/>
  <c r="U3" i="8"/>
  <c r="T3" i="8"/>
  <c r="S3" i="8"/>
  <c r="W2" i="8"/>
  <c r="V2" i="8"/>
  <c r="U2" i="8"/>
  <c r="T2" i="8"/>
  <c r="S2" i="8"/>
  <c r="W1" i="8"/>
  <c r="V1" i="8"/>
  <c r="U1" i="8"/>
  <c r="T1" i="8"/>
  <c r="S1" i="8"/>
  <c r="M2" i="8"/>
  <c r="N2" i="8"/>
  <c r="O2" i="8"/>
  <c r="P2" i="8"/>
  <c r="Q2" i="8"/>
  <c r="M3" i="8"/>
  <c r="N3" i="8"/>
  <c r="O3" i="8"/>
  <c r="P3" i="8"/>
  <c r="Q3" i="8"/>
  <c r="M4" i="8"/>
  <c r="N4" i="8"/>
  <c r="O4" i="8"/>
  <c r="P4" i="8"/>
  <c r="Q4" i="8"/>
  <c r="M5" i="8"/>
  <c r="N5" i="8"/>
  <c r="O5" i="8"/>
  <c r="P5" i="8"/>
  <c r="Q5" i="8"/>
  <c r="M6" i="8"/>
  <c r="N6" i="8"/>
  <c r="O6" i="8"/>
  <c r="P6" i="8"/>
  <c r="Q6" i="8"/>
  <c r="M7" i="8"/>
  <c r="N7" i="8"/>
  <c r="O7" i="8"/>
  <c r="P7" i="8"/>
  <c r="Q7" i="8"/>
  <c r="M8" i="8"/>
  <c r="N8" i="8"/>
  <c r="O8" i="8"/>
  <c r="P8" i="8"/>
  <c r="Q8" i="8"/>
  <c r="M9" i="8"/>
  <c r="N9" i="8"/>
  <c r="O9" i="8"/>
  <c r="P9" i="8"/>
  <c r="Q9" i="8"/>
  <c r="M10" i="8"/>
  <c r="N10" i="8"/>
  <c r="O10" i="8"/>
  <c r="P10" i="8"/>
  <c r="Q10" i="8"/>
  <c r="M11" i="8"/>
  <c r="N11" i="8"/>
  <c r="O11" i="8"/>
  <c r="P11" i="8"/>
  <c r="Q11" i="8"/>
  <c r="M12" i="8"/>
  <c r="N12" i="8"/>
  <c r="O12" i="8"/>
  <c r="P12" i="8"/>
  <c r="Q12" i="8"/>
  <c r="M13" i="8"/>
  <c r="N13" i="8"/>
  <c r="O13" i="8"/>
  <c r="P13" i="8"/>
  <c r="Q13" i="8"/>
  <c r="M14" i="8"/>
  <c r="N14" i="8"/>
  <c r="O14" i="8"/>
  <c r="P14" i="8"/>
  <c r="Q14" i="8"/>
  <c r="M15" i="8"/>
  <c r="N15" i="8"/>
  <c r="O15" i="8"/>
  <c r="P15" i="8"/>
  <c r="Q15" i="8"/>
  <c r="M16" i="8"/>
  <c r="N16" i="8"/>
  <c r="O16" i="8"/>
  <c r="P16" i="8"/>
  <c r="Q16" i="8"/>
  <c r="Q1" i="8"/>
  <c r="P1" i="8"/>
  <c r="O1" i="8"/>
  <c r="N1" i="8"/>
  <c r="M1" i="8"/>
  <c r="H7" i="2" l="1"/>
  <c r="H14" i="2" l="1"/>
  <c r="H6" i="2" l="1"/>
  <c r="H3" i="2" l="1"/>
  <c r="H4" i="2"/>
  <c r="H5" i="2"/>
  <c r="H15" i="2" l="1"/>
</calcChain>
</file>

<file path=xl/comments1.xml><?xml version="1.0" encoding="utf-8"?>
<comments xmlns="http://schemas.openxmlformats.org/spreadsheetml/2006/main">
  <authors>
    <author>lucia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lucia: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하이퍼링크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클릭시</t>
        </r>
        <r>
          <rPr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돋움"/>
            <family val="3"/>
            <charset val="129"/>
          </rPr>
          <t>디바이스마트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lucia: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조건부서식</t>
        </r>
        <r>
          <rPr>
            <sz val="9"/>
            <color indexed="81"/>
            <rFont val="Tahoma"/>
            <family val="2"/>
          </rPr>
          <t xml:space="preserve"> :
1EA </t>
        </r>
        <r>
          <rPr>
            <sz val="9"/>
            <color indexed="81"/>
            <rFont val="돋움"/>
            <family val="3"/>
            <charset val="129"/>
          </rPr>
          <t>초과시</t>
        </r>
      </text>
    </comment>
  </commentList>
</comments>
</file>

<file path=xl/sharedStrings.xml><?xml version="1.0" encoding="utf-8"?>
<sst xmlns="http://schemas.openxmlformats.org/spreadsheetml/2006/main" count="198" uniqueCount="134">
  <si>
    <t>NO</t>
    <phoneticPr fontId="1" type="noConversion"/>
  </si>
  <si>
    <t>ITEM</t>
    <phoneticPr fontId="1" type="noConversion"/>
  </si>
  <si>
    <t>MODEL</t>
    <phoneticPr fontId="1" type="noConversion"/>
  </si>
  <si>
    <t>SPEC</t>
    <phoneticPr fontId="1" type="noConversion"/>
  </si>
  <si>
    <t>UNIT PRICE</t>
    <phoneticPr fontId="1" type="noConversion"/>
  </si>
  <si>
    <t>TOTAL PRICE</t>
    <phoneticPr fontId="1" type="noConversion"/>
  </si>
  <si>
    <t>REMARKS</t>
    <phoneticPr fontId="1" type="noConversion"/>
  </si>
  <si>
    <t>Q'TY</t>
    <phoneticPr fontId="1" type="noConversion"/>
  </si>
  <si>
    <t>PARTS LIST (스마트홈)</t>
    <phoneticPr fontId="1" type="noConversion"/>
  </si>
  <si>
    <t>합      계</t>
    <phoneticPr fontId="1" type="noConversion"/>
  </si>
  <si>
    <t>DC 4.5 ~ 20V, max 120˚(at 7m)</t>
    <phoneticPr fontId="1" type="noConversion"/>
  </si>
  <si>
    <t>SZH-EK105</t>
    <phoneticPr fontId="1" type="noConversion"/>
  </si>
  <si>
    <t>블루투스 HC-06</t>
    <phoneticPr fontId="1" type="noConversion"/>
  </si>
  <si>
    <t>SZH-EK052</t>
    <phoneticPr fontId="1" type="noConversion"/>
  </si>
  <si>
    <t>인체감지센서모듈 HC-SR501</t>
    <phoneticPr fontId="1" type="noConversion"/>
  </si>
  <si>
    <t>DC 3.3V, 40 mA, &lt; 1mA, Slave, 9600 baud rate, N, 8, 1. Pincode 1234</t>
    <phoneticPr fontId="1" type="noConversion"/>
  </si>
  <si>
    <t>SIZE(mm)</t>
    <phoneticPr fontId="1" type="noConversion"/>
  </si>
  <si>
    <t>7세그먼트</t>
    <phoneticPr fontId="1" type="noConversion"/>
  </si>
  <si>
    <t>42 x 25</t>
    <phoneticPr fontId="1" type="noConversion"/>
  </si>
  <si>
    <t>TM1637, DC 5.0V</t>
    <phoneticPr fontId="1" type="noConversion"/>
  </si>
  <si>
    <t>사용법</t>
    <phoneticPr fontId="1" type="noConversion"/>
  </si>
  <si>
    <t>구조물 뼈대용</t>
    <phoneticPr fontId="1" type="noConversion"/>
  </si>
  <si>
    <t>3T 포맥스</t>
    <phoneticPr fontId="1" type="noConversion"/>
  </si>
  <si>
    <t>300 x 300 x 3T</t>
    <phoneticPr fontId="1" type="noConversion"/>
  </si>
  <si>
    <t>흰색</t>
    <phoneticPr fontId="1" type="noConversion"/>
  </si>
  <si>
    <t>DC 3.3 ~ 5.0V, 1mm ~ 60cm</t>
    <phoneticPr fontId="1" type="noConversion"/>
  </si>
  <si>
    <t>44 x 40 x 1.2</t>
    <phoneticPr fontId="1" type="noConversion"/>
  </si>
  <si>
    <t>적외선 센서 TCRT5000</t>
    <phoneticPr fontId="1" type="noConversion"/>
  </si>
  <si>
    <t>SZH-SSBH-006</t>
    <phoneticPr fontId="1" type="noConversion"/>
  </si>
  <si>
    <t>ELB080005</t>
    <phoneticPr fontId="1" type="noConversion"/>
  </si>
  <si>
    <t>디지털</t>
    <phoneticPr fontId="1" type="noConversion"/>
  </si>
  <si>
    <t>D0</t>
    <phoneticPr fontId="1" type="noConversion"/>
  </si>
  <si>
    <t>D1</t>
    <phoneticPr fontId="1" type="noConversion"/>
  </si>
  <si>
    <t>D2</t>
    <phoneticPr fontId="1" type="noConversion"/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</si>
  <si>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</si>
  <si>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</si>
  <si>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</si>
  <si>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</si>
  <si>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</si>
  <si>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</si>
  <si>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</si>
  <si>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</si>
  <si>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</si>
  <si>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PD7</t>
  </si>
  <si>
    <t>PD0</t>
    <phoneticPr fontId="1" type="noConversion"/>
  </si>
  <si>
    <t>PD3</t>
  </si>
  <si>
    <t>PD4</t>
  </si>
  <si>
    <t>PD5</t>
  </si>
  <si>
    <t>PD6</t>
  </si>
  <si>
    <t>PD1</t>
    <phoneticPr fontId="1" type="noConversion"/>
  </si>
  <si>
    <t>PD2</t>
    <phoneticPr fontId="1" type="noConversion"/>
  </si>
  <si>
    <t>Port Pin</t>
    <phoneticPr fontId="1" type="noConversion"/>
  </si>
  <si>
    <t>Serial Pin</t>
    <phoneticPr fontId="1" type="noConversion"/>
  </si>
  <si>
    <t>RXD</t>
    <phoneticPr fontId="1" type="noConversion"/>
  </si>
  <si>
    <t>TXD</t>
    <phoneticPr fontId="1" type="noConversion"/>
  </si>
  <si>
    <t>D12</t>
  </si>
  <si>
    <t>D13</t>
  </si>
  <si>
    <t>SCK</t>
    <phoneticPr fontId="1" type="noConversion"/>
  </si>
  <si>
    <t>아날로그</t>
    <phoneticPr fontId="1" type="noConversion"/>
  </si>
  <si>
    <t>PB0</t>
    <phoneticPr fontId="1" type="noConversion"/>
  </si>
  <si>
    <t>PB1</t>
    <phoneticPr fontId="1" type="noConversion"/>
  </si>
  <si>
    <t>PB2</t>
    <phoneticPr fontId="1" type="noConversion"/>
  </si>
  <si>
    <t>PB3</t>
  </si>
  <si>
    <t>PB4</t>
  </si>
  <si>
    <t>PB5</t>
  </si>
  <si>
    <t>A0</t>
    <phoneticPr fontId="1" type="noConversion"/>
  </si>
  <si>
    <t>A1</t>
  </si>
  <si>
    <t>A2</t>
  </si>
  <si>
    <t>A3</t>
  </si>
  <si>
    <t>A4</t>
  </si>
  <si>
    <t>A5</t>
  </si>
  <si>
    <t>PC0</t>
    <phoneticPr fontId="1" type="noConversion"/>
  </si>
  <si>
    <t>PC1</t>
  </si>
  <si>
    <t>PC2</t>
  </si>
  <si>
    <t>PC3</t>
  </si>
  <si>
    <t>PC4</t>
  </si>
  <si>
    <t>PC5</t>
  </si>
  <si>
    <t>SDA</t>
    <phoneticPr fontId="1" type="noConversion"/>
  </si>
  <si>
    <t>DCL</t>
    <phoneticPr fontId="1" type="noConversion"/>
  </si>
  <si>
    <t>구분</t>
    <phoneticPr fontId="1" type="noConversion"/>
  </si>
  <si>
    <t>sensor &amp; module</t>
    <phoneticPr fontId="1" type="noConversion"/>
  </si>
  <si>
    <t>비고</t>
    <phoneticPr fontId="1" type="noConversion"/>
  </si>
  <si>
    <t>Arduino 1 - 방범용(문, 베란다)</t>
    <phoneticPr fontId="1" type="noConversion"/>
  </si>
  <si>
    <t>Arduino 2 - 기상시(침실 및 거실)</t>
    <phoneticPr fontId="1" type="noConversion"/>
  </si>
  <si>
    <t>디스플레이</t>
  </si>
  <si>
    <t>디스플레이</t>
    <phoneticPr fontId="1" type="noConversion"/>
  </si>
  <si>
    <t>Yello_LED</t>
    <phoneticPr fontId="1" type="noConversion"/>
  </si>
  <si>
    <t>Red_LED</t>
    <phoneticPr fontId="1" type="noConversion"/>
  </si>
  <si>
    <t>Buzzer1</t>
    <phoneticPr fontId="1" type="noConversion"/>
  </si>
  <si>
    <t>Buzzer2</t>
    <phoneticPr fontId="1" type="noConversion"/>
  </si>
  <si>
    <t>블루투스_RX</t>
    <phoneticPr fontId="1" type="noConversion"/>
  </si>
  <si>
    <t>블루투스_TX</t>
    <phoneticPr fontId="1" type="noConversion"/>
  </si>
  <si>
    <t>DHT</t>
    <phoneticPr fontId="1" type="noConversion"/>
  </si>
  <si>
    <t>32 X 24</t>
    <phoneticPr fontId="1" type="noConversion"/>
  </si>
  <si>
    <t>37.3 X 15.5</t>
    <phoneticPr fontId="1" type="noConversion"/>
  </si>
  <si>
    <t>DHT11</t>
    <phoneticPr fontId="1" type="noConversion"/>
  </si>
  <si>
    <t>Keystudio</t>
  </si>
  <si>
    <t>Keystudio</t>
    <phoneticPr fontId="1" type="noConversion"/>
  </si>
  <si>
    <t>DC 5V, T 0~50 °C error of ± 2 °C, H 20-90% RH ± 5% RH error</t>
    <phoneticPr fontId="1" type="noConversion"/>
  </si>
  <si>
    <t>35 X 21 X 0.9</t>
    <phoneticPr fontId="1" type="noConversion"/>
  </si>
  <si>
    <t>Buzzer (active)</t>
  </si>
  <si>
    <t>9.5 X 12</t>
  </si>
  <si>
    <t>9.5 X 12</t>
    <phoneticPr fontId="1" type="noConversion"/>
  </si>
  <si>
    <t>DC 5V</t>
    <phoneticPr fontId="1" type="noConversion"/>
  </si>
  <si>
    <t>DC 5V Continous Beep</t>
    <phoneticPr fontId="1" type="noConversion"/>
  </si>
  <si>
    <t>DS3231</t>
    <phoneticPr fontId="1" type="noConversion"/>
  </si>
  <si>
    <t>DC 3.3 ~5.0V, ± 5ppm (±0.432 seconds / day)</t>
    <phoneticPr fontId="1" type="noConversion"/>
  </si>
  <si>
    <t>28BYJ-48</t>
    <phoneticPr fontId="1" type="noConversion"/>
  </si>
  <si>
    <t>DC 5V, 5.625°/64</t>
    <phoneticPr fontId="1" type="noConversion"/>
  </si>
  <si>
    <t>Stepper driver Module</t>
    <phoneticPr fontId="1" type="noConversion"/>
  </si>
  <si>
    <t>참조</t>
    <phoneticPr fontId="1" type="noConversion"/>
  </si>
  <si>
    <t>LED</t>
    <phoneticPr fontId="1" type="noConversion"/>
  </si>
  <si>
    <t>Red, Yellow</t>
    <phoneticPr fontId="1" type="noConversion"/>
  </si>
  <si>
    <t>RGB LED</t>
    <phoneticPr fontId="1" type="noConversion"/>
  </si>
  <si>
    <t>Altium</t>
    <phoneticPr fontId="1" type="noConversion"/>
  </si>
  <si>
    <t>5mm Round resin mold type, InGaN</t>
    <phoneticPr fontId="1" type="noConversion"/>
  </si>
  <si>
    <t xml:space="preserve"> </t>
    <phoneticPr fontId="1" type="noConversion"/>
  </si>
  <si>
    <t>IR1</t>
    <phoneticPr fontId="1" type="noConversion"/>
  </si>
  <si>
    <t>IR2</t>
    <phoneticPr fontId="1" type="noConversion"/>
  </si>
  <si>
    <t>IR3</t>
    <phoneticPr fontId="1" type="noConversion"/>
  </si>
  <si>
    <t>IR4</t>
    <phoneticPr fontId="1" type="noConversion"/>
  </si>
  <si>
    <t>PIR1</t>
    <phoneticPr fontId="1" type="noConversion"/>
  </si>
  <si>
    <t>PIR2</t>
    <phoneticPr fontId="1" type="noConversion"/>
  </si>
  <si>
    <t>시리얼 통신</t>
  </si>
  <si>
    <t>시리얼 통신</t>
    <phoneticPr fontId="1" type="noConversion"/>
  </si>
  <si>
    <t>스텝모터4</t>
    <phoneticPr fontId="1" type="noConversion"/>
  </si>
  <si>
    <t>스텝모터3</t>
    <phoneticPr fontId="1" type="noConversion"/>
  </si>
  <si>
    <t>스텝모터2</t>
    <phoneticPr fontId="1" type="noConversion"/>
  </si>
  <si>
    <t>스텝모터1</t>
    <phoneticPr fontId="1" type="noConversion"/>
  </si>
  <si>
    <t>조도1</t>
    <phoneticPr fontId="1" type="noConversion"/>
  </si>
  <si>
    <t>조도2</t>
    <phoneticPr fontId="1" type="noConversion"/>
  </si>
  <si>
    <t>DHT</t>
    <phoneticPr fontId="1" type="noConversion"/>
  </si>
  <si>
    <t>LED1_거실</t>
    <phoneticPr fontId="1" type="noConversion"/>
  </si>
  <si>
    <t>LED2_냉장고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</si>
</sst>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&quot;₩&quot;#,##0_);[Red]\(&quot;₩&quot;#,##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2"/>
      <color theme="1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u/>
      <sz val="8"/>
      <color theme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6" fontId="8" fillId="0" borderId="2" xfId="1" applyNumberFormat="1" applyFont="1" applyFill="1" applyBorder="1" applyAlignment="1">
      <alignment horizontal="right" vertical="center"/>
    </xf>
    <xf numFmtId="176" fontId="8" fillId="0" borderId="2" xfId="0" applyNumberFormat="1" applyFont="1" applyFill="1" applyBorder="1" applyAlignment="1">
      <alignment horizontal="right" vertical="center"/>
    </xf>
    <xf numFmtId="0" fontId="8" fillId="0" borderId="3" xfId="0" applyFont="1" applyFill="1" applyBorder="1" applyAlignment="1">
      <alignment horizontal="center" vertical="center"/>
    </xf>
    <xf numFmtId="0" fontId="10" fillId="0" borderId="3" xfId="2" applyFont="1" applyFill="1" applyBorder="1" applyAlignment="1">
      <alignment horizontal="center" vertical="center"/>
    </xf>
    <xf numFmtId="0" fontId="9" fillId="0" borderId="7" xfId="2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6" fontId="6" fillId="0" borderId="4" xfId="1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right" vertical="center"/>
    </xf>
    <xf numFmtId="0" fontId="8" fillId="0" borderId="9" xfId="0" applyFont="1" applyFill="1" applyBorder="1" applyAlignment="1">
      <alignment horizontal="center" vertical="center"/>
    </xf>
    <xf numFmtId="0" fontId="10" fillId="0" borderId="10" xfId="2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/>
    </xf>
    <xf numFmtId="176" fontId="8" fillId="0" borderId="11" xfId="1" applyNumberFormat="1" applyFont="1" applyFill="1" applyBorder="1" applyAlignment="1">
      <alignment horizontal="right" vertical="center"/>
    </xf>
    <xf numFmtId="176" fontId="8" fillId="0" borderId="11" xfId="0" applyNumberFormat="1" applyFont="1" applyFill="1" applyBorder="1" applyAlignment="1">
      <alignment horizontal="right" vertical="center"/>
    </xf>
    <xf numFmtId="0" fontId="10" fillId="0" borderId="1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Border="1">
      <alignment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0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3743324</xdr:colOff>
      <xdr:row>29</xdr:row>
      <xdr:rowOff>0</xdr:rowOff>
    </xdr:to>
    <xdr:pic>
      <xdr:nvPicPr>
        <xdr:cNvPr id="4" name="그림 3" descr="https://www.icbanq.com/icdownload/icbank_data/image/shop_product/2016/943E3E1E-209F-4AB2-98DA-B021FAEB2A0D.jpg">
          <a:extLst>
            <a:ext uri="{FF2B5EF4-FFF2-40B4-BE49-F238E27FC236}">
              <a16:creationId xmlns:a16="http://schemas.microsoft.com/office/drawing/2014/main" id="{EA4A931D-9B58-4F94-B237-360A606D7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1" t="23968" r="5531" b="37242"/>
        <a:stretch/>
      </xdr:blipFill>
      <xdr:spPr bwMode="auto">
        <a:xfrm>
          <a:off x="0" y="0"/>
          <a:ext cx="3743324" cy="607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mponents101.com/motors/28byj-48-stepper-motor" TargetMode="External"/><Relationship Id="rId3" Type="http://schemas.openxmlformats.org/officeDocument/2006/relationships/hyperlink" Target="https://www.devicemart.co.kr/goods/view?no=1287086" TargetMode="External"/><Relationship Id="rId7" Type="http://schemas.openxmlformats.org/officeDocument/2006/relationships/hyperlink" Target="https://www.devicemart.co.kr/goods/view?no=7942" TargetMode="External"/><Relationship Id="rId2" Type="http://schemas.openxmlformats.org/officeDocument/2006/relationships/hyperlink" Target="https://www.devicemart.co.kr/goods/view?no=1376882" TargetMode="External"/><Relationship Id="rId1" Type="http://schemas.openxmlformats.org/officeDocument/2006/relationships/hyperlink" Target="https://www.devicemart.co.kr/goods/view?no=1327432" TargetMode="External"/><Relationship Id="rId6" Type="http://schemas.openxmlformats.org/officeDocument/2006/relationships/hyperlink" Target="https://www.devicemart.co.kr/goods/view?no=1386039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makernambo.com/77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deneb21.tistory.com/301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6"/>
  <sheetViews>
    <sheetView tabSelected="1" zoomScale="98" zoomScaleNormal="98" workbookViewId="0">
      <selection sqref="A1:I1"/>
    </sheetView>
  </sheetViews>
  <sheetFormatPr defaultRowHeight="19.5" customHeight="1" x14ac:dyDescent="0.3"/>
  <cols>
    <col min="1" max="1" width="4.25" style="1" customWidth="1"/>
    <col min="2" max="2" width="23.625" style="1" bestFit="1" customWidth="1"/>
    <col min="3" max="3" width="17.25" style="1" customWidth="1"/>
    <col min="4" max="4" width="55.625" style="1" bestFit="1" customWidth="1"/>
    <col min="5" max="5" width="10.25" style="1" bestFit="1" customWidth="1"/>
    <col min="6" max="6" width="9" style="1" customWidth="1"/>
    <col min="7" max="7" width="4.75" style="1" customWidth="1"/>
    <col min="8" max="8" width="9.625" style="1" customWidth="1"/>
    <col min="9" max="9" width="22.875" style="1" bestFit="1" customWidth="1"/>
    <col min="10" max="10" width="3.125" style="1" customWidth="1"/>
    <col min="11" max="22" width="12" style="1" customWidth="1"/>
    <col min="23" max="16384" width="9" style="1"/>
  </cols>
  <sheetData>
    <row r="1" spans="1:9" ht="23.1" customHeight="1" thickBot="1" x14ac:dyDescent="0.35">
      <c r="A1" s="47" t="s">
        <v>8</v>
      </c>
      <c r="B1" s="48"/>
      <c r="C1" s="48"/>
      <c r="D1" s="48"/>
      <c r="E1" s="48"/>
      <c r="F1" s="48"/>
      <c r="G1" s="48"/>
      <c r="H1" s="48"/>
      <c r="I1" s="48"/>
    </row>
    <row r="2" spans="1:9" ht="19.5" customHeight="1" thickBot="1" x14ac:dyDescent="0.35">
      <c r="A2" s="9" t="s">
        <v>0</v>
      </c>
      <c r="B2" s="10" t="s">
        <v>1</v>
      </c>
      <c r="C2" s="11" t="s">
        <v>2</v>
      </c>
      <c r="D2" s="11" t="s">
        <v>3</v>
      </c>
      <c r="E2" s="11" t="s">
        <v>16</v>
      </c>
      <c r="F2" s="12" t="s">
        <v>4</v>
      </c>
      <c r="G2" s="11" t="s">
        <v>7</v>
      </c>
      <c r="H2" s="11" t="s">
        <v>5</v>
      </c>
      <c r="I2" s="13" t="s">
        <v>6</v>
      </c>
    </row>
    <row r="3" spans="1:9" ht="19.5" customHeight="1" x14ac:dyDescent="0.3">
      <c r="A3" s="8">
        <v>1</v>
      </c>
      <c r="B3" s="7" t="s">
        <v>12</v>
      </c>
      <c r="C3" s="2" t="s">
        <v>11</v>
      </c>
      <c r="D3" s="2" t="s">
        <v>15</v>
      </c>
      <c r="E3" s="2" t="s">
        <v>94</v>
      </c>
      <c r="F3" s="3">
        <v>4070</v>
      </c>
      <c r="G3" s="2">
        <v>1</v>
      </c>
      <c r="H3" s="4">
        <f t="shared" ref="H3:H7" si="0">F3*G3</f>
        <v>4070</v>
      </c>
      <c r="I3" s="5"/>
    </row>
    <row r="4" spans="1:9" ht="19.5" customHeight="1" x14ac:dyDescent="0.3">
      <c r="A4" s="8">
        <v>2</v>
      </c>
      <c r="B4" s="7" t="s">
        <v>14</v>
      </c>
      <c r="C4" s="2" t="s">
        <v>13</v>
      </c>
      <c r="D4" s="2" t="s">
        <v>10</v>
      </c>
      <c r="E4" s="2" t="s">
        <v>93</v>
      </c>
      <c r="F4" s="3">
        <v>1430</v>
      </c>
      <c r="G4" s="2">
        <v>2</v>
      </c>
      <c r="H4" s="4">
        <f t="shared" si="0"/>
        <v>2860</v>
      </c>
      <c r="I4" s="6" t="s">
        <v>20</v>
      </c>
    </row>
    <row r="5" spans="1:9" ht="19.5" customHeight="1" x14ac:dyDescent="0.3">
      <c r="A5" s="8">
        <v>3</v>
      </c>
      <c r="B5" s="7" t="s">
        <v>27</v>
      </c>
      <c r="C5" s="2" t="s">
        <v>28</v>
      </c>
      <c r="D5" s="2" t="s">
        <v>25</v>
      </c>
      <c r="E5" s="2" t="s">
        <v>26</v>
      </c>
      <c r="F5" s="3">
        <v>3960</v>
      </c>
      <c r="G5" s="2">
        <v>1</v>
      </c>
      <c r="H5" s="4">
        <f t="shared" si="0"/>
        <v>3960</v>
      </c>
      <c r="I5" s="5"/>
    </row>
    <row r="6" spans="1:9" ht="19.5" customHeight="1" x14ac:dyDescent="0.3">
      <c r="A6" s="15">
        <v>4</v>
      </c>
      <c r="B6" s="16" t="s">
        <v>17</v>
      </c>
      <c r="C6" s="17" t="s">
        <v>29</v>
      </c>
      <c r="D6" s="18" t="s">
        <v>19</v>
      </c>
      <c r="E6" s="17" t="s">
        <v>18</v>
      </c>
      <c r="F6" s="19">
        <v>3630</v>
      </c>
      <c r="G6" s="17">
        <v>1</v>
      </c>
      <c r="H6" s="20">
        <f t="shared" si="0"/>
        <v>3630</v>
      </c>
      <c r="I6" s="21" t="s">
        <v>20</v>
      </c>
    </row>
    <row r="7" spans="1:9" ht="19.5" customHeight="1" x14ac:dyDescent="0.3">
      <c r="A7" s="15">
        <v>5</v>
      </c>
      <c r="B7" s="16" t="s">
        <v>97</v>
      </c>
      <c r="C7" s="17" t="s">
        <v>95</v>
      </c>
      <c r="D7" s="18" t="s">
        <v>98</v>
      </c>
      <c r="E7" s="17" t="s">
        <v>99</v>
      </c>
      <c r="F7" s="19">
        <v>0</v>
      </c>
      <c r="G7" s="17">
        <v>2</v>
      </c>
      <c r="H7" s="20">
        <f t="shared" si="0"/>
        <v>0</v>
      </c>
      <c r="I7" s="21"/>
    </row>
    <row r="8" spans="1:9" ht="19.5" customHeight="1" x14ac:dyDescent="0.3">
      <c r="A8" s="15">
        <v>6</v>
      </c>
      <c r="B8" s="16" t="s">
        <v>97</v>
      </c>
      <c r="C8" s="17" t="s">
        <v>100</v>
      </c>
      <c r="D8" s="18" t="s">
        <v>104</v>
      </c>
      <c r="E8" s="17" t="s">
        <v>102</v>
      </c>
      <c r="F8" s="19">
        <v>0</v>
      </c>
      <c r="G8" s="17">
        <v>2</v>
      </c>
      <c r="H8" s="20">
        <v>0</v>
      </c>
      <c r="I8" s="21"/>
    </row>
    <row r="9" spans="1:9" ht="19.5" customHeight="1" x14ac:dyDescent="0.3">
      <c r="A9" s="15">
        <v>7</v>
      </c>
      <c r="B9" s="16" t="s">
        <v>97</v>
      </c>
      <c r="C9" s="17" t="s">
        <v>105</v>
      </c>
      <c r="D9" s="18" t="s">
        <v>106</v>
      </c>
      <c r="E9" s="17" t="s">
        <v>102</v>
      </c>
      <c r="F9" s="19">
        <v>0</v>
      </c>
      <c r="G9" s="17">
        <v>2</v>
      </c>
      <c r="H9" s="20">
        <v>0</v>
      </c>
      <c r="I9" s="21"/>
    </row>
    <row r="10" spans="1:9" ht="19.5" customHeight="1" x14ac:dyDescent="0.3">
      <c r="A10" s="15">
        <v>8</v>
      </c>
      <c r="B10" s="16" t="s">
        <v>97</v>
      </c>
      <c r="C10" s="17" t="s">
        <v>107</v>
      </c>
      <c r="D10" s="18" t="s">
        <v>108</v>
      </c>
      <c r="E10" s="16" t="s">
        <v>110</v>
      </c>
      <c r="F10" s="19">
        <v>0</v>
      </c>
      <c r="G10" s="17">
        <v>1</v>
      </c>
      <c r="H10" s="20">
        <v>0</v>
      </c>
      <c r="I10" s="21"/>
    </row>
    <row r="11" spans="1:9" ht="19.5" customHeight="1" x14ac:dyDescent="0.3">
      <c r="A11" s="15">
        <v>9</v>
      </c>
      <c r="B11" s="16" t="s">
        <v>96</v>
      </c>
      <c r="C11" s="17" t="s">
        <v>109</v>
      </c>
      <c r="D11" s="18" t="s">
        <v>103</v>
      </c>
      <c r="E11" s="17" t="s">
        <v>101</v>
      </c>
      <c r="F11" s="19">
        <v>0</v>
      </c>
      <c r="G11" s="17">
        <v>1</v>
      </c>
      <c r="H11" s="20">
        <v>0</v>
      </c>
      <c r="I11" s="21"/>
    </row>
    <row r="12" spans="1:9" ht="19.5" customHeight="1" x14ac:dyDescent="0.3">
      <c r="A12" s="15">
        <v>10</v>
      </c>
      <c r="B12" s="16" t="s">
        <v>96</v>
      </c>
      <c r="C12" s="17" t="s">
        <v>111</v>
      </c>
      <c r="D12" s="18" t="s">
        <v>112</v>
      </c>
      <c r="E12" s="17" t="s">
        <v>114</v>
      </c>
      <c r="F12" s="19">
        <v>0</v>
      </c>
      <c r="G12" s="17">
        <v>2</v>
      </c>
      <c r="H12" s="20">
        <v>0</v>
      </c>
      <c r="I12" s="21"/>
    </row>
    <row r="13" spans="1:9" ht="19.5" customHeight="1" x14ac:dyDescent="0.3">
      <c r="A13" s="15">
        <v>11</v>
      </c>
      <c r="B13" s="16" t="s">
        <v>96</v>
      </c>
      <c r="C13" s="17" t="s">
        <v>113</v>
      </c>
      <c r="D13" s="18" t="s">
        <v>115</v>
      </c>
      <c r="E13" s="17" t="s">
        <v>114</v>
      </c>
      <c r="F13" s="19">
        <v>0</v>
      </c>
      <c r="G13" s="17">
        <v>1</v>
      </c>
      <c r="H13" s="20">
        <v>0</v>
      </c>
      <c r="I13" s="21"/>
    </row>
    <row r="14" spans="1:9" ht="19.5" customHeight="1" thickBot="1" x14ac:dyDescent="0.35">
      <c r="A14" s="15">
        <v>12</v>
      </c>
      <c r="B14" s="16" t="s">
        <v>21</v>
      </c>
      <c r="C14" s="17" t="s">
        <v>22</v>
      </c>
      <c r="D14" s="18" t="s">
        <v>24</v>
      </c>
      <c r="E14" s="17" t="s">
        <v>23</v>
      </c>
      <c r="F14" s="19">
        <v>2310</v>
      </c>
      <c r="G14" s="17">
        <v>3</v>
      </c>
      <c r="H14" s="20">
        <f>F14*G14</f>
        <v>6930</v>
      </c>
      <c r="I14" s="21"/>
    </row>
    <row r="15" spans="1:9" ht="19.5" customHeight="1" thickBot="1" x14ac:dyDescent="0.35">
      <c r="A15" s="57" t="s">
        <v>9</v>
      </c>
      <c r="B15" s="58"/>
      <c r="C15" s="58"/>
      <c r="D15" s="58"/>
      <c r="E15" s="58"/>
      <c r="F15" s="58"/>
      <c r="G15" s="58"/>
      <c r="H15" s="14">
        <f>SUM(H3:H14)</f>
        <v>21450</v>
      </c>
      <c r="I15" s="59"/>
    </row>
    <row r="16" spans="1:9" ht="19.5" customHeight="1" x14ac:dyDescent="0.3">
      <c r="A16" s="36"/>
      <c r="B16" s="36"/>
      <c r="C16" s="36"/>
      <c r="D16" s="36"/>
    </row>
  </sheetData>
  <mergeCells count="2">
    <mergeCell ref="A1:I1"/>
    <mergeCell ref="A15:G15"/>
  </mergeCells>
  <phoneticPr fontId="1" type="noConversion"/>
  <conditionalFormatting sqref="G3:G14">
    <cfRule type="cellIs" dxfId="0" priority="1" operator="greaterThan">
      <formula>1</formula>
    </cfRule>
  </conditionalFormatting>
  <hyperlinks>
    <hyperlink ref="B5" r:id="rId1" display="적외선 센서 TCRT5000 1)"/>
    <hyperlink ref="B3" r:id="rId2"/>
    <hyperlink ref="B4" r:id="rId3"/>
    <hyperlink ref="I4" r:id="rId4" display="사용방법"/>
    <hyperlink ref="I6" r:id="rId5"/>
    <hyperlink ref="B6" r:id="rId6"/>
    <hyperlink ref="B14" r:id="rId7"/>
    <hyperlink ref="E10" r:id="rId8" display="사이즈 참조"/>
  </hyperlinks>
  <pageMargins left="0.70866141732283472" right="0.70866141732283472" top="0.74803149606299213" bottom="0.74803149606299213" header="0.31496062992125984" footer="0.31496062992125984"/>
  <pageSetup paperSize="9" scale="72" orientation="landscape" horizontalDpi="300" verticalDpi="300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"/>
  <sheetViews>
    <sheetView workbookViewId="0"/>
  </sheetViews>
  <sheetFormatPr defaultRowHeight="16.5" x14ac:dyDescent="0.3"/>
  <cols>
    <col min="1" max="1" width="49.25" customWidth="1"/>
  </cols>
  <sheetData>
    <row r="28" spans="2:2" x14ac:dyDescent="0.3">
      <c r="B28" t="s">
        <v>116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workbookViewId="0"/>
  </sheetViews>
  <sheetFormatPr defaultRowHeight="16.5" x14ac:dyDescent="0.3"/>
  <cols>
    <col min="1" max="1" width="3.125" customWidth="1"/>
    <col min="3" max="3" width="4.875" bestFit="1" customWidth="1"/>
    <col min="4" max="4" width="8.375" bestFit="1" customWidth="1"/>
    <col min="5" max="5" width="9.5" bestFit="1" customWidth="1"/>
    <col min="6" max="6" width="16.75" bestFit="1" customWidth="1"/>
    <col min="7" max="7" width="5.25" bestFit="1" customWidth="1"/>
    <col min="8" max="8" width="3.125" customWidth="1"/>
    <col min="10" max="10" width="4.875" bestFit="1" customWidth="1"/>
    <col min="11" max="11" width="8.375" bestFit="1" customWidth="1"/>
    <col min="12" max="12" width="9.5" bestFit="1" customWidth="1"/>
    <col min="13" max="13" width="16.75" bestFit="1" customWidth="1"/>
    <col min="14" max="14" width="5.25" bestFit="1" customWidth="1"/>
  </cols>
  <sheetData>
    <row r="1" spans="2:14" ht="20.25" thickBot="1" x14ac:dyDescent="0.35">
      <c r="B1" s="54" t="s">
        <v>82</v>
      </c>
      <c r="C1" s="55"/>
      <c r="D1" s="55"/>
      <c r="E1" s="55"/>
      <c r="F1" s="55"/>
      <c r="G1" s="56"/>
      <c r="I1" s="54" t="s">
        <v>83</v>
      </c>
      <c r="J1" s="55"/>
      <c r="K1" s="55"/>
      <c r="L1" s="55"/>
      <c r="M1" s="55"/>
      <c r="N1" s="56"/>
    </row>
    <row r="2" spans="2:14" ht="4.5" customHeight="1" thickBot="1" x14ac:dyDescent="0.35">
      <c r="B2" s="22"/>
      <c r="C2" s="22"/>
      <c r="D2" s="22"/>
      <c r="E2" s="22"/>
    </row>
    <row r="3" spans="2:14" ht="17.25" thickBot="1" x14ac:dyDescent="0.35">
      <c r="B3" s="49" t="s">
        <v>79</v>
      </c>
      <c r="C3" s="50"/>
      <c r="D3" s="31" t="s">
        <v>51</v>
      </c>
      <c r="E3" s="31" t="s">
        <v>52</v>
      </c>
      <c r="F3" s="31" t="s">
        <v>80</v>
      </c>
      <c r="G3" s="32" t="s">
        <v>81</v>
      </c>
      <c r="I3" s="49" t="s">
        <v>79</v>
      </c>
      <c r="J3" s="50"/>
      <c r="K3" s="31" t="s">
        <v>51</v>
      </c>
      <c r="L3" s="31" t="s">
        <v>52</v>
      </c>
      <c r="M3" s="31" t="s">
        <v>80</v>
      </c>
      <c r="N3" s="32" t="s">
        <v>81</v>
      </c>
    </row>
    <row r="4" spans="2:14" ht="17.25" thickTop="1" x14ac:dyDescent="0.3">
      <c r="B4" s="51" t="s">
        <v>30</v>
      </c>
      <c r="C4" s="28" t="s">
        <v>31</v>
      </c>
      <c r="D4" s="28" t="s">
        <v>44</v>
      </c>
      <c r="E4" s="28" t="s">
        <v>53</v>
      </c>
      <c r="F4" s="29"/>
      <c r="G4" s="30"/>
      <c r="I4" s="51" t="s">
        <v>30</v>
      </c>
      <c r="J4" s="28" t="s">
        <v>31</v>
      </c>
      <c r="K4" s="28" t="s">
        <v>44</v>
      </c>
      <c r="L4" s="28" t="s">
        <v>53</v>
      </c>
      <c r="M4" s="29" t="s">
        <v>123</v>
      </c>
      <c r="N4" s="33"/>
    </row>
    <row r="5" spans="2:14" x14ac:dyDescent="0.3">
      <c r="B5" s="52"/>
      <c r="C5" s="23" t="s">
        <v>32</v>
      </c>
      <c r="D5" s="23" t="s">
        <v>49</v>
      </c>
      <c r="E5" s="23" t="s">
        <v>54</v>
      </c>
      <c r="F5" s="24" t="s">
        <v>124</v>
      </c>
      <c r="G5" s="25"/>
      <c r="I5" s="52"/>
      <c r="J5" s="23" t="s">
        <v>32</v>
      </c>
      <c r="K5" s="23" t="s">
        <v>49</v>
      </c>
      <c r="L5" s="23" t="s">
        <v>54</v>
      </c>
      <c r="M5" s="24"/>
      <c r="N5" s="34"/>
    </row>
    <row r="6" spans="2:14" x14ac:dyDescent="0.3">
      <c r="B6" s="52"/>
      <c r="C6" s="23" t="s">
        <v>33</v>
      </c>
      <c r="D6" s="23" t="s">
        <v>50</v>
      </c>
      <c r="E6" s="23"/>
      <c r="F6" s="24" t="s">
        <v>117</v>
      </c>
      <c r="G6" s="25"/>
      <c r="I6" s="52"/>
      <c r="J6" s="23" t="s">
        <v>33</v>
      </c>
      <c r="K6" s="23" t="s">
        <v>50</v>
      </c>
      <c r="L6" s="23"/>
      <c r="M6" s="24" t="s">
        <v>85</v>
      </c>
      <c r="N6" s="34"/>
    </row>
    <row r="7" spans="2:14" x14ac:dyDescent="0.3">
      <c r="B7" s="52"/>
      <c r="C7" s="23" t="s">
        <v>34</v>
      </c>
      <c r="D7" s="23" t="s">
        <v>45</v>
      </c>
      <c r="E7" s="23"/>
      <c r="F7" s="24" t="s">
        <v>118</v>
      </c>
      <c r="G7" s="25"/>
      <c r="I7" s="52"/>
      <c r="J7" s="23" t="s">
        <v>34</v>
      </c>
      <c r="K7" s="23" t="s">
        <v>45</v>
      </c>
      <c r="L7" s="23"/>
      <c r="M7" s="24" t="s">
        <v>84</v>
      </c>
      <c r="N7" s="34"/>
    </row>
    <row r="8" spans="2:14" x14ac:dyDescent="0.3">
      <c r="B8" s="52"/>
      <c r="C8" s="23" t="s">
        <v>35</v>
      </c>
      <c r="D8" s="23" t="s">
        <v>46</v>
      </c>
      <c r="E8" s="23"/>
      <c r="F8" s="24" t="s">
        <v>119</v>
      </c>
      <c r="G8" s="25"/>
      <c r="I8" s="52"/>
      <c r="J8" s="23" t="s">
        <v>35</v>
      </c>
      <c r="K8" s="23" t="s">
        <v>46</v>
      </c>
      <c r="L8" s="23"/>
      <c r="M8" s="24" t="s">
        <v>84</v>
      </c>
      <c r="N8" s="34"/>
    </row>
    <row r="9" spans="2:14" x14ac:dyDescent="0.3">
      <c r="B9" s="52"/>
      <c r="C9" s="23" t="s">
        <v>36</v>
      </c>
      <c r="D9" s="23" t="s">
        <v>47</v>
      </c>
      <c r="E9" s="23"/>
      <c r="F9" s="24" t="s">
        <v>120</v>
      </c>
      <c r="G9" s="25"/>
      <c r="I9" s="52"/>
      <c r="J9" s="23" t="s">
        <v>36</v>
      </c>
      <c r="K9" s="23" t="s">
        <v>47</v>
      </c>
      <c r="L9" s="23"/>
      <c r="M9" s="24" t="s">
        <v>84</v>
      </c>
      <c r="N9" s="34"/>
    </row>
    <row r="10" spans="2:14" x14ac:dyDescent="0.3">
      <c r="B10" s="52"/>
      <c r="C10" s="23" t="s">
        <v>37</v>
      </c>
      <c r="D10" s="23" t="s">
        <v>48</v>
      </c>
      <c r="E10" s="23"/>
      <c r="F10" s="24" t="s">
        <v>90</v>
      </c>
      <c r="G10" s="25"/>
      <c r="I10" s="52"/>
      <c r="J10" s="23" t="s">
        <v>37</v>
      </c>
      <c r="K10" s="23" t="s">
        <v>48</v>
      </c>
      <c r="L10" s="23"/>
      <c r="M10" s="24" t="s">
        <v>84</v>
      </c>
      <c r="N10" s="34"/>
    </row>
    <row r="11" spans="2:14" x14ac:dyDescent="0.3">
      <c r="B11" s="52"/>
      <c r="C11" s="23" t="s">
        <v>38</v>
      </c>
      <c r="D11" s="23" t="s">
        <v>43</v>
      </c>
      <c r="E11" s="23"/>
      <c r="F11" s="24" t="s">
        <v>91</v>
      </c>
      <c r="G11" s="25"/>
      <c r="I11" s="52"/>
      <c r="J11" s="23" t="s">
        <v>38</v>
      </c>
      <c r="K11" s="23" t="s">
        <v>43</v>
      </c>
      <c r="L11" s="23"/>
      <c r="M11" s="24" t="s">
        <v>84</v>
      </c>
      <c r="N11" s="34"/>
    </row>
    <row r="12" spans="2:14" x14ac:dyDescent="0.3">
      <c r="B12" s="52"/>
      <c r="C12" s="23" t="s">
        <v>39</v>
      </c>
      <c r="D12" s="23" t="s">
        <v>59</v>
      </c>
      <c r="E12" s="23"/>
      <c r="F12" s="24" t="s">
        <v>92</v>
      </c>
      <c r="G12" s="25"/>
      <c r="I12" s="52"/>
      <c r="J12" s="23" t="s">
        <v>39</v>
      </c>
      <c r="K12" s="23" t="s">
        <v>59</v>
      </c>
      <c r="L12" s="23"/>
      <c r="M12" s="24" t="s">
        <v>125</v>
      </c>
      <c r="N12" s="34"/>
    </row>
    <row r="13" spans="2:14" x14ac:dyDescent="0.3">
      <c r="B13" s="52"/>
      <c r="C13" s="23" t="s">
        <v>40</v>
      </c>
      <c r="D13" s="23" t="s">
        <v>60</v>
      </c>
      <c r="E13" s="23"/>
      <c r="F13" s="24"/>
      <c r="G13" s="25"/>
      <c r="I13" s="52"/>
      <c r="J13" s="23" t="s">
        <v>40</v>
      </c>
      <c r="K13" s="23" t="s">
        <v>60</v>
      </c>
      <c r="L13" s="23"/>
      <c r="M13" s="24" t="s">
        <v>126</v>
      </c>
      <c r="N13" s="34"/>
    </row>
    <row r="14" spans="2:14" x14ac:dyDescent="0.3">
      <c r="B14" s="52"/>
      <c r="C14" s="23" t="s">
        <v>41</v>
      </c>
      <c r="D14" s="23" t="s">
        <v>61</v>
      </c>
      <c r="E14" s="23"/>
      <c r="F14" s="24"/>
      <c r="G14" s="25"/>
      <c r="I14" s="52"/>
      <c r="J14" s="23" t="s">
        <v>41</v>
      </c>
      <c r="K14" s="23" t="s">
        <v>61</v>
      </c>
      <c r="L14" s="23"/>
      <c r="M14" s="24" t="s">
        <v>127</v>
      </c>
      <c r="N14" s="34"/>
    </row>
    <row r="15" spans="2:14" x14ac:dyDescent="0.3">
      <c r="B15" s="52"/>
      <c r="C15" s="23" t="s">
        <v>42</v>
      </c>
      <c r="D15" s="23" t="s">
        <v>62</v>
      </c>
      <c r="E15" s="23"/>
      <c r="F15" s="24"/>
      <c r="G15" s="25"/>
      <c r="I15" s="52"/>
      <c r="J15" s="23" t="s">
        <v>42</v>
      </c>
      <c r="K15" s="23" t="s">
        <v>62</v>
      </c>
      <c r="L15" s="23"/>
      <c r="M15" s="24" t="s">
        <v>128</v>
      </c>
      <c r="N15" s="34"/>
    </row>
    <row r="16" spans="2:14" x14ac:dyDescent="0.3">
      <c r="B16" s="52"/>
      <c r="C16" s="23" t="s">
        <v>55</v>
      </c>
      <c r="D16" s="23" t="s">
        <v>63</v>
      </c>
      <c r="E16" s="23"/>
      <c r="F16" s="24" t="s">
        <v>121</v>
      </c>
      <c r="G16" s="25"/>
      <c r="I16" s="52"/>
      <c r="J16" s="23" t="s">
        <v>55</v>
      </c>
      <c r="K16" s="23" t="s">
        <v>63</v>
      </c>
      <c r="L16" s="23"/>
      <c r="M16" s="23" t="s">
        <v>131</v>
      </c>
      <c r="N16" s="34"/>
    </row>
    <row r="17" spans="2:14" x14ac:dyDescent="0.3">
      <c r="B17" s="52"/>
      <c r="C17" s="23" t="s">
        <v>56</v>
      </c>
      <c r="D17" s="23" t="s">
        <v>64</v>
      </c>
      <c r="E17" s="23" t="s">
        <v>57</v>
      </c>
      <c r="F17" s="24" t="s">
        <v>122</v>
      </c>
      <c r="G17" s="25"/>
      <c r="I17" s="52"/>
      <c r="J17" s="23" t="s">
        <v>56</v>
      </c>
      <c r="K17" s="23" t="s">
        <v>64</v>
      </c>
      <c r="L17" s="23" t="s">
        <v>57</v>
      </c>
      <c r="M17" s="23" t="s">
        <v>132</v>
      </c>
      <c r="N17" s="34"/>
    </row>
    <row r="18" spans="2:14" x14ac:dyDescent="0.3">
      <c r="B18" s="52" t="s">
        <v>58</v>
      </c>
      <c r="C18" s="23" t="s">
        <v>65</v>
      </c>
      <c r="D18" s="23" t="s">
        <v>71</v>
      </c>
      <c r="E18" s="23"/>
      <c r="F18" s="23" t="s">
        <v>86</v>
      </c>
      <c r="G18" s="25"/>
      <c r="I18" s="52" t="s">
        <v>58</v>
      </c>
      <c r="J18" s="23" t="s">
        <v>65</v>
      </c>
      <c r="K18" s="23" t="s">
        <v>71</v>
      </c>
      <c r="L18" s="23"/>
      <c r="M18" s="23" t="s">
        <v>129</v>
      </c>
      <c r="N18" s="34"/>
    </row>
    <row r="19" spans="2:14" x14ac:dyDescent="0.3">
      <c r="B19" s="52"/>
      <c r="C19" s="23" t="s">
        <v>66</v>
      </c>
      <c r="D19" s="23" t="s">
        <v>72</v>
      </c>
      <c r="E19" s="23"/>
      <c r="F19" s="23" t="s">
        <v>87</v>
      </c>
      <c r="G19" s="25"/>
      <c r="I19" s="52"/>
      <c r="J19" s="23" t="s">
        <v>66</v>
      </c>
      <c r="K19" s="23" t="s">
        <v>72</v>
      </c>
      <c r="L19" s="23"/>
      <c r="M19" s="23" t="s">
        <v>130</v>
      </c>
      <c r="N19" s="34"/>
    </row>
    <row r="20" spans="2:14" x14ac:dyDescent="0.3">
      <c r="B20" s="52"/>
      <c r="C20" s="23" t="s">
        <v>67</v>
      </c>
      <c r="D20" s="23" t="s">
        <v>73</v>
      </c>
      <c r="E20" s="23"/>
      <c r="F20" s="23" t="s">
        <v>88</v>
      </c>
      <c r="G20" s="25"/>
      <c r="I20" s="52"/>
      <c r="J20" s="23" t="s">
        <v>67</v>
      </c>
      <c r="K20" s="23" t="s">
        <v>73</v>
      </c>
      <c r="L20" s="23"/>
      <c r="M20" s="23" t="s">
        <v>133</v>
      </c>
      <c r="N20" s="34"/>
    </row>
    <row r="21" spans="2:14" x14ac:dyDescent="0.3">
      <c r="B21" s="52"/>
      <c r="C21" s="23" t="s">
        <v>68</v>
      </c>
      <c r="D21" s="23" t="s">
        <v>74</v>
      </c>
      <c r="E21" s="23"/>
      <c r="F21" s="23" t="s">
        <v>89</v>
      </c>
      <c r="G21" s="25"/>
      <c r="I21" s="52"/>
      <c r="J21" s="23" t="s">
        <v>68</v>
      </c>
      <c r="K21" s="23" t="s">
        <v>74</v>
      </c>
      <c r="L21" s="23"/>
      <c r="M21" s="23"/>
      <c r="N21" s="34"/>
    </row>
    <row r="22" spans="2:14" x14ac:dyDescent="0.3">
      <c r="B22" s="52"/>
      <c r="C22" s="23" t="s">
        <v>69</v>
      </c>
      <c r="D22" s="23" t="s">
        <v>75</v>
      </c>
      <c r="E22" s="23" t="s">
        <v>77</v>
      </c>
      <c r="F22" s="23"/>
      <c r="G22" s="25"/>
      <c r="I22" s="52"/>
      <c r="J22" s="23" t="s">
        <v>69</v>
      </c>
      <c r="K22" s="23" t="s">
        <v>75</v>
      </c>
      <c r="L22" s="23" t="s">
        <v>77</v>
      </c>
      <c r="M22" s="23"/>
      <c r="N22" s="34"/>
    </row>
    <row r="23" spans="2:14" ht="17.25" thickBot="1" x14ac:dyDescent="0.35">
      <c r="B23" s="53"/>
      <c r="C23" s="26" t="s">
        <v>70</v>
      </c>
      <c r="D23" s="26" t="s">
        <v>76</v>
      </c>
      <c r="E23" s="26" t="s">
        <v>78</v>
      </c>
      <c r="F23" s="26"/>
      <c r="G23" s="27"/>
      <c r="I23" s="53"/>
      <c r="J23" s="26" t="s">
        <v>70</v>
      </c>
      <c r="K23" s="26" t="s">
        <v>76</v>
      </c>
      <c r="L23" s="26" t="s">
        <v>78</v>
      </c>
      <c r="M23" s="26"/>
      <c r="N23" s="35"/>
    </row>
  </sheetData>
  <mergeCells count="8">
    <mergeCell ref="B3:C3"/>
    <mergeCell ref="B4:B17"/>
    <mergeCell ref="B18:B23"/>
    <mergeCell ref="B1:G1"/>
    <mergeCell ref="I1:N1"/>
    <mergeCell ref="I3:J3"/>
    <mergeCell ref="I4:I17"/>
    <mergeCell ref="I18:I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zoomScale="85" zoomScaleNormal="85" workbookViewId="0"/>
  </sheetViews>
  <sheetFormatPr defaultRowHeight="16.5" x14ac:dyDescent="0.3"/>
  <cols>
    <col min="1" max="5" width="2.625" customWidth="1"/>
    <col min="6" max="6" width="3.625" customWidth="1"/>
    <col min="7" max="11" width="2.625" customWidth="1"/>
  </cols>
  <sheetData>
    <row r="1" spans="1:27" x14ac:dyDescent="0.3">
      <c r="A1" s="37"/>
      <c r="B1" s="38"/>
      <c r="C1" s="38"/>
      <c r="D1" s="38"/>
      <c r="E1" s="39">
        <v>1</v>
      </c>
      <c r="G1" s="37">
        <v>1</v>
      </c>
      <c r="H1" s="38"/>
      <c r="I1" s="38"/>
      <c r="J1" s="38"/>
      <c r="K1" s="39"/>
      <c r="M1" s="37">
        <f>IF(A1=1,1,0)</f>
        <v>0</v>
      </c>
      <c r="N1" s="38">
        <f>IF(B1=1,1,0)</f>
        <v>0</v>
      </c>
      <c r="O1" s="38">
        <f>IF(C1=1,1,0)</f>
        <v>0</v>
      </c>
      <c r="P1" s="38">
        <f>IF(D1=1,1,0)</f>
        <v>0</v>
      </c>
      <c r="Q1" s="39">
        <f>IF(E1=1,1,0)</f>
        <v>1</v>
      </c>
      <c r="S1" s="37">
        <f>IF(G1=1,1,0)</f>
        <v>1</v>
      </c>
      <c r="T1" s="38">
        <f>IF(H1=1,1,0)</f>
        <v>0</v>
      </c>
      <c r="U1" s="38">
        <f>IF(I1=1,1,0)</f>
        <v>0</v>
      </c>
      <c r="V1" s="38">
        <f>IF(J1=1,1,0)</f>
        <v>0</v>
      </c>
      <c r="W1" s="39">
        <f>IF(K1=1,1,0)</f>
        <v>0</v>
      </c>
      <c r="Y1" t="str">
        <f>0&amp;"b"&amp;M1&amp;N1&amp;O1&amp;P1&amp;Q1&amp;","</f>
        <v>0b00001,</v>
      </c>
      <c r="AA1" t="str">
        <f>0&amp;"b"&amp;S1&amp;T1&amp;U1&amp;V1&amp;W1&amp;","</f>
        <v>0b10000,</v>
      </c>
    </row>
    <row r="2" spans="1:27" x14ac:dyDescent="0.3">
      <c r="A2" s="40"/>
      <c r="B2" s="41"/>
      <c r="C2" s="41"/>
      <c r="D2" s="41"/>
      <c r="E2" s="42">
        <v>1</v>
      </c>
      <c r="G2" s="40">
        <v>1</v>
      </c>
      <c r="H2" s="41">
        <v>1</v>
      </c>
      <c r="I2" s="41"/>
      <c r="J2" s="41"/>
      <c r="K2" s="42"/>
      <c r="M2" s="40">
        <f t="shared" ref="M2:M16" si="0">IF(A2=1,1,0)</f>
        <v>0</v>
      </c>
      <c r="N2" s="41">
        <f t="shared" ref="N2:N16" si="1">IF(B2=1,1,0)</f>
        <v>0</v>
      </c>
      <c r="O2" s="41">
        <f t="shared" ref="O2:O16" si="2">IF(C2=1,1,0)</f>
        <v>0</v>
      </c>
      <c r="P2" s="41">
        <f t="shared" ref="P2:P16" si="3">IF(D2=1,1,0)</f>
        <v>0</v>
      </c>
      <c r="Q2" s="42">
        <f t="shared" ref="Q2:Q16" si="4">IF(E2=1,1,0)</f>
        <v>1</v>
      </c>
      <c r="S2" s="40">
        <f t="shared" ref="S2:S16" si="5">IF(G2=1,1,0)</f>
        <v>1</v>
      </c>
      <c r="T2" s="41">
        <f t="shared" ref="T2:T16" si="6">IF(H2=1,1,0)</f>
        <v>1</v>
      </c>
      <c r="U2" s="41">
        <f t="shared" ref="U2:U16" si="7">IF(I2=1,1,0)</f>
        <v>0</v>
      </c>
      <c r="V2" s="41">
        <f t="shared" ref="V2:V16" si="8">IF(J2=1,1,0)</f>
        <v>0</v>
      </c>
      <c r="W2" s="42">
        <f t="shared" ref="W2:W16" si="9">IF(K2=1,1,0)</f>
        <v>0</v>
      </c>
      <c r="Y2" t="str">
        <f t="shared" ref="Y2:Y16" si="10">0&amp;"b"&amp;M2&amp;N2&amp;O2&amp;P2&amp;Q2&amp;","</f>
        <v>0b00001,</v>
      </c>
      <c r="AA2" t="str">
        <f t="shared" ref="AA2:AA16" si="11">0&amp;"b"&amp;S2&amp;T2&amp;U2&amp;V2&amp;W2&amp;","</f>
        <v>0b11000,</v>
      </c>
    </row>
    <row r="3" spans="1:27" x14ac:dyDescent="0.3">
      <c r="A3" s="40"/>
      <c r="B3" s="41"/>
      <c r="C3" s="41"/>
      <c r="D3" s="41"/>
      <c r="E3" s="42">
        <v>1</v>
      </c>
      <c r="G3" s="40">
        <v>1</v>
      </c>
      <c r="H3" s="41"/>
      <c r="I3" s="41">
        <v>1</v>
      </c>
      <c r="J3" s="41"/>
      <c r="K3" s="42"/>
      <c r="M3" s="40">
        <f t="shared" si="0"/>
        <v>0</v>
      </c>
      <c r="N3" s="41">
        <f t="shared" si="1"/>
        <v>0</v>
      </c>
      <c r="O3" s="41">
        <f t="shared" si="2"/>
        <v>0</v>
      </c>
      <c r="P3" s="41">
        <f t="shared" si="3"/>
        <v>0</v>
      </c>
      <c r="Q3" s="42">
        <f t="shared" si="4"/>
        <v>1</v>
      </c>
      <c r="S3" s="40">
        <f t="shared" si="5"/>
        <v>1</v>
      </c>
      <c r="T3" s="41">
        <f t="shared" si="6"/>
        <v>0</v>
      </c>
      <c r="U3" s="41">
        <f t="shared" si="7"/>
        <v>1</v>
      </c>
      <c r="V3" s="41">
        <f t="shared" si="8"/>
        <v>0</v>
      </c>
      <c r="W3" s="42">
        <f t="shared" si="9"/>
        <v>0</v>
      </c>
      <c r="Y3" t="str">
        <f t="shared" si="10"/>
        <v>0b00001,</v>
      </c>
      <c r="AA3" t="str">
        <f t="shared" si="11"/>
        <v>0b10100,</v>
      </c>
    </row>
    <row r="4" spans="1:27" x14ac:dyDescent="0.3">
      <c r="A4" s="40"/>
      <c r="B4" s="41"/>
      <c r="C4" s="41"/>
      <c r="D4" s="41"/>
      <c r="E4" s="42">
        <v>1</v>
      </c>
      <c r="G4" s="40">
        <v>1</v>
      </c>
      <c r="H4" s="41"/>
      <c r="I4" s="41"/>
      <c r="J4" s="41">
        <v>1</v>
      </c>
      <c r="K4" s="42"/>
      <c r="M4" s="40">
        <f t="shared" si="0"/>
        <v>0</v>
      </c>
      <c r="N4" s="41">
        <f t="shared" si="1"/>
        <v>0</v>
      </c>
      <c r="O4" s="41">
        <f t="shared" si="2"/>
        <v>0</v>
      </c>
      <c r="P4" s="41">
        <f t="shared" si="3"/>
        <v>0</v>
      </c>
      <c r="Q4" s="42">
        <f t="shared" si="4"/>
        <v>1</v>
      </c>
      <c r="S4" s="40">
        <f t="shared" si="5"/>
        <v>1</v>
      </c>
      <c r="T4" s="41">
        <f t="shared" si="6"/>
        <v>0</v>
      </c>
      <c r="U4" s="41">
        <f t="shared" si="7"/>
        <v>0</v>
      </c>
      <c r="V4" s="41">
        <f t="shared" si="8"/>
        <v>1</v>
      </c>
      <c r="W4" s="42">
        <f t="shared" si="9"/>
        <v>0</v>
      </c>
      <c r="Y4" t="str">
        <f t="shared" si="10"/>
        <v>0b00001,</v>
      </c>
      <c r="AA4" t="str">
        <f t="shared" si="11"/>
        <v>0b10010,</v>
      </c>
    </row>
    <row r="5" spans="1:27" x14ac:dyDescent="0.3">
      <c r="A5" s="40"/>
      <c r="B5" s="41">
        <v>1</v>
      </c>
      <c r="C5" s="41"/>
      <c r="D5" s="41"/>
      <c r="E5" s="42">
        <v>1</v>
      </c>
      <c r="G5" s="40">
        <v>1</v>
      </c>
      <c r="H5" s="41"/>
      <c r="I5" s="41"/>
      <c r="J5" s="41"/>
      <c r="K5" s="42">
        <v>1</v>
      </c>
      <c r="M5" s="40">
        <f t="shared" si="0"/>
        <v>0</v>
      </c>
      <c r="N5" s="41">
        <f t="shared" si="1"/>
        <v>1</v>
      </c>
      <c r="O5" s="41">
        <f t="shared" si="2"/>
        <v>0</v>
      </c>
      <c r="P5" s="41">
        <f t="shared" si="3"/>
        <v>0</v>
      </c>
      <c r="Q5" s="42">
        <f t="shared" si="4"/>
        <v>1</v>
      </c>
      <c r="S5" s="40">
        <f t="shared" si="5"/>
        <v>1</v>
      </c>
      <c r="T5" s="41">
        <f t="shared" si="6"/>
        <v>0</v>
      </c>
      <c r="U5" s="41">
        <f t="shared" si="7"/>
        <v>0</v>
      </c>
      <c r="V5" s="41">
        <f t="shared" si="8"/>
        <v>0</v>
      </c>
      <c r="W5" s="42">
        <f t="shared" si="9"/>
        <v>1</v>
      </c>
      <c r="Y5" t="str">
        <f t="shared" si="10"/>
        <v>0b01001,</v>
      </c>
      <c r="AA5" t="str">
        <f t="shared" si="11"/>
        <v>0b10001,</v>
      </c>
    </row>
    <row r="6" spans="1:27" x14ac:dyDescent="0.3">
      <c r="A6" s="40"/>
      <c r="B6" s="41"/>
      <c r="C6" s="41">
        <v>1</v>
      </c>
      <c r="D6" s="41"/>
      <c r="E6" s="42">
        <v>1</v>
      </c>
      <c r="G6" s="40">
        <v>1</v>
      </c>
      <c r="H6" s="41"/>
      <c r="I6" s="41"/>
      <c r="J6" s="41">
        <v>1</v>
      </c>
      <c r="K6" s="42"/>
      <c r="M6" s="40">
        <f t="shared" si="0"/>
        <v>0</v>
      </c>
      <c r="N6" s="41">
        <f t="shared" si="1"/>
        <v>0</v>
      </c>
      <c r="O6" s="41">
        <f t="shared" si="2"/>
        <v>1</v>
      </c>
      <c r="P6" s="41">
        <f t="shared" si="3"/>
        <v>0</v>
      </c>
      <c r="Q6" s="42">
        <f t="shared" si="4"/>
        <v>1</v>
      </c>
      <c r="S6" s="40">
        <f t="shared" si="5"/>
        <v>1</v>
      </c>
      <c r="T6" s="41">
        <f t="shared" si="6"/>
        <v>0</v>
      </c>
      <c r="U6" s="41">
        <f t="shared" si="7"/>
        <v>0</v>
      </c>
      <c r="V6" s="41">
        <f t="shared" si="8"/>
        <v>1</v>
      </c>
      <c r="W6" s="42">
        <f t="shared" si="9"/>
        <v>0</v>
      </c>
      <c r="Y6" t="str">
        <f t="shared" si="10"/>
        <v>0b00101,</v>
      </c>
      <c r="AA6" t="str">
        <f t="shared" si="11"/>
        <v>0b10010,</v>
      </c>
    </row>
    <row r="7" spans="1:27" x14ac:dyDescent="0.3">
      <c r="A7" s="40"/>
      <c r="B7" s="41"/>
      <c r="C7" s="41"/>
      <c r="D7" s="41">
        <v>1</v>
      </c>
      <c r="E7" s="42">
        <v>1</v>
      </c>
      <c r="G7" s="40">
        <v>1</v>
      </c>
      <c r="H7" s="41"/>
      <c r="I7" s="46">
        <v>1</v>
      </c>
      <c r="J7" s="41"/>
      <c r="K7" s="42"/>
      <c r="M7" s="40">
        <f t="shared" si="0"/>
        <v>0</v>
      </c>
      <c r="N7" s="41">
        <f t="shared" si="1"/>
        <v>0</v>
      </c>
      <c r="O7" s="41">
        <f t="shared" si="2"/>
        <v>0</v>
      </c>
      <c r="P7" s="41">
        <f t="shared" si="3"/>
        <v>1</v>
      </c>
      <c r="Q7" s="42">
        <f t="shared" si="4"/>
        <v>1</v>
      </c>
      <c r="S7" s="40">
        <f t="shared" si="5"/>
        <v>1</v>
      </c>
      <c r="T7" s="41">
        <f t="shared" si="6"/>
        <v>0</v>
      </c>
      <c r="U7" s="41">
        <f t="shared" si="7"/>
        <v>1</v>
      </c>
      <c r="V7" s="41">
        <f t="shared" si="8"/>
        <v>0</v>
      </c>
      <c r="W7" s="42">
        <f t="shared" si="9"/>
        <v>0</v>
      </c>
      <c r="Y7" t="str">
        <f t="shared" si="10"/>
        <v>0b00011,</v>
      </c>
      <c r="AA7" t="str">
        <f t="shared" si="11"/>
        <v>0b10100,</v>
      </c>
    </row>
    <row r="8" spans="1:27" x14ac:dyDescent="0.3">
      <c r="A8" s="43"/>
      <c r="B8" s="44"/>
      <c r="C8" s="44"/>
      <c r="D8" s="44"/>
      <c r="E8" s="45">
        <v>1</v>
      </c>
      <c r="G8" s="43">
        <v>1</v>
      </c>
      <c r="H8" s="44">
        <v>1</v>
      </c>
      <c r="I8" s="44"/>
      <c r="J8" s="44"/>
      <c r="K8" s="45"/>
      <c r="M8" s="43">
        <f t="shared" si="0"/>
        <v>0</v>
      </c>
      <c r="N8" s="44">
        <f t="shared" si="1"/>
        <v>0</v>
      </c>
      <c r="O8" s="44">
        <f t="shared" si="2"/>
        <v>0</v>
      </c>
      <c r="P8" s="44">
        <f t="shared" si="3"/>
        <v>0</v>
      </c>
      <c r="Q8" s="45">
        <f t="shared" si="4"/>
        <v>1</v>
      </c>
      <c r="S8" s="43">
        <f t="shared" si="5"/>
        <v>1</v>
      </c>
      <c r="T8" s="44">
        <f t="shared" si="6"/>
        <v>1</v>
      </c>
      <c r="U8" s="44">
        <f t="shared" si="7"/>
        <v>0</v>
      </c>
      <c r="V8" s="44">
        <f t="shared" si="8"/>
        <v>0</v>
      </c>
      <c r="W8" s="45">
        <f t="shared" si="9"/>
        <v>0</v>
      </c>
      <c r="Y8" t="str">
        <f t="shared" si="10"/>
        <v>0b00001,</v>
      </c>
      <c r="AA8" t="str">
        <f t="shared" si="11"/>
        <v>0b11000,</v>
      </c>
    </row>
    <row r="9" spans="1:27" x14ac:dyDescent="0.3">
      <c r="A9" s="37"/>
      <c r="B9" s="38"/>
      <c r="C9" s="38"/>
      <c r="D9" s="38"/>
      <c r="E9" s="39">
        <v>1</v>
      </c>
      <c r="G9" s="37">
        <v>1</v>
      </c>
      <c r="H9" s="38">
        <v>1</v>
      </c>
      <c r="I9" s="38"/>
      <c r="J9" s="38"/>
      <c r="K9" s="39"/>
      <c r="M9" s="37">
        <f t="shared" si="0"/>
        <v>0</v>
      </c>
      <c r="N9" s="38">
        <f t="shared" si="1"/>
        <v>0</v>
      </c>
      <c r="O9" s="38">
        <f t="shared" si="2"/>
        <v>0</v>
      </c>
      <c r="P9" s="38">
        <f t="shared" si="3"/>
        <v>0</v>
      </c>
      <c r="Q9" s="39">
        <f t="shared" si="4"/>
        <v>1</v>
      </c>
      <c r="S9" s="37">
        <f t="shared" si="5"/>
        <v>1</v>
      </c>
      <c r="T9" s="38">
        <f t="shared" si="6"/>
        <v>1</v>
      </c>
      <c r="U9" s="38">
        <f t="shared" si="7"/>
        <v>0</v>
      </c>
      <c r="V9" s="38">
        <f t="shared" si="8"/>
        <v>0</v>
      </c>
      <c r="W9" s="39">
        <f t="shared" si="9"/>
        <v>0</v>
      </c>
      <c r="Y9" t="str">
        <f t="shared" si="10"/>
        <v>0b00001,</v>
      </c>
      <c r="AA9" t="str">
        <f t="shared" si="11"/>
        <v>0b11000,</v>
      </c>
    </row>
    <row r="10" spans="1:27" x14ac:dyDescent="0.3">
      <c r="A10" s="40"/>
      <c r="B10" s="41"/>
      <c r="C10" s="41"/>
      <c r="D10" s="41">
        <v>1</v>
      </c>
      <c r="E10" s="42">
        <v>1</v>
      </c>
      <c r="G10" s="40">
        <v>1</v>
      </c>
      <c r="H10" s="41"/>
      <c r="I10" s="46">
        <v>1</v>
      </c>
      <c r="J10" s="41"/>
      <c r="K10" s="42"/>
      <c r="M10" s="40">
        <f t="shared" si="0"/>
        <v>0</v>
      </c>
      <c r="N10" s="41">
        <f t="shared" si="1"/>
        <v>0</v>
      </c>
      <c r="O10" s="41">
        <f t="shared" si="2"/>
        <v>0</v>
      </c>
      <c r="P10" s="41">
        <f t="shared" si="3"/>
        <v>1</v>
      </c>
      <c r="Q10" s="42">
        <f t="shared" si="4"/>
        <v>1</v>
      </c>
      <c r="S10" s="40">
        <f t="shared" si="5"/>
        <v>1</v>
      </c>
      <c r="T10" s="41">
        <f t="shared" si="6"/>
        <v>0</v>
      </c>
      <c r="U10" s="41">
        <f t="shared" si="7"/>
        <v>1</v>
      </c>
      <c r="V10" s="41">
        <f t="shared" si="8"/>
        <v>0</v>
      </c>
      <c r="W10" s="42">
        <f t="shared" si="9"/>
        <v>0</v>
      </c>
      <c r="Y10" t="str">
        <f t="shared" si="10"/>
        <v>0b00011,</v>
      </c>
      <c r="AA10" t="str">
        <f t="shared" si="11"/>
        <v>0b10100,</v>
      </c>
    </row>
    <row r="11" spans="1:27" x14ac:dyDescent="0.3">
      <c r="A11" s="40"/>
      <c r="B11" s="41"/>
      <c r="C11" s="41">
        <v>1</v>
      </c>
      <c r="D11" s="41"/>
      <c r="E11" s="42">
        <v>1</v>
      </c>
      <c r="G11" s="40">
        <v>1</v>
      </c>
      <c r="H11" s="41"/>
      <c r="I11" s="41"/>
      <c r="J11" s="41">
        <v>1</v>
      </c>
      <c r="K11" s="42"/>
      <c r="M11" s="40">
        <f t="shared" si="0"/>
        <v>0</v>
      </c>
      <c r="N11" s="41">
        <f t="shared" si="1"/>
        <v>0</v>
      </c>
      <c r="O11" s="41">
        <f t="shared" si="2"/>
        <v>1</v>
      </c>
      <c r="P11" s="41">
        <f t="shared" si="3"/>
        <v>0</v>
      </c>
      <c r="Q11" s="42">
        <f t="shared" si="4"/>
        <v>1</v>
      </c>
      <c r="S11" s="40">
        <f t="shared" si="5"/>
        <v>1</v>
      </c>
      <c r="T11" s="41">
        <f t="shared" si="6"/>
        <v>0</v>
      </c>
      <c r="U11" s="41">
        <f t="shared" si="7"/>
        <v>0</v>
      </c>
      <c r="V11" s="41">
        <f t="shared" si="8"/>
        <v>1</v>
      </c>
      <c r="W11" s="42">
        <f t="shared" si="9"/>
        <v>0</v>
      </c>
      <c r="Y11" t="str">
        <f t="shared" si="10"/>
        <v>0b00101,</v>
      </c>
      <c r="AA11" t="str">
        <f t="shared" si="11"/>
        <v>0b10010,</v>
      </c>
    </row>
    <row r="12" spans="1:27" x14ac:dyDescent="0.3">
      <c r="A12" s="40"/>
      <c r="B12" s="41">
        <v>1</v>
      </c>
      <c r="C12" s="41"/>
      <c r="D12" s="41"/>
      <c r="E12" s="42">
        <v>1</v>
      </c>
      <c r="G12" s="40">
        <v>1</v>
      </c>
      <c r="H12" s="41"/>
      <c r="I12" s="41"/>
      <c r="J12" s="41"/>
      <c r="K12" s="42">
        <v>1</v>
      </c>
      <c r="M12" s="40">
        <f t="shared" si="0"/>
        <v>0</v>
      </c>
      <c r="N12" s="41">
        <f t="shared" si="1"/>
        <v>1</v>
      </c>
      <c r="O12" s="41">
        <f t="shared" si="2"/>
        <v>0</v>
      </c>
      <c r="P12" s="41">
        <f t="shared" si="3"/>
        <v>0</v>
      </c>
      <c r="Q12" s="42">
        <f t="shared" si="4"/>
        <v>1</v>
      </c>
      <c r="S12" s="40">
        <f t="shared" si="5"/>
        <v>1</v>
      </c>
      <c r="T12" s="41">
        <f t="shared" si="6"/>
        <v>0</v>
      </c>
      <c r="U12" s="41">
        <f t="shared" si="7"/>
        <v>0</v>
      </c>
      <c r="V12" s="41">
        <f t="shared" si="8"/>
        <v>0</v>
      </c>
      <c r="W12" s="42">
        <f t="shared" si="9"/>
        <v>1</v>
      </c>
      <c r="Y12" t="str">
        <f t="shared" si="10"/>
        <v>0b01001,</v>
      </c>
      <c r="AA12" t="str">
        <f t="shared" si="11"/>
        <v>0b10001,</v>
      </c>
    </row>
    <row r="13" spans="1:27" x14ac:dyDescent="0.3">
      <c r="A13" s="40"/>
      <c r="B13" s="41"/>
      <c r="C13" s="41"/>
      <c r="D13" s="41"/>
      <c r="E13" s="42">
        <v>1</v>
      </c>
      <c r="G13" s="40">
        <v>1</v>
      </c>
      <c r="H13" s="41"/>
      <c r="I13" s="41"/>
      <c r="J13" s="41">
        <v>1</v>
      </c>
      <c r="K13" s="42"/>
      <c r="M13" s="40">
        <f t="shared" si="0"/>
        <v>0</v>
      </c>
      <c r="N13" s="41">
        <f t="shared" si="1"/>
        <v>0</v>
      </c>
      <c r="O13" s="41">
        <f t="shared" si="2"/>
        <v>0</v>
      </c>
      <c r="P13" s="41">
        <f t="shared" si="3"/>
        <v>0</v>
      </c>
      <c r="Q13" s="42">
        <f t="shared" si="4"/>
        <v>1</v>
      </c>
      <c r="S13" s="40">
        <f t="shared" si="5"/>
        <v>1</v>
      </c>
      <c r="T13" s="41">
        <f t="shared" si="6"/>
        <v>0</v>
      </c>
      <c r="U13" s="41">
        <f t="shared" si="7"/>
        <v>0</v>
      </c>
      <c r="V13" s="41">
        <f t="shared" si="8"/>
        <v>1</v>
      </c>
      <c r="W13" s="42">
        <f t="shared" si="9"/>
        <v>0</v>
      </c>
      <c r="Y13" t="str">
        <f t="shared" si="10"/>
        <v>0b00001,</v>
      </c>
      <c r="AA13" t="str">
        <f t="shared" si="11"/>
        <v>0b10010,</v>
      </c>
    </row>
    <row r="14" spans="1:27" x14ac:dyDescent="0.3">
      <c r="A14" s="40"/>
      <c r="B14" s="41"/>
      <c r="C14" s="41"/>
      <c r="D14" s="41"/>
      <c r="E14" s="42">
        <v>1</v>
      </c>
      <c r="G14" s="40">
        <v>1</v>
      </c>
      <c r="H14" s="41"/>
      <c r="I14" s="41">
        <v>1</v>
      </c>
      <c r="J14" s="46"/>
      <c r="K14" s="42"/>
      <c r="M14" s="40">
        <f t="shared" si="0"/>
        <v>0</v>
      </c>
      <c r="N14" s="41">
        <f t="shared" si="1"/>
        <v>0</v>
      </c>
      <c r="O14" s="41">
        <f t="shared" si="2"/>
        <v>0</v>
      </c>
      <c r="P14" s="41">
        <f t="shared" si="3"/>
        <v>0</v>
      </c>
      <c r="Q14" s="42">
        <f t="shared" si="4"/>
        <v>1</v>
      </c>
      <c r="S14" s="40">
        <f t="shared" si="5"/>
        <v>1</v>
      </c>
      <c r="T14" s="41">
        <f t="shared" si="6"/>
        <v>0</v>
      </c>
      <c r="U14" s="41">
        <f t="shared" si="7"/>
        <v>1</v>
      </c>
      <c r="V14" s="41">
        <f t="shared" si="8"/>
        <v>0</v>
      </c>
      <c r="W14" s="42">
        <f t="shared" si="9"/>
        <v>0</v>
      </c>
      <c r="Y14" t="str">
        <f t="shared" si="10"/>
        <v>0b00001,</v>
      </c>
      <c r="AA14" t="str">
        <f t="shared" si="11"/>
        <v>0b10100,</v>
      </c>
    </row>
    <row r="15" spans="1:27" x14ac:dyDescent="0.3">
      <c r="A15" s="40"/>
      <c r="B15" s="41"/>
      <c r="C15" s="41"/>
      <c r="D15" s="41"/>
      <c r="E15" s="42">
        <v>1</v>
      </c>
      <c r="G15" s="40">
        <v>1</v>
      </c>
      <c r="H15" s="41">
        <v>1</v>
      </c>
      <c r="I15" s="41"/>
      <c r="J15" s="41"/>
      <c r="K15" s="42"/>
      <c r="M15" s="40">
        <f t="shared" si="0"/>
        <v>0</v>
      </c>
      <c r="N15" s="41">
        <f t="shared" si="1"/>
        <v>0</v>
      </c>
      <c r="O15" s="41">
        <f t="shared" si="2"/>
        <v>0</v>
      </c>
      <c r="P15" s="41">
        <f t="shared" si="3"/>
        <v>0</v>
      </c>
      <c r="Q15" s="42">
        <f t="shared" si="4"/>
        <v>1</v>
      </c>
      <c r="S15" s="40">
        <f t="shared" si="5"/>
        <v>1</v>
      </c>
      <c r="T15" s="41">
        <f t="shared" si="6"/>
        <v>1</v>
      </c>
      <c r="U15" s="41">
        <f t="shared" si="7"/>
        <v>0</v>
      </c>
      <c r="V15" s="41">
        <f t="shared" si="8"/>
        <v>0</v>
      </c>
      <c r="W15" s="42">
        <f t="shared" si="9"/>
        <v>0</v>
      </c>
      <c r="Y15" t="str">
        <f t="shared" si="10"/>
        <v>0b00001,</v>
      </c>
      <c r="AA15" t="str">
        <f t="shared" si="11"/>
        <v>0b11000,</v>
      </c>
    </row>
    <row r="16" spans="1:27" x14ac:dyDescent="0.3">
      <c r="A16" s="43"/>
      <c r="B16" s="44"/>
      <c r="C16" s="44"/>
      <c r="D16" s="44"/>
      <c r="E16" s="45">
        <v>1</v>
      </c>
      <c r="G16" s="43">
        <v>1</v>
      </c>
      <c r="H16" s="44"/>
      <c r="I16" s="44"/>
      <c r="J16" s="44"/>
      <c r="K16" s="45"/>
      <c r="M16" s="43">
        <f t="shared" si="0"/>
        <v>0</v>
      </c>
      <c r="N16" s="44">
        <f t="shared" si="1"/>
        <v>0</v>
      </c>
      <c r="O16" s="44">
        <f t="shared" si="2"/>
        <v>0</v>
      </c>
      <c r="P16" s="44">
        <f t="shared" si="3"/>
        <v>0</v>
      </c>
      <c r="Q16" s="45">
        <f t="shared" si="4"/>
        <v>1</v>
      </c>
      <c r="S16" s="43">
        <f t="shared" si="5"/>
        <v>1</v>
      </c>
      <c r="T16" s="44">
        <f t="shared" si="6"/>
        <v>0</v>
      </c>
      <c r="U16" s="44">
        <f t="shared" si="7"/>
        <v>0</v>
      </c>
      <c r="V16" s="44">
        <f t="shared" si="8"/>
        <v>0</v>
      </c>
      <c r="W16" s="45">
        <f t="shared" si="9"/>
        <v>0</v>
      </c>
      <c r="Y16" t="str">
        <f t="shared" si="10"/>
        <v>0b00001,</v>
      </c>
      <c r="AA16" t="str">
        <f t="shared" si="11"/>
        <v>0b10000,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Part List</vt:lpstr>
      <vt:lpstr>SZH-EK052</vt:lpstr>
      <vt:lpstr>아두이노 핀맵</vt:lpstr>
      <vt:lpstr>LCD 블루투스 로고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Jin</dc:creator>
  <cp:lastModifiedBy>Administrator</cp:lastModifiedBy>
  <cp:lastPrinted>2020-10-11T18:33:26Z</cp:lastPrinted>
  <dcterms:created xsi:type="dcterms:W3CDTF">2019-12-18T05:40:48Z</dcterms:created>
  <dcterms:modified xsi:type="dcterms:W3CDTF">2020-11-20T04:21:02Z</dcterms:modified>
</cp:coreProperties>
</file>