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ia\Documents\"/>
    </mc:Choice>
  </mc:AlternateContent>
  <bookViews>
    <workbookView xWindow="0" yWindow="0" windowWidth="20490" windowHeight="7455" tabRatio="414" activeTab="1"/>
  </bookViews>
  <sheets>
    <sheet name="11-2020" sheetId="9" r:id="rId1"/>
    <sheet name="Akunting" sheetId="15" r:id="rId2"/>
    <sheet name="Sheet1" sheetId="13" r:id="rId3"/>
  </sheets>
  <definedNames>
    <definedName name="_xlnm.Print_Area" localSheetId="0">'11-2020'!#REF!</definedName>
    <definedName name="_xlnm.Print_Area" localSheetId="1">Akunting!#REF!</definedName>
  </definedNames>
  <calcPr calcId="152511"/>
  <fileRecoveryPr repairLoad="1"/>
</workbook>
</file>

<file path=xl/calcChain.xml><?xml version="1.0" encoding="utf-8"?>
<calcChain xmlns="http://schemas.openxmlformats.org/spreadsheetml/2006/main">
  <c r="V15" i="9" l="1"/>
  <c r="S15" i="9"/>
  <c r="Q15" i="15"/>
  <c r="T15" i="15"/>
  <c r="P18" i="9" l="1"/>
  <c r="H18" i="9"/>
  <c r="S18" i="9" l="1"/>
  <c r="N15" i="15" l="1"/>
  <c r="P15" i="9"/>
  <c r="D15" i="9"/>
  <c r="A6" i="15" l="1"/>
  <c r="D12" i="15" l="1"/>
  <c r="F12" i="15"/>
  <c r="D15" i="15"/>
  <c r="F15" i="15"/>
  <c r="F9" i="15"/>
  <c r="D9" i="15"/>
  <c r="A27" i="15" l="1"/>
  <c r="A7" i="15"/>
  <c r="S24" i="9" l="1"/>
  <c r="W15" i="9"/>
  <c r="W18" i="9"/>
  <c r="T21" i="15"/>
  <c r="S21" i="15"/>
  <c r="R21" i="15"/>
  <c r="M21" i="15"/>
  <c r="K21" i="15"/>
  <c r="J21" i="15"/>
  <c r="F21" i="15"/>
  <c r="D21" i="15"/>
  <c r="U18" i="15"/>
  <c r="H18" i="15"/>
  <c r="L18" i="15" s="1"/>
  <c r="Q21" i="15"/>
  <c r="P21" i="15"/>
  <c r="O21" i="15"/>
  <c r="H15" i="15"/>
  <c r="L15" i="15" s="1"/>
  <c r="U12" i="15"/>
  <c r="H12" i="15"/>
  <c r="L12" i="15" s="1"/>
  <c r="U9" i="15"/>
  <c r="H9" i="15"/>
  <c r="L9" i="15" s="1"/>
  <c r="U15" i="15"/>
  <c r="N21" i="15"/>
  <c r="J9" i="9"/>
  <c r="N9" i="9" s="1"/>
  <c r="W9" i="9"/>
  <c r="J12" i="9"/>
  <c r="N12" i="9" s="1"/>
  <c r="W12" i="9"/>
  <c r="J15" i="9"/>
  <c r="J18" i="9"/>
  <c r="N18" i="9" s="1"/>
  <c r="J21" i="9"/>
  <c r="N21" i="9" s="1"/>
  <c r="W21" i="9"/>
  <c r="D24" i="9"/>
  <c r="F24" i="9"/>
  <c r="H24" i="9"/>
  <c r="L24" i="9"/>
  <c r="M24" i="9"/>
  <c r="O24" i="9"/>
  <c r="P24" i="9"/>
  <c r="Q24" i="9"/>
  <c r="R24" i="9"/>
  <c r="T24" i="9"/>
  <c r="U24" i="9"/>
  <c r="V24" i="9"/>
  <c r="N15" i="9"/>
  <c r="U21" i="15" l="1"/>
  <c r="L21" i="15"/>
  <c r="H21" i="15"/>
  <c r="W24" i="9"/>
  <c r="J24" i="9"/>
  <c r="N24" i="9"/>
</calcChain>
</file>

<file path=xl/sharedStrings.xml><?xml version="1.0" encoding="utf-8"?>
<sst xmlns="http://schemas.openxmlformats.org/spreadsheetml/2006/main" count="123" uniqueCount="63">
  <si>
    <t>社名</t>
  </si>
  <si>
    <t>会社採用者</t>
  </si>
  <si>
    <t>その他</t>
  </si>
  <si>
    <t>合計</t>
  </si>
  <si>
    <t>役員</t>
  </si>
  <si>
    <t>管理職</t>
  </si>
  <si>
    <t>一般正従業員</t>
  </si>
  <si>
    <t>派遣社員</t>
  </si>
  <si>
    <t>臨時社員</t>
  </si>
  <si>
    <t>（単位：名）</t>
  </si>
  <si>
    <t>■従業員等の状況■</t>
    <phoneticPr fontId="1"/>
  </si>
  <si>
    <t>Karyawan Lainnya</t>
    <phoneticPr fontId="1"/>
  </si>
  <si>
    <t>Penambahan</t>
    <phoneticPr fontId="1"/>
  </si>
  <si>
    <t>Pengurangan</t>
    <phoneticPr fontId="1"/>
  </si>
  <si>
    <t>↓</t>
    <phoneticPr fontId="1"/>
  </si>
  <si>
    <t>Perbandingan Bulan Lalu</t>
    <phoneticPr fontId="1"/>
  </si>
  <si>
    <t>Keterangan</t>
    <phoneticPr fontId="1"/>
  </si>
  <si>
    <t>Prepared by</t>
  </si>
  <si>
    <t>Approved by</t>
  </si>
  <si>
    <t>Personnel Div.</t>
  </si>
  <si>
    <t>Akhir</t>
  </si>
  <si>
    <t>（Ｊｕｍｌａｈ　Ｋａｒｙａｗａｎ）</t>
  </si>
  <si>
    <t>Note ** :</t>
  </si>
  <si>
    <t>TOTAL</t>
  </si>
  <si>
    <t>QA</t>
  </si>
  <si>
    <t>Total</t>
    <phoneticPr fontId="1"/>
  </si>
  <si>
    <t>前月比</t>
    <rPh sb="0" eb="1">
      <t>ゼン</t>
    </rPh>
    <rPh sb="1" eb="2">
      <t>トウゲツ</t>
    </rPh>
    <rPh sb="2" eb="3">
      <t>ヒ</t>
    </rPh>
    <phoneticPr fontId="1"/>
  </si>
  <si>
    <t>Bulan Lalu</t>
    <phoneticPr fontId="1"/>
  </si>
  <si>
    <t>Penambahan dan Pengurangan</t>
    <phoneticPr fontId="1"/>
  </si>
  <si>
    <t>増</t>
    <rPh sb="0" eb="1">
      <t>ゾウ</t>
    </rPh>
    <phoneticPr fontId="1"/>
  </si>
  <si>
    <t>減</t>
    <rPh sb="0" eb="1">
      <t>ゲン</t>
    </rPh>
    <phoneticPr fontId="1"/>
  </si>
  <si>
    <t>前月</t>
    <rPh sb="0" eb="2">
      <t>ゼンゲツ</t>
    </rPh>
    <phoneticPr fontId="1"/>
  </si>
  <si>
    <t>増減内容</t>
    <rPh sb="0" eb="2">
      <t>ゾウゲン</t>
    </rPh>
    <rPh sb="2" eb="4">
      <t>ナイヨウ</t>
    </rPh>
    <phoneticPr fontId="1"/>
  </si>
  <si>
    <t>Direktur</t>
    <phoneticPr fontId="1"/>
  </si>
  <si>
    <t>Managerial</t>
    <phoneticPr fontId="1"/>
  </si>
  <si>
    <t>Karyawan(tetap)</t>
    <phoneticPr fontId="1"/>
  </si>
  <si>
    <t>Outsourcing</t>
    <phoneticPr fontId="1"/>
  </si>
  <si>
    <t>※会社採用者：プロパー及び転籍。</t>
    <phoneticPr fontId="1"/>
  </si>
  <si>
    <t>　｢臨時社員」には、常勤顧問を含む。</t>
    <phoneticPr fontId="1"/>
  </si>
  <si>
    <t>　増減の内容には、具体的内容をご記入下さい。</t>
    <rPh sb="1" eb="3">
      <t>ゾウゲン</t>
    </rPh>
    <rPh sb="4" eb="5">
      <t>ウチワケ</t>
    </rPh>
    <rPh sb="5" eb="6">
      <t>ヨウ</t>
    </rPh>
    <rPh sb="9" eb="12">
      <t>グタイテキ</t>
    </rPh>
    <rPh sb="12" eb="14">
      <t>ナイヨウ</t>
    </rPh>
    <rPh sb="16" eb="18">
      <t>キニュウ</t>
    </rPh>
    <rPh sb="18" eb="19">
      <t>クダ</t>
    </rPh>
    <phoneticPr fontId="1"/>
  </si>
  <si>
    <t>ＰＴ. SBP Ｉｎｄｏｎｅｓｉａ</t>
    <phoneticPr fontId="1"/>
  </si>
  <si>
    <t>Karyawan SBPI</t>
    <phoneticPr fontId="1"/>
  </si>
  <si>
    <t>Karyawan SBPJ</t>
    <phoneticPr fontId="1"/>
  </si>
  <si>
    <t>PGA</t>
  </si>
  <si>
    <t>住ベからの出向者</t>
    <rPh sb="0" eb="1">
      <t>ス</t>
    </rPh>
    <phoneticPr fontId="1"/>
  </si>
  <si>
    <t>Outsourcing = contract between SBPI and outsourcing company</t>
  </si>
  <si>
    <t>Karyawan(kontrak - tidak tetap/part time)</t>
  </si>
  <si>
    <t>Contract/part time = contract direct between SBPI with part time/contract employee</t>
  </si>
  <si>
    <t>ACC</t>
  </si>
  <si>
    <t>MKT</t>
  </si>
  <si>
    <t>PRD</t>
  </si>
  <si>
    <t>ENG</t>
  </si>
  <si>
    <t>MGM</t>
  </si>
  <si>
    <t>PPIC</t>
  </si>
  <si>
    <t>T. Kitakoji</t>
  </si>
  <si>
    <t>Presiden Direktur</t>
  </si>
  <si>
    <t>Siti Dahlia</t>
  </si>
  <si>
    <t>Akhir Bulan 11/ 2020</t>
  </si>
  <si>
    <t>平成2020年11末</t>
  </si>
  <si>
    <t>Edi &amp; Rama Join SBPI</t>
  </si>
  <si>
    <t>Edi &amp; Rama join SBPI</t>
  </si>
  <si>
    <t>Dated 4 Dec 2020</t>
  </si>
  <si>
    <t>Inal move from PRD to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</si>
</sst>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13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</font>
    <font>
      <sz val="14"/>
      <name val="ＭＳ Ｐゴシック"/>
      <family val="3"/>
    </font>
    <font>
      <sz val="9"/>
      <name val="ＭＳ Ｐゴシック"/>
      <family val="3"/>
    </font>
    <font>
      <sz val="11"/>
      <name val="Arial Unicode MS"/>
      <family val="3"/>
    </font>
    <font>
      <sz val="11"/>
      <name val="ＭＳ Ｐ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4" fillId="0" borderId="5" xfId="0" applyFont="1" applyBorder="1" applyAlignment="1" applyProtection="1">
      <alignment horizontal="centerContinuous"/>
      <protection locked="0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4" fillId="0" borderId="12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4" fillId="0" borderId="12" xfId="0" applyFont="1" applyBorder="1" applyAlignment="1" applyProtection="1">
      <alignment horizontal="centerContinuous"/>
      <protection locked="0"/>
    </xf>
    <xf numFmtId="0" fontId="4" fillId="0" borderId="13" xfId="0" applyFont="1" applyBorder="1" applyAlignment="1" applyProtection="1">
      <alignment horizontal="centerContinuous"/>
      <protection locked="0"/>
    </xf>
    <xf numFmtId="0" fontId="2" fillId="2" borderId="14" xfId="0" applyFont="1" applyFill="1" applyBorder="1" applyAlignment="1" applyProtection="1">
      <alignment horizontal="centerContinuous"/>
      <protection locked="0"/>
    </xf>
    <xf numFmtId="0" fontId="4" fillId="2" borderId="15" xfId="0" applyFont="1" applyFill="1" applyBorder="1" applyAlignment="1" applyProtection="1">
      <alignment horizontal="centerContinuous"/>
      <protection locked="0"/>
    </xf>
    <xf numFmtId="0" fontId="4" fillId="0" borderId="16" xfId="0" applyFont="1" applyBorder="1" applyAlignment="1" applyProtection="1">
      <alignment horizontal="centerContinuous"/>
      <protection locked="0"/>
    </xf>
    <xf numFmtId="0" fontId="4" fillId="0" borderId="17" xfId="0" applyFont="1" applyBorder="1" applyAlignment="1" applyProtection="1">
      <alignment horizontal="centerContinuous"/>
      <protection locked="0"/>
    </xf>
    <xf numFmtId="0" fontId="4" fillId="0" borderId="18" xfId="0" applyFont="1" applyBorder="1" applyAlignment="1" applyProtection="1">
      <alignment horizontal="centerContinuous"/>
      <protection locked="0"/>
    </xf>
    <xf numFmtId="0" fontId="4" fillId="0" borderId="17" xfId="0" applyFont="1" applyBorder="1" applyAlignment="1" applyProtection="1">
      <alignment horizontal="centerContinuous" wrapText="1"/>
      <protection locked="0"/>
    </xf>
    <xf numFmtId="0" fontId="4" fillId="0" borderId="19" xfId="0" applyFont="1" applyBorder="1" applyAlignment="1" applyProtection="1">
      <alignment horizontal="centerContinuous" wrapText="1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Continuous"/>
      <protection locked="0"/>
    </xf>
    <xf numFmtId="0" fontId="2" fillId="0" borderId="23" xfId="0" applyFont="1" applyBorder="1" applyAlignment="1" applyProtection="1">
      <alignment horizontal="centerContinuous"/>
      <protection locked="0"/>
    </xf>
    <xf numFmtId="0" fontId="5" fillId="0" borderId="16" xfId="0" applyFont="1" applyBorder="1" applyAlignment="1" applyProtection="1">
      <alignment horizontal="centerContinuous"/>
      <protection locked="0"/>
    </xf>
    <xf numFmtId="0" fontId="2" fillId="0" borderId="22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4" fillId="0" borderId="2" xfId="0" applyFont="1" applyBorder="1" applyAlignment="1" applyProtection="1">
      <alignment horizontal="centerContinuous"/>
      <protection locked="0"/>
    </xf>
    <xf numFmtId="0" fontId="4" fillId="0" borderId="7" xfId="0" applyFont="1" applyBorder="1" applyAlignment="1" applyProtection="1">
      <alignment horizontal="centerContinuous"/>
      <protection locked="0"/>
    </xf>
    <xf numFmtId="0" fontId="7" fillId="0" borderId="0" xfId="0" applyFont="1"/>
    <xf numFmtId="0" fontId="6" fillId="0" borderId="1" xfId="0" applyFont="1" applyBorder="1" applyAlignment="1" applyProtection="1">
      <alignment horizontal="centerContinuous" vertical="top"/>
      <protection locked="0"/>
    </xf>
    <xf numFmtId="0" fontId="8" fillId="0" borderId="0" xfId="0" applyFont="1" applyAlignment="1">
      <alignment horizontal="center"/>
    </xf>
    <xf numFmtId="0" fontId="4" fillId="2" borderId="24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 applyProtection="1">
      <alignment horizontal="centerContinuous"/>
      <protection locked="0"/>
    </xf>
    <xf numFmtId="0" fontId="0" fillId="0" borderId="0" xfId="0" applyAlignment="1">
      <alignment horizontal="center"/>
    </xf>
    <xf numFmtId="0" fontId="4" fillId="3" borderId="16" xfId="0" applyFont="1" applyFill="1" applyBorder="1" applyAlignment="1" applyProtection="1">
      <alignment horizontal="centerContinuous"/>
      <protection locked="0"/>
    </xf>
    <xf numFmtId="0" fontId="0" fillId="3" borderId="0" xfId="0" applyFill="1"/>
    <xf numFmtId="0" fontId="9" fillId="0" borderId="0" xfId="0" applyFont="1"/>
    <xf numFmtId="0" fontId="4" fillId="3" borderId="19" xfId="0" applyFont="1" applyFill="1" applyBorder="1" applyAlignment="1" applyProtection="1">
      <alignment horizontal="centerContinuous"/>
      <protection locked="0"/>
    </xf>
    <xf numFmtId="0" fontId="4" fillId="3" borderId="17" xfId="0" applyFont="1" applyFill="1" applyBorder="1" applyAlignment="1" applyProtection="1">
      <alignment horizontal="centerContinuous"/>
      <protection locked="0"/>
    </xf>
    <xf numFmtId="0" fontId="0" fillId="3" borderId="0" xfId="0" applyFill="1" applyBorder="1"/>
    <xf numFmtId="0" fontId="12" fillId="0" borderId="0" xfId="0" applyFont="1"/>
    <xf numFmtId="0" fontId="2" fillId="0" borderId="2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6" fillId="0" borderId="19" xfId="0" applyFont="1" applyBorder="1"/>
    <xf numFmtId="0" fontId="6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/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 vertical="top"/>
    </xf>
    <xf numFmtId="0" fontId="6" fillId="0" borderId="17" xfId="0" applyFont="1" applyBorder="1"/>
    <xf numFmtId="0" fontId="6" fillId="0" borderId="21" xfId="0" applyFont="1" applyBorder="1" applyAlignment="1">
      <alignment horizontal="center" vertical="top"/>
    </xf>
    <xf numFmtId="0" fontId="6" fillId="0" borderId="32" xfId="0" applyFont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6" fillId="0" borderId="18" xfId="0" applyFont="1" applyBorder="1"/>
    <xf numFmtId="0" fontId="2" fillId="0" borderId="3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33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5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2" fillId="2" borderId="4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 applyAlignment="1" applyProtection="1">
      <alignment horizontal="center" wrapText="1"/>
      <protection locked="0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right" vertical="center"/>
    </xf>
    <xf numFmtId="0" fontId="2" fillId="0" borderId="30" xfId="0" applyFont="1" applyFill="1" applyBorder="1" applyAlignment="1">
      <alignment horizontal="right" vertical="center"/>
    </xf>
    <xf numFmtId="0" fontId="2" fillId="0" borderId="59" xfId="0" applyFont="1" applyFill="1" applyBorder="1" applyAlignment="1">
      <alignment horizontal="right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2" borderId="61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27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  <xf numFmtId="0" fontId="2" fillId="0" borderId="49" xfId="0" applyFont="1" applyBorder="1" applyAlignment="1">
      <alignment horizontal="right" vertical="center"/>
    </xf>
    <xf numFmtId="0" fontId="2" fillId="0" borderId="41" xfId="0" applyFont="1" applyBorder="1" applyAlignment="1">
      <alignment horizontal="right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3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2" fillId="0" borderId="27" xfId="0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right" vertical="center"/>
    </xf>
    <xf numFmtId="0" fontId="2" fillId="0" borderId="26" xfId="0" applyFont="1" applyFill="1" applyBorder="1" applyAlignment="1">
      <alignment horizontal="right" vertical="center"/>
    </xf>
    <xf numFmtId="0" fontId="2" fillId="0" borderId="21" xfId="0" applyFont="1" applyFill="1" applyBorder="1" applyAlignment="1">
      <alignment horizontal="right" vertical="center"/>
    </xf>
    <xf numFmtId="0" fontId="2" fillId="0" borderId="37" xfId="0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right" vertical="center"/>
    </xf>
    <xf numFmtId="0" fontId="2" fillId="0" borderId="47" xfId="0" applyFont="1" applyFill="1" applyBorder="1" applyAlignment="1">
      <alignment horizontal="right" vertical="center"/>
    </xf>
    <xf numFmtId="0" fontId="2" fillId="0" borderId="48" xfId="0" applyFont="1" applyFill="1" applyBorder="1" applyAlignment="1">
      <alignment horizontal="right" vertical="center"/>
    </xf>
    <xf numFmtId="0" fontId="2" fillId="0" borderId="60" xfId="0" applyFont="1" applyFill="1" applyBorder="1" applyAlignment="1">
      <alignment horizontal="righ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2" fillId="0" borderId="70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7" xfId="0" quotePrefix="1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/>
    </xf>
    <xf numFmtId="0" fontId="2" fillId="0" borderId="26" xfId="0" quotePrefix="1" applyFont="1" applyFill="1" applyBorder="1" applyAlignment="1">
      <alignment horizontal="center" vertical="center"/>
    </xf>
    <xf numFmtId="0" fontId="2" fillId="0" borderId="21" xfId="0" quotePrefix="1" applyFont="1" applyFill="1" applyBorder="1" applyAlignment="1">
      <alignment horizontal="center" vertical="center"/>
    </xf>
    <xf numFmtId="0" fontId="2" fillId="0" borderId="37" xfId="0" quotePrefix="1" applyFont="1" applyFill="1" applyBorder="1" applyAlignment="1">
      <alignment horizontal="center" vertical="center"/>
    </xf>
    <xf numFmtId="0" fontId="2" fillId="0" borderId="23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showGridLines="0" topLeftCell="A4" zoomScale="73" zoomScaleNormal="73" workbookViewId="0">
      <selection activeCell="X15" sqref="X15:Y17"/>
    </sheetView>
  </sheetViews>
  <sheetFormatPr defaultRowHeight="13.5"/>
  <cols>
    <col min="3" max="3" width="9.625" customWidth="1"/>
    <col min="11" max="11" width="5.625" hidden="1" customWidth="1"/>
    <col min="12" max="12" width="10.625" customWidth="1"/>
    <col min="15" max="23" width="6.625" customWidth="1"/>
    <col min="24" max="25" width="12.25" customWidth="1"/>
  </cols>
  <sheetData>
    <row r="1" spans="1:26" ht="21">
      <c r="A1" s="1" t="s">
        <v>10</v>
      </c>
      <c r="B1" s="1"/>
      <c r="E1" s="39" t="s">
        <v>21</v>
      </c>
    </row>
    <row r="2" spans="1:26" ht="14.25" thickBot="1"/>
    <row r="3" spans="1:26" ht="13.5" customHeight="1">
      <c r="A3" s="200" t="s">
        <v>0</v>
      </c>
      <c r="B3" s="202" t="s">
        <v>40</v>
      </c>
      <c r="C3" s="203"/>
      <c r="D3" s="203"/>
      <c r="E3" s="203"/>
      <c r="F3" s="203"/>
      <c r="G3" s="203"/>
      <c r="H3" s="203"/>
      <c r="I3" s="204"/>
    </row>
    <row r="4" spans="1:26" ht="14.25" customHeight="1" thickBot="1">
      <c r="A4" s="201"/>
      <c r="B4" s="205"/>
      <c r="C4" s="206"/>
      <c r="D4" s="206"/>
      <c r="E4" s="206"/>
      <c r="F4" s="206"/>
      <c r="G4" s="206"/>
      <c r="H4" s="206"/>
      <c r="I4" s="207"/>
      <c r="L4" s="41" t="s">
        <v>12</v>
      </c>
      <c r="M4" s="41" t="s">
        <v>13</v>
      </c>
    </row>
    <row r="5" spans="1:26" ht="15.75" thickBot="1">
      <c r="I5" s="3"/>
      <c r="J5" s="3"/>
      <c r="K5" s="3"/>
      <c r="L5" s="41" t="s">
        <v>14</v>
      </c>
      <c r="M5" s="41" t="s">
        <v>14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208" t="s">
        <v>9</v>
      </c>
      <c r="Y5" s="208"/>
    </row>
    <row r="6" spans="1:26" ht="15" customHeight="1">
      <c r="A6" s="45" t="s">
        <v>57</v>
      </c>
      <c r="B6" s="48"/>
      <c r="C6" s="49"/>
      <c r="D6" s="27" t="s">
        <v>41</v>
      </c>
      <c r="E6" s="26"/>
      <c r="F6" s="27" t="s">
        <v>42</v>
      </c>
      <c r="G6" s="28"/>
      <c r="H6" s="27" t="s">
        <v>11</v>
      </c>
      <c r="I6" s="29"/>
      <c r="J6" s="42" t="s">
        <v>25</v>
      </c>
      <c r="K6" s="10"/>
      <c r="L6" s="34" t="s">
        <v>15</v>
      </c>
      <c r="M6" s="26"/>
      <c r="N6" s="56" t="s">
        <v>20</v>
      </c>
      <c r="O6" s="66"/>
      <c r="P6" s="64"/>
      <c r="Q6" s="59"/>
      <c r="R6" s="59"/>
      <c r="S6" s="59"/>
      <c r="T6" s="59"/>
      <c r="U6" s="59"/>
      <c r="V6" s="72"/>
      <c r="W6" s="60"/>
      <c r="X6" s="25" t="s">
        <v>16</v>
      </c>
      <c r="Y6" s="38"/>
    </row>
    <row r="7" spans="1:26" ht="21">
      <c r="A7" s="94" t="s">
        <v>58</v>
      </c>
      <c r="B7" s="95"/>
      <c r="C7" s="96"/>
      <c r="D7" s="209" t="s">
        <v>1</v>
      </c>
      <c r="E7" s="210"/>
      <c r="F7" s="213" t="s">
        <v>44</v>
      </c>
      <c r="G7" s="214"/>
      <c r="H7" s="209" t="s">
        <v>2</v>
      </c>
      <c r="I7" s="217"/>
      <c r="J7" s="11"/>
      <c r="K7" s="12"/>
      <c r="L7" s="32" t="s">
        <v>26</v>
      </c>
      <c r="M7" s="33"/>
      <c r="N7" s="57" t="s">
        <v>27</v>
      </c>
      <c r="O7" s="75" t="s">
        <v>52</v>
      </c>
      <c r="P7" s="65" t="s">
        <v>43</v>
      </c>
      <c r="Q7" s="63" t="s">
        <v>48</v>
      </c>
      <c r="R7" s="63" t="s">
        <v>53</v>
      </c>
      <c r="S7" s="63" t="s">
        <v>50</v>
      </c>
      <c r="T7" s="63" t="s">
        <v>49</v>
      </c>
      <c r="U7" s="63" t="s">
        <v>24</v>
      </c>
      <c r="V7" s="63" t="s">
        <v>51</v>
      </c>
      <c r="W7" s="74" t="s">
        <v>23</v>
      </c>
      <c r="X7" s="40" t="s">
        <v>28</v>
      </c>
      <c r="Y7" s="37"/>
    </row>
    <row r="8" spans="1:26" ht="21">
      <c r="A8" s="173"/>
      <c r="B8" s="174"/>
      <c r="C8" s="175"/>
      <c r="D8" s="211"/>
      <c r="E8" s="212"/>
      <c r="F8" s="215"/>
      <c r="G8" s="216"/>
      <c r="H8" s="211"/>
      <c r="I8" s="218"/>
      <c r="J8" s="13" t="s">
        <v>3</v>
      </c>
      <c r="K8" s="14"/>
      <c r="L8" s="30" t="s">
        <v>29</v>
      </c>
      <c r="M8" s="31" t="s">
        <v>30</v>
      </c>
      <c r="N8" s="58" t="s">
        <v>31</v>
      </c>
      <c r="O8" s="67"/>
      <c r="P8" s="53"/>
      <c r="Q8" s="61"/>
      <c r="R8" s="61"/>
      <c r="S8" s="61"/>
      <c r="T8" s="61"/>
      <c r="U8" s="61"/>
      <c r="V8" s="52"/>
      <c r="W8" s="62"/>
      <c r="X8" s="35" t="s">
        <v>32</v>
      </c>
      <c r="Y8" s="36"/>
    </row>
    <row r="9" spans="1:26" ht="15" customHeight="1">
      <c r="A9" s="16" t="s">
        <v>33</v>
      </c>
      <c r="B9" s="17"/>
      <c r="C9" s="18"/>
      <c r="D9" s="222"/>
      <c r="E9" s="223"/>
      <c r="F9" s="123">
        <v>1</v>
      </c>
      <c r="G9" s="124"/>
      <c r="H9" s="123"/>
      <c r="I9" s="132"/>
      <c r="J9" s="119">
        <f>SUM(D9:I11)</f>
        <v>1</v>
      </c>
      <c r="K9" s="120"/>
      <c r="L9" s="82"/>
      <c r="M9" s="151"/>
      <c r="N9" s="85">
        <f>J9-L9+M9</f>
        <v>1</v>
      </c>
      <c r="O9" s="219">
        <v>1</v>
      </c>
      <c r="P9" s="142"/>
      <c r="Q9" s="77"/>
      <c r="R9" s="77"/>
      <c r="S9" s="77"/>
      <c r="T9" s="77"/>
      <c r="U9" s="77"/>
      <c r="V9" s="54"/>
      <c r="W9" s="164">
        <f>SUM(O9:V11)</f>
        <v>1</v>
      </c>
      <c r="X9" s="179"/>
      <c r="Y9" s="180"/>
    </row>
    <row r="10" spans="1:26" ht="15" customHeight="1">
      <c r="A10" s="94" t="s">
        <v>4</v>
      </c>
      <c r="B10" s="95"/>
      <c r="C10" s="96"/>
      <c r="D10" s="224"/>
      <c r="E10" s="225"/>
      <c r="F10" s="125"/>
      <c r="G10" s="126"/>
      <c r="H10" s="125"/>
      <c r="I10" s="133"/>
      <c r="J10" s="106"/>
      <c r="K10" s="107"/>
      <c r="L10" s="83"/>
      <c r="M10" s="152"/>
      <c r="N10" s="86"/>
      <c r="O10" s="220"/>
      <c r="P10" s="143"/>
      <c r="Q10" s="78"/>
      <c r="R10" s="78"/>
      <c r="S10" s="78"/>
      <c r="T10" s="78"/>
      <c r="U10" s="78"/>
      <c r="V10" s="55"/>
      <c r="W10" s="165"/>
      <c r="X10" s="181"/>
      <c r="Y10" s="182"/>
    </row>
    <row r="11" spans="1:26" ht="15" customHeight="1">
      <c r="A11" s="173"/>
      <c r="B11" s="174"/>
      <c r="C11" s="175"/>
      <c r="D11" s="226"/>
      <c r="E11" s="227"/>
      <c r="F11" s="127"/>
      <c r="G11" s="128"/>
      <c r="H11" s="127"/>
      <c r="I11" s="134"/>
      <c r="J11" s="121"/>
      <c r="K11" s="122"/>
      <c r="L11" s="135"/>
      <c r="M11" s="153"/>
      <c r="N11" s="163"/>
      <c r="O11" s="221"/>
      <c r="P11" s="171"/>
      <c r="Q11" s="167"/>
      <c r="R11" s="167"/>
      <c r="S11" s="167"/>
      <c r="T11" s="167"/>
      <c r="U11" s="167"/>
      <c r="V11" s="73"/>
      <c r="W11" s="166"/>
      <c r="X11" s="183"/>
      <c r="Y11" s="184"/>
    </row>
    <row r="12" spans="1:26" ht="15" customHeight="1">
      <c r="A12" s="16" t="s">
        <v>34</v>
      </c>
      <c r="B12" s="19"/>
      <c r="C12" s="20"/>
      <c r="D12" s="123">
        <v>4</v>
      </c>
      <c r="E12" s="124"/>
      <c r="F12" s="123">
        <v>2</v>
      </c>
      <c r="G12" s="124"/>
      <c r="H12" s="123"/>
      <c r="I12" s="132"/>
      <c r="J12" s="119">
        <f>SUM(D12:I14)</f>
        <v>6</v>
      </c>
      <c r="K12" s="120"/>
      <c r="L12" s="82"/>
      <c r="M12" s="151"/>
      <c r="N12" s="123">
        <f>J12-L12+M12</f>
        <v>6</v>
      </c>
      <c r="O12" s="176">
        <v>2</v>
      </c>
      <c r="P12" s="142">
        <v>1</v>
      </c>
      <c r="Q12" s="77">
        <v>1</v>
      </c>
      <c r="R12" s="77"/>
      <c r="S12" s="77">
        <v>1</v>
      </c>
      <c r="T12" s="77"/>
      <c r="U12" s="77"/>
      <c r="V12" s="54"/>
      <c r="W12" s="164">
        <f>SUM(O12:V14)</f>
        <v>6</v>
      </c>
      <c r="X12" s="179"/>
      <c r="Y12" s="180"/>
    </row>
    <row r="13" spans="1:26" ht="15" customHeight="1">
      <c r="A13" s="94" t="s">
        <v>5</v>
      </c>
      <c r="B13" s="95"/>
      <c r="C13" s="96"/>
      <c r="D13" s="125"/>
      <c r="E13" s="126"/>
      <c r="F13" s="125"/>
      <c r="G13" s="126"/>
      <c r="H13" s="125"/>
      <c r="I13" s="133"/>
      <c r="J13" s="106"/>
      <c r="K13" s="107"/>
      <c r="L13" s="83"/>
      <c r="M13" s="152"/>
      <c r="N13" s="125"/>
      <c r="O13" s="177"/>
      <c r="P13" s="143"/>
      <c r="Q13" s="78"/>
      <c r="R13" s="78"/>
      <c r="S13" s="78"/>
      <c r="T13" s="78"/>
      <c r="U13" s="78"/>
      <c r="V13" s="55">
        <v>1</v>
      </c>
      <c r="W13" s="165"/>
      <c r="X13" s="181"/>
      <c r="Y13" s="182"/>
    </row>
    <row r="14" spans="1:26" ht="15" customHeight="1">
      <c r="A14" s="173"/>
      <c r="B14" s="174"/>
      <c r="C14" s="175"/>
      <c r="D14" s="127"/>
      <c r="E14" s="128"/>
      <c r="F14" s="127"/>
      <c r="G14" s="128"/>
      <c r="H14" s="127"/>
      <c r="I14" s="134"/>
      <c r="J14" s="121"/>
      <c r="K14" s="122"/>
      <c r="L14" s="135"/>
      <c r="M14" s="153"/>
      <c r="N14" s="127"/>
      <c r="O14" s="178"/>
      <c r="P14" s="171"/>
      <c r="Q14" s="167"/>
      <c r="R14" s="167"/>
      <c r="S14" s="167"/>
      <c r="T14" s="167"/>
      <c r="U14" s="167"/>
      <c r="V14" s="73"/>
      <c r="W14" s="166"/>
      <c r="X14" s="183"/>
      <c r="Y14" s="184"/>
    </row>
    <row r="15" spans="1:26" ht="20.25" customHeight="1">
      <c r="A15" s="16" t="s">
        <v>35</v>
      </c>
      <c r="B15" s="21"/>
      <c r="C15" s="22"/>
      <c r="D15" s="123">
        <f>83-1</f>
        <v>82</v>
      </c>
      <c r="E15" s="124"/>
      <c r="F15" s="185"/>
      <c r="G15" s="186"/>
      <c r="H15" s="185"/>
      <c r="I15" s="191"/>
      <c r="J15" s="119">
        <f>SUM(D15:I17)</f>
        <v>82</v>
      </c>
      <c r="K15" s="120"/>
      <c r="L15" s="82"/>
      <c r="M15" s="151"/>
      <c r="N15" s="85">
        <f>J15-L15+M15</f>
        <v>82</v>
      </c>
      <c r="O15" s="68"/>
      <c r="P15" s="142">
        <f>12-1-1</f>
        <v>10</v>
      </c>
      <c r="Q15" s="77">
        <v>2</v>
      </c>
      <c r="R15" s="77">
        <v>4</v>
      </c>
      <c r="S15" s="77">
        <f>67-18+3+1-1-1</f>
        <v>51</v>
      </c>
      <c r="T15" s="77">
        <v>4</v>
      </c>
      <c r="U15" s="77">
        <v>3</v>
      </c>
      <c r="V15" s="77">
        <f>8-1+1</f>
        <v>8</v>
      </c>
      <c r="W15" s="164">
        <f>SUM(O15:V17)</f>
        <v>82</v>
      </c>
      <c r="X15" s="194" t="s">
        <v>62</v>
      </c>
      <c r="Y15" s="195"/>
      <c r="Z15" s="47"/>
    </row>
    <row r="16" spans="1:26" ht="15" customHeight="1">
      <c r="A16" s="94" t="s">
        <v>6</v>
      </c>
      <c r="B16" s="95"/>
      <c r="C16" s="96"/>
      <c r="D16" s="125"/>
      <c r="E16" s="126"/>
      <c r="F16" s="187"/>
      <c r="G16" s="188"/>
      <c r="H16" s="187"/>
      <c r="I16" s="192"/>
      <c r="J16" s="106"/>
      <c r="K16" s="107"/>
      <c r="L16" s="83"/>
      <c r="M16" s="152"/>
      <c r="N16" s="86"/>
      <c r="O16" s="69"/>
      <c r="P16" s="143"/>
      <c r="Q16" s="78"/>
      <c r="R16" s="78"/>
      <c r="S16" s="78"/>
      <c r="T16" s="78"/>
      <c r="U16" s="78"/>
      <c r="V16" s="78"/>
      <c r="W16" s="165"/>
      <c r="X16" s="196"/>
      <c r="Y16" s="197"/>
      <c r="Z16" s="47"/>
    </row>
    <row r="17" spans="1:26" ht="15.75" customHeight="1">
      <c r="A17" s="173"/>
      <c r="B17" s="174"/>
      <c r="C17" s="175"/>
      <c r="D17" s="127"/>
      <c r="E17" s="128"/>
      <c r="F17" s="189"/>
      <c r="G17" s="190"/>
      <c r="H17" s="189"/>
      <c r="I17" s="193"/>
      <c r="J17" s="121"/>
      <c r="K17" s="122"/>
      <c r="L17" s="135"/>
      <c r="M17" s="153"/>
      <c r="N17" s="163"/>
      <c r="O17" s="70"/>
      <c r="P17" s="171"/>
      <c r="Q17" s="167"/>
      <c r="R17" s="167"/>
      <c r="S17" s="167"/>
      <c r="T17" s="167"/>
      <c r="U17" s="167"/>
      <c r="V17" s="167"/>
      <c r="W17" s="166"/>
      <c r="X17" s="198"/>
      <c r="Y17" s="199"/>
      <c r="Z17" s="47"/>
    </row>
    <row r="18" spans="1:26" ht="17.25" customHeight="1">
      <c r="A18" s="16" t="s">
        <v>36</v>
      </c>
      <c r="B18" s="21"/>
      <c r="C18" s="22"/>
      <c r="D18" s="123"/>
      <c r="E18" s="124"/>
      <c r="F18" s="129"/>
      <c r="G18" s="129"/>
      <c r="H18" s="123">
        <f>28-4-6</f>
        <v>18</v>
      </c>
      <c r="I18" s="132"/>
      <c r="J18" s="119">
        <f>SUM(D18:I20)</f>
        <v>18</v>
      </c>
      <c r="K18" s="120"/>
      <c r="L18" s="82"/>
      <c r="M18" s="151"/>
      <c r="N18" s="85">
        <f>J18-L18+M18</f>
        <v>18</v>
      </c>
      <c r="O18" s="68"/>
      <c r="P18" s="142">
        <f>13+1-6</f>
        <v>8</v>
      </c>
      <c r="Q18" s="77"/>
      <c r="R18" s="77"/>
      <c r="S18" s="77">
        <f>21-2+10-1-1+1-14-4</f>
        <v>10</v>
      </c>
      <c r="T18" s="77"/>
      <c r="U18" s="77"/>
      <c r="V18" s="54"/>
      <c r="W18" s="164">
        <f>SUM(O18:V20)</f>
        <v>18</v>
      </c>
      <c r="X18" s="154"/>
      <c r="Y18" s="155"/>
      <c r="Z18" s="47"/>
    </row>
    <row r="19" spans="1:26" ht="17.25" customHeight="1">
      <c r="A19" s="94" t="s">
        <v>7</v>
      </c>
      <c r="B19" s="95"/>
      <c r="C19" s="96"/>
      <c r="D19" s="125"/>
      <c r="E19" s="126"/>
      <c r="F19" s="130"/>
      <c r="G19" s="130"/>
      <c r="H19" s="125"/>
      <c r="I19" s="133"/>
      <c r="J19" s="106"/>
      <c r="K19" s="107"/>
      <c r="L19" s="83"/>
      <c r="M19" s="152"/>
      <c r="N19" s="86"/>
      <c r="O19" s="69"/>
      <c r="P19" s="143"/>
      <c r="Q19" s="78"/>
      <c r="R19" s="78"/>
      <c r="S19" s="78"/>
      <c r="T19" s="78"/>
      <c r="U19" s="78"/>
      <c r="V19" s="55"/>
      <c r="W19" s="165"/>
      <c r="X19" s="156"/>
      <c r="Y19" s="157"/>
      <c r="Z19" s="47"/>
    </row>
    <row r="20" spans="1:26" ht="17.25" customHeight="1">
      <c r="A20" s="173"/>
      <c r="B20" s="174"/>
      <c r="C20" s="175"/>
      <c r="D20" s="127"/>
      <c r="E20" s="128"/>
      <c r="F20" s="131"/>
      <c r="G20" s="131"/>
      <c r="H20" s="127"/>
      <c r="I20" s="134"/>
      <c r="J20" s="121"/>
      <c r="K20" s="122"/>
      <c r="L20" s="135"/>
      <c r="M20" s="153"/>
      <c r="N20" s="163"/>
      <c r="O20" s="70"/>
      <c r="P20" s="171"/>
      <c r="Q20" s="167"/>
      <c r="R20" s="167"/>
      <c r="S20" s="167"/>
      <c r="T20" s="167"/>
      <c r="U20" s="167"/>
      <c r="V20" s="73"/>
      <c r="W20" s="166"/>
      <c r="X20" s="158"/>
      <c r="Y20" s="159"/>
      <c r="Z20" s="47"/>
    </row>
    <row r="21" spans="1:26" ht="23.25" customHeight="1">
      <c r="A21" s="110" t="s">
        <v>46</v>
      </c>
      <c r="B21" s="111"/>
      <c r="C21" s="112"/>
      <c r="D21" s="85">
        <v>2</v>
      </c>
      <c r="E21" s="142"/>
      <c r="F21" s="145"/>
      <c r="G21" s="146"/>
      <c r="H21" s="85"/>
      <c r="I21" s="113"/>
      <c r="J21" s="119">
        <f>SUM(D21:I23)</f>
        <v>2</v>
      </c>
      <c r="K21" s="120"/>
      <c r="L21" s="82">
        <v>2</v>
      </c>
      <c r="M21" s="151"/>
      <c r="N21" s="85">
        <f>J21-L21+M21</f>
        <v>0</v>
      </c>
      <c r="O21" s="68"/>
      <c r="P21" s="142"/>
      <c r="Q21" s="77"/>
      <c r="R21" s="77"/>
      <c r="S21" s="77">
        <v>2</v>
      </c>
      <c r="T21" s="77"/>
      <c r="U21" s="77"/>
      <c r="V21" s="77">
        <v>0</v>
      </c>
      <c r="W21" s="164">
        <f>SUM(O21:V23)</f>
        <v>2</v>
      </c>
      <c r="X21" s="154" t="s">
        <v>59</v>
      </c>
      <c r="Y21" s="155"/>
    </row>
    <row r="22" spans="1:26" ht="15" customHeight="1">
      <c r="A22" s="94" t="s">
        <v>8</v>
      </c>
      <c r="B22" s="95"/>
      <c r="C22" s="96"/>
      <c r="D22" s="86"/>
      <c r="E22" s="143"/>
      <c r="F22" s="147"/>
      <c r="G22" s="148"/>
      <c r="H22" s="86"/>
      <c r="I22" s="114"/>
      <c r="J22" s="106"/>
      <c r="K22" s="107"/>
      <c r="L22" s="83"/>
      <c r="M22" s="152"/>
      <c r="N22" s="86"/>
      <c r="O22" s="69"/>
      <c r="P22" s="143"/>
      <c r="Q22" s="78"/>
      <c r="R22" s="78"/>
      <c r="S22" s="78"/>
      <c r="T22" s="78"/>
      <c r="U22" s="78"/>
      <c r="V22" s="78"/>
      <c r="W22" s="165"/>
      <c r="X22" s="156"/>
      <c r="Y22" s="157"/>
    </row>
    <row r="23" spans="1:26" ht="15" customHeight="1" thickBot="1">
      <c r="A23" s="97"/>
      <c r="B23" s="98"/>
      <c r="C23" s="99"/>
      <c r="D23" s="87"/>
      <c r="E23" s="144"/>
      <c r="F23" s="149"/>
      <c r="G23" s="150"/>
      <c r="H23" s="87"/>
      <c r="I23" s="115"/>
      <c r="J23" s="121"/>
      <c r="K23" s="122"/>
      <c r="L23" s="84"/>
      <c r="M23" s="172"/>
      <c r="N23" s="87"/>
      <c r="O23" s="71"/>
      <c r="P23" s="144"/>
      <c r="Q23" s="79"/>
      <c r="R23" s="79"/>
      <c r="S23" s="79"/>
      <c r="T23" s="79"/>
      <c r="U23" s="79"/>
      <c r="V23" s="79"/>
      <c r="W23" s="166"/>
      <c r="X23" s="158"/>
      <c r="Y23" s="159"/>
    </row>
    <row r="24" spans="1:26" ht="15" customHeight="1" thickTop="1">
      <c r="A24" s="24" t="s">
        <v>25</v>
      </c>
      <c r="B24" s="43"/>
      <c r="C24" s="23"/>
      <c r="D24" s="100">
        <f>SUM(D9:E23)</f>
        <v>88</v>
      </c>
      <c r="E24" s="101"/>
      <c r="F24" s="100">
        <f>SUM(F9:G23)</f>
        <v>3</v>
      </c>
      <c r="G24" s="101"/>
      <c r="H24" s="100">
        <f>SUM(H9:I23)</f>
        <v>18</v>
      </c>
      <c r="I24" s="136"/>
      <c r="J24" s="104">
        <f>SUM(J9:K23)</f>
        <v>109</v>
      </c>
      <c r="K24" s="105"/>
      <c r="L24" s="139">
        <f>SUM(L9:L23)</f>
        <v>2</v>
      </c>
      <c r="M24" s="160">
        <f>SUM(M9:M23)</f>
        <v>0</v>
      </c>
      <c r="N24" s="100">
        <f>SUM(N9:N23)</f>
        <v>107</v>
      </c>
      <c r="O24" s="116">
        <f>SUM(O9:O23)</f>
        <v>3</v>
      </c>
      <c r="P24" s="80">
        <f>SUM(P9:P23)</f>
        <v>19</v>
      </c>
      <c r="Q24" s="80">
        <f t="shared" ref="Q24:V24" si="0">SUM(Q9:Q23)</f>
        <v>3</v>
      </c>
      <c r="R24" s="80">
        <f t="shared" si="0"/>
        <v>4</v>
      </c>
      <c r="S24" s="80">
        <f t="shared" si="0"/>
        <v>64</v>
      </c>
      <c r="T24" s="80">
        <f t="shared" si="0"/>
        <v>4</v>
      </c>
      <c r="U24" s="80">
        <f t="shared" si="0"/>
        <v>3</v>
      </c>
      <c r="V24" s="80">
        <f t="shared" si="0"/>
        <v>9</v>
      </c>
      <c r="W24" s="168">
        <f>SUM(W9:W23)</f>
        <v>109</v>
      </c>
      <c r="X24" s="8"/>
      <c r="Y24" s="9"/>
    </row>
    <row r="25" spans="1:26" ht="15" customHeight="1">
      <c r="A25" s="88" t="s">
        <v>3</v>
      </c>
      <c r="B25" s="89"/>
      <c r="C25" s="90"/>
      <c r="D25" s="102"/>
      <c r="E25" s="80"/>
      <c r="F25" s="102"/>
      <c r="G25" s="80"/>
      <c r="H25" s="102"/>
      <c r="I25" s="137"/>
      <c r="J25" s="106"/>
      <c r="K25" s="107"/>
      <c r="L25" s="140"/>
      <c r="M25" s="161"/>
      <c r="N25" s="102"/>
      <c r="O25" s="117"/>
      <c r="P25" s="80"/>
      <c r="Q25" s="80"/>
      <c r="R25" s="80"/>
      <c r="S25" s="80"/>
      <c r="T25" s="80"/>
      <c r="U25" s="80"/>
      <c r="V25" s="80"/>
      <c r="W25" s="169"/>
      <c r="X25" s="4"/>
      <c r="Y25" s="5"/>
    </row>
    <row r="26" spans="1:26" ht="15.75" customHeight="1" thickBot="1">
      <c r="A26" s="91"/>
      <c r="B26" s="92"/>
      <c r="C26" s="93"/>
      <c r="D26" s="103"/>
      <c r="E26" s="81"/>
      <c r="F26" s="103"/>
      <c r="G26" s="81"/>
      <c r="H26" s="103"/>
      <c r="I26" s="138"/>
      <c r="J26" s="108"/>
      <c r="K26" s="109"/>
      <c r="L26" s="141"/>
      <c r="M26" s="162"/>
      <c r="N26" s="103"/>
      <c r="O26" s="118"/>
      <c r="P26" s="81"/>
      <c r="Q26" s="81"/>
      <c r="R26" s="81"/>
      <c r="S26" s="81"/>
      <c r="T26" s="81"/>
      <c r="U26" s="81"/>
      <c r="V26" s="81"/>
      <c r="W26" s="170"/>
      <c r="X26" s="6"/>
      <c r="Y26" s="7"/>
    </row>
    <row r="27" spans="1:26" ht="15">
      <c r="A27" t="s">
        <v>45</v>
      </c>
      <c r="J27" s="2" t="s">
        <v>37</v>
      </c>
      <c r="K27" s="2"/>
      <c r="L27" s="2"/>
      <c r="M27" s="2"/>
      <c r="Y27" s="2"/>
    </row>
    <row r="28" spans="1:26" ht="15">
      <c r="A28" t="s">
        <v>47</v>
      </c>
      <c r="J28" s="2" t="s">
        <v>38</v>
      </c>
      <c r="K28" s="2"/>
      <c r="L28" s="2"/>
      <c r="M28" s="2"/>
      <c r="Y28" s="2"/>
    </row>
    <row r="29" spans="1:26" ht="15">
      <c r="J29" s="2" t="s">
        <v>39</v>
      </c>
    </row>
    <row r="30" spans="1:26">
      <c r="A30" s="50" t="s">
        <v>61</v>
      </c>
      <c r="B30" s="46"/>
      <c r="C30" s="46"/>
    </row>
    <row r="32" spans="1:26" ht="15">
      <c r="A32" t="s">
        <v>17</v>
      </c>
      <c r="D32" t="s">
        <v>18</v>
      </c>
      <c r="J32" s="2" t="s">
        <v>22</v>
      </c>
    </row>
    <row r="37" spans="1:4">
      <c r="A37" t="s">
        <v>56</v>
      </c>
      <c r="D37" t="s">
        <v>54</v>
      </c>
    </row>
    <row r="38" spans="1:4">
      <c r="A38" t="s">
        <v>19</v>
      </c>
      <c r="D38" s="44" t="s">
        <v>55</v>
      </c>
    </row>
  </sheetData>
  <mergeCells count="109">
    <mergeCell ref="A3:A4"/>
    <mergeCell ref="B3:I4"/>
    <mergeCell ref="X5:Y5"/>
    <mergeCell ref="A7:C8"/>
    <mergeCell ref="D7:E8"/>
    <mergeCell ref="F7:G8"/>
    <mergeCell ref="H7:I8"/>
    <mergeCell ref="M9:M11"/>
    <mergeCell ref="N9:N11"/>
    <mergeCell ref="X9:Y11"/>
    <mergeCell ref="W9:W11"/>
    <mergeCell ref="O9:O11"/>
    <mergeCell ref="P9:P11"/>
    <mergeCell ref="Q9:Q11"/>
    <mergeCell ref="R9:R11"/>
    <mergeCell ref="S9:S11"/>
    <mergeCell ref="T9:T11"/>
    <mergeCell ref="U9:U11"/>
    <mergeCell ref="A10:C11"/>
    <mergeCell ref="H9:I11"/>
    <mergeCell ref="J9:K11"/>
    <mergeCell ref="L9:L11"/>
    <mergeCell ref="D9:E11"/>
    <mergeCell ref="F9:G11"/>
    <mergeCell ref="A19:C20"/>
    <mergeCell ref="X12:Y14"/>
    <mergeCell ref="A13:C14"/>
    <mergeCell ref="D15:E17"/>
    <mergeCell ref="F15:G17"/>
    <mergeCell ref="H15:I17"/>
    <mergeCell ref="J15:K17"/>
    <mergeCell ref="L15:L17"/>
    <mergeCell ref="M15:M17"/>
    <mergeCell ref="Q12:Q14"/>
    <mergeCell ref="R12:R14"/>
    <mergeCell ref="U12:U14"/>
    <mergeCell ref="W12:W14"/>
    <mergeCell ref="R18:R20"/>
    <mergeCell ref="T12:T14"/>
    <mergeCell ref="S18:S20"/>
    <mergeCell ref="S12:S14"/>
    <mergeCell ref="D12:E14"/>
    <mergeCell ref="F12:G14"/>
    <mergeCell ref="H12:I14"/>
    <mergeCell ref="J12:K14"/>
    <mergeCell ref="L12:L14"/>
    <mergeCell ref="M12:M14"/>
    <mergeCell ref="X15:Y17"/>
    <mergeCell ref="A16:C17"/>
    <mergeCell ref="V15:V17"/>
    <mergeCell ref="Q15:Q17"/>
    <mergeCell ref="R15:R17"/>
    <mergeCell ref="S15:S17"/>
    <mergeCell ref="T15:T17"/>
    <mergeCell ref="U15:U17"/>
    <mergeCell ref="W15:W17"/>
    <mergeCell ref="N12:N14"/>
    <mergeCell ref="P12:P14"/>
    <mergeCell ref="P15:P17"/>
    <mergeCell ref="O12:O14"/>
    <mergeCell ref="N15:N17"/>
    <mergeCell ref="M18:M20"/>
    <mergeCell ref="X21:Y23"/>
    <mergeCell ref="M24:M26"/>
    <mergeCell ref="N24:N26"/>
    <mergeCell ref="N18:N20"/>
    <mergeCell ref="X18:Y20"/>
    <mergeCell ref="P21:P23"/>
    <mergeCell ref="P24:P26"/>
    <mergeCell ref="W18:W20"/>
    <mergeCell ref="Q18:Q20"/>
    <mergeCell ref="T21:T23"/>
    <mergeCell ref="W24:W26"/>
    <mergeCell ref="V24:V26"/>
    <mergeCell ref="V21:V23"/>
    <mergeCell ref="W21:W23"/>
    <mergeCell ref="U21:U23"/>
    <mergeCell ref="T18:T20"/>
    <mergeCell ref="U18:U20"/>
    <mergeCell ref="T24:T26"/>
    <mergeCell ref="U24:U26"/>
    <mergeCell ref="S21:S23"/>
    <mergeCell ref="S24:S26"/>
    <mergeCell ref="P18:P20"/>
    <mergeCell ref="M21:M23"/>
    <mergeCell ref="D18:E20"/>
    <mergeCell ref="F18:G20"/>
    <mergeCell ref="H18:I20"/>
    <mergeCell ref="J18:K20"/>
    <mergeCell ref="L18:L20"/>
    <mergeCell ref="F24:G26"/>
    <mergeCell ref="H24:I26"/>
    <mergeCell ref="L24:L26"/>
    <mergeCell ref="D21:E23"/>
    <mergeCell ref="F21:G23"/>
    <mergeCell ref="R21:R23"/>
    <mergeCell ref="R24:R26"/>
    <mergeCell ref="Q21:Q23"/>
    <mergeCell ref="Q24:Q26"/>
    <mergeCell ref="L21:L23"/>
    <mergeCell ref="N21:N23"/>
    <mergeCell ref="A25:C26"/>
    <mergeCell ref="A22:C23"/>
    <mergeCell ref="D24:E26"/>
    <mergeCell ref="J24:K26"/>
    <mergeCell ref="A21:C21"/>
    <mergeCell ref="H21:I23"/>
    <mergeCell ref="O24:O26"/>
    <mergeCell ref="J21:K23"/>
  </mergeCells>
  <phoneticPr fontId="1"/>
  <pageMargins left="0.19685039370078741" right="0" top="0.51181102362204722" bottom="0" header="0.15748031496062992" footer="0.11811023622047245"/>
  <pageSetup paperSize="9" scale="72" orientation="landscape" horizontalDpi="4294967294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5"/>
  <sheetViews>
    <sheetView showGridLines="0" tabSelected="1" zoomScale="73" zoomScaleNormal="73" workbookViewId="0">
      <selection activeCell="V18" sqref="V18:W20"/>
    </sheetView>
  </sheetViews>
  <sheetFormatPr defaultRowHeight="13.5"/>
  <cols>
    <col min="3" max="3" width="9.625" customWidth="1"/>
    <col min="9" max="9" width="5.625" hidden="1" customWidth="1"/>
    <col min="10" max="10" width="10.625" customWidth="1"/>
    <col min="13" max="21" width="6.625" customWidth="1"/>
    <col min="22" max="23" width="12.25" customWidth="1"/>
  </cols>
  <sheetData>
    <row r="1" spans="1:24" ht="21">
      <c r="A1" s="1" t="s">
        <v>10</v>
      </c>
      <c r="B1" s="1"/>
      <c r="E1" s="39" t="s">
        <v>21</v>
      </c>
    </row>
    <row r="2" spans="1:24" ht="14.25" thickBot="1"/>
    <row r="3" spans="1:24" ht="13.5" customHeight="1">
      <c r="A3" s="200" t="s">
        <v>0</v>
      </c>
      <c r="B3" s="202" t="s">
        <v>40</v>
      </c>
      <c r="C3" s="203"/>
      <c r="D3" s="203"/>
      <c r="E3" s="203"/>
      <c r="F3" s="203"/>
      <c r="G3" s="203"/>
    </row>
    <row r="4" spans="1:24" ht="14.25" customHeight="1" thickBot="1">
      <c r="A4" s="201"/>
      <c r="B4" s="205"/>
      <c r="C4" s="206"/>
      <c r="D4" s="206"/>
      <c r="E4" s="206"/>
      <c r="F4" s="206"/>
      <c r="G4" s="206"/>
      <c r="J4" s="41" t="s">
        <v>12</v>
      </c>
      <c r="K4" s="41" t="s">
        <v>13</v>
      </c>
    </row>
    <row r="5" spans="1:24" ht="15.75" thickBot="1">
      <c r="H5" s="3"/>
      <c r="I5" s="3"/>
      <c r="J5" s="41" t="s">
        <v>14</v>
      </c>
      <c r="K5" s="41" t="s">
        <v>14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208" t="s">
        <v>9</v>
      </c>
      <c r="W5" s="208"/>
    </row>
    <row r="6" spans="1:24" ht="15" customHeight="1">
      <c r="A6" s="45" t="str">
        <f>'11-2020'!A6</f>
        <v>Akhir Bulan 11/ 2020</v>
      </c>
      <c r="B6" s="48"/>
      <c r="C6" s="49"/>
      <c r="D6" s="27" t="s">
        <v>41</v>
      </c>
      <c r="E6" s="26"/>
      <c r="F6" s="27" t="s">
        <v>42</v>
      </c>
      <c r="G6" s="28"/>
      <c r="H6" s="42" t="s">
        <v>25</v>
      </c>
      <c r="I6" s="10"/>
      <c r="J6" s="34" t="s">
        <v>15</v>
      </c>
      <c r="K6" s="26"/>
      <c r="L6" s="56" t="s">
        <v>20</v>
      </c>
      <c r="M6" s="66"/>
      <c r="N6" s="64"/>
      <c r="O6" s="59"/>
      <c r="P6" s="59"/>
      <c r="Q6" s="59"/>
      <c r="R6" s="59"/>
      <c r="S6" s="59"/>
      <c r="T6" s="72"/>
      <c r="U6" s="60"/>
      <c r="V6" s="25" t="s">
        <v>16</v>
      </c>
      <c r="W6" s="38"/>
    </row>
    <row r="7" spans="1:24" ht="21">
      <c r="A7" s="94" t="str">
        <f>'11-2020'!A7:C8</f>
        <v>平成2020年11末</v>
      </c>
      <c r="B7" s="95"/>
      <c r="C7" s="96"/>
      <c r="D7" s="209" t="s">
        <v>1</v>
      </c>
      <c r="E7" s="210"/>
      <c r="F7" s="213" t="s">
        <v>44</v>
      </c>
      <c r="G7" s="214"/>
      <c r="H7" s="11"/>
      <c r="I7" s="12"/>
      <c r="J7" s="32" t="s">
        <v>26</v>
      </c>
      <c r="K7" s="33"/>
      <c r="L7" s="57" t="s">
        <v>27</v>
      </c>
      <c r="M7" s="75" t="s">
        <v>52</v>
      </c>
      <c r="N7" s="65" t="s">
        <v>43</v>
      </c>
      <c r="O7" s="63" t="s">
        <v>48</v>
      </c>
      <c r="P7" s="63" t="s">
        <v>53</v>
      </c>
      <c r="Q7" s="63" t="s">
        <v>50</v>
      </c>
      <c r="R7" s="63" t="s">
        <v>49</v>
      </c>
      <c r="S7" s="63" t="s">
        <v>24</v>
      </c>
      <c r="T7" s="63" t="s">
        <v>51</v>
      </c>
      <c r="U7" s="74" t="s">
        <v>23</v>
      </c>
      <c r="V7" s="40" t="s">
        <v>28</v>
      </c>
      <c r="W7" s="37"/>
    </row>
    <row r="8" spans="1:24" ht="21">
      <c r="A8" s="173"/>
      <c r="B8" s="174"/>
      <c r="C8" s="175"/>
      <c r="D8" s="211"/>
      <c r="E8" s="212"/>
      <c r="F8" s="215"/>
      <c r="G8" s="216"/>
      <c r="H8" s="13" t="s">
        <v>3</v>
      </c>
      <c r="I8" s="14"/>
      <c r="J8" s="30" t="s">
        <v>29</v>
      </c>
      <c r="K8" s="31" t="s">
        <v>30</v>
      </c>
      <c r="L8" s="58" t="s">
        <v>31</v>
      </c>
      <c r="M8" s="67"/>
      <c r="N8" s="53"/>
      <c r="O8" s="61"/>
      <c r="P8" s="61"/>
      <c r="Q8" s="61"/>
      <c r="R8" s="61"/>
      <c r="S8" s="61"/>
      <c r="T8" s="52"/>
      <c r="U8" s="62"/>
      <c r="V8" s="35" t="s">
        <v>32</v>
      </c>
      <c r="W8" s="36"/>
    </row>
    <row r="9" spans="1:24" ht="15" customHeight="1">
      <c r="A9" s="16" t="s">
        <v>33</v>
      </c>
      <c r="B9" s="17"/>
      <c r="C9" s="18"/>
      <c r="D9" s="222" t="str">
        <f>IF('11-2020'!D9:E11="","",'11-2020'!D9:E11)</f>
        <v/>
      </c>
      <c r="E9" s="223"/>
      <c r="F9" s="222">
        <f>IF('11-2020'!F9:G11="","",'11-2020'!F9:G11)</f>
        <v>1</v>
      </c>
      <c r="G9" s="223"/>
      <c r="H9" s="119">
        <f>SUM(D9:G11)</f>
        <v>1</v>
      </c>
      <c r="I9" s="120"/>
      <c r="J9" s="82"/>
      <c r="K9" s="151"/>
      <c r="L9" s="85">
        <f>H9-J9+K9</f>
        <v>1</v>
      </c>
      <c r="M9" s="219">
        <v>1</v>
      </c>
      <c r="N9" s="142"/>
      <c r="O9" s="77"/>
      <c r="P9" s="77"/>
      <c r="Q9" s="77"/>
      <c r="R9" s="77"/>
      <c r="S9" s="77"/>
      <c r="T9" s="54"/>
      <c r="U9" s="164">
        <f>SUM(M9:T11)</f>
        <v>1</v>
      </c>
      <c r="V9" s="179"/>
      <c r="W9" s="180"/>
    </row>
    <row r="10" spans="1:24" ht="15" customHeight="1">
      <c r="A10" s="94" t="s">
        <v>4</v>
      </c>
      <c r="B10" s="95"/>
      <c r="C10" s="96"/>
      <c r="D10" s="224"/>
      <c r="E10" s="225"/>
      <c r="F10" s="224"/>
      <c r="G10" s="225"/>
      <c r="H10" s="106"/>
      <c r="I10" s="107"/>
      <c r="J10" s="83"/>
      <c r="K10" s="152"/>
      <c r="L10" s="86"/>
      <c r="M10" s="220"/>
      <c r="N10" s="143"/>
      <c r="O10" s="78"/>
      <c r="P10" s="78"/>
      <c r="Q10" s="78"/>
      <c r="R10" s="78"/>
      <c r="S10" s="78"/>
      <c r="T10" s="55"/>
      <c r="U10" s="165"/>
      <c r="V10" s="181"/>
      <c r="W10" s="182"/>
    </row>
    <row r="11" spans="1:24" ht="15" customHeight="1">
      <c r="A11" s="173"/>
      <c r="B11" s="174"/>
      <c r="C11" s="175"/>
      <c r="D11" s="226"/>
      <c r="E11" s="227"/>
      <c r="F11" s="226"/>
      <c r="G11" s="227"/>
      <c r="H11" s="121"/>
      <c r="I11" s="122"/>
      <c r="J11" s="135"/>
      <c r="K11" s="153"/>
      <c r="L11" s="163"/>
      <c r="M11" s="221"/>
      <c r="N11" s="171"/>
      <c r="O11" s="167"/>
      <c r="P11" s="167"/>
      <c r="Q11" s="167"/>
      <c r="R11" s="167"/>
      <c r="S11" s="167"/>
      <c r="T11" s="73"/>
      <c r="U11" s="166"/>
      <c r="V11" s="183"/>
      <c r="W11" s="184"/>
    </row>
    <row r="12" spans="1:24" ht="15" customHeight="1">
      <c r="A12" s="16" t="s">
        <v>34</v>
      </c>
      <c r="B12" s="19"/>
      <c r="C12" s="20"/>
      <c r="D12" s="222">
        <f>IF('11-2020'!D12:E14="","",'11-2020'!D12:E14)</f>
        <v>4</v>
      </c>
      <c r="E12" s="223"/>
      <c r="F12" s="222">
        <f>IF('11-2020'!F12:G14="","",'11-2020'!F12:G14)</f>
        <v>2</v>
      </c>
      <c r="G12" s="223"/>
      <c r="H12" s="119">
        <f>SUM(D12:G14)</f>
        <v>6</v>
      </c>
      <c r="I12" s="120"/>
      <c r="J12" s="82"/>
      <c r="K12" s="151"/>
      <c r="L12" s="123">
        <f>H12-J12+K12</f>
        <v>6</v>
      </c>
      <c r="M12" s="176">
        <v>2</v>
      </c>
      <c r="N12" s="142">
        <v>1</v>
      </c>
      <c r="O12" s="77">
        <v>1</v>
      </c>
      <c r="P12" s="77"/>
      <c r="Q12" s="77">
        <v>1</v>
      </c>
      <c r="R12" s="77"/>
      <c r="S12" s="77"/>
      <c r="T12" s="54"/>
      <c r="U12" s="164">
        <f>SUM(M12:T14)</f>
        <v>6</v>
      </c>
      <c r="V12" s="194"/>
      <c r="W12" s="195"/>
    </row>
    <row r="13" spans="1:24" ht="15" customHeight="1">
      <c r="A13" s="94" t="s">
        <v>5</v>
      </c>
      <c r="B13" s="95"/>
      <c r="C13" s="96"/>
      <c r="D13" s="224"/>
      <c r="E13" s="225"/>
      <c r="F13" s="224"/>
      <c r="G13" s="225"/>
      <c r="H13" s="106"/>
      <c r="I13" s="107"/>
      <c r="J13" s="83"/>
      <c r="K13" s="152"/>
      <c r="L13" s="125"/>
      <c r="M13" s="177"/>
      <c r="N13" s="143"/>
      <c r="O13" s="78"/>
      <c r="P13" s="78"/>
      <c r="Q13" s="78"/>
      <c r="R13" s="78"/>
      <c r="S13" s="78"/>
      <c r="T13" s="55">
        <v>1</v>
      </c>
      <c r="U13" s="165"/>
      <c r="V13" s="196"/>
      <c r="W13" s="197"/>
    </row>
    <row r="14" spans="1:24" ht="15" customHeight="1">
      <c r="A14" s="173"/>
      <c r="B14" s="174"/>
      <c r="C14" s="175"/>
      <c r="D14" s="226"/>
      <c r="E14" s="227"/>
      <c r="F14" s="226"/>
      <c r="G14" s="227"/>
      <c r="H14" s="121"/>
      <c r="I14" s="122"/>
      <c r="J14" s="135"/>
      <c r="K14" s="153"/>
      <c r="L14" s="127"/>
      <c r="M14" s="178"/>
      <c r="N14" s="171"/>
      <c r="O14" s="167"/>
      <c r="P14" s="167"/>
      <c r="Q14" s="167"/>
      <c r="R14" s="167"/>
      <c r="S14" s="167"/>
      <c r="T14" s="73"/>
      <c r="U14" s="166"/>
      <c r="V14" s="198"/>
      <c r="W14" s="199"/>
    </row>
    <row r="15" spans="1:24" ht="20.25" customHeight="1">
      <c r="A15" s="16" t="s">
        <v>35</v>
      </c>
      <c r="B15" s="21"/>
      <c r="C15" s="22"/>
      <c r="D15" s="222">
        <f>IF('11-2020'!D15:E17="","",'11-2020'!D15:E17)</f>
        <v>82</v>
      </c>
      <c r="E15" s="223"/>
      <c r="F15" s="222" t="str">
        <f>IF('11-2020'!F15:G17="","",'11-2020'!F15:G17)</f>
        <v/>
      </c>
      <c r="G15" s="223"/>
      <c r="H15" s="119">
        <f>SUM(D15:G17)</f>
        <v>82</v>
      </c>
      <c r="I15" s="120"/>
      <c r="J15" s="82"/>
      <c r="K15" s="151"/>
      <c r="L15" s="85">
        <f>H15-J15+K15</f>
        <v>82</v>
      </c>
      <c r="M15" s="68"/>
      <c r="N15" s="142">
        <f>12-1-1</f>
        <v>10</v>
      </c>
      <c r="O15" s="77">
        <v>2</v>
      </c>
      <c r="P15" s="77">
        <v>4</v>
      </c>
      <c r="Q15" s="77">
        <f>67-18+3+1-1-1</f>
        <v>51</v>
      </c>
      <c r="R15" s="77">
        <v>4</v>
      </c>
      <c r="S15" s="77">
        <v>3</v>
      </c>
      <c r="T15" s="77">
        <f>8-1+1</f>
        <v>8</v>
      </c>
      <c r="U15" s="164">
        <f>SUM(M15:T17)</f>
        <v>82</v>
      </c>
      <c r="V15" s="194" t="s">
        <v>62</v>
      </c>
      <c r="W15" s="195"/>
      <c r="X15" s="47"/>
    </row>
    <row r="16" spans="1:24" ht="15" customHeight="1">
      <c r="A16" s="94" t="s">
        <v>6</v>
      </c>
      <c r="B16" s="95"/>
      <c r="C16" s="96"/>
      <c r="D16" s="224"/>
      <c r="E16" s="225"/>
      <c r="F16" s="224"/>
      <c r="G16" s="225"/>
      <c r="H16" s="106"/>
      <c r="I16" s="107"/>
      <c r="J16" s="83"/>
      <c r="K16" s="152"/>
      <c r="L16" s="86"/>
      <c r="M16" s="69"/>
      <c r="N16" s="143"/>
      <c r="O16" s="78"/>
      <c r="P16" s="78"/>
      <c r="Q16" s="78"/>
      <c r="R16" s="78"/>
      <c r="S16" s="78"/>
      <c r="T16" s="78"/>
      <c r="U16" s="165"/>
      <c r="V16" s="196"/>
      <c r="W16" s="197"/>
      <c r="X16" s="47"/>
    </row>
    <row r="17" spans="1:24" ht="15.75" customHeight="1">
      <c r="A17" s="173"/>
      <c r="B17" s="174"/>
      <c r="C17" s="175"/>
      <c r="D17" s="226"/>
      <c r="E17" s="227"/>
      <c r="F17" s="226"/>
      <c r="G17" s="227"/>
      <c r="H17" s="121"/>
      <c r="I17" s="122"/>
      <c r="J17" s="135"/>
      <c r="K17" s="153"/>
      <c r="L17" s="163"/>
      <c r="M17" s="70"/>
      <c r="N17" s="171"/>
      <c r="O17" s="167"/>
      <c r="P17" s="167"/>
      <c r="Q17" s="167"/>
      <c r="R17" s="167"/>
      <c r="S17" s="167"/>
      <c r="T17" s="167"/>
      <c r="U17" s="166"/>
      <c r="V17" s="198"/>
      <c r="W17" s="199"/>
      <c r="X17" s="47"/>
    </row>
    <row r="18" spans="1:24" ht="23.25" customHeight="1">
      <c r="A18" s="110" t="s">
        <v>46</v>
      </c>
      <c r="B18" s="111"/>
      <c r="C18" s="112"/>
      <c r="D18" s="85">
        <v>2</v>
      </c>
      <c r="E18" s="142"/>
      <c r="F18" s="145"/>
      <c r="G18" s="146"/>
      <c r="H18" s="119">
        <f>SUM(D18:G20)</f>
        <v>2</v>
      </c>
      <c r="I18" s="120"/>
      <c r="J18" s="82">
        <v>2</v>
      </c>
      <c r="K18" s="151"/>
      <c r="L18" s="85">
        <f>H18-J18+K18</f>
        <v>0</v>
      </c>
      <c r="M18" s="68"/>
      <c r="N18" s="142"/>
      <c r="O18" s="77"/>
      <c r="P18" s="77"/>
      <c r="Q18" s="77">
        <v>2</v>
      </c>
      <c r="R18" s="77"/>
      <c r="S18" s="77"/>
      <c r="T18" s="77"/>
      <c r="U18" s="164">
        <f>SUM(M18:T20)</f>
        <v>2</v>
      </c>
      <c r="V18" s="154" t="s">
        <v>60</v>
      </c>
      <c r="W18" s="155"/>
    </row>
    <row r="19" spans="1:24" ht="15" customHeight="1">
      <c r="A19" s="94" t="s">
        <v>8</v>
      </c>
      <c r="B19" s="95"/>
      <c r="C19" s="96"/>
      <c r="D19" s="86"/>
      <c r="E19" s="143"/>
      <c r="F19" s="147"/>
      <c r="G19" s="148"/>
      <c r="H19" s="106"/>
      <c r="I19" s="107"/>
      <c r="J19" s="83"/>
      <c r="K19" s="152"/>
      <c r="L19" s="86"/>
      <c r="M19" s="69"/>
      <c r="N19" s="143"/>
      <c r="O19" s="78"/>
      <c r="P19" s="78"/>
      <c r="Q19" s="78"/>
      <c r="R19" s="78"/>
      <c r="S19" s="78"/>
      <c r="T19" s="78"/>
      <c r="U19" s="165"/>
      <c r="V19" s="156"/>
      <c r="W19" s="157"/>
    </row>
    <row r="20" spans="1:24" ht="15" customHeight="1" thickBot="1">
      <c r="A20" s="97"/>
      <c r="B20" s="98"/>
      <c r="C20" s="99"/>
      <c r="D20" s="87"/>
      <c r="E20" s="144"/>
      <c r="F20" s="149"/>
      <c r="G20" s="150"/>
      <c r="H20" s="121"/>
      <c r="I20" s="122"/>
      <c r="J20" s="84"/>
      <c r="K20" s="172"/>
      <c r="L20" s="87"/>
      <c r="M20" s="71"/>
      <c r="N20" s="144"/>
      <c r="O20" s="79"/>
      <c r="P20" s="79"/>
      <c r="Q20" s="79"/>
      <c r="R20" s="79"/>
      <c r="S20" s="79"/>
      <c r="T20" s="79"/>
      <c r="U20" s="166"/>
      <c r="V20" s="158"/>
      <c r="W20" s="159"/>
    </row>
    <row r="21" spans="1:24" ht="15" customHeight="1" thickTop="1">
      <c r="A21" s="24" t="s">
        <v>25</v>
      </c>
      <c r="B21" s="43"/>
      <c r="C21" s="23"/>
      <c r="D21" s="100">
        <f>SUM(D9:E20)</f>
        <v>88</v>
      </c>
      <c r="E21" s="101"/>
      <c r="F21" s="100">
        <f>SUM(F9:G20)</f>
        <v>3</v>
      </c>
      <c r="G21" s="101"/>
      <c r="H21" s="104">
        <f>SUM(H9:I20)</f>
        <v>91</v>
      </c>
      <c r="I21" s="105"/>
      <c r="J21" s="139">
        <f>SUM(J9:J20)</f>
        <v>2</v>
      </c>
      <c r="K21" s="160">
        <f>SUM(K9:K20)</f>
        <v>0</v>
      </c>
      <c r="L21" s="100">
        <f>SUM(L9:L20)</f>
        <v>89</v>
      </c>
      <c r="M21" s="116">
        <f>SUM(M9:M20)</f>
        <v>3</v>
      </c>
      <c r="N21" s="80">
        <f>SUM(N9:N20)</f>
        <v>11</v>
      </c>
      <c r="O21" s="80">
        <f t="shared" ref="O21:T21" si="0">SUM(O9:O20)</f>
        <v>3</v>
      </c>
      <c r="P21" s="80">
        <f t="shared" si="0"/>
        <v>4</v>
      </c>
      <c r="Q21" s="80">
        <f t="shared" si="0"/>
        <v>54</v>
      </c>
      <c r="R21" s="80">
        <f t="shared" si="0"/>
        <v>4</v>
      </c>
      <c r="S21" s="80">
        <f t="shared" si="0"/>
        <v>3</v>
      </c>
      <c r="T21" s="80">
        <f t="shared" si="0"/>
        <v>9</v>
      </c>
      <c r="U21" s="168">
        <f>SUM(U9:U20)</f>
        <v>91</v>
      </c>
      <c r="V21" s="8"/>
      <c r="W21" s="9"/>
    </row>
    <row r="22" spans="1:24" ht="15" customHeight="1">
      <c r="A22" s="88" t="s">
        <v>3</v>
      </c>
      <c r="B22" s="89"/>
      <c r="C22" s="90"/>
      <c r="D22" s="102"/>
      <c r="E22" s="80"/>
      <c r="F22" s="102"/>
      <c r="G22" s="80"/>
      <c r="H22" s="106"/>
      <c r="I22" s="107"/>
      <c r="J22" s="140"/>
      <c r="K22" s="161"/>
      <c r="L22" s="102"/>
      <c r="M22" s="117"/>
      <c r="N22" s="80"/>
      <c r="O22" s="80"/>
      <c r="P22" s="80"/>
      <c r="Q22" s="80"/>
      <c r="R22" s="80"/>
      <c r="S22" s="80"/>
      <c r="T22" s="80"/>
      <c r="U22" s="169"/>
      <c r="V22" s="4"/>
      <c r="W22" s="5"/>
    </row>
    <row r="23" spans="1:24" ht="15.75" customHeight="1" thickBot="1">
      <c r="A23" s="91"/>
      <c r="B23" s="92"/>
      <c r="C23" s="93"/>
      <c r="D23" s="103"/>
      <c r="E23" s="81"/>
      <c r="F23" s="103"/>
      <c r="G23" s="81"/>
      <c r="H23" s="108"/>
      <c r="I23" s="109"/>
      <c r="J23" s="141"/>
      <c r="K23" s="162"/>
      <c r="L23" s="103"/>
      <c r="M23" s="118"/>
      <c r="N23" s="81"/>
      <c r="O23" s="81"/>
      <c r="P23" s="81"/>
      <c r="Q23" s="81"/>
      <c r="R23" s="81"/>
      <c r="S23" s="81"/>
      <c r="T23" s="81"/>
      <c r="U23" s="170"/>
      <c r="V23" s="6"/>
      <c r="W23" s="7"/>
    </row>
    <row r="24" spans="1:24" ht="15">
      <c r="A24" t="s">
        <v>45</v>
      </c>
      <c r="H24" s="2" t="s">
        <v>37</v>
      </c>
      <c r="I24" s="2"/>
      <c r="J24" s="2"/>
      <c r="K24" s="2"/>
      <c r="W24" s="2"/>
    </row>
    <row r="25" spans="1:24" ht="15">
      <c r="A25" t="s">
        <v>47</v>
      </c>
      <c r="H25" s="2" t="s">
        <v>38</v>
      </c>
      <c r="I25" s="2"/>
      <c r="J25" s="2"/>
      <c r="K25" s="2"/>
      <c r="W25" s="2"/>
    </row>
    <row r="26" spans="1:24" ht="15">
      <c r="H26" s="2" t="s">
        <v>39</v>
      </c>
    </row>
    <row r="27" spans="1:24">
      <c r="A27" s="50" t="str">
        <f>'11-2020'!A30</f>
        <v>Dated 4 Dec 2020</v>
      </c>
      <c r="B27" s="46"/>
      <c r="C27" s="46"/>
    </row>
    <row r="29" spans="1:24" ht="15">
      <c r="A29" t="s">
        <v>17</v>
      </c>
      <c r="D29" t="s">
        <v>18</v>
      </c>
      <c r="H29" s="2" t="s">
        <v>22</v>
      </c>
    </row>
    <row r="34" spans="1:4">
      <c r="A34" t="s">
        <v>56</v>
      </c>
      <c r="D34" t="s">
        <v>54</v>
      </c>
    </row>
    <row r="35" spans="1:4">
      <c r="A35" t="s">
        <v>19</v>
      </c>
      <c r="D35" s="76" t="s">
        <v>55</v>
      </c>
    </row>
  </sheetData>
  <mergeCells count="87">
    <mergeCell ref="A3:A4"/>
    <mergeCell ref="B3:G4"/>
    <mergeCell ref="V5:W5"/>
    <mergeCell ref="A7:C8"/>
    <mergeCell ref="D7:E8"/>
    <mergeCell ref="F7:G8"/>
    <mergeCell ref="N9:N11"/>
    <mergeCell ref="O9:O11"/>
    <mergeCell ref="P9:P11"/>
    <mergeCell ref="Q9:Q11"/>
    <mergeCell ref="D9:E11"/>
    <mergeCell ref="F9:G11"/>
    <mergeCell ref="H9:I11"/>
    <mergeCell ref="J9:J11"/>
    <mergeCell ref="K9:K11"/>
    <mergeCell ref="L9:L11"/>
    <mergeCell ref="A13:C14"/>
    <mergeCell ref="K12:K14"/>
    <mergeCell ref="L12:L14"/>
    <mergeCell ref="M9:M11"/>
    <mergeCell ref="A10:C11"/>
    <mergeCell ref="D12:E14"/>
    <mergeCell ref="F12:G14"/>
    <mergeCell ref="H12:I14"/>
    <mergeCell ref="J12:J14"/>
    <mergeCell ref="M12:M14"/>
    <mergeCell ref="R9:R11"/>
    <mergeCell ref="S9:S11"/>
    <mergeCell ref="U9:U11"/>
    <mergeCell ref="V9:W11"/>
    <mergeCell ref="Q12:Q14"/>
    <mergeCell ref="R12:R14"/>
    <mergeCell ref="S12:S14"/>
    <mergeCell ref="U12:U14"/>
    <mergeCell ref="V12:W14"/>
    <mergeCell ref="N12:N14"/>
    <mergeCell ref="O12:O14"/>
    <mergeCell ref="P12:P14"/>
    <mergeCell ref="R15:R17"/>
    <mergeCell ref="S15:S17"/>
    <mergeCell ref="T15:T17"/>
    <mergeCell ref="U15:U17"/>
    <mergeCell ref="V15:W17"/>
    <mergeCell ref="A16:C17"/>
    <mergeCell ref="L15:L17"/>
    <mergeCell ref="N15:N17"/>
    <mergeCell ref="O15:O17"/>
    <mergeCell ref="P15:P17"/>
    <mergeCell ref="Q15:Q17"/>
    <mergeCell ref="D15:E17"/>
    <mergeCell ref="F15:G17"/>
    <mergeCell ref="H15:I17"/>
    <mergeCell ref="J15:J17"/>
    <mergeCell ref="K15:K17"/>
    <mergeCell ref="V18:W20"/>
    <mergeCell ref="N18:N20"/>
    <mergeCell ref="O18:O20"/>
    <mergeCell ref="P18:P20"/>
    <mergeCell ref="A18:C18"/>
    <mergeCell ref="D18:E20"/>
    <mergeCell ref="F18:G20"/>
    <mergeCell ref="H18:I20"/>
    <mergeCell ref="Q18:Q20"/>
    <mergeCell ref="R18:R20"/>
    <mergeCell ref="S18:S20"/>
    <mergeCell ref="T18:T20"/>
    <mergeCell ref="U18:U20"/>
    <mergeCell ref="O21:O23"/>
    <mergeCell ref="P21:P23"/>
    <mergeCell ref="A19:C20"/>
    <mergeCell ref="D21:E23"/>
    <mergeCell ref="F21:G23"/>
    <mergeCell ref="H21:I23"/>
    <mergeCell ref="J21:J23"/>
    <mergeCell ref="J18:J20"/>
    <mergeCell ref="K18:K20"/>
    <mergeCell ref="L18:L20"/>
    <mergeCell ref="A22:C23"/>
    <mergeCell ref="K21:K23"/>
    <mergeCell ref="L21:L23"/>
    <mergeCell ref="M21:M23"/>
    <mergeCell ref="N21:N23"/>
    <mergeCell ref="Q21:Q23"/>
    <mergeCell ref="R21:R23"/>
    <mergeCell ref="S21:S23"/>
    <mergeCell ref="T21:T23"/>
    <mergeCell ref="U21:U23"/>
  </mergeCells>
  <pageMargins left="0.19685039370078741" right="0" top="0.51181102362204722" bottom="0" header="0.15748031496062992" footer="0.11811023622047245"/>
  <pageSetup paperSize="9" scale="80"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RowHeight="16.5"/>
  <cols>
    <col min="1" max="16384" width="9" style="5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11-2020</vt:lpstr>
      <vt:lpstr>Akunting</vt:lpstr>
      <vt:lpstr>Sheet1</vt:lpstr>
    </vt:vector>
  </TitlesOfParts>
  <Company>筒中プラスチック工業株式会社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Yessy</dc:creator>
  <cp:lastModifiedBy>Andi Akbar</cp:lastModifiedBy>
  <cp:lastPrinted>2020-12-04T11:13:52Z</cp:lastPrinted>
  <dcterms:created xsi:type="dcterms:W3CDTF">2003-08-05T01:48:31Z</dcterms:created>
  <dcterms:modified xsi:type="dcterms:W3CDTF">2020-12-04T11:15:54Z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-607141332</vt:i4>
  </property>
  <property fmtid="{D5CDD505-2E9C-101B-9397-08002B2CF9AE}" pid="3" name="_EmailSubject">
    <vt:lpwstr>Employee report</vt:lpwstr>
  </property>
  <property fmtid="{D5CDD505-2E9C-101B-9397-08002B2CF9AE}" pid="4" name="_AuthorEmail">
    <vt:lpwstr>fukumur@attglobal.net</vt:lpwstr>
  </property>
  <property fmtid="{D5CDD505-2E9C-101B-9397-08002B2CF9AE}" pid="5" name="_AuthorEmailDisplayName">
    <vt:lpwstr>Yuji Fukumura</vt:lpwstr>
  </property>
  <property fmtid="{D5CDD505-2E9C-101B-9397-08002B2CF9AE}" pid="6" name="_ReviewingToolsShownOnce">
    <vt:lpwstr/>
  </property>
</Properties>
</file>