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Rekomposisi" sheetId="1" state="visible" r:id="rId1"/>
  </sheets>
  <definedNames>
    <definedName name="_xlnm._FilterDatabase" localSheetId="0" hidden="1">'Rekomposisi'!$A$8:$AV$8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2">
    <font>
      <name val="Calibri"/>
      <b val="1"/>
      <color rgb="FF000000"/>
      <sz val="11"/>
    </font>
    <font>
      <name val="Calibri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 wrapText="1"/>
    </xf>
    <xf numFmtId="0" fontId="0" fillId="2" borderId="1" pivotButton="0" quotePrefix="0" xfId="0"/>
    <xf numFmtId="3" fontId="0" fillId="2" borderId="1" pivotButton="0" quotePrefix="0" xfId="0"/>
    <xf numFmtId="3" fontId="0" fillId="0" borderId="1" applyProtection="1" pivotButton="0" quotePrefix="0" xfId="0">
      <protection locked="0" hidden="0"/>
    </xf>
    <xf numFmtId="164" fontId="0" fillId="2" borderId="1" pivotButton="0" quotePrefix="0" xfId="0"/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Y648"/>
  <sheetViews>
    <sheetView tabSelected="1" workbookViewId="0">
      <pane xSplit="2" ySplit="8" topLeftCell="C9" activePane="bottomRight" state="frozen"/>
      <selection pane="topRight" activeCell="A1" sqref="A1"/>
      <selection pane="bottomLeft" activeCell="A1" sqref="A1"/>
      <selection pane="bottomRight" activeCell="J10" sqref="J10"/>
    </sheetView>
  </sheetViews>
  <sheetFormatPr baseColWidth="8" defaultRowHeight="15"/>
  <cols>
    <col width="5" customWidth="1" min="1" max="1"/>
    <col width="20" customWidth="1" min="2" max="2"/>
    <col width="15" customWidth="1" min="3" max="37"/>
    <col hidden="1" width="15" customWidth="1" min="39" max="40"/>
    <col width="15" customWidth="1" min="41" max="47"/>
    <col hidden="1" width="9.140625" customWidth="1" min="49" max="51"/>
    <col width="15" customWidth="1" min="714" max="714"/>
  </cols>
  <sheetData>
    <row r="1" ht="18.75" customHeight="1">
      <c r="A1" s="8" t="n"/>
      <c r="AU1" t="inlineStr">
        <is>
          <t>2022-10-06 00:00:00</t>
        </is>
      </c>
      <c r="AV1">
        <f>MONTH(AU1)</f>
        <v/>
      </c>
    </row>
    <row r="2" ht="18.75" customHeight="1">
      <c r="A2" s="8" t="inlineStr">
        <is>
          <t>Rekomposisi LKAI</t>
        </is>
      </c>
    </row>
    <row r="3" ht="18.75" customHeight="1">
      <c r="A3" s="8" t="inlineStr">
        <is>
          <t>USLW - UIP Sulawesi</t>
        </is>
      </c>
    </row>
    <row r="4" ht="18.75" customHeight="1">
      <c r="A4" s="8" t="inlineStr">
        <is>
          <t>Nama Rekomposisi:  Rekomposisi AKI ke 1 atas SKAI Revisi 3 - UIP SLW Tahun 2022, Tahun 2022</t>
        </is>
      </c>
    </row>
    <row r="5" ht="18.75" customHeight="1">
      <c r="AV5" s="1" t="inlineStr">
        <is>
          <t>dalam ribuan rupiah</t>
        </is>
      </c>
    </row>
    <row r="6">
      <c r="A6" s="9" t="inlineStr">
        <is>
          <t>No</t>
        </is>
      </c>
      <c r="B6" s="9" t="inlineStr">
        <is>
          <t>No. PRK</t>
        </is>
      </c>
      <c r="C6" s="9" t="inlineStr">
        <is>
          <t>Program Utama/Proyek</t>
        </is>
      </c>
      <c r="D6" s="9" t="inlineStr">
        <is>
          <t>Uraian</t>
        </is>
      </c>
      <c r="E6" s="9" t="inlineStr">
        <is>
          <t>Status</t>
        </is>
      </c>
      <c r="F6" s="9" t="inlineStr">
        <is>
          <t>Sumber Dana</t>
        </is>
      </c>
      <c r="G6" s="9" t="inlineStr">
        <is>
          <t>NO BA Komite</t>
        </is>
      </c>
      <c r="H6" s="9" t="inlineStr">
        <is>
          <t>AI Tahun 2022</t>
        </is>
      </c>
      <c r="I6" s="9" t="inlineStr">
        <is>
          <t>AKI Tahun 2022</t>
        </is>
      </c>
      <c r="J6" s="9" t="inlineStr">
        <is>
          <t>AKI Tahun 2023</t>
        </is>
      </c>
      <c r="K6" s="9" t="inlineStr">
        <is>
          <t>AKI Tahun 2024</t>
        </is>
      </c>
      <c r="L6" s="9" t="inlineStr">
        <is>
          <t>AKI Tahun 2025</t>
        </is>
      </c>
      <c r="M6" s="9" t="inlineStr">
        <is>
          <t>AKI Tahun 2026</t>
        </is>
      </c>
      <c r="N6" s="9" t="inlineStr">
        <is>
          <t>AKI Setelah Tahun 2026</t>
        </is>
      </c>
      <c r="O6" s="9" t="inlineStr">
        <is>
          <t>Januari</t>
        </is>
      </c>
      <c r="P6" s="10" t="n"/>
      <c r="Q6" s="9" t="inlineStr">
        <is>
          <t>Februari</t>
        </is>
      </c>
      <c r="R6" s="10" t="n"/>
      <c r="S6" s="9" t="inlineStr">
        <is>
          <t>Maret</t>
        </is>
      </c>
      <c r="T6" s="10" t="n"/>
      <c r="U6" s="9" t="inlineStr">
        <is>
          <t>April</t>
        </is>
      </c>
      <c r="V6" s="10" t="n"/>
      <c r="W6" s="9" t="inlineStr">
        <is>
          <t>Mei</t>
        </is>
      </c>
      <c r="X6" s="10" t="n"/>
      <c r="Y6" s="9" t="inlineStr">
        <is>
          <t>Juni</t>
        </is>
      </c>
      <c r="Z6" s="10" t="n"/>
      <c r="AA6" s="9" t="inlineStr">
        <is>
          <t>Juli</t>
        </is>
      </c>
      <c r="AB6" s="10" t="n"/>
      <c r="AC6" s="9" t="inlineStr">
        <is>
          <t>Agustus</t>
        </is>
      </c>
      <c r="AD6" s="10" t="n"/>
      <c r="AE6" s="9" t="inlineStr">
        <is>
          <t>September</t>
        </is>
      </c>
      <c r="AF6" s="10" t="n"/>
      <c r="AG6" s="9" t="inlineStr">
        <is>
          <t>Oktober</t>
        </is>
      </c>
      <c r="AH6" s="10" t="n"/>
      <c r="AI6" s="9" t="inlineStr">
        <is>
          <t>November</t>
        </is>
      </c>
      <c r="AJ6" s="10" t="n"/>
      <c r="AK6" s="9" t="inlineStr">
        <is>
          <t>Desember</t>
        </is>
      </c>
      <c r="AL6" s="10" t="n"/>
      <c r="AM6" s="9" t="inlineStr">
        <is>
          <t xml:space="preserve">AKI Rekomposisi Tahun </t>
        </is>
      </c>
      <c r="AN6" s="9" t="inlineStr">
        <is>
          <t>AKI yang belum diterbitkan</t>
        </is>
      </c>
      <c r="AO6" s="9" t="inlineStr">
        <is>
          <t>Total AKI Rekomposisi</t>
        </is>
      </c>
      <c r="AP6" s="9" t="inlineStr">
        <is>
          <t>AKI Sebelum Rekomposisi</t>
        </is>
      </c>
      <c r="AQ6" s="9" t="inlineStr">
        <is>
          <t>Tambah Kurang</t>
        </is>
      </c>
      <c r="AR6" s="9" t="inlineStr">
        <is>
          <t>AKI nilai minimum bulan berjalan</t>
        </is>
      </c>
      <c r="AS6" s="9" t="inlineStr">
        <is>
          <t>CEK REALISASI and AKI</t>
        </is>
      </c>
      <c r="AT6" s="9" t="inlineStr">
        <is>
          <t>CEK AKI dan AI</t>
        </is>
      </c>
      <c r="AU6" s="9" t="inlineStr">
        <is>
          <t>CEK AKI 5 Tahun</t>
        </is>
      </c>
      <c r="AV6" s="9" t="inlineStr">
        <is>
          <t>Cek AKI Minus</t>
        </is>
      </c>
    </row>
    <row r="7" ht="30" customHeight="1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9" t="inlineStr">
        <is>
          <t>Progres Fisik (%)</t>
        </is>
      </c>
      <c r="P7" s="9" t="inlineStr">
        <is>
          <t>Realisasi Disburse</t>
        </is>
      </c>
      <c r="Q7" s="9" t="inlineStr">
        <is>
          <t>Progres Fisik (%)</t>
        </is>
      </c>
      <c r="R7" s="9" t="inlineStr">
        <is>
          <t>Realisasi Disburse</t>
        </is>
      </c>
      <c r="S7" s="9" t="inlineStr">
        <is>
          <t>Progres Fisik (%)</t>
        </is>
      </c>
      <c r="T7" s="9" t="inlineStr">
        <is>
          <t>Realisasi Disburse</t>
        </is>
      </c>
      <c r="U7" s="9" t="inlineStr">
        <is>
          <t>Progres Fisik (%)</t>
        </is>
      </c>
      <c r="V7" s="9" t="inlineStr">
        <is>
          <t>Realisasi Disburse</t>
        </is>
      </c>
      <c r="W7" s="9" t="inlineStr">
        <is>
          <t>Progres Fisik (%)</t>
        </is>
      </c>
      <c r="X7" s="9" t="inlineStr">
        <is>
          <t>Realisasi Disburse</t>
        </is>
      </c>
      <c r="Y7" s="9" t="inlineStr">
        <is>
          <t>Progres Fisik (%)</t>
        </is>
      </c>
      <c r="Z7" s="9" t="inlineStr">
        <is>
          <t>Realisasi Disburse</t>
        </is>
      </c>
      <c r="AA7" s="9" t="inlineStr">
        <is>
          <t>Progres Fisik (%)</t>
        </is>
      </c>
      <c r="AB7" s="9" t="inlineStr">
        <is>
          <t>Realisasi Disburse</t>
        </is>
      </c>
      <c r="AC7" s="9" t="inlineStr">
        <is>
          <t>Progres Fisik (%)</t>
        </is>
      </c>
      <c r="AD7" s="9" t="inlineStr">
        <is>
          <t>Realisasi Disburse</t>
        </is>
      </c>
      <c r="AE7" s="9" t="inlineStr">
        <is>
          <t>Progres Fisik (%)</t>
        </is>
      </c>
      <c r="AF7" s="9" t="inlineStr">
        <is>
          <t>Realisasi Disburse</t>
        </is>
      </c>
      <c r="AG7" s="9" t="inlineStr">
        <is>
          <t>Progres Fisik (%)</t>
        </is>
      </c>
      <c r="AH7" s="9" t="inlineStr">
        <is>
          <t>Rencana Disburse</t>
        </is>
      </c>
      <c r="AI7" s="9" t="inlineStr">
        <is>
          <t>Progres Fisik (%)</t>
        </is>
      </c>
      <c r="AJ7" s="9" t="inlineStr">
        <is>
          <t>Rencana Disburse</t>
        </is>
      </c>
      <c r="AK7" s="9" t="inlineStr">
        <is>
          <t>Progres Fisik (%)</t>
        </is>
      </c>
      <c r="AL7" s="9" t="inlineStr">
        <is>
          <t>Rencana Disburse</t>
        </is>
      </c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</row>
    <row r="8">
      <c r="A8" s="9" t="inlineStr">
        <is>
          <t>a</t>
        </is>
      </c>
      <c r="B8" s="9" t="inlineStr">
        <is>
          <t>b</t>
        </is>
      </c>
      <c r="C8" s="9" t="inlineStr">
        <is>
          <t>c</t>
        </is>
      </c>
      <c r="D8" s="9" t="inlineStr">
        <is>
          <t>d</t>
        </is>
      </c>
      <c r="E8" s="9" t="inlineStr">
        <is>
          <t>e</t>
        </is>
      </c>
      <c r="F8" s="9" t="inlineStr">
        <is>
          <t>f</t>
        </is>
      </c>
      <c r="G8" s="9" t="inlineStr">
        <is>
          <t>g</t>
        </is>
      </c>
      <c r="H8" s="9" t="inlineStr">
        <is>
          <t>h</t>
        </is>
      </c>
      <c r="I8" s="9" t="inlineStr">
        <is>
          <t>i</t>
        </is>
      </c>
      <c r="J8" s="9" t="inlineStr">
        <is>
          <t>j</t>
        </is>
      </c>
      <c r="K8" s="9" t="inlineStr">
        <is>
          <t>k</t>
        </is>
      </c>
      <c r="L8" s="9" t="inlineStr">
        <is>
          <t>l</t>
        </is>
      </c>
      <c r="M8" s="9" t="inlineStr">
        <is>
          <t>m</t>
        </is>
      </c>
      <c r="N8" s="9" t="inlineStr">
        <is>
          <t>n</t>
        </is>
      </c>
      <c r="O8" s="9" t="inlineStr">
        <is>
          <t>o</t>
        </is>
      </c>
      <c r="P8" s="9" t="inlineStr">
        <is>
          <t>p</t>
        </is>
      </c>
      <c r="Q8" s="9" t="inlineStr">
        <is>
          <t>q</t>
        </is>
      </c>
      <c r="R8" s="9" t="inlineStr">
        <is>
          <t>r</t>
        </is>
      </c>
      <c r="S8" s="9" t="inlineStr">
        <is>
          <t>s</t>
        </is>
      </c>
      <c r="T8" s="9" t="inlineStr">
        <is>
          <t>t</t>
        </is>
      </c>
      <c r="U8" s="9" t="inlineStr">
        <is>
          <t>u</t>
        </is>
      </c>
      <c r="V8" s="9" t="inlineStr">
        <is>
          <t>v</t>
        </is>
      </c>
      <c r="W8" s="9" t="inlineStr">
        <is>
          <t>w</t>
        </is>
      </c>
      <c r="X8" s="9" t="inlineStr">
        <is>
          <t>x</t>
        </is>
      </c>
      <c r="Y8" s="9" t="inlineStr">
        <is>
          <t>y</t>
        </is>
      </c>
      <c r="Z8" s="9" t="inlineStr">
        <is>
          <t>z</t>
        </is>
      </c>
      <c r="AA8" s="9" t="inlineStr">
        <is>
          <t>aa</t>
        </is>
      </c>
      <c r="AB8" s="9" t="inlineStr">
        <is>
          <t>ab</t>
        </is>
      </c>
      <c r="AC8" s="9" t="inlineStr">
        <is>
          <t>ac</t>
        </is>
      </c>
      <c r="AD8" s="9" t="inlineStr">
        <is>
          <t>ad</t>
        </is>
      </c>
      <c r="AE8" s="9" t="inlineStr">
        <is>
          <t>ae</t>
        </is>
      </c>
      <c r="AF8" s="9" t="inlineStr">
        <is>
          <t>af</t>
        </is>
      </c>
      <c r="AG8" s="9" t="inlineStr">
        <is>
          <t>ag</t>
        </is>
      </c>
      <c r="AH8" s="9" t="inlineStr">
        <is>
          <t>ah</t>
        </is>
      </c>
      <c r="AI8" s="9" t="inlineStr">
        <is>
          <t>ai</t>
        </is>
      </c>
      <c r="AJ8" s="9" t="inlineStr">
        <is>
          <t>aj</t>
        </is>
      </c>
      <c r="AK8" s="9" t="inlineStr">
        <is>
          <t>ak</t>
        </is>
      </c>
      <c r="AL8" s="9" t="inlineStr">
        <is>
          <t>al</t>
        </is>
      </c>
      <c r="AM8" s="9" t="inlineStr">
        <is>
          <t>am</t>
        </is>
      </c>
      <c r="AN8" s="9" t="inlineStr">
        <is>
          <t>an</t>
        </is>
      </c>
      <c r="AO8" s="9" t="inlineStr">
        <is>
          <t>ao</t>
        </is>
      </c>
      <c r="AP8" s="9" t="inlineStr">
        <is>
          <t>ap</t>
        </is>
      </c>
      <c r="AQ8" s="9" t="inlineStr">
        <is>
          <t>aq</t>
        </is>
      </c>
      <c r="AR8" s="9" t="inlineStr">
        <is>
          <t>ar</t>
        </is>
      </c>
      <c r="AS8" s="9" t="inlineStr">
        <is>
          <t>as</t>
        </is>
      </c>
      <c r="AT8" s="9" t="inlineStr">
        <is>
          <t>at</t>
        </is>
      </c>
      <c r="AU8" s="9" t="inlineStr">
        <is>
          <t>au</t>
        </is>
      </c>
      <c r="AV8" s="9" t="inlineStr">
        <is>
          <t>av</t>
        </is>
      </c>
      <c r="AW8" t="inlineStr">
        <is>
          <t>aw</t>
        </is>
      </c>
      <c r="AX8" t="inlineStr">
        <is>
          <t>lkai_id</t>
        </is>
      </c>
      <c r="AY8" t="inlineStr">
        <is>
          <t>version_year_id</t>
        </is>
      </c>
    </row>
    <row r="9">
      <c r="A9" s="4" t="n">
        <v>1</v>
      </c>
      <c r="B9" s="4" t="inlineStr">
        <is>
          <t>2019.USLS.1.003</t>
        </is>
      </c>
      <c r="C9" s="4" t="inlineStr">
        <is>
          <t>PLTU SULAWESI SELATAN - BARRU (2 x 50 MW)</t>
        </is>
      </c>
      <c r="D9" s="4" t="inlineStr">
        <is>
          <t>Supervisi Engineering Kontrak No. : 010.PJ/041/KITSULMAPA/2009 Tanggal       : 31  Desember  2013 PT. PRIMA LAYANAN NASIONAL ENJINIRING Kontrak No.  010.PJ/041/KITSULMAPA/2009</t>
        </is>
      </c>
      <c r="E9" s="4" t="inlineStr">
        <is>
          <t>Lanjutan</t>
        </is>
      </c>
      <c r="F9" s="4" t="inlineStr">
        <is>
          <t>APLN</t>
        </is>
      </c>
      <c r="G9" s="4" t="n"/>
      <c r="H9" s="5" t="n">
        <v>0</v>
      </c>
      <c r="I9" s="5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5" t="n">
        <v>0</v>
      </c>
      <c r="Q9" s="6" t="n">
        <v>0</v>
      </c>
      <c r="R9" s="5" t="n">
        <v>0</v>
      </c>
      <c r="S9" s="6" t="n">
        <v>0</v>
      </c>
      <c r="T9" s="5" t="n">
        <v>0</v>
      </c>
      <c r="U9" s="6" t="n">
        <v>0</v>
      </c>
      <c r="V9" s="5" t="n">
        <v>0</v>
      </c>
      <c r="W9" s="6" t="n">
        <v>0</v>
      </c>
      <c r="X9" s="5" t="n">
        <v>0</v>
      </c>
      <c r="Y9" s="6" t="n">
        <v>0</v>
      </c>
      <c r="Z9" s="5" t="n">
        <v>0</v>
      </c>
      <c r="AA9" s="6" t="n">
        <v>0</v>
      </c>
      <c r="AB9" s="5" t="n">
        <v>0</v>
      </c>
      <c r="AC9" s="6" t="n">
        <v>0</v>
      </c>
      <c r="AD9" s="5" t="n">
        <v>0</v>
      </c>
      <c r="AE9" s="6" t="n">
        <v>0</v>
      </c>
      <c r="AF9" s="5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5</v>
      </c>
      <c r="AM9" s="5">
        <f>IF(AND(G9="",E9="Murni"),0,P9+R9+T9+V9+X9+Z9+AB9+AD9+AF9+AH9+AJ9+AL9)</f>
        <v/>
      </c>
      <c r="AN9" s="5">
        <f>P9+R9+T9+V9+X9+Z9+AB9+AD9+AF9+AH9+AJ9+AL9-AM9</f>
        <v/>
      </c>
      <c r="AO9" s="5">
        <f>P9+R9+T9+V9+X9+Z9+AB9+AD9+AF9+AH9+AJ9+AL9</f>
        <v/>
      </c>
      <c r="AP9" s="5">
        <f>I9</f>
        <v/>
      </c>
      <c r="AQ9" s="7">
        <f>AO9-AP9</f>
        <v/>
      </c>
      <c r="AR9" s="5" t="n">
        <v>0</v>
      </c>
      <c r="AS9" s="5">
        <f>IF(AH9-AR9&lt;-0.001,1,0)</f>
        <v/>
      </c>
      <c r="AT9" s="5">
        <f>IF(H9&lt;AM9-0.001,1,0)</f>
        <v/>
      </c>
      <c r="AU9" s="5">
        <f>IF(OR(H9-AO9-J9-K9-L9-M9-N9&lt;-0.001,H9-AO9-J9-K9-L9-M9-N9&gt;0.001),1,0)</f>
        <v/>
      </c>
      <c r="AV9" s="5">
        <f>IF(OR(J9&lt;-0.5,K9&lt;-0.5,L9&lt;-0.5,M9&lt;-0.5,N9&lt;-0.5,P9&lt;-0.5,R9&lt;-0.5,T9&lt;-0.5,V9&lt;-0.5,X9&lt;-0.5,Z9&lt;-0.5,AB9&lt;-0.5,AD9&lt;-0.5,AF9&lt;-0.5,AH9&lt;-0.5,AJ9&lt;-0.5,AL9&lt;-0.5),1,0)</f>
        <v/>
      </c>
      <c r="AW9">
        <f>AX9&amp;LEFT(ROUND(H9,0),3)</f>
        <v/>
      </c>
      <c r="AX9" t="n">
        <v>2961910</v>
      </c>
      <c r="AY9" t="n">
        <v>3048</v>
      </c>
    </row>
    <row r="10">
      <c r="A10" s="4" t="n">
        <v>2</v>
      </c>
      <c r="B10" s="4" t="inlineStr">
        <is>
          <t>2019.USLS.1.004</t>
        </is>
      </c>
      <c r="C10" s="4" t="inlineStr">
        <is>
          <t>PLTU SULAWESI SELATAN - BARRU (2 x 50 MW)</t>
        </is>
      </c>
      <c r="D10" s="4" t="inlineStr">
        <is>
          <t>PPn untuk EPC yang tidak ditanggung oleh Loan</t>
        </is>
      </c>
      <c r="E10" s="4" t="inlineStr">
        <is>
          <t>Lanjutan</t>
        </is>
      </c>
      <c r="F10" s="4" t="inlineStr">
        <is>
          <t>APLN</t>
        </is>
      </c>
      <c r="G10" s="4" t="n"/>
      <c r="H10" s="5" t="n">
        <v>0</v>
      </c>
      <c r="I10" s="5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5" t="n">
        <v>0</v>
      </c>
      <c r="Q10" s="6" t="n">
        <v>0</v>
      </c>
      <c r="R10" s="5" t="n">
        <v>0</v>
      </c>
      <c r="S10" s="6" t="n">
        <v>0</v>
      </c>
      <c r="T10" s="5" t="n">
        <v>0</v>
      </c>
      <c r="U10" s="6" t="n">
        <v>0</v>
      </c>
      <c r="V10" s="5" t="n">
        <v>0</v>
      </c>
      <c r="W10" s="6" t="n">
        <v>0</v>
      </c>
      <c r="X10" s="5" t="n">
        <v>0</v>
      </c>
      <c r="Y10" s="6" t="n">
        <v>0</v>
      </c>
      <c r="Z10" s="5" t="n">
        <v>0</v>
      </c>
      <c r="AA10" s="6" t="n">
        <v>0</v>
      </c>
      <c r="AB10" s="5" t="n">
        <v>0</v>
      </c>
      <c r="AC10" s="6" t="n">
        <v>0</v>
      </c>
      <c r="AD10" s="5" t="n">
        <v>0</v>
      </c>
      <c r="AE10" s="6" t="n">
        <v>0</v>
      </c>
      <c r="AF10" s="5" t="n">
        <v>0</v>
      </c>
      <c r="AG10" s="6" t="n">
        <v>0</v>
      </c>
      <c r="AH10" s="6" t="n">
        <v>0</v>
      </c>
      <c r="AI10" s="6" t="n">
        <v>0</v>
      </c>
      <c r="AJ10" s="6" t="n">
        <v>0</v>
      </c>
      <c r="AK10" s="6" t="n">
        <v>0</v>
      </c>
      <c r="AL10" s="6" t="n">
        <v>5</v>
      </c>
      <c r="AM10" s="5">
        <f>IF(AND(G10="",E10="Murni"),0,P10+R10+T10+V10+X10+Z10+AB10+AD10+AF10+AH10+AJ10+AL10)</f>
        <v/>
      </c>
      <c r="AN10" s="5">
        <f>P10+R10+T10+V10+X10+Z10+AB10+AD10+AF10+AH10+AJ10+AL10-AM10</f>
        <v/>
      </c>
      <c r="AO10" s="5">
        <f>P10+R10+T10+V10+X10+Z10+AB10+AD10+AF10+AH10+AJ10+AL10</f>
        <v/>
      </c>
      <c r="AP10" s="5">
        <f>I10</f>
        <v/>
      </c>
      <c r="AQ10" s="7">
        <f>AO10-AP10</f>
        <v/>
      </c>
      <c r="AR10" s="5" t="n">
        <v>0</v>
      </c>
      <c r="AS10" s="5">
        <f>IF(AH10-AR10&lt;-0.001,1,0)</f>
        <v/>
      </c>
      <c r="AT10" s="5">
        <f>IF(H10&lt;AM10-0.001,1,0)</f>
        <v/>
      </c>
      <c r="AU10" s="5">
        <f>IF(OR(H10-AO10-J10-K10-L10-M10-N10&lt;-0.001,H10-AO10-J10-K10-L10-M10-N10&gt;0.001),1,0)</f>
        <v/>
      </c>
      <c r="AV10" s="5">
        <f>IF(OR(J10&lt;-0.5,K10&lt;-0.5,L10&lt;-0.5,M10&lt;-0.5,N10&lt;-0.5,P10&lt;-0.5,R10&lt;-0.5,T10&lt;-0.5,V10&lt;-0.5,X10&lt;-0.5,Z10&lt;-0.5,AB10&lt;-0.5,AD10&lt;-0.5,AF10&lt;-0.5,AH10&lt;-0.5,AJ10&lt;-0.5,AL10&lt;-0.5),1,0)</f>
        <v/>
      </c>
      <c r="AW10">
        <f>AX10&amp;LEFT(ROUND(H10,0),3)</f>
        <v/>
      </c>
      <c r="AX10" t="n">
        <v>2961911</v>
      </c>
    </row>
    <row r="11">
      <c r="A11" s="4" t="n">
        <v>3</v>
      </c>
      <c r="B11" s="4" t="inlineStr">
        <is>
          <t>2019.USLS.2.002</t>
        </is>
      </c>
      <c r="C11" s="4" t="inlineStr">
        <is>
          <t>PLTU TAKALAR (2 x 100 MW) / PUNAGAYA (FTP2)</t>
        </is>
      </c>
      <c r="D11" s="4" t="inlineStr">
        <is>
          <t>Jasa Konsultan &amp; QA/QC  Kontrak No.   : 0829.PJ/613/DIR 2014 Tanggal: 16  Desember  2014 PT. PRIMA LAYANAN NASIONAL ENJINIRING Kontrak No.  0829.PJ/613/DIR 2014</t>
        </is>
      </c>
      <c r="E11" s="4" t="inlineStr">
        <is>
          <t>Lanjutan</t>
        </is>
      </c>
      <c r="F11" s="4" t="inlineStr">
        <is>
          <t>APLN</t>
        </is>
      </c>
      <c r="G11" s="4" t="n"/>
      <c r="H11" s="5" t="n">
        <v>0</v>
      </c>
      <c r="I11" s="5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5" t="n">
        <v>0</v>
      </c>
      <c r="Q11" s="6" t="n">
        <v>0</v>
      </c>
      <c r="R11" s="5" t="n">
        <v>0</v>
      </c>
      <c r="S11" s="6" t="n">
        <v>0</v>
      </c>
      <c r="T11" s="5" t="n">
        <v>0</v>
      </c>
      <c r="U11" s="6" t="n">
        <v>0</v>
      </c>
      <c r="V11" s="5" t="n">
        <v>0</v>
      </c>
      <c r="W11" s="6" t="n">
        <v>0</v>
      </c>
      <c r="X11" s="5" t="n">
        <v>0</v>
      </c>
      <c r="Y11" s="6" t="n">
        <v>0</v>
      </c>
      <c r="Z11" s="5" t="n">
        <v>0</v>
      </c>
      <c r="AA11" s="6" t="n">
        <v>0</v>
      </c>
      <c r="AB11" s="5" t="n">
        <v>0</v>
      </c>
      <c r="AC11" s="6" t="n">
        <v>0</v>
      </c>
      <c r="AD11" s="5" t="n">
        <v>0</v>
      </c>
      <c r="AE11" s="6" t="n">
        <v>0</v>
      </c>
      <c r="AF11" s="5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5</v>
      </c>
      <c r="AM11" s="5">
        <f>IF(AND(G11="",E11="Murni"),0,P11+R11+T11+V11+X11+Z11+AB11+AD11+AF11+AH11+AJ11+AL11)</f>
        <v/>
      </c>
      <c r="AN11" s="5">
        <f>P11+R11+T11+V11+X11+Z11+AB11+AD11+AF11+AH11+AJ11+AL11-AM11</f>
        <v/>
      </c>
      <c r="AO11" s="5">
        <f>P11+R11+T11+V11+X11+Z11+AB11+AD11+AF11+AH11+AJ11+AL11</f>
        <v/>
      </c>
      <c r="AP11" s="5">
        <f>I11</f>
        <v/>
      </c>
      <c r="AQ11" s="7">
        <f>AO11-AP11</f>
        <v/>
      </c>
      <c r="AR11" s="5" t="n">
        <v>0</v>
      </c>
      <c r="AS11" s="5">
        <f>IF(AH11-AR11&lt;-0.001,1,0)</f>
        <v/>
      </c>
      <c r="AT11" s="5">
        <f>IF(H11&lt;AM11-0.001,1,0)</f>
        <v/>
      </c>
      <c r="AU11" s="5">
        <f>IF(OR(H11-AO11-J11-K11-L11-M11-N11&lt;-0.001,H11-AO11-J11-K11-L11-M11-N11&gt;0.001),1,0)</f>
        <v/>
      </c>
      <c r="AV11" s="5">
        <f>IF(OR(J11&lt;-0.5,K11&lt;-0.5,L11&lt;-0.5,M11&lt;-0.5,N11&lt;-0.5,P11&lt;-0.5,R11&lt;-0.5,T11&lt;-0.5,V11&lt;-0.5,X11&lt;-0.5,Z11&lt;-0.5,AB11&lt;-0.5,AD11&lt;-0.5,AF11&lt;-0.5,AH11&lt;-0.5,AJ11&lt;-0.5,AL11&lt;-0.5),1,0)</f>
        <v/>
      </c>
      <c r="AW11">
        <f>AX11&amp;LEFT(ROUND(H11,0),3)</f>
        <v/>
      </c>
      <c r="AX11" t="n">
        <v>2961912</v>
      </c>
    </row>
    <row r="12">
      <c r="A12" s="4" t="n">
        <v>4</v>
      </c>
      <c r="B12" s="4" t="inlineStr">
        <is>
          <t>2019.USLS.5.002</t>
        </is>
      </c>
      <c r="C12" s="4" t="inlineStr">
        <is>
          <t>PLTU SULSEL - BARRU 2 (100 MW) - BARRU EXTENSION</t>
        </is>
      </c>
      <c r="D12" s="4" t="inlineStr">
        <is>
          <t>Supervisi Engineering &amp; Supervisi Konstruksi oleh PLN E</t>
        </is>
      </c>
      <c r="E12" s="4" t="inlineStr">
        <is>
          <t>Lanjutan</t>
        </is>
      </c>
      <c r="F12" s="4" t="inlineStr">
        <is>
          <t>APLN</t>
        </is>
      </c>
      <c r="G12" s="4" t="n"/>
      <c r="H12" s="5" t="n">
        <v>15103191.554</v>
      </c>
      <c r="I12" s="5" t="n">
        <v>8366226</v>
      </c>
      <c r="J12" s="6" t="n">
        <v>6736965.554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5" t="n">
        <v>0</v>
      </c>
      <c r="Q12" s="6" t="n">
        <v>0</v>
      </c>
      <c r="R12" s="5" t="n">
        <v>0</v>
      </c>
      <c r="S12" s="6" t="n">
        <v>0</v>
      </c>
      <c r="T12" s="5" t="n">
        <v>0</v>
      </c>
      <c r="U12" s="6" t="n">
        <v>0</v>
      </c>
      <c r="V12" s="5" t="n">
        <v>0</v>
      </c>
      <c r="W12" s="6" t="n">
        <v>0</v>
      </c>
      <c r="X12" s="5" t="n">
        <v>4760845.092</v>
      </c>
      <c r="Y12" s="6" t="n">
        <v>0</v>
      </c>
      <c r="Z12" s="5" t="n">
        <v>0</v>
      </c>
      <c r="AA12" s="6" t="n">
        <v>0</v>
      </c>
      <c r="AB12" s="5" t="n">
        <v>0</v>
      </c>
      <c r="AC12" s="6" t="n">
        <v>0</v>
      </c>
      <c r="AD12" s="5" t="n">
        <v>0</v>
      </c>
      <c r="AE12" s="6" t="n">
        <v>0</v>
      </c>
      <c r="AF12" s="5" t="n">
        <v>2896138.016</v>
      </c>
      <c r="AG12" s="6" t="n">
        <v>0</v>
      </c>
      <c r="AH12" s="6" t="n">
        <v>0</v>
      </c>
      <c r="AI12" s="6" t="n">
        <v>0</v>
      </c>
      <c r="AJ12" s="6" t="n">
        <v>709242.892</v>
      </c>
      <c r="AK12" s="6" t="n">
        <v>0</v>
      </c>
      <c r="AL12" s="6" t="n">
        <v>5</v>
      </c>
      <c r="AM12" s="5">
        <f>IF(AND(G12="",E12="Murni"),0,P12+R12+T12+V12+X12+Z12+AB12+AD12+AF12+AH12+AJ12+AL12)</f>
        <v/>
      </c>
      <c r="AN12" s="5">
        <f>P12+R12+T12+V12+X12+Z12+AB12+AD12+AF12+AH12+AJ12+AL12-AM12</f>
        <v/>
      </c>
      <c r="AO12" s="5">
        <f>P12+R12+T12+V12+X12+Z12+AB12+AD12+AF12+AH12+AJ12+AL12</f>
        <v/>
      </c>
      <c r="AP12" s="5">
        <f>I12</f>
        <v/>
      </c>
      <c r="AQ12" s="7">
        <f>AO12-AP12</f>
        <v/>
      </c>
      <c r="AR12" s="5" t="n">
        <v>0</v>
      </c>
      <c r="AS12" s="5">
        <f>IF(AH12-AR12&lt;-0.001,1,0)</f>
        <v/>
      </c>
      <c r="AT12" s="5">
        <f>IF(H12&lt;AM12-0.001,1,0)</f>
        <v/>
      </c>
      <c r="AU12" s="5">
        <f>IF(OR(H12-AO12-J12-K12-L12-M12-N12&lt;-0.001,H12-AO12-J12-K12-L12-M12-N12&gt;0.001),1,0)</f>
        <v/>
      </c>
      <c r="AV12" s="5">
        <f>IF(OR(J12&lt;-0.5,K12&lt;-0.5,L12&lt;-0.5,M12&lt;-0.5,N12&lt;-0.5,P12&lt;-0.5,R12&lt;-0.5,T12&lt;-0.5,V12&lt;-0.5,X12&lt;-0.5,Z12&lt;-0.5,AB12&lt;-0.5,AD12&lt;-0.5,AF12&lt;-0.5,AH12&lt;-0.5,AJ12&lt;-0.5,AL12&lt;-0.5),1,0)</f>
        <v/>
      </c>
      <c r="AW12">
        <f>AX12&amp;LEFT(ROUND(H12,0),3)</f>
        <v/>
      </c>
      <c r="AX12" t="n">
        <v>2961913</v>
      </c>
    </row>
    <row r="13">
      <c r="A13" s="4" t="n">
        <v>5</v>
      </c>
      <c r="B13" s="4" t="inlineStr">
        <is>
          <t>2019.USLS.5.003</t>
        </is>
      </c>
      <c r="C13" s="4" t="inlineStr">
        <is>
          <t>PLTU SULSEL - BARRU 2 (100 MW) - BARRU EXTENSION</t>
        </is>
      </c>
      <c r="D13" s="4" t="inlineStr">
        <is>
          <t>Jasa konsultasi verifikasi rencana impor barang</t>
        </is>
      </c>
      <c r="E13" s="4" t="inlineStr">
        <is>
          <t>Lanjutan</t>
        </is>
      </c>
      <c r="F13" s="4" t="inlineStr">
        <is>
          <t>APLN</t>
        </is>
      </c>
      <c r="G13" s="4" t="n"/>
      <c r="H13" s="5" t="n">
        <v>0</v>
      </c>
      <c r="I13" s="5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5" t="n">
        <v>0</v>
      </c>
      <c r="Q13" s="6" t="n">
        <v>0</v>
      </c>
      <c r="R13" s="5" t="n">
        <v>0</v>
      </c>
      <c r="S13" s="6" t="n">
        <v>0</v>
      </c>
      <c r="T13" s="5" t="n">
        <v>0</v>
      </c>
      <c r="U13" s="6" t="n">
        <v>0</v>
      </c>
      <c r="V13" s="5" t="n">
        <v>0</v>
      </c>
      <c r="W13" s="6" t="n">
        <v>0</v>
      </c>
      <c r="X13" s="5" t="n">
        <v>0</v>
      </c>
      <c r="Y13" s="6" t="n">
        <v>0</v>
      </c>
      <c r="Z13" s="5" t="n">
        <v>0</v>
      </c>
      <c r="AA13" s="6" t="n">
        <v>0</v>
      </c>
      <c r="AB13" s="5" t="n">
        <v>0</v>
      </c>
      <c r="AC13" s="6" t="n">
        <v>0</v>
      </c>
      <c r="AD13" s="5" t="n">
        <v>0</v>
      </c>
      <c r="AE13" s="6" t="n">
        <v>0</v>
      </c>
      <c r="AF13" s="5" t="n">
        <v>0</v>
      </c>
      <c r="AG13" s="6" t="n">
        <v>0</v>
      </c>
      <c r="AH13" s="6" t="n">
        <v>0</v>
      </c>
      <c r="AI13" s="6" t="n">
        <v>0</v>
      </c>
      <c r="AJ13" s="6" t="n">
        <v>0</v>
      </c>
      <c r="AK13" s="6" t="n">
        <v>0</v>
      </c>
      <c r="AL13" s="6" t="n">
        <v>5</v>
      </c>
      <c r="AM13" s="5">
        <f>IF(AND(G13="",E13="Murni"),0,P13+R13+T13+V13+X13+Z13+AB13+AD13+AF13+AH13+AJ13+AL13)</f>
        <v/>
      </c>
      <c r="AN13" s="5">
        <f>P13+R13+T13+V13+X13+Z13+AB13+AD13+AF13+AH13+AJ13+AL13-AM13</f>
        <v/>
      </c>
      <c r="AO13" s="5">
        <f>P13+R13+T13+V13+X13+Z13+AB13+AD13+AF13+AH13+AJ13+AL13</f>
        <v/>
      </c>
      <c r="AP13" s="5">
        <f>I13</f>
        <v/>
      </c>
      <c r="AQ13" s="7">
        <f>AO13-AP13</f>
        <v/>
      </c>
      <c r="AR13" s="5" t="n">
        <v>0</v>
      </c>
      <c r="AS13" s="5">
        <f>IF(AH13-AR13&lt;-0.001,1,0)</f>
        <v/>
      </c>
      <c r="AT13" s="5">
        <f>IF(H13&lt;AM13-0.001,1,0)</f>
        <v/>
      </c>
      <c r="AU13" s="5">
        <f>IF(OR(H13-AO13-J13-K13-L13-M13-N13&lt;-0.001,H13-AO13-J13-K13-L13-M13-N13&gt;0.001),1,0)</f>
        <v/>
      </c>
      <c r="AV13" s="5">
        <f>IF(OR(J13&lt;-0.5,K13&lt;-0.5,L13&lt;-0.5,M13&lt;-0.5,N13&lt;-0.5,P13&lt;-0.5,R13&lt;-0.5,T13&lt;-0.5,V13&lt;-0.5,X13&lt;-0.5,Z13&lt;-0.5,AB13&lt;-0.5,AD13&lt;-0.5,AF13&lt;-0.5,AH13&lt;-0.5,AJ13&lt;-0.5,AL13&lt;-0.5),1,0)</f>
        <v/>
      </c>
      <c r="AW13">
        <f>AX13&amp;LEFT(ROUND(H13,0),3)</f>
        <v/>
      </c>
      <c r="AX13" t="n">
        <v>2961914</v>
      </c>
    </row>
    <row r="14">
      <c r="A14" s="4" t="n">
        <v>6</v>
      </c>
      <c r="B14" s="4" t="inlineStr">
        <is>
          <t>2019.USLS.7.001</t>
        </is>
      </c>
      <c r="C14" s="4" t="inlineStr">
        <is>
          <t>PLTA BAKARU 2 (2 X 70 MW)</t>
        </is>
      </c>
      <c r="D14" s="4" t="inlineStr">
        <is>
          <t>AMDAL/LARAP Kontrak No.   : 012.PJ/DAN.02.06/UIPXII/2015 14 September 2015</t>
        </is>
      </c>
      <c r="E14" s="4" t="inlineStr">
        <is>
          <t>Lanjutan</t>
        </is>
      </c>
      <c r="F14" s="4" t="inlineStr">
        <is>
          <t>APLN</t>
        </is>
      </c>
      <c r="G14" s="4" t="n"/>
      <c r="H14" s="5" t="n">
        <v>238397.7272727273</v>
      </c>
      <c r="I14" s="5" t="n">
        <v>0</v>
      </c>
      <c r="J14" s="6" t="n">
        <v>238397.7272727273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5" t="n">
        <v>0</v>
      </c>
      <c r="Q14" s="6" t="n">
        <v>0</v>
      </c>
      <c r="R14" s="5" t="n">
        <v>0</v>
      </c>
      <c r="S14" s="6" t="n">
        <v>0</v>
      </c>
      <c r="T14" s="5" t="n">
        <v>0</v>
      </c>
      <c r="U14" s="6" t="n">
        <v>0</v>
      </c>
      <c r="V14" s="5" t="n">
        <v>0</v>
      </c>
      <c r="W14" s="6" t="n">
        <v>0</v>
      </c>
      <c r="X14" s="5" t="n">
        <v>0</v>
      </c>
      <c r="Y14" s="6" t="n">
        <v>0</v>
      </c>
      <c r="Z14" s="5" t="n">
        <v>0</v>
      </c>
      <c r="AA14" s="6" t="n">
        <v>0</v>
      </c>
      <c r="AB14" s="5" t="n">
        <v>0</v>
      </c>
      <c r="AC14" s="6" t="n">
        <v>0</v>
      </c>
      <c r="AD14" s="5" t="n">
        <v>0</v>
      </c>
      <c r="AE14" s="6" t="n">
        <v>0</v>
      </c>
      <c r="AF14" s="5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5</v>
      </c>
      <c r="AM14" s="5">
        <f>IF(AND(G14="",E14="Murni"),0,P14+R14+T14+V14+X14+Z14+AB14+AD14+AF14+AH14+AJ14+AL14)</f>
        <v/>
      </c>
      <c r="AN14" s="5">
        <f>P14+R14+T14+V14+X14+Z14+AB14+AD14+AF14+AH14+AJ14+AL14-AM14</f>
        <v/>
      </c>
      <c r="AO14" s="5">
        <f>P14+R14+T14+V14+X14+Z14+AB14+AD14+AF14+AH14+AJ14+AL14</f>
        <v/>
      </c>
      <c r="AP14" s="5">
        <f>I14</f>
        <v/>
      </c>
      <c r="AQ14" s="7">
        <f>AO14-AP14</f>
        <v/>
      </c>
      <c r="AR14" s="5" t="n">
        <v>0</v>
      </c>
      <c r="AS14" s="5">
        <f>IF(AH14-AR14&lt;-0.001,1,0)</f>
        <v/>
      </c>
      <c r="AT14" s="5">
        <f>IF(H14&lt;AM14-0.001,1,0)</f>
        <v/>
      </c>
      <c r="AU14" s="5">
        <f>IF(OR(H14-AO14-J14-K14-L14-M14-N14&lt;-0.001,H14-AO14-J14-K14-L14-M14-N14&gt;0.001),1,0)</f>
        <v/>
      </c>
      <c r="AV14" s="5">
        <f>IF(OR(J14&lt;-0.5,K14&lt;-0.5,L14&lt;-0.5,M14&lt;-0.5,N14&lt;-0.5,P14&lt;-0.5,R14&lt;-0.5,T14&lt;-0.5,V14&lt;-0.5,X14&lt;-0.5,Z14&lt;-0.5,AB14&lt;-0.5,AD14&lt;-0.5,AF14&lt;-0.5,AH14&lt;-0.5,AJ14&lt;-0.5,AL14&lt;-0.5),1,0)</f>
        <v/>
      </c>
      <c r="AW14">
        <f>AX14&amp;LEFT(ROUND(H14,0),3)</f>
        <v/>
      </c>
      <c r="AX14" t="n">
        <v>2961915</v>
      </c>
    </row>
    <row r="15">
      <c r="A15" s="4" t="n">
        <v>7</v>
      </c>
      <c r="B15" s="4" t="inlineStr">
        <is>
          <t>2019.USLS.10.001</t>
        </is>
      </c>
      <c r="C15" s="4" t="inlineStr">
        <is>
          <t>PLTG/MG MPP SULSELRABAR (120 MW)</t>
        </is>
      </c>
      <c r="D15" s="4" t="inlineStr">
        <is>
          <t>AMDAL BMPP MAROS</t>
        </is>
      </c>
      <c r="E15" s="4" t="inlineStr">
        <is>
          <t>Lanjutan</t>
        </is>
      </c>
      <c r="F15" s="4" t="inlineStr">
        <is>
          <t>APLN</t>
        </is>
      </c>
      <c r="G15" s="4" t="n"/>
      <c r="H15" s="5" t="n">
        <v>318321.36</v>
      </c>
      <c r="I15" s="5" t="n">
        <v>0</v>
      </c>
      <c r="J15" s="6" t="n">
        <v>318321.36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5" t="n">
        <v>0</v>
      </c>
      <c r="Q15" s="6" t="n">
        <v>0</v>
      </c>
      <c r="R15" s="5" t="n">
        <v>0</v>
      </c>
      <c r="S15" s="6" t="n">
        <v>0</v>
      </c>
      <c r="T15" s="5" t="n">
        <v>0</v>
      </c>
      <c r="U15" s="6" t="n">
        <v>0</v>
      </c>
      <c r="V15" s="5" t="n">
        <v>0</v>
      </c>
      <c r="W15" s="6" t="n">
        <v>0</v>
      </c>
      <c r="X15" s="5" t="n">
        <v>0</v>
      </c>
      <c r="Y15" s="6" t="n">
        <v>0</v>
      </c>
      <c r="Z15" s="5" t="n">
        <v>0</v>
      </c>
      <c r="AA15" s="6" t="n">
        <v>0</v>
      </c>
      <c r="AB15" s="5" t="n">
        <v>0</v>
      </c>
      <c r="AC15" s="6" t="n">
        <v>0</v>
      </c>
      <c r="AD15" s="5" t="n">
        <v>0</v>
      </c>
      <c r="AE15" s="6" t="n">
        <v>0</v>
      </c>
      <c r="AF15" s="5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5</v>
      </c>
      <c r="AM15" s="5">
        <f>IF(AND(G15="",E15="Murni"),0,P15+R15+T15+V15+X15+Z15+AB15+AD15+AF15+AH15+AJ15+AL15)</f>
        <v/>
      </c>
      <c r="AN15" s="5">
        <f>P15+R15+T15+V15+X15+Z15+AB15+AD15+AF15+AH15+AJ15+AL15-AM15</f>
        <v/>
      </c>
      <c r="AO15" s="5">
        <f>P15+R15+T15+V15+X15+Z15+AB15+AD15+AF15+AH15+AJ15+AL15</f>
        <v/>
      </c>
      <c r="AP15" s="5">
        <f>I15</f>
        <v/>
      </c>
      <c r="AQ15" s="7">
        <f>AO15-AP15</f>
        <v/>
      </c>
      <c r="AR15" s="5" t="n">
        <v>0</v>
      </c>
      <c r="AS15" s="5">
        <f>IF(AH15-AR15&lt;-0.001,1,0)</f>
        <v/>
      </c>
      <c r="AT15" s="5">
        <f>IF(H15&lt;AM15-0.001,1,0)</f>
        <v/>
      </c>
      <c r="AU15" s="5">
        <f>IF(OR(H15-AO15-J15-K15-L15-M15-N15&lt;-0.001,H15-AO15-J15-K15-L15-M15-N15&gt;0.001),1,0)</f>
        <v/>
      </c>
      <c r="AV15" s="5">
        <f>IF(OR(J15&lt;-0.5,K15&lt;-0.5,L15&lt;-0.5,M15&lt;-0.5,N15&lt;-0.5,P15&lt;-0.5,R15&lt;-0.5,T15&lt;-0.5,V15&lt;-0.5,X15&lt;-0.5,Z15&lt;-0.5,AB15&lt;-0.5,AD15&lt;-0.5,AF15&lt;-0.5,AH15&lt;-0.5,AJ15&lt;-0.5,AL15&lt;-0.5),1,0)</f>
        <v/>
      </c>
      <c r="AW15">
        <f>AX15&amp;LEFT(ROUND(H15,0),3)</f>
        <v/>
      </c>
      <c r="AX15" t="n">
        <v>2961916</v>
      </c>
    </row>
    <row r="16">
      <c r="A16" s="4" t="n">
        <v>8</v>
      </c>
      <c r="B16" s="4" t="inlineStr">
        <is>
          <t>2019.USLS.12.001</t>
        </is>
      </c>
      <c r="C16" s="4" t="inlineStr">
        <is>
          <t>PLTU SULAWESI TENGGARA (2 x 10 MW)</t>
        </is>
      </c>
      <c r="D16" s="4" t="inlineStr">
        <is>
          <t>EPC Pembangkit Kontrak No :  105.PJ/041/DIR/2008 Tanggal : 14 Januari 2008 KSO : SHANDONG MACHINERY I&amp;E GROUP CORPORATION dan PT. REKADAYA ELEKTRIKA</t>
        </is>
      </c>
      <c r="E16" s="4" t="inlineStr">
        <is>
          <t>Lanjutan</t>
        </is>
      </c>
      <c r="F16" s="4" t="inlineStr">
        <is>
          <t>APLN</t>
        </is>
      </c>
      <c r="G16" s="4" t="n"/>
      <c r="H16" s="5" t="n">
        <v>49472409.22742727</v>
      </c>
      <c r="I16" s="5" t="n">
        <v>13349375</v>
      </c>
      <c r="J16" s="6" t="n">
        <v>36123034.22742727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5" t="n">
        <v>0</v>
      </c>
      <c r="Q16" s="6" t="n">
        <v>0</v>
      </c>
      <c r="R16" s="5" t="n">
        <v>0</v>
      </c>
      <c r="S16" s="6" t="n">
        <v>0</v>
      </c>
      <c r="T16" s="5" t="n">
        <v>0</v>
      </c>
      <c r="U16" s="6" t="n">
        <v>0</v>
      </c>
      <c r="V16" s="5" t="n">
        <v>0</v>
      </c>
      <c r="W16" s="6" t="n">
        <v>0</v>
      </c>
      <c r="X16" s="5" t="n">
        <v>0</v>
      </c>
      <c r="Y16" s="6" t="n">
        <v>0</v>
      </c>
      <c r="Z16" s="5" t="n">
        <v>0</v>
      </c>
      <c r="AA16" s="6" t="n">
        <v>0</v>
      </c>
      <c r="AB16" s="5" t="n">
        <v>0</v>
      </c>
      <c r="AC16" s="6" t="n">
        <v>0</v>
      </c>
      <c r="AD16" s="5" t="n">
        <v>0</v>
      </c>
      <c r="AE16" s="6" t="n">
        <v>0</v>
      </c>
      <c r="AF16" s="5" t="n">
        <v>0</v>
      </c>
      <c r="AG16" s="6" t="n">
        <v>0</v>
      </c>
      <c r="AH16" s="6" t="n">
        <v>0</v>
      </c>
      <c r="AI16" s="6" t="n">
        <v>0</v>
      </c>
      <c r="AJ16" s="6" t="n">
        <v>13349375</v>
      </c>
      <c r="AK16" s="6" t="n">
        <v>0</v>
      </c>
      <c r="AL16" s="6" t="n">
        <v>5</v>
      </c>
      <c r="AM16" s="5">
        <f>IF(AND(G16="",E16="Murni"),0,P16+R16+T16+V16+X16+Z16+AB16+AD16+AF16+AH16+AJ16+AL16)</f>
        <v/>
      </c>
      <c r="AN16" s="5">
        <f>P16+R16+T16+V16+X16+Z16+AB16+AD16+AF16+AH16+AJ16+AL16-AM16</f>
        <v/>
      </c>
      <c r="AO16" s="5">
        <f>P16+R16+T16+V16+X16+Z16+AB16+AD16+AF16+AH16+AJ16+AL16</f>
        <v/>
      </c>
      <c r="AP16" s="5">
        <f>I16</f>
        <v/>
      </c>
      <c r="AQ16" s="7">
        <f>AO16-AP16</f>
        <v/>
      </c>
      <c r="AR16" s="5" t="n">
        <v>0</v>
      </c>
      <c r="AS16" s="5">
        <f>IF(AH16-AR16&lt;-0.001,1,0)</f>
        <v/>
      </c>
      <c r="AT16" s="5">
        <f>IF(H16&lt;AM16-0.001,1,0)</f>
        <v/>
      </c>
      <c r="AU16" s="5">
        <f>IF(OR(H16-AO16-J16-K16-L16-M16-N16&lt;-0.001,H16-AO16-J16-K16-L16-M16-N16&gt;0.001),1,0)</f>
        <v/>
      </c>
      <c r="AV16" s="5">
        <f>IF(OR(J16&lt;-0.5,K16&lt;-0.5,L16&lt;-0.5,M16&lt;-0.5,N16&lt;-0.5,P16&lt;-0.5,R16&lt;-0.5,T16&lt;-0.5,V16&lt;-0.5,X16&lt;-0.5,Z16&lt;-0.5,AB16&lt;-0.5,AD16&lt;-0.5,AF16&lt;-0.5,AH16&lt;-0.5,AJ16&lt;-0.5,AL16&lt;-0.5),1,0)</f>
        <v/>
      </c>
      <c r="AW16">
        <f>AX16&amp;LEFT(ROUND(H16,0),3)</f>
        <v/>
      </c>
      <c r="AX16" t="n">
        <v>2961917</v>
      </c>
    </row>
    <row r="17">
      <c r="A17" s="4" t="n">
        <v>9</v>
      </c>
      <c r="B17" s="4" t="inlineStr">
        <is>
          <t>2019.USLS.12.003</t>
        </is>
      </c>
      <c r="C17" s="4" t="inlineStr">
        <is>
          <t>PLTU SULAWESI TENGGARA (2 x 10 MW)</t>
        </is>
      </c>
      <c r="D17" s="4" t="inlineStr">
        <is>
          <t>EPC (include PPn) untuk Loan Bank Mega yang dialihkan ke APLN Surat No.    : 1663/121/DIVKON-IT/2013</t>
        </is>
      </c>
      <c r="E17" s="4" t="inlineStr">
        <is>
          <t>Lanjutan</t>
        </is>
      </c>
      <c r="F17" s="4" t="inlineStr">
        <is>
          <t>APLN</t>
        </is>
      </c>
      <c r="G17" s="4" t="n"/>
      <c r="H17" s="5" t="n">
        <v>12561029.68459091</v>
      </c>
      <c r="I17" s="5" t="n">
        <v>0</v>
      </c>
      <c r="J17" s="6" t="n">
        <v>12561029.68459091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5" t="n">
        <v>0</v>
      </c>
      <c r="Q17" s="6" t="n">
        <v>0</v>
      </c>
      <c r="R17" s="5" t="n">
        <v>0</v>
      </c>
      <c r="S17" s="6" t="n">
        <v>0</v>
      </c>
      <c r="T17" s="5" t="n">
        <v>0</v>
      </c>
      <c r="U17" s="6" t="n">
        <v>0</v>
      </c>
      <c r="V17" s="5" t="n">
        <v>0</v>
      </c>
      <c r="W17" s="6" t="n">
        <v>0</v>
      </c>
      <c r="X17" s="5" t="n">
        <v>0</v>
      </c>
      <c r="Y17" s="6" t="n">
        <v>0</v>
      </c>
      <c r="Z17" s="5" t="n">
        <v>0</v>
      </c>
      <c r="AA17" s="6" t="n">
        <v>0</v>
      </c>
      <c r="AB17" s="5" t="n">
        <v>0</v>
      </c>
      <c r="AC17" s="6" t="n">
        <v>0</v>
      </c>
      <c r="AD17" s="5" t="n">
        <v>0</v>
      </c>
      <c r="AE17" s="6" t="n">
        <v>0</v>
      </c>
      <c r="AF17" s="5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5</v>
      </c>
      <c r="AM17" s="5">
        <f>IF(AND(G17="",E17="Murni"),0,P17+R17+T17+V17+X17+Z17+AB17+AD17+AF17+AH17+AJ17+AL17)</f>
        <v/>
      </c>
      <c r="AN17" s="5">
        <f>P17+R17+T17+V17+X17+Z17+AB17+AD17+AF17+AH17+AJ17+AL17-AM17</f>
        <v/>
      </c>
      <c r="AO17" s="5">
        <f>P17+R17+T17+V17+X17+Z17+AB17+AD17+AF17+AH17+AJ17+AL17</f>
        <v/>
      </c>
      <c r="AP17" s="5">
        <f>I17</f>
        <v/>
      </c>
      <c r="AQ17" s="7">
        <f>AO17-AP17</f>
        <v/>
      </c>
      <c r="AR17" s="5" t="n">
        <v>0</v>
      </c>
      <c r="AS17" s="5">
        <f>IF(AH17-AR17&lt;-0.001,1,0)</f>
        <v/>
      </c>
      <c r="AT17" s="5">
        <f>IF(H17&lt;AM17-0.001,1,0)</f>
        <v/>
      </c>
      <c r="AU17" s="5">
        <f>IF(OR(H17-AO17-J17-K17-L17-M17-N17&lt;-0.001,H17-AO17-J17-K17-L17-M17-N17&gt;0.001),1,0)</f>
        <v/>
      </c>
      <c r="AV17" s="5">
        <f>IF(OR(J17&lt;-0.5,K17&lt;-0.5,L17&lt;-0.5,M17&lt;-0.5,N17&lt;-0.5,P17&lt;-0.5,R17&lt;-0.5,T17&lt;-0.5,V17&lt;-0.5,X17&lt;-0.5,Z17&lt;-0.5,AB17&lt;-0.5,AD17&lt;-0.5,AF17&lt;-0.5,AH17&lt;-0.5,AJ17&lt;-0.5,AL17&lt;-0.5),1,0)</f>
        <v/>
      </c>
      <c r="AW17">
        <f>AX17&amp;LEFT(ROUND(H17,0),3)</f>
        <v/>
      </c>
      <c r="AX17" t="n">
        <v>2961918</v>
      </c>
    </row>
    <row r="18">
      <c r="A18" s="4" t="n">
        <v>10</v>
      </c>
      <c r="B18" s="4" t="inlineStr">
        <is>
          <t>2019.USLS.11.001</t>
        </is>
      </c>
      <c r="C18" s="4" t="inlineStr">
        <is>
          <t>PLTU KENDARI UNIT 3 - EXTENSION (1 x 10 MW)</t>
        </is>
      </c>
      <c r="D18" s="4" t="inlineStr">
        <is>
          <t>Pembayaran Pekerjaan Sipil &amp; Elektromekanik Kontrak No. : 011.PJ/041/KIT SULMAPA/2011 (icl VAT) Tanggal : 19 Mei 2011  HUTAMA KARYA</t>
        </is>
      </c>
      <c r="E18" s="4" t="inlineStr">
        <is>
          <t>Lanjutan</t>
        </is>
      </c>
      <c r="F18" s="4" t="inlineStr">
        <is>
          <t>APLN</t>
        </is>
      </c>
      <c r="G18" s="4" t="n"/>
      <c r="H18" s="5" t="n">
        <v>39058535.82717575</v>
      </c>
      <c r="I18" s="5" t="n">
        <v>182050</v>
      </c>
      <c r="J18" s="6" t="n">
        <v>38876485.82717575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5" t="n">
        <v>0</v>
      </c>
      <c r="Q18" s="6" t="n">
        <v>0</v>
      </c>
      <c r="R18" s="5" t="n">
        <v>0</v>
      </c>
      <c r="S18" s="6" t="n">
        <v>0</v>
      </c>
      <c r="T18" s="5" t="n">
        <v>0</v>
      </c>
      <c r="U18" s="6" t="n">
        <v>0</v>
      </c>
      <c r="V18" s="5" t="n">
        <v>0</v>
      </c>
      <c r="W18" s="6" t="n">
        <v>0</v>
      </c>
      <c r="X18" s="5" t="n">
        <v>0</v>
      </c>
      <c r="Y18" s="6" t="n">
        <v>0</v>
      </c>
      <c r="Z18" s="5" t="n">
        <v>0</v>
      </c>
      <c r="AA18" s="6" t="n">
        <v>0</v>
      </c>
      <c r="AB18" s="5" t="n">
        <v>0</v>
      </c>
      <c r="AC18" s="6" t="n">
        <v>0</v>
      </c>
      <c r="AD18" s="5" t="n">
        <v>0</v>
      </c>
      <c r="AE18" s="6" t="n">
        <v>0</v>
      </c>
      <c r="AF18" s="5" t="n">
        <v>0</v>
      </c>
      <c r="AG18" s="6" t="n">
        <v>0</v>
      </c>
      <c r="AH18" s="6" t="n">
        <v>0</v>
      </c>
      <c r="AI18" s="6" t="n">
        <v>0</v>
      </c>
      <c r="AJ18" s="6" t="n">
        <v>16715.5</v>
      </c>
      <c r="AK18" s="6" t="n">
        <v>0</v>
      </c>
      <c r="AL18" s="6" t="n">
        <v>5</v>
      </c>
      <c r="AM18" s="5">
        <f>IF(AND(G18="",E18="Murni"),0,P18+R18+T18+V18+X18+Z18+AB18+AD18+AF18+AH18+AJ18+AL18)</f>
        <v/>
      </c>
      <c r="AN18" s="5">
        <f>P18+R18+T18+V18+X18+Z18+AB18+AD18+AF18+AH18+AJ18+AL18-AM18</f>
        <v/>
      </c>
      <c r="AO18" s="5">
        <f>P18+R18+T18+V18+X18+Z18+AB18+AD18+AF18+AH18+AJ18+AL18</f>
        <v/>
      </c>
      <c r="AP18" s="5">
        <f>I18</f>
        <v/>
      </c>
      <c r="AQ18" s="7">
        <f>AO18-AP18</f>
        <v/>
      </c>
      <c r="AR18" s="5" t="n">
        <v>0</v>
      </c>
      <c r="AS18" s="5">
        <f>IF(AH18-AR18&lt;-0.001,1,0)</f>
        <v/>
      </c>
      <c r="AT18" s="5">
        <f>IF(H18&lt;AM18-0.001,1,0)</f>
        <v/>
      </c>
      <c r="AU18" s="5">
        <f>IF(OR(H18-AO18-J18-K18-L18-M18-N18&lt;-0.001,H18-AO18-J18-K18-L18-M18-N18&gt;0.001),1,0)</f>
        <v/>
      </c>
      <c r="AV18" s="5">
        <f>IF(OR(J18&lt;-0.5,K18&lt;-0.5,L18&lt;-0.5,M18&lt;-0.5,N18&lt;-0.5,P18&lt;-0.5,R18&lt;-0.5,T18&lt;-0.5,V18&lt;-0.5,X18&lt;-0.5,Z18&lt;-0.5,AB18&lt;-0.5,AD18&lt;-0.5,AF18&lt;-0.5,AH18&lt;-0.5,AJ18&lt;-0.5,AL18&lt;-0.5),1,0)</f>
        <v/>
      </c>
      <c r="AW18">
        <f>AX18&amp;LEFT(ROUND(H18,0),3)</f>
        <v/>
      </c>
      <c r="AX18" t="n">
        <v>2961919</v>
      </c>
    </row>
    <row r="19">
      <c r="A19" s="4" t="n">
        <v>11</v>
      </c>
      <c r="B19" s="4" t="inlineStr">
        <is>
          <t>2019.USLS.11.002</t>
        </is>
      </c>
      <c r="C19" s="4" t="inlineStr">
        <is>
          <t>PLTU KENDARI UNIT 3 - EXTENSION (1 x 10 MW)</t>
        </is>
      </c>
      <c r="D19" s="4" t="inlineStr">
        <is>
          <t>Supervisi Konstruksi &amp; QA / QC Kontrak No. : 022.PJ/613/KIT SULMAPA/2011  REKADAYA CONSULTAN</t>
        </is>
      </c>
      <c r="E19" s="4" t="inlineStr">
        <is>
          <t>Lanjutan</t>
        </is>
      </c>
      <c r="F19" s="4" t="inlineStr">
        <is>
          <t>APLN</t>
        </is>
      </c>
      <c r="G19" s="4" t="n"/>
      <c r="H19" s="5" t="n">
        <v>1803733.239</v>
      </c>
      <c r="I19" s="5" t="n">
        <v>1017270</v>
      </c>
      <c r="J19" s="6" t="n">
        <v>786463.2390000001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5" t="n">
        <v>0</v>
      </c>
      <c r="Q19" s="6" t="n">
        <v>0</v>
      </c>
      <c r="R19" s="5" t="n">
        <v>0</v>
      </c>
      <c r="S19" s="6" t="n">
        <v>0</v>
      </c>
      <c r="T19" s="5" t="n">
        <v>0</v>
      </c>
      <c r="U19" s="6" t="n">
        <v>0</v>
      </c>
      <c r="V19" s="5" t="n">
        <v>0</v>
      </c>
      <c r="W19" s="6" t="n">
        <v>0</v>
      </c>
      <c r="X19" s="5" t="n">
        <v>0</v>
      </c>
      <c r="Y19" s="6" t="n">
        <v>0</v>
      </c>
      <c r="Z19" s="5" t="n">
        <v>0</v>
      </c>
      <c r="AA19" s="6" t="n">
        <v>0</v>
      </c>
      <c r="AB19" s="5" t="n">
        <v>0</v>
      </c>
      <c r="AC19" s="6" t="n">
        <v>0</v>
      </c>
      <c r="AD19" s="5" t="n">
        <v>0</v>
      </c>
      <c r="AE19" s="6" t="n">
        <v>0</v>
      </c>
      <c r="AF19" s="5" t="n">
        <v>0</v>
      </c>
      <c r="AG19" s="6" t="n">
        <v>0</v>
      </c>
      <c r="AH19" s="6" t="n">
        <v>0</v>
      </c>
      <c r="AI19" s="6" t="n">
        <v>0</v>
      </c>
      <c r="AJ19" s="6" t="n">
        <v>1017270</v>
      </c>
      <c r="AK19" s="6" t="n">
        <v>0</v>
      </c>
      <c r="AL19" s="6" t="n">
        <v>5</v>
      </c>
      <c r="AM19" s="5">
        <f>IF(AND(G19="",E19="Murni"),0,P19+R19+T19+V19+X19+Z19+AB19+AD19+AF19+AH19+AJ19+AL19)</f>
        <v/>
      </c>
      <c r="AN19" s="5">
        <f>P19+R19+T19+V19+X19+Z19+AB19+AD19+AF19+AH19+AJ19+AL19-AM19</f>
        <v/>
      </c>
      <c r="AO19" s="5">
        <f>P19+R19+T19+V19+X19+Z19+AB19+AD19+AF19+AH19+AJ19+AL19</f>
        <v/>
      </c>
      <c r="AP19" s="5">
        <f>I19</f>
        <v/>
      </c>
      <c r="AQ19" s="7">
        <f>AO19-AP19</f>
        <v/>
      </c>
      <c r="AR19" s="5" t="n">
        <v>0</v>
      </c>
      <c r="AS19" s="5">
        <f>IF(AH19-AR19&lt;-0.001,1,0)</f>
        <v/>
      </c>
      <c r="AT19" s="5">
        <f>IF(H19&lt;AM19-0.001,1,0)</f>
        <v/>
      </c>
      <c r="AU19" s="5">
        <f>IF(OR(H19-AO19-J19-K19-L19-M19-N19&lt;-0.001,H19-AO19-J19-K19-L19-M19-N19&gt;0.001),1,0)</f>
        <v/>
      </c>
      <c r="AV19" s="5">
        <f>IF(OR(J19&lt;-0.5,K19&lt;-0.5,L19&lt;-0.5,M19&lt;-0.5,N19&lt;-0.5,P19&lt;-0.5,R19&lt;-0.5,T19&lt;-0.5,V19&lt;-0.5,X19&lt;-0.5,Z19&lt;-0.5,AB19&lt;-0.5,AD19&lt;-0.5,AF19&lt;-0.5,AH19&lt;-0.5,AJ19&lt;-0.5,AL19&lt;-0.5),1,0)</f>
        <v/>
      </c>
      <c r="AW19">
        <f>AX19&amp;LEFT(ROUND(H19,0),3)</f>
        <v/>
      </c>
      <c r="AX19" t="n">
        <v>2961920</v>
      </c>
    </row>
    <row r="20">
      <c r="A20" s="4" t="n">
        <v>12</v>
      </c>
      <c r="B20" s="4" t="inlineStr">
        <is>
          <t>2019.USLS.16.004</t>
        </is>
      </c>
      <c r="C20" s="4" t="inlineStr">
        <is>
          <t>PLTM LAPAI 2 (2 x 2000 kW)</t>
        </is>
      </c>
      <c r="D20" s="4" t="inlineStr">
        <is>
          <t>Supervisi Engineering Kontrak No. : 007.PJ/613/UIPXII/2013, 24 September 2013 KSO : PT. TATA GUNA PTRIA - PT. SURVEYOR INDONESIA</t>
        </is>
      </c>
      <c r="E20" s="4" t="inlineStr">
        <is>
          <t>Lanjutan</t>
        </is>
      </c>
      <c r="F20" s="4" t="inlineStr">
        <is>
          <t>APLN</t>
        </is>
      </c>
      <c r="G20" s="4" t="n"/>
      <c r="H20" s="5" t="n">
        <v>0</v>
      </c>
      <c r="I20" s="5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5" t="n">
        <v>0</v>
      </c>
      <c r="Q20" s="6" t="n">
        <v>0</v>
      </c>
      <c r="R20" s="5" t="n">
        <v>0</v>
      </c>
      <c r="S20" s="6" t="n">
        <v>0</v>
      </c>
      <c r="T20" s="5" t="n">
        <v>0</v>
      </c>
      <c r="U20" s="6" t="n">
        <v>0</v>
      </c>
      <c r="V20" s="5" t="n">
        <v>0</v>
      </c>
      <c r="W20" s="6" t="n">
        <v>0</v>
      </c>
      <c r="X20" s="5" t="n">
        <v>0</v>
      </c>
      <c r="Y20" s="6" t="n">
        <v>0</v>
      </c>
      <c r="Z20" s="5" t="n">
        <v>0</v>
      </c>
      <c r="AA20" s="6" t="n">
        <v>0</v>
      </c>
      <c r="AB20" s="5" t="n">
        <v>0</v>
      </c>
      <c r="AC20" s="6" t="n">
        <v>0</v>
      </c>
      <c r="AD20" s="5" t="n">
        <v>0</v>
      </c>
      <c r="AE20" s="6" t="n">
        <v>0</v>
      </c>
      <c r="AF20" s="5" t="n">
        <v>0</v>
      </c>
      <c r="AG20" s="6" t="n">
        <v>0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5</v>
      </c>
      <c r="AM20" s="5">
        <f>IF(AND(G20="",E20="Murni"),0,P20+R20+T20+V20+X20+Z20+AB20+AD20+AF20+AH20+AJ20+AL20)</f>
        <v/>
      </c>
      <c r="AN20" s="5">
        <f>P20+R20+T20+V20+X20+Z20+AB20+AD20+AF20+AH20+AJ20+AL20-AM20</f>
        <v/>
      </c>
      <c r="AO20" s="5">
        <f>P20+R20+T20+V20+X20+Z20+AB20+AD20+AF20+AH20+AJ20+AL20</f>
        <v/>
      </c>
      <c r="AP20" s="5">
        <f>I20</f>
        <v/>
      </c>
      <c r="AQ20" s="7">
        <f>AO20-AP20</f>
        <v/>
      </c>
      <c r="AR20" s="5" t="n">
        <v>0</v>
      </c>
      <c r="AS20" s="5">
        <f>IF(AH20-AR20&lt;-0.001,1,0)</f>
        <v/>
      </c>
      <c r="AT20" s="5">
        <f>IF(H20&lt;AM20-0.001,1,0)</f>
        <v/>
      </c>
      <c r="AU20" s="5">
        <f>IF(OR(H20-AO20-J20-K20-L20-M20-N20&lt;-0.001,H20-AO20-J20-K20-L20-M20-N20&gt;0.001),1,0)</f>
        <v/>
      </c>
      <c r="AV20" s="5">
        <f>IF(OR(J20&lt;-0.5,K20&lt;-0.5,L20&lt;-0.5,M20&lt;-0.5,N20&lt;-0.5,P20&lt;-0.5,R20&lt;-0.5,T20&lt;-0.5,V20&lt;-0.5,X20&lt;-0.5,Z20&lt;-0.5,AB20&lt;-0.5,AD20&lt;-0.5,AF20&lt;-0.5,AH20&lt;-0.5,AJ20&lt;-0.5,AL20&lt;-0.5),1,0)</f>
        <v/>
      </c>
      <c r="AW20">
        <f>AX20&amp;LEFT(ROUND(H20,0),3)</f>
        <v/>
      </c>
      <c r="AX20" t="n">
        <v>2961921</v>
      </c>
    </row>
    <row r="21">
      <c r="A21" s="4" t="n">
        <v>13</v>
      </c>
      <c r="B21" s="4" t="inlineStr">
        <is>
          <t>2019.USLS.17.002</t>
        </is>
      </c>
      <c r="C21" s="4" t="inlineStr">
        <is>
          <t>PLTMG/MG MOBILE SULTRA/KENDARI (50 MW)</t>
        </is>
      </c>
      <c r="D21" s="4" t="inlineStr">
        <is>
          <t>Supervisi Engineering Kontrak No. : 340/KON.01.03/UIP SULBAGSEL/2017 Tanggal : 8 Maret 2017 PUSENLIS</t>
        </is>
      </c>
      <c r="E21" s="4" t="inlineStr">
        <is>
          <t>Lanjutan</t>
        </is>
      </c>
      <c r="F21" s="4" t="inlineStr">
        <is>
          <t>APLN</t>
        </is>
      </c>
      <c r="G21" s="4" t="n"/>
      <c r="H21" s="5" t="n">
        <v>0</v>
      </c>
      <c r="I21" s="5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5" t="n">
        <v>0</v>
      </c>
      <c r="Q21" s="6" t="n">
        <v>0</v>
      </c>
      <c r="R21" s="5" t="n">
        <v>0</v>
      </c>
      <c r="S21" s="6" t="n">
        <v>0</v>
      </c>
      <c r="T21" s="5" t="n">
        <v>0</v>
      </c>
      <c r="U21" s="6" t="n">
        <v>0</v>
      </c>
      <c r="V21" s="5" t="n">
        <v>0</v>
      </c>
      <c r="W21" s="6" t="n">
        <v>0</v>
      </c>
      <c r="X21" s="5" t="n">
        <v>0</v>
      </c>
      <c r="Y21" s="6" t="n">
        <v>0</v>
      </c>
      <c r="Z21" s="5" t="n">
        <v>0</v>
      </c>
      <c r="AA21" s="6" t="n">
        <v>0</v>
      </c>
      <c r="AB21" s="5" t="n">
        <v>0</v>
      </c>
      <c r="AC21" s="6" t="n">
        <v>0</v>
      </c>
      <c r="AD21" s="5" t="n">
        <v>0</v>
      </c>
      <c r="AE21" s="6" t="n">
        <v>0</v>
      </c>
      <c r="AF21" s="5" t="n">
        <v>0</v>
      </c>
      <c r="AG21" s="6" t="n">
        <v>0</v>
      </c>
      <c r="AH21" s="6" t="n">
        <v>0</v>
      </c>
      <c r="AI21" s="6" t="n">
        <v>0</v>
      </c>
      <c r="AJ21" s="6" t="n">
        <v>0</v>
      </c>
      <c r="AK21" s="6" t="n">
        <v>0</v>
      </c>
      <c r="AL21" s="6" t="n">
        <v>5</v>
      </c>
      <c r="AM21" s="5">
        <f>IF(AND(G21="",E21="Murni"),0,P21+R21+T21+V21+X21+Z21+AB21+AD21+AF21+AH21+AJ21+AL21)</f>
        <v/>
      </c>
      <c r="AN21" s="5">
        <f>P21+R21+T21+V21+X21+Z21+AB21+AD21+AF21+AH21+AJ21+AL21-AM21</f>
        <v/>
      </c>
      <c r="AO21" s="5">
        <f>P21+R21+T21+V21+X21+Z21+AB21+AD21+AF21+AH21+AJ21+AL21</f>
        <v/>
      </c>
      <c r="AP21" s="5">
        <f>I21</f>
        <v/>
      </c>
      <c r="AQ21" s="7">
        <f>AO21-AP21</f>
        <v/>
      </c>
      <c r="AR21" s="5" t="n">
        <v>0</v>
      </c>
      <c r="AS21" s="5">
        <f>IF(AH21-AR21&lt;-0.001,1,0)</f>
        <v/>
      </c>
      <c r="AT21" s="5">
        <f>IF(H21&lt;AM21-0.001,1,0)</f>
        <v/>
      </c>
      <c r="AU21" s="5">
        <f>IF(OR(H21-AO21-J21-K21-L21-M21-N21&lt;-0.001,H21-AO21-J21-K21-L21-M21-N21&gt;0.001),1,0)</f>
        <v/>
      </c>
      <c r="AV21" s="5">
        <f>IF(OR(J21&lt;-0.5,K21&lt;-0.5,L21&lt;-0.5,M21&lt;-0.5,N21&lt;-0.5,P21&lt;-0.5,R21&lt;-0.5,T21&lt;-0.5,V21&lt;-0.5,X21&lt;-0.5,Z21&lt;-0.5,AB21&lt;-0.5,AD21&lt;-0.5,AF21&lt;-0.5,AH21&lt;-0.5,AJ21&lt;-0.5,AL21&lt;-0.5),1,0)</f>
        <v/>
      </c>
      <c r="AW21">
        <f>AX21&amp;LEFT(ROUND(H21,0),3)</f>
        <v/>
      </c>
      <c r="AX21" t="n">
        <v>2961922</v>
      </c>
    </row>
    <row r="22">
      <c r="A22" s="4" t="n">
        <v>14</v>
      </c>
      <c r="B22" s="4" t="inlineStr">
        <is>
          <t>2019.USLS.21.001</t>
        </is>
      </c>
      <c r="C22" s="4" t="inlineStr">
        <is>
          <t>PLTMG/MG MOBILE BAU-BAU (30 MW)</t>
        </is>
      </c>
      <c r="D22" s="4" t="inlineStr">
        <is>
          <t>EPC Pembangkit  Kontrak No. : 0185-1PJ/DAN.02.01/DIR/2017  KSO : PT. BAGUS KARYA - AECOM - COGINDO</t>
        </is>
      </c>
      <c r="E22" s="4" t="inlineStr">
        <is>
          <t>Lanjutan</t>
        </is>
      </c>
      <c r="F22" s="4" t="inlineStr">
        <is>
          <t>APLN</t>
        </is>
      </c>
      <c r="G22" s="4" t="n"/>
      <c r="H22" s="5" t="n">
        <v>0</v>
      </c>
      <c r="I22" s="5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5" t="n">
        <v>0</v>
      </c>
      <c r="Q22" s="6" t="n">
        <v>0</v>
      </c>
      <c r="R22" s="5" t="n">
        <v>0</v>
      </c>
      <c r="S22" s="6" t="n">
        <v>0</v>
      </c>
      <c r="T22" s="5" t="n">
        <v>0</v>
      </c>
      <c r="U22" s="6" t="n">
        <v>0</v>
      </c>
      <c r="V22" s="5" t="n">
        <v>0</v>
      </c>
      <c r="W22" s="6" t="n">
        <v>0</v>
      </c>
      <c r="X22" s="5" t="n">
        <v>0</v>
      </c>
      <c r="Y22" s="6" t="n">
        <v>0</v>
      </c>
      <c r="Z22" s="5" t="n">
        <v>0</v>
      </c>
      <c r="AA22" s="6" t="n">
        <v>0</v>
      </c>
      <c r="AB22" s="5" t="n">
        <v>0</v>
      </c>
      <c r="AC22" s="6" t="n">
        <v>0</v>
      </c>
      <c r="AD22" s="5" t="n">
        <v>0</v>
      </c>
      <c r="AE22" s="6" t="n">
        <v>0</v>
      </c>
      <c r="AF22" s="5" t="n">
        <v>0</v>
      </c>
      <c r="AG22" s="6" t="n">
        <v>0</v>
      </c>
      <c r="AH22" s="6" t="n">
        <v>0</v>
      </c>
      <c r="AI22" s="6" t="n">
        <v>0</v>
      </c>
      <c r="AJ22" s="6" t="n">
        <v>0</v>
      </c>
      <c r="AK22" s="6" t="n">
        <v>0</v>
      </c>
      <c r="AL22" s="6" t="n">
        <v>5</v>
      </c>
      <c r="AM22" s="5">
        <f>IF(AND(G22="",E22="Murni"),0,P22+R22+T22+V22+X22+Z22+AB22+AD22+AF22+AH22+AJ22+AL22)</f>
        <v/>
      </c>
      <c r="AN22" s="5">
        <f>P22+R22+T22+V22+X22+Z22+AB22+AD22+AF22+AH22+AJ22+AL22-AM22</f>
        <v/>
      </c>
      <c r="AO22" s="5">
        <f>P22+R22+T22+V22+X22+Z22+AB22+AD22+AF22+AH22+AJ22+AL22</f>
        <v/>
      </c>
      <c r="AP22" s="5">
        <f>I22</f>
        <v/>
      </c>
      <c r="AQ22" s="7">
        <f>AO22-AP22</f>
        <v/>
      </c>
      <c r="AR22" s="5" t="n">
        <v>0</v>
      </c>
      <c r="AS22" s="5">
        <f>IF(AH22-AR22&lt;-0.001,1,0)</f>
        <v/>
      </c>
      <c r="AT22" s="5">
        <f>IF(H22&lt;AM22-0.001,1,0)</f>
        <v/>
      </c>
      <c r="AU22" s="5">
        <f>IF(OR(H22-AO22-J22-K22-L22-M22-N22&lt;-0.001,H22-AO22-J22-K22-L22-M22-N22&gt;0.001),1,0)</f>
        <v/>
      </c>
      <c r="AV22" s="5">
        <f>IF(OR(J22&lt;-0.5,K22&lt;-0.5,L22&lt;-0.5,M22&lt;-0.5,N22&lt;-0.5,P22&lt;-0.5,R22&lt;-0.5,T22&lt;-0.5,V22&lt;-0.5,X22&lt;-0.5,Z22&lt;-0.5,AB22&lt;-0.5,AD22&lt;-0.5,AF22&lt;-0.5,AH22&lt;-0.5,AJ22&lt;-0.5,AL22&lt;-0.5),1,0)</f>
        <v/>
      </c>
      <c r="AW22">
        <f>AX22&amp;LEFT(ROUND(H22,0),3)</f>
        <v/>
      </c>
      <c r="AX22" t="n">
        <v>2961923</v>
      </c>
    </row>
    <row r="23">
      <c r="A23" s="4" t="n">
        <v>15</v>
      </c>
      <c r="B23" s="4" t="inlineStr">
        <is>
          <t>2019.USLS.21.002</t>
        </is>
      </c>
      <c r="C23" s="4" t="inlineStr">
        <is>
          <t>PLTMG/MG MOBILE BAU-BAU (30 MW)</t>
        </is>
      </c>
      <c r="D23" s="4" t="inlineStr">
        <is>
          <t>Supervisi Engineering oleh PUSENLIS</t>
        </is>
      </c>
      <c r="E23" s="4" t="inlineStr">
        <is>
          <t>Lanjutan</t>
        </is>
      </c>
      <c r="F23" s="4" t="inlineStr">
        <is>
          <t>APLN</t>
        </is>
      </c>
      <c r="G23" s="4" t="n"/>
      <c r="H23" s="5" t="n">
        <v>0</v>
      </c>
      <c r="I23" s="5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5" t="n">
        <v>0</v>
      </c>
      <c r="Q23" s="6" t="n">
        <v>0</v>
      </c>
      <c r="R23" s="5" t="n">
        <v>0</v>
      </c>
      <c r="S23" s="6" t="n">
        <v>0</v>
      </c>
      <c r="T23" s="5" t="n">
        <v>0</v>
      </c>
      <c r="U23" s="6" t="n">
        <v>0</v>
      </c>
      <c r="V23" s="5" t="n">
        <v>0</v>
      </c>
      <c r="W23" s="6" t="n">
        <v>0</v>
      </c>
      <c r="X23" s="5" t="n">
        <v>0</v>
      </c>
      <c r="Y23" s="6" t="n">
        <v>0</v>
      </c>
      <c r="Z23" s="5" t="n">
        <v>0</v>
      </c>
      <c r="AA23" s="6" t="n">
        <v>0</v>
      </c>
      <c r="AB23" s="5" t="n">
        <v>0</v>
      </c>
      <c r="AC23" s="6" t="n">
        <v>0</v>
      </c>
      <c r="AD23" s="5" t="n">
        <v>0</v>
      </c>
      <c r="AE23" s="6" t="n">
        <v>0</v>
      </c>
      <c r="AF23" s="5" t="n">
        <v>0</v>
      </c>
      <c r="AG23" s="6" t="n">
        <v>0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5</v>
      </c>
      <c r="AM23" s="5">
        <f>IF(AND(G23="",E23="Murni"),0,P23+R23+T23+V23+X23+Z23+AB23+AD23+AF23+AH23+AJ23+AL23)</f>
        <v/>
      </c>
      <c r="AN23" s="5">
        <f>P23+R23+T23+V23+X23+Z23+AB23+AD23+AF23+AH23+AJ23+AL23-AM23</f>
        <v/>
      </c>
      <c r="AO23" s="5">
        <f>P23+R23+T23+V23+X23+Z23+AB23+AD23+AF23+AH23+AJ23+AL23</f>
        <v/>
      </c>
      <c r="AP23" s="5">
        <f>I23</f>
        <v/>
      </c>
      <c r="AQ23" s="7">
        <f>AO23-AP23</f>
        <v/>
      </c>
      <c r="AR23" s="5" t="n">
        <v>0</v>
      </c>
      <c r="AS23" s="5">
        <f>IF(AH23-AR23&lt;-0.001,1,0)</f>
        <v/>
      </c>
      <c r="AT23" s="5">
        <f>IF(H23&lt;AM23-0.001,1,0)</f>
        <v/>
      </c>
      <c r="AU23" s="5">
        <f>IF(OR(H23-AO23-J23-K23-L23-M23-N23&lt;-0.001,H23-AO23-J23-K23-L23-M23-N23&gt;0.001),1,0)</f>
        <v/>
      </c>
      <c r="AV23" s="5">
        <f>IF(OR(J23&lt;-0.5,K23&lt;-0.5,L23&lt;-0.5,M23&lt;-0.5,N23&lt;-0.5,P23&lt;-0.5,R23&lt;-0.5,T23&lt;-0.5,V23&lt;-0.5,X23&lt;-0.5,Z23&lt;-0.5,AB23&lt;-0.5,AD23&lt;-0.5,AF23&lt;-0.5,AH23&lt;-0.5,AJ23&lt;-0.5,AL23&lt;-0.5),1,0)</f>
        <v/>
      </c>
      <c r="AW23">
        <f>AX23&amp;LEFT(ROUND(H23,0),3)</f>
        <v/>
      </c>
      <c r="AX23" t="n">
        <v>2961924</v>
      </c>
    </row>
    <row r="24">
      <c r="A24" s="4" t="n">
        <v>16</v>
      </c>
      <c r="B24" s="4" t="inlineStr">
        <is>
          <t>2019.USLS.21.003</t>
        </is>
      </c>
      <c r="C24" s="4" t="inlineStr">
        <is>
          <t>PLTMG/MG MOBILE BAU-BAU (30 MW)</t>
        </is>
      </c>
      <c r="D24" s="4" t="inlineStr">
        <is>
          <t>Bea masuk, PPn, PPH Import (custom clearance)</t>
        </is>
      </c>
      <c r="E24" s="4" t="inlineStr">
        <is>
          <t>Lanjutan</t>
        </is>
      </c>
      <c r="F24" s="4" t="inlineStr">
        <is>
          <t>APLN</t>
        </is>
      </c>
      <c r="G24" s="4" t="n"/>
      <c r="H24" s="5" t="n">
        <v>0</v>
      </c>
      <c r="I24" s="5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5" t="n">
        <v>0</v>
      </c>
      <c r="Q24" s="6" t="n">
        <v>0</v>
      </c>
      <c r="R24" s="5" t="n">
        <v>0</v>
      </c>
      <c r="S24" s="6" t="n">
        <v>0</v>
      </c>
      <c r="T24" s="5" t="n">
        <v>0</v>
      </c>
      <c r="U24" s="6" t="n">
        <v>0</v>
      </c>
      <c r="V24" s="5" t="n">
        <v>0</v>
      </c>
      <c r="W24" s="6" t="n">
        <v>0</v>
      </c>
      <c r="X24" s="5" t="n">
        <v>0</v>
      </c>
      <c r="Y24" s="6" t="n">
        <v>0</v>
      </c>
      <c r="Z24" s="5" t="n">
        <v>0</v>
      </c>
      <c r="AA24" s="6" t="n">
        <v>0</v>
      </c>
      <c r="AB24" s="5" t="n">
        <v>0</v>
      </c>
      <c r="AC24" s="6" t="n">
        <v>0</v>
      </c>
      <c r="AD24" s="5" t="n">
        <v>0</v>
      </c>
      <c r="AE24" s="6" t="n">
        <v>0</v>
      </c>
      <c r="AF24" s="5" t="n">
        <v>0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5</v>
      </c>
      <c r="AM24" s="5">
        <f>IF(AND(G24="",E24="Murni"),0,P24+R24+T24+V24+X24+Z24+AB24+AD24+AF24+AH24+AJ24+AL24)</f>
        <v/>
      </c>
      <c r="AN24" s="5">
        <f>P24+R24+T24+V24+X24+Z24+AB24+AD24+AF24+AH24+AJ24+AL24-AM24</f>
        <v/>
      </c>
      <c r="AO24" s="5">
        <f>P24+R24+T24+V24+X24+Z24+AB24+AD24+AF24+AH24+AJ24+AL24</f>
        <v/>
      </c>
      <c r="AP24" s="5">
        <f>I24</f>
        <v/>
      </c>
      <c r="AQ24" s="7">
        <f>AO24-AP24</f>
        <v/>
      </c>
      <c r="AR24" s="5" t="n">
        <v>0</v>
      </c>
      <c r="AS24" s="5">
        <f>IF(AH24-AR24&lt;-0.001,1,0)</f>
        <v/>
      </c>
      <c r="AT24" s="5">
        <f>IF(H24&lt;AM24-0.001,1,0)</f>
        <v/>
      </c>
      <c r="AU24" s="5">
        <f>IF(OR(H24-AO24-J24-K24-L24-M24-N24&lt;-0.001,H24-AO24-J24-K24-L24-M24-N24&gt;0.001),1,0)</f>
        <v/>
      </c>
      <c r="AV24" s="5">
        <f>IF(OR(J24&lt;-0.5,K24&lt;-0.5,L24&lt;-0.5,M24&lt;-0.5,N24&lt;-0.5,P24&lt;-0.5,R24&lt;-0.5,T24&lt;-0.5,V24&lt;-0.5,X24&lt;-0.5,Z24&lt;-0.5,AB24&lt;-0.5,AD24&lt;-0.5,AF24&lt;-0.5,AH24&lt;-0.5,AJ24&lt;-0.5,AL24&lt;-0.5),1,0)</f>
        <v/>
      </c>
      <c r="AW24">
        <f>AX24&amp;LEFT(ROUND(H24,0),3)</f>
        <v/>
      </c>
      <c r="AX24" t="n">
        <v>2961925</v>
      </c>
    </row>
    <row r="25">
      <c r="A25" s="4" t="n">
        <v>17</v>
      </c>
      <c r="B25" s="4" t="inlineStr">
        <is>
          <t>2019.USLS.27.001</t>
        </is>
      </c>
      <c r="C25" s="4" t="inlineStr">
        <is>
          <t>T/L 150 kV SENGKANG - SIWA (67,04 kmr, 2 Cct)</t>
        </is>
      </c>
      <c r="D25" s="4" t="inlineStr">
        <is>
          <t>Pembangunan T/L 150 kV Section 1 (GI Sengkang -Tip 120) Kontrak :  053.Pj/131/IKITRINGSULMAPA/APBN/2011 Tanggal  :  30  Desember  2011 KSO. PT. LETRIKA KARYATAMA - PT. NURALI MANDIRI - PT. KARYA LOGAM AGUNG - PT. DANUSARI MITRA SEJAHTERA</t>
        </is>
      </c>
      <c r="E25" s="4" t="inlineStr">
        <is>
          <t>Lanjutan</t>
        </is>
      </c>
      <c r="F25" s="4" t="inlineStr">
        <is>
          <t>APLN</t>
        </is>
      </c>
      <c r="G25" s="4" t="n"/>
      <c r="H25" s="5" t="n">
        <v>4175673.898873635</v>
      </c>
      <c r="I25" s="5" t="n">
        <v>0</v>
      </c>
      <c r="J25" s="6" t="n">
        <v>4175673.898873635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5" t="n">
        <v>0</v>
      </c>
      <c r="Q25" s="6" t="n">
        <v>0</v>
      </c>
      <c r="R25" s="5" t="n">
        <v>0</v>
      </c>
      <c r="S25" s="6" t="n">
        <v>0</v>
      </c>
      <c r="T25" s="5" t="n">
        <v>0</v>
      </c>
      <c r="U25" s="6" t="n">
        <v>0</v>
      </c>
      <c r="V25" s="5" t="n">
        <v>0</v>
      </c>
      <c r="W25" s="6" t="n">
        <v>0</v>
      </c>
      <c r="X25" s="5" t="n">
        <v>0</v>
      </c>
      <c r="Y25" s="6" t="n">
        <v>0</v>
      </c>
      <c r="Z25" s="5" t="n">
        <v>0</v>
      </c>
      <c r="AA25" s="6" t="n">
        <v>0</v>
      </c>
      <c r="AB25" s="5" t="n">
        <v>0</v>
      </c>
      <c r="AC25" s="6" t="n">
        <v>0</v>
      </c>
      <c r="AD25" s="5" t="n">
        <v>0</v>
      </c>
      <c r="AE25" s="6" t="n">
        <v>0</v>
      </c>
      <c r="AF25" s="5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5</v>
      </c>
      <c r="AM25" s="5">
        <f>IF(AND(G25="",E25="Murni"),0,P25+R25+T25+V25+X25+Z25+AB25+AD25+AF25+AH25+AJ25+AL25)</f>
        <v/>
      </c>
      <c r="AN25" s="5">
        <f>P25+R25+T25+V25+X25+Z25+AB25+AD25+AF25+AH25+AJ25+AL25-AM25</f>
        <v/>
      </c>
      <c r="AO25" s="5">
        <f>P25+R25+T25+V25+X25+Z25+AB25+AD25+AF25+AH25+AJ25+AL25</f>
        <v/>
      </c>
      <c r="AP25" s="5">
        <f>I25</f>
        <v/>
      </c>
      <c r="AQ25" s="7">
        <f>AO25-AP25</f>
        <v/>
      </c>
      <c r="AR25" s="5" t="n">
        <v>0</v>
      </c>
      <c r="AS25" s="5">
        <f>IF(AH25-AR25&lt;-0.001,1,0)</f>
        <v/>
      </c>
      <c r="AT25" s="5">
        <f>IF(H25&lt;AM25-0.001,1,0)</f>
        <v/>
      </c>
      <c r="AU25" s="5">
        <f>IF(OR(H25-AO25-J25-K25-L25-M25-N25&lt;-0.001,H25-AO25-J25-K25-L25-M25-N25&gt;0.001),1,0)</f>
        <v/>
      </c>
      <c r="AV25" s="5">
        <f>IF(OR(J25&lt;-0.5,K25&lt;-0.5,L25&lt;-0.5,M25&lt;-0.5,N25&lt;-0.5,P25&lt;-0.5,R25&lt;-0.5,T25&lt;-0.5,V25&lt;-0.5,X25&lt;-0.5,Z25&lt;-0.5,AB25&lt;-0.5,AD25&lt;-0.5,AF25&lt;-0.5,AH25&lt;-0.5,AJ25&lt;-0.5,AL25&lt;-0.5),1,0)</f>
        <v/>
      </c>
      <c r="AW25">
        <f>AX25&amp;LEFT(ROUND(H25,0),3)</f>
        <v/>
      </c>
      <c r="AX25" t="n">
        <v>2961926</v>
      </c>
    </row>
    <row r="26">
      <c r="A26" s="4" t="n">
        <v>18</v>
      </c>
      <c r="B26" s="4" t="inlineStr">
        <is>
          <t>2019.USLS.30.001</t>
        </is>
      </c>
      <c r="C26" s="4" t="inlineStr">
        <is>
          <t>T/L 150 kV DAYA BARU Incomer Double Phi (MAROS - SUNGGUMINASA) (4 kmr)</t>
        </is>
      </c>
      <c r="D26" s="4" t="inlineStr">
        <is>
          <t>Pembangunan T/L 150 kV Kontrak : 040.Pj/KON.02.02/UIPSULBAGSEL/2017</t>
        </is>
      </c>
      <c r="E26" s="4" t="inlineStr">
        <is>
          <t>Lanjutan</t>
        </is>
      </c>
      <c r="F26" s="4" t="inlineStr">
        <is>
          <t>APLN</t>
        </is>
      </c>
      <c r="G26" s="4" t="n"/>
      <c r="H26" s="5" t="n">
        <v>6443010.577336363</v>
      </c>
      <c r="I26" s="5" t="n">
        <v>4560523.278</v>
      </c>
      <c r="J26" s="6" t="n">
        <v>1882487.299336363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5" t="n">
        <v>0</v>
      </c>
      <c r="Q26" s="6" t="n">
        <v>0</v>
      </c>
      <c r="R26" s="5" t="n">
        <v>0</v>
      </c>
      <c r="S26" s="6" t="n">
        <v>0</v>
      </c>
      <c r="T26" s="5" t="n">
        <v>0</v>
      </c>
      <c r="U26" s="6" t="n">
        <v>0</v>
      </c>
      <c r="V26" s="5" t="n">
        <v>3787990.061</v>
      </c>
      <c r="W26" s="6" t="n">
        <v>0</v>
      </c>
      <c r="X26" s="5" t="n">
        <v>0</v>
      </c>
      <c r="Y26" s="6" t="n">
        <v>0</v>
      </c>
      <c r="Z26" s="5" t="n">
        <v>0</v>
      </c>
      <c r="AA26" s="6" t="n">
        <v>0</v>
      </c>
      <c r="AB26" s="5" t="n">
        <v>772533.2169999999</v>
      </c>
      <c r="AC26" s="6" t="n">
        <v>0</v>
      </c>
      <c r="AD26" s="5" t="n">
        <v>0</v>
      </c>
      <c r="AE26" s="6" t="n">
        <v>0</v>
      </c>
      <c r="AF26" s="5" t="n">
        <v>0</v>
      </c>
      <c r="AG26" s="6" t="n">
        <v>0</v>
      </c>
      <c r="AH26" s="6" t="n">
        <v>0</v>
      </c>
      <c r="AI26" s="6" t="n">
        <v>0</v>
      </c>
      <c r="AJ26" s="6" t="n">
        <v>0</v>
      </c>
      <c r="AK26" s="6" t="n">
        <v>0</v>
      </c>
      <c r="AL26" s="6" t="n">
        <v>5</v>
      </c>
      <c r="AM26" s="5">
        <f>IF(AND(G26="",E26="Murni"),0,P26+R26+T26+V26+X26+Z26+AB26+AD26+AF26+AH26+AJ26+AL26)</f>
        <v/>
      </c>
      <c r="AN26" s="5">
        <f>P26+R26+T26+V26+X26+Z26+AB26+AD26+AF26+AH26+AJ26+AL26-AM26</f>
        <v/>
      </c>
      <c r="AO26" s="5">
        <f>P26+R26+T26+V26+X26+Z26+AB26+AD26+AF26+AH26+AJ26+AL26</f>
        <v/>
      </c>
      <c r="AP26" s="5">
        <f>I26</f>
        <v/>
      </c>
      <c r="AQ26" s="7">
        <f>AO26-AP26</f>
        <v/>
      </c>
      <c r="AR26" s="5" t="n">
        <v>0</v>
      </c>
      <c r="AS26" s="5">
        <f>IF(AH26-AR26&lt;-0.001,1,0)</f>
        <v/>
      </c>
      <c r="AT26" s="5">
        <f>IF(H26&lt;AM26-0.001,1,0)</f>
        <v/>
      </c>
      <c r="AU26" s="5">
        <f>IF(OR(H26-AO26-J26-K26-L26-M26-N26&lt;-0.001,H26-AO26-J26-K26-L26-M26-N26&gt;0.001),1,0)</f>
        <v/>
      </c>
      <c r="AV26" s="5">
        <f>IF(OR(J26&lt;-0.5,K26&lt;-0.5,L26&lt;-0.5,M26&lt;-0.5,N26&lt;-0.5,P26&lt;-0.5,R26&lt;-0.5,T26&lt;-0.5,V26&lt;-0.5,X26&lt;-0.5,Z26&lt;-0.5,AB26&lt;-0.5,AD26&lt;-0.5,AF26&lt;-0.5,AH26&lt;-0.5,AJ26&lt;-0.5,AL26&lt;-0.5),1,0)</f>
        <v/>
      </c>
      <c r="AW26">
        <f>AX26&amp;LEFT(ROUND(H26,0),3)</f>
        <v/>
      </c>
      <c r="AX26" t="n">
        <v>2961927</v>
      </c>
    </row>
    <row r="27">
      <c r="A27" s="4" t="n">
        <v>19</v>
      </c>
      <c r="B27" s="4" t="inlineStr">
        <is>
          <t>2019.USLS.32.001</t>
        </is>
      </c>
      <c r="C27" s="4" t="inlineStr">
        <is>
          <t>T/L 150 kV SUNGGUMINASA - LANNA (25,89 kmr)</t>
        </is>
      </c>
      <c r="D27" s="4" t="inlineStr">
        <is>
          <t>Pembangunan T/L 150 kV</t>
        </is>
      </c>
      <c r="E27" s="4" t="inlineStr">
        <is>
          <t>Lanjutan</t>
        </is>
      </c>
      <c r="F27" s="4" t="inlineStr">
        <is>
          <t>APLN</t>
        </is>
      </c>
      <c r="G27" s="4" t="n"/>
      <c r="H27" s="5" t="n">
        <v>3873383.876999998</v>
      </c>
      <c r="I27" s="5" t="n">
        <v>3873383.877</v>
      </c>
      <c r="J27" s="6" t="n">
        <v>-1.862645149230957e-09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5" t="n">
        <v>0</v>
      </c>
      <c r="Q27" s="6" t="n">
        <v>0</v>
      </c>
      <c r="R27" s="5" t="n">
        <v>3873383.877</v>
      </c>
      <c r="S27" s="6" t="n">
        <v>0</v>
      </c>
      <c r="T27" s="5" t="n">
        <v>0</v>
      </c>
      <c r="U27" s="6" t="n">
        <v>0</v>
      </c>
      <c r="V27" s="5" t="n">
        <v>0</v>
      </c>
      <c r="W27" s="6" t="n">
        <v>0</v>
      </c>
      <c r="X27" s="5" t="n">
        <v>0</v>
      </c>
      <c r="Y27" s="6" t="n">
        <v>0</v>
      </c>
      <c r="Z27" s="5" t="n">
        <v>0</v>
      </c>
      <c r="AA27" s="6" t="n">
        <v>0</v>
      </c>
      <c r="AB27" s="5" t="n">
        <v>0</v>
      </c>
      <c r="AC27" s="6" t="n">
        <v>0</v>
      </c>
      <c r="AD27" s="5" t="n">
        <v>0</v>
      </c>
      <c r="AE27" s="6" t="n">
        <v>0</v>
      </c>
      <c r="AF27" s="5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5</v>
      </c>
      <c r="AM27" s="5">
        <f>IF(AND(G27="",E27="Murni"),0,P27+R27+T27+V27+X27+Z27+AB27+AD27+AF27+AH27+AJ27+AL27)</f>
        <v/>
      </c>
      <c r="AN27" s="5">
        <f>P27+R27+T27+V27+X27+Z27+AB27+AD27+AF27+AH27+AJ27+AL27-AM27</f>
        <v/>
      </c>
      <c r="AO27" s="5">
        <f>P27+R27+T27+V27+X27+Z27+AB27+AD27+AF27+AH27+AJ27+AL27</f>
        <v/>
      </c>
      <c r="AP27" s="5">
        <f>I27</f>
        <v/>
      </c>
      <c r="AQ27" s="7">
        <f>AO27-AP27</f>
        <v/>
      </c>
      <c r="AR27" s="5" t="n">
        <v>0</v>
      </c>
      <c r="AS27" s="5">
        <f>IF(AH27-AR27&lt;-0.001,1,0)</f>
        <v/>
      </c>
      <c r="AT27" s="5">
        <f>IF(H27&lt;AM27-0.001,1,0)</f>
        <v/>
      </c>
      <c r="AU27" s="5">
        <f>IF(OR(H27-AO27-J27-K27-L27-M27-N27&lt;-0.001,H27-AO27-J27-K27-L27-M27-N27&gt;0.001),1,0)</f>
        <v/>
      </c>
      <c r="AV27" s="5">
        <f>IF(OR(J27&lt;-0.5,K27&lt;-0.5,L27&lt;-0.5,M27&lt;-0.5,N27&lt;-0.5,P27&lt;-0.5,R27&lt;-0.5,T27&lt;-0.5,V27&lt;-0.5,X27&lt;-0.5,Z27&lt;-0.5,AB27&lt;-0.5,AD27&lt;-0.5,AF27&lt;-0.5,AH27&lt;-0.5,AJ27&lt;-0.5,AL27&lt;-0.5),1,0)</f>
        <v/>
      </c>
      <c r="AW27">
        <f>AX27&amp;LEFT(ROUND(H27,0),3)</f>
        <v/>
      </c>
      <c r="AX27" t="n">
        <v>2961928</v>
      </c>
    </row>
    <row r="28">
      <c r="A28" s="4" t="n">
        <v>20</v>
      </c>
      <c r="B28" s="4" t="inlineStr">
        <is>
          <t>2019.USLS.33.001</t>
        </is>
      </c>
      <c r="C28" s="4" t="inlineStr">
        <is>
          <t>T/L 150 kV WOTU - MASAMBA (55 kmr)</t>
        </is>
      </c>
      <c r="D28" s="4" t="inlineStr">
        <is>
          <t>Pembangunan T/L 150 kV, Kontrak : 044.Pj/KON.02.02/UIPSULBAGSEL/2017 ,29 Desember 2017, PT. KELINCI MAS UNGGUL</t>
        </is>
      </c>
      <c r="E28" s="4" t="inlineStr">
        <is>
          <t>Lanjutan</t>
        </is>
      </c>
      <c r="F28" s="4" t="inlineStr">
        <is>
          <t>APLN</t>
        </is>
      </c>
      <c r="G28" s="4" t="n"/>
      <c r="H28" s="5" t="n">
        <v>32628437.006</v>
      </c>
      <c r="I28" s="5" t="n">
        <v>27781175.332</v>
      </c>
      <c r="J28" s="6" t="n">
        <v>4847261.673999999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5" t="n">
        <v>0</v>
      </c>
      <c r="Q28" s="6" t="n">
        <v>0</v>
      </c>
      <c r="R28" s="5" t="n">
        <v>3357976.163</v>
      </c>
      <c r="S28" s="6" t="n">
        <v>0</v>
      </c>
      <c r="T28" s="5" t="n">
        <v>1022973.928</v>
      </c>
      <c r="U28" s="6" t="n">
        <v>0</v>
      </c>
      <c r="V28" s="5" t="n">
        <v>1906523.897</v>
      </c>
      <c r="W28" s="6" t="n">
        <v>0</v>
      </c>
      <c r="X28" s="5" t="n">
        <v>2497056.335</v>
      </c>
      <c r="Y28" s="6" t="n">
        <v>0</v>
      </c>
      <c r="Z28" s="5" t="n">
        <v>4375487.947</v>
      </c>
      <c r="AA28" s="6" t="n">
        <v>0</v>
      </c>
      <c r="AB28" s="5" t="n">
        <v>8621106.866</v>
      </c>
      <c r="AC28" s="6" t="n">
        <v>0</v>
      </c>
      <c r="AD28" s="5" t="n">
        <v>0</v>
      </c>
      <c r="AE28" s="6" t="n">
        <v>0</v>
      </c>
      <c r="AF28" s="5" t="n">
        <v>6000050.194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5</v>
      </c>
      <c r="AM28" s="5">
        <f>IF(AND(G28="",E28="Murni"),0,P28+R28+T28+V28+X28+Z28+AB28+AD28+AF28+AH28+AJ28+AL28)</f>
        <v/>
      </c>
      <c r="AN28" s="5">
        <f>P28+R28+T28+V28+X28+Z28+AB28+AD28+AF28+AH28+AJ28+AL28-AM28</f>
        <v/>
      </c>
      <c r="AO28" s="5">
        <f>P28+R28+T28+V28+X28+Z28+AB28+AD28+AF28+AH28+AJ28+AL28</f>
        <v/>
      </c>
      <c r="AP28" s="5">
        <f>I28</f>
        <v/>
      </c>
      <c r="AQ28" s="7">
        <f>AO28-AP28</f>
        <v/>
      </c>
      <c r="AR28" s="5" t="n">
        <v>0</v>
      </c>
      <c r="AS28" s="5">
        <f>IF(AH28-AR28&lt;-0.001,1,0)</f>
        <v/>
      </c>
      <c r="AT28" s="5">
        <f>IF(H28&lt;AM28-0.001,1,0)</f>
        <v/>
      </c>
      <c r="AU28" s="5">
        <f>IF(OR(H28-AO28-J28-K28-L28-M28-N28&lt;-0.001,H28-AO28-J28-K28-L28-M28-N28&gt;0.001),1,0)</f>
        <v/>
      </c>
      <c r="AV28" s="5">
        <f>IF(OR(J28&lt;-0.5,K28&lt;-0.5,L28&lt;-0.5,M28&lt;-0.5,N28&lt;-0.5,P28&lt;-0.5,R28&lt;-0.5,T28&lt;-0.5,V28&lt;-0.5,X28&lt;-0.5,Z28&lt;-0.5,AB28&lt;-0.5,AD28&lt;-0.5,AF28&lt;-0.5,AH28&lt;-0.5,AJ28&lt;-0.5,AL28&lt;-0.5),1,0)</f>
        <v/>
      </c>
      <c r="AW28">
        <f>AX28&amp;LEFT(ROUND(H28,0),3)</f>
        <v/>
      </c>
      <c r="AX28" t="n">
        <v>2961929</v>
      </c>
    </row>
    <row r="29">
      <c r="A29" s="4" t="n">
        <v>21</v>
      </c>
      <c r="B29" s="4" t="inlineStr">
        <is>
          <t>2019.USLS.35.001</t>
        </is>
      </c>
      <c r="C29" s="4" t="inlineStr">
        <is>
          <t>T/L 150 kV PLTU BARRU 2  - INC. 2 PHI (SIDRAP - MAROS) (6 kmr)</t>
        </is>
      </c>
      <c r="D29" s="4" t="inlineStr">
        <is>
          <t>Pembangunan T/L 150 kV ,Kontrak : 041.Pj/KON.02.02/UIPSULBAGSEL/2017, 29 Desember 2017, PT. TEPPO ELECTRIC PERSADA</t>
        </is>
      </c>
      <c r="E29" s="4" t="inlineStr">
        <is>
          <t>Lanjutan</t>
        </is>
      </c>
      <c r="F29" s="4" t="inlineStr">
        <is>
          <t>APLN</t>
        </is>
      </c>
      <c r="G29" s="4" t="n"/>
      <c r="H29" s="5" t="n">
        <v>5360977.580318183</v>
      </c>
      <c r="I29" s="5" t="n">
        <v>4148160.499</v>
      </c>
      <c r="J29" s="6" t="n">
        <v>1212817.081318183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5" t="n">
        <v>0</v>
      </c>
      <c r="Q29" s="6" t="n">
        <v>0</v>
      </c>
      <c r="R29" s="5" t="n">
        <v>0</v>
      </c>
      <c r="S29" s="6" t="n">
        <v>0</v>
      </c>
      <c r="T29" s="5" t="n">
        <v>0</v>
      </c>
      <c r="U29" s="6" t="n">
        <v>0</v>
      </c>
      <c r="V29" s="5" t="n">
        <v>0</v>
      </c>
      <c r="W29" s="6" t="n">
        <v>0</v>
      </c>
      <c r="X29" s="5" t="n">
        <v>0</v>
      </c>
      <c r="Y29" s="6" t="n">
        <v>0</v>
      </c>
      <c r="Z29" s="5" t="n">
        <v>0</v>
      </c>
      <c r="AA29" s="6" t="n">
        <v>0</v>
      </c>
      <c r="AB29" s="5" t="n">
        <v>4148160.499</v>
      </c>
      <c r="AC29" s="6" t="n">
        <v>0</v>
      </c>
      <c r="AD29" s="5" t="n">
        <v>0</v>
      </c>
      <c r="AE29" s="6" t="n">
        <v>0</v>
      </c>
      <c r="AF29" s="5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5</v>
      </c>
      <c r="AM29" s="5">
        <f>IF(AND(G29="",E29="Murni"),0,P29+R29+T29+V29+X29+Z29+AB29+AD29+AF29+AH29+AJ29+AL29)</f>
        <v/>
      </c>
      <c r="AN29" s="5">
        <f>P29+R29+T29+V29+X29+Z29+AB29+AD29+AF29+AH29+AJ29+AL29-AM29</f>
        <v/>
      </c>
      <c r="AO29" s="5">
        <f>P29+R29+T29+V29+X29+Z29+AB29+AD29+AF29+AH29+AJ29+AL29</f>
        <v/>
      </c>
      <c r="AP29" s="5">
        <f>I29</f>
        <v/>
      </c>
      <c r="AQ29" s="7">
        <f>AO29-AP29</f>
        <v/>
      </c>
      <c r="AR29" s="5" t="n">
        <v>0</v>
      </c>
      <c r="AS29" s="5">
        <f>IF(AH29-AR29&lt;-0.001,1,0)</f>
        <v/>
      </c>
      <c r="AT29" s="5">
        <f>IF(H29&lt;AM29-0.001,1,0)</f>
        <v/>
      </c>
      <c r="AU29" s="5">
        <f>IF(OR(H29-AO29-J29-K29-L29-M29-N29&lt;-0.001,H29-AO29-J29-K29-L29-M29-N29&gt;0.001),1,0)</f>
        <v/>
      </c>
      <c r="AV29" s="5">
        <f>IF(OR(J29&lt;-0.5,K29&lt;-0.5,L29&lt;-0.5,M29&lt;-0.5,N29&lt;-0.5,P29&lt;-0.5,R29&lt;-0.5,T29&lt;-0.5,V29&lt;-0.5,X29&lt;-0.5,Z29&lt;-0.5,AB29&lt;-0.5,AD29&lt;-0.5,AF29&lt;-0.5,AH29&lt;-0.5,AJ29&lt;-0.5,AL29&lt;-0.5),1,0)</f>
        <v/>
      </c>
      <c r="AW29">
        <f>AX29&amp;LEFT(ROUND(H29,0),3)</f>
        <v/>
      </c>
      <c r="AX29" t="n">
        <v>2961930</v>
      </c>
    </row>
    <row r="30">
      <c r="A30" s="4" t="n">
        <v>22</v>
      </c>
      <c r="B30" s="4" t="inlineStr">
        <is>
          <t>2019.USLS.36.001</t>
        </is>
      </c>
      <c r="C30" s="4" t="inlineStr">
        <is>
          <t>SKTT 150 kV TANJUNG BUNGA - BONTOALA (6 kmr,  2 cct, UGC, XLPE, 800 mm)</t>
        </is>
      </c>
      <c r="D30" s="4" t="inlineStr">
        <is>
          <t>Pembangunan SKTT 150 kV, Kontrak No. 0688.PJ/DAN.02.02/UIPSULBAGSEL/2017, tanggal 24 Nov 2017, PT SUCACO Tbk</t>
        </is>
      </c>
      <c r="E30" s="4" t="inlineStr">
        <is>
          <t>Lanjutan</t>
        </is>
      </c>
      <c r="F30" s="4" t="inlineStr">
        <is>
          <t>APLN</t>
        </is>
      </c>
      <c r="G30" s="4" t="n"/>
      <c r="H30" s="5" t="n">
        <v>0</v>
      </c>
      <c r="I30" s="5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5" t="n">
        <v>0</v>
      </c>
      <c r="Q30" s="6" t="n">
        <v>0</v>
      </c>
      <c r="R30" s="5" t="n">
        <v>0</v>
      </c>
      <c r="S30" s="6" t="n">
        <v>0</v>
      </c>
      <c r="T30" s="5" t="n">
        <v>0</v>
      </c>
      <c r="U30" s="6" t="n">
        <v>0</v>
      </c>
      <c r="V30" s="5" t="n">
        <v>0</v>
      </c>
      <c r="W30" s="6" t="n">
        <v>0</v>
      </c>
      <c r="X30" s="5" t="n">
        <v>0</v>
      </c>
      <c r="Y30" s="6" t="n">
        <v>0</v>
      </c>
      <c r="Z30" s="5" t="n">
        <v>0</v>
      </c>
      <c r="AA30" s="6" t="n">
        <v>0</v>
      </c>
      <c r="AB30" s="5" t="n">
        <v>0</v>
      </c>
      <c r="AC30" s="6" t="n">
        <v>0</v>
      </c>
      <c r="AD30" s="5" t="n">
        <v>0</v>
      </c>
      <c r="AE30" s="6" t="n">
        <v>0</v>
      </c>
      <c r="AF30" s="5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5</v>
      </c>
      <c r="AM30" s="5">
        <f>IF(AND(G30="",E30="Murni"),0,P30+R30+T30+V30+X30+Z30+AB30+AD30+AF30+AH30+AJ30+AL30)</f>
        <v/>
      </c>
      <c r="AN30" s="5">
        <f>P30+R30+T30+V30+X30+Z30+AB30+AD30+AF30+AH30+AJ30+AL30-AM30</f>
        <v/>
      </c>
      <c r="AO30" s="5">
        <f>P30+R30+T30+V30+X30+Z30+AB30+AD30+AF30+AH30+AJ30+AL30</f>
        <v/>
      </c>
      <c r="AP30" s="5">
        <f>I30</f>
        <v/>
      </c>
      <c r="AQ30" s="7">
        <f>AO30-AP30</f>
        <v/>
      </c>
      <c r="AR30" s="5" t="n">
        <v>0</v>
      </c>
      <c r="AS30" s="5">
        <f>IF(AH30-AR30&lt;-0.001,1,0)</f>
        <v/>
      </c>
      <c r="AT30" s="5">
        <f>IF(H30&lt;AM30-0.001,1,0)</f>
        <v/>
      </c>
      <c r="AU30" s="5">
        <f>IF(OR(H30-AO30-J30-K30-L30-M30-N30&lt;-0.001,H30-AO30-J30-K30-L30-M30-N30&gt;0.001),1,0)</f>
        <v/>
      </c>
      <c r="AV30" s="5">
        <f>IF(OR(J30&lt;-0.5,K30&lt;-0.5,L30&lt;-0.5,M30&lt;-0.5,N30&lt;-0.5,P30&lt;-0.5,R30&lt;-0.5,T30&lt;-0.5,V30&lt;-0.5,X30&lt;-0.5,Z30&lt;-0.5,AB30&lt;-0.5,AD30&lt;-0.5,AF30&lt;-0.5,AH30&lt;-0.5,AJ30&lt;-0.5,AL30&lt;-0.5),1,0)</f>
        <v/>
      </c>
      <c r="AW30">
        <f>AX30&amp;LEFT(ROUND(H30,0),3)</f>
        <v/>
      </c>
      <c r="AX30" t="n">
        <v>2961931</v>
      </c>
    </row>
    <row r="31">
      <c r="A31" s="4" t="n">
        <v>23</v>
      </c>
      <c r="B31" s="4" t="inlineStr">
        <is>
          <t>2019.USLS.38.001</t>
        </is>
      </c>
      <c r="C31" s="4" t="inlineStr">
        <is>
          <t>SKTT 150 kV KIMA MAKASSAR  -  DAYA BARU (14 kmr,  2 cct, UGC, XLPE, 800 mm)</t>
        </is>
      </c>
      <c r="D31" s="4" t="inlineStr">
        <is>
          <t>Pembangunan SKTT 150 kV, Kontrak No. 0690.PJ/DAN.02.02/UIPSULBAGSEL/2017, tanggal 24 Nov 2017, KSO BICC - CITRA - KSI</t>
        </is>
      </c>
      <c r="E31" s="4" t="inlineStr">
        <is>
          <t>Lanjutan</t>
        </is>
      </c>
      <c r="F31" s="4" t="inlineStr">
        <is>
          <t>APLN</t>
        </is>
      </c>
      <c r="G31" s="4" t="n"/>
      <c r="H31" s="5" t="n">
        <v>0</v>
      </c>
      <c r="I31" s="5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5" t="n">
        <v>0</v>
      </c>
      <c r="Q31" s="6" t="n">
        <v>0</v>
      </c>
      <c r="R31" s="5" t="n">
        <v>0</v>
      </c>
      <c r="S31" s="6" t="n">
        <v>0</v>
      </c>
      <c r="T31" s="5" t="n">
        <v>0</v>
      </c>
      <c r="U31" s="6" t="n">
        <v>0</v>
      </c>
      <c r="V31" s="5" t="n">
        <v>0</v>
      </c>
      <c r="W31" s="6" t="n">
        <v>0</v>
      </c>
      <c r="X31" s="5" t="n">
        <v>0</v>
      </c>
      <c r="Y31" s="6" t="n">
        <v>0</v>
      </c>
      <c r="Z31" s="5" t="n">
        <v>0</v>
      </c>
      <c r="AA31" s="6" t="n">
        <v>0</v>
      </c>
      <c r="AB31" s="5" t="n">
        <v>0</v>
      </c>
      <c r="AC31" s="6" t="n">
        <v>0</v>
      </c>
      <c r="AD31" s="5" t="n">
        <v>0</v>
      </c>
      <c r="AE31" s="6" t="n">
        <v>0</v>
      </c>
      <c r="AF31" s="5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5</v>
      </c>
      <c r="AM31" s="5">
        <f>IF(AND(G31="",E31="Murni"),0,P31+R31+T31+V31+X31+Z31+AB31+AD31+AF31+AH31+AJ31+AL31)</f>
        <v/>
      </c>
      <c r="AN31" s="5">
        <f>P31+R31+T31+V31+X31+Z31+AB31+AD31+AF31+AH31+AJ31+AL31-AM31</f>
        <v/>
      </c>
      <c r="AO31" s="5">
        <f>P31+R31+T31+V31+X31+Z31+AB31+AD31+AF31+AH31+AJ31+AL31</f>
        <v/>
      </c>
      <c r="AP31" s="5">
        <f>I31</f>
        <v/>
      </c>
      <c r="AQ31" s="7">
        <f>AO31-AP31</f>
        <v/>
      </c>
      <c r="AR31" s="5" t="n">
        <v>0</v>
      </c>
      <c r="AS31" s="5">
        <f>IF(AH31-AR31&lt;-0.001,1,0)</f>
        <v/>
      </c>
      <c r="AT31" s="5">
        <f>IF(H31&lt;AM31-0.001,1,0)</f>
        <v/>
      </c>
      <c r="AU31" s="5">
        <f>IF(OR(H31-AO31-J31-K31-L31-M31-N31&lt;-0.001,H31-AO31-J31-K31-L31-M31-N31&gt;0.001),1,0)</f>
        <v/>
      </c>
      <c r="AV31" s="5">
        <f>IF(OR(J31&lt;-0.5,K31&lt;-0.5,L31&lt;-0.5,M31&lt;-0.5,N31&lt;-0.5,P31&lt;-0.5,R31&lt;-0.5,T31&lt;-0.5,V31&lt;-0.5,X31&lt;-0.5,Z31&lt;-0.5,AB31&lt;-0.5,AD31&lt;-0.5,AF31&lt;-0.5,AH31&lt;-0.5,AJ31&lt;-0.5,AL31&lt;-0.5),1,0)</f>
        <v/>
      </c>
      <c r="AW31">
        <f>AX31&amp;LEFT(ROUND(H31,0),3)</f>
        <v/>
      </c>
      <c r="AX31" t="n">
        <v>2961932</v>
      </c>
    </row>
    <row r="32">
      <c r="A32" s="4" t="n">
        <v>24</v>
      </c>
      <c r="B32" s="4" t="inlineStr">
        <is>
          <t>2019.USLS.43.001</t>
        </is>
      </c>
      <c r="C32" s="4" t="inlineStr">
        <is>
          <t>T/L  150 kV SOPPENG - BENGO (37 kmr)</t>
        </is>
      </c>
      <c r="D32" s="4" t="inlineStr">
        <is>
          <t>Pembangunan T/L 150 kV , Kontrak : 005.Pj/KON.02.02/UIPSULBAGSEL/2018, 11 Januari 2018, PT. LEKTRIKA KARYATAMA</t>
        </is>
      </c>
      <c r="E32" s="4" t="inlineStr">
        <is>
          <t>Lanjutan</t>
        </is>
      </c>
      <c r="F32" s="4" t="inlineStr">
        <is>
          <t>APLN</t>
        </is>
      </c>
      <c r="G32" s="4" t="n"/>
      <c r="H32" s="5" t="n">
        <v>35014347.15900001</v>
      </c>
      <c r="I32" s="5" t="n">
        <v>0</v>
      </c>
      <c r="J32" s="6" t="n">
        <v>35014347.15900001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5" t="n">
        <v>0</v>
      </c>
      <c r="Q32" s="6" t="n">
        <v>0</v>
      </c>
      <c r="R32" s="5" t="n">
        <v>0</v>
      </c>
      <c r="S32" s="6" t="n">
        <v>0</v>
      </c>
      <c r="T32" s="5" t="n">
        <v>0</v>
      </c>
      <c r="U32" s="6" t="n">
        <v>0</v>
      </c>
      <c r="V32" s="5" t="n">
        <v>0</v>
      </c>
      <c r="W32" s="6" t="n">
        <v>0</v>
      </c>
      <c r="X32" s="5" t="n">
        <v>0</v>
      </c>
      <c r="Y32" s="6" t="n">
        <v>0</v>
      </c>
      <c r="Z32" s="5" t="n">
        <v>0</v>
      </c>
      <c r="AA32" s="6" t="n">
        <v>0</v>
      </c>
      <c r="AB32" s="5" t="n">
        <v>0</v>
      </c>
      <c r="AC32" s="6" t="n">
        <v>0</v>
      </c>
      <c r="AD32" s="5" t="n">
        <v>0</v>
      </c>
      <c r="AE32" s="6" t="n">
        <v>0</v>
      </c>
      <c r="AF32" s="5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5</v>
      </c>
      <c r="AM32" s="5">
        <f>IF(AND(G32="",E32="Murni"),0,P32+R32+T32+V32+X32+Z32+AB32+AD32+AF32+AH32+AJ32+AL32)</f>
        <v/>
      </c>
      <c r="AN32" s="5">
        <f>P32+R32+T32+V32+X32+Z32+AB32+AD32+AF32+AH32+AJ32+AL32-AM32</f>
        <v/>
      </c>
      <c r="AO32" s="5">
        <f>P32+R32+T32+V32+X32+Z32+AB32+AD32+AF32+AH32+AJ32+AL32</f>
        <v/>
      </c>
      <c r="AP32" s="5">
        <f>I32</f>
        <v/>
      </c>
      <c r="AQ32" s="7">
        <f>AO32-AP32</f>
        <v/>
      </c>
      <c r="AR32" s="5" t="n">
        <v>0</v>
      </c>
      <c r="AS32" s="5">
        <f>IF(AH32-AR32&lt;-0.001,1,0)</f>
        <v/>
      </c>
      <c r="AT32" s="5">
        <f>IF(H32&lt;AM32-0.001,1,0)</f>
        <v/>
      </c>
      <c r="AU32" s="5">
        <f>IF(OR(H32-AO32-J32-K32-L32-M32-N32&lt;-0.001,H32-AO32-J32-K32-L32-M32-N32&gt;0.001),1,0)</f>
        <v/>
      </c>
      <c r="AV32" s="5">
        <f>IF(OR(J32&lt;-0.5,K32&lt;-0.5,L32&lt;-0.5,M32&lt;-0.5,N32&lt;-0.5,P32&lt;-0.5,R32&lt;-0.5,T32&lt;-0.5,V32&lt;-0.5,X32&lt;-0.5,Z32&lt;-0.5,AB32&lt;-0.5,AD32&lt;-0.5,AF32&lt;-0.5,AH32&lt;-0.5,AJ32&lt;-0.5,AL32&lt;-0.5),1,0)</f>
        <v/>
      </c>
      <c r="AW32">
        <f>AX32&amp;LEFT(ROUND(H32,0),3)</f>
        <v/>
      </c>
      <c r="AX32" t="n">
        <v>2961933</v>
      </c>
    </row>
    <row r="33">
      <c r="A33" s="4" t="n">
        <v>25</v>
      </c>
      <c r="B33" s="4" t="inlineStr">
        <is>
          <t>2019.USLS.52.001</t>
        </is>
      </c>
      <c r="C33" s="4" t="inlineStr">
        <is>
          <t>T/L 150 kV KOLAKA - UNAAHA (74 kmr, 2 Cct; 2x Hawk)</t>
        </is>
      </c>
      <c r="D33" s="4" t="inlineStr">
        <is>
          <t>Pembangunan T/L 150 kV Section 1 ( GI Kolaka - Tip 128 ) Kontrak :  044.Pj/131/IKITRINGSULMAPA/APBN/2011 Tanggal : 23  Desember  2011 KSO. PT. KARYA MITRA NUGRAHA -  PT. ADI GUNA BUMISATYA</t>
        </is>
      </c>
      <c r="E33" s="4" t="inlineStr">
        <is>
          <t>Lanjutan</t>
        </is>
      </c>
      <c r="F33" s="4" t="inlineStr">
        <is>
          <t>APLN</t>
        </is>
      </c>
      <c r="G33" s="4" t="n"/>
      <c r="H33" s="5" t="n">
        <v>0</v>
      </c>
      <c r="I33" s="5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5" t="n">
        <v>0</v>
      </c>
      <c r="Q33" s="6" t="n">
        <v>0</v>
      </c>
      <c r="R33" s="5" t="n">
        <v>0</v>
      </c>
      <c r="S33" s="6" t="n">
        <v>0</v>
      </c>
      <c r="T33" s="5" t="n">
        <v>0</v>
      </c>
      <c r="U33" s="6" t="n">
        <v>0</v>
      </c>
      <c r="V33" s="5" t="n">
        <v>0</v>
      </c>
      <c r="W33" s="6" t="n">
        <v>0</v>
      </c>
      <c r="X33" s="5" t="n">
        <v>0</v>
      </c>
      <c r="Y33" s="6" t="n">
        <v>0</v>
      </c>
      <c r="Z33" s="5" t="n">
        <v>0</v>
      </c>
      <c r="AA33" s="6" t="n">
        <v>0</v>
      </c>
      <c r="AB33" s="5" t="n">
        <v>0</v>
      </c>
      <c r="AC33" s="6" t="n">
        <v>0</v>
      </c>
      <c r="AD33" s="5" t="n">
        <v>0</v>
      </c>
      <c r="AE33" s="6" t="n">
        <v>0</v>
      </c>
      <c r="AF33" s="5" t="n">
        <v>0</v>
      </c>
      <c r="AG33" s="6" t="n">
        <v>0</v>
      </c>
      <c r="AH33" s="6" t="n">
        <v>0</v>
      </c>
      <c r="AI33" s="6" t="n">
        <v>0</v>
      </c>
      <c r="AJ33" s="6" t="n">
        <v>0</v>
      </c>
      <c r="AK33" s="6" t="n">
        <v>0</v>
      </c>
      <c r="AL33" s="6" t="n">
        <v>5</v>
      </c>
      <c r="AM33" s="5">
        <f>IF(AND(G33="",E33="Murni"),0,P33+R33+T33+V33+X33+Z33+AB33+AD33+AF33+AH33+AJ33+AL33)</f>
        <v/>
      </c>
      <c r="AN33" s="5">
        <f>P33+R33+T33+V33+X33+Z33+AB33+AD33+AF33+AH33+AJ33+AL33-AM33</f>
        <v/>
      </c>
      <c r="AO33" s="5">
        <f>P33+R33+T33+V33+X33+Z33+AB33+AD33+AF33+AH33+AJ33+AL33</f>
        <v/>
      </c>
      <c r="AP33" s="5">
        <f>I33</f>
        <v/>
      </c>
      <c r="AQ33" s="7">
        <f>AO33-AP33</f>
        <v/>
      </c>
      <c r="AR33" s="5" t="n">
        <v>0</v>
      </c>
      <c r="AS33" s="5">
        <f>IF(AH33-AR33&lt;-0.001,1,0)</f>
        <v/>
      </c>
      <c r="AT33" s="5">
        <f>IF(H33&lt;AM33-0.001,1,0)</f>
        <v/>
      </c>
      <c r="AU33" s="5">
        <f>IF(OR(H33-AO33-J33-K33-L33-M33-N33&lt;-0.001,H33-AO33-J33-K33-L33-M33-N33&gt;0.001),1,0)</f>
        <v/>
      </c>
      <c r="AV33" s="5">
        <f>IF(OR(J33&lt;-0.5,K33&lt;-0.5,L33&lt;-0.5,M33&lt;-0.5,N33&lt;-0.5,P33&lt;-0.5,R33&lt;-0.5,T33&lt;-0.5,V33&lt;-0.5,X33&lt;-0.5,Z33&lt;-0.5,AB33&lt;-0.5,AD33&lt;-0.5,AF33&lt;-0.5,AH33&lt;-0.5,AJ33&lt;-0.5,AL33&lt;-0.5),1,0)</f>
        <v/>
      </c>
      <c r="AW33">
        <f>AX33&amp;LEFT(ROUND(H33,0),3)</f>
        <v/>
      </c>
      <c r="AX33" t="n">
        <v>2961934</v>
      </c>
    </row>
    <row r="34">
      <c r="A34" s="4" t="n">
        <v>26</v>
      </c>
      <c r="B34" s="4" t="inlineStr">
        <is>
          <t>2019.USLS.54.001</t>
        </is>
      </c>
      <c r="C34" s="4" t="inlineStr">
        <is>
          <t>T/L 150 kV RAHA - BAU BAU (98,1 kmr)</t>
        </is>
      </c>
      <c r="D34" s="4" t="inlineStr">
        <is>
          <t>Pembangunan T/L 150 kV Sec. 1 (GI Raha - TIP. 141), Kontrak : 006.Pj/KON.02.02/UIPSULBAGSEL/2018, Tanggal : 12 Januari 2018, PT. MULTIFABRINDO GEMILANG, Porsi APLN</t>
        </is>
      </c>
      <c r="E34" s="4" t="inlineStr">
        <is>
          <t>Lanjutan</t>
        </is>
      </c>
      <c r="F34" s="4" t="inlineStr">
        <is>
          <t>APLN</t>
        </is>
      </c>
      <c r="G34" s="4" t="n"/>
      <c r="H34" s="5" t="n">
        <v>39589844.10952727</v>
      </c>
      <c r="I34" s="5" t="n">
        <v>15354019.227</v>
      </c>
      <c r="J34" s="6" t="n">
        <v>24235824.88252727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5" t="n">
        <v>0</v>
      </c>
      <c r="Q34" s="6" t="n">
        <v>0</v>
      </c>
      <c r="R34" s="5" t="n">
        <v>1073229.549</v>
      </c>
      <c r="S34" s="6" t="n">
        <v>0</v>
      </c>
      <c r="T34" s="5" t="n">
        <v>485296.864</v>
      </c>
      <c r="U34" s="6" t="n">
        <v>0</v>
      </c>
      <c r="V34" s="5" t="n">
        <v>379749.162</v>
      </c>
      <c r="W34" s="6" t="n">
        <v>0</v>
      </c>
      <c r="X34" s="5" t="n">
        <v>364340.581</v>
      </c>
      <c r="Y34" s="6" t="n">
        <v>0</v>
      </c>
      <c r="Z34" s="5" t="n">
        <v>871120.563</v>
      </c>
      <c r="AA34" s="6" t="n">
        <v>0</v>
      </c>
      <c r="AB34" s="5" t="n">
        <v>1556012.492</v>
      </c>
      <c r="AC34" s="6" t="n">
        <v>0</v>
      </c>
      <c r="AD34" s="5" t="n">
        <v>1593247.15</v>
      </c>
      <c r="AE34" s="6" t="n">
        <v>0</v>
      </c>
      <c r="AF34" s="5" t="n">
        <v>3170933.819</v>
      </c>
      <c r="AG34" s="6" t="n">
        <v>0</v>
      </c>
      <c r="AH34" s="6" t="n">
        <v>907933.8540000001</v>
      </c>
      <c r="AI34" s="6" t="n">
        <v>0</v>
      </c>
      <c r="AJ34" s="6" t="n">
        <v>4952155.189</v>
      </c>
      <c r="AK34" s="6" t="n">
        <v>0</v>
      </c>
      <c r="AL34" s="6" t="n">
        <v>5</v>
      </c>
      <c r="AM34" s="5">
        <f>IF(AND(G34="",E34="Murni"),0,P34+R34+T34+V34+X34+Z34+AB34+AD34+AF34+AH34+AJ34+AL34)</f>
        <v/>
      </c>
      <c r="AN34" s="5">
        <f>P34+R34+T34+V34+X34+Z34+AB34+AD34+AF34+AH34+AJ34+AL34-AM34</f>
        <v/>
      </c>
      <c r="AO34" s="5">
        <f>P34+R34+T34+V34+X34+Z34+AB34+AD34+AF34+AH34+AJ34+AL34</f>
        <v/>
      </c>
      <c r="AP34" s="5">
        <f>I34</f>
        <v/>
      </c>
      <c r="AQ34" s="7">
        <f>AO34-AP34</f>
        <v/>
      </c>
      <c r="AR34" s="5" t="n">
        <v>0</v>
      </c>
      <c r="AS34" s="5">
        <f>IF(AH34-AR34&lt;-0.001,1,0)</f>
        <v/>
      </c>
      <c r="AT34" s="5">
        <f>IF(H34&lt;AM34-0.001,1,0)</f>
        <v/>
      </c>
      <c r="AU34" s="5">
        <f>IF(OR(H34-AO34-J34-K34-L34-M34-N34&lt;-0.001,H34-AO34-J34-K34-L34-M34-N34&gt;0.001),1,0)</f>
        <v/>
      </c>
      <c r="AV34" s="5">
        <f>IF(OR(J34&lt;-0.5,K34&lt;-0.5,L34&lt;-0.5,M34&lt;-0.5,N34&lt;-0.5,P34&lt;-0.5,R34&lt;-0.5,T34&lt;-0.5,V34&lt;-0.5,X34&lt;-0.5,Z34&lt;-0.5,AB34&lt;-0.5,AD34&lt;-0.5,AF34&lt;-0.5,AH34&lt;-0.5,AJ34&lt;-0.5,AL34&lt;-0.5),1,0)</f>
        <v/>
      </c>
      <c r="AW34">
        <f>AX34&amp;LEFT(ROUND(H34,0),3)</f>
        <v/>
      </c>
      <c r="AX34" t="n">
        <v>2961935</v>
      </c>
    </row>
    <row r="35">
      <c r="A35" s="4" t="n">
        <v>27</v>
      </c>
      <c r="B35" s="4" t="inlineStr">
        <is>
          <t>2019.USLS.54.002</t>
        </is>
      </c>
      <c r="C35" s="4" t="inlineStr">
        <is>
          <t>T/L 150 kV RAHA - BAU BAU (98,1 kmr)</t>
        </is>
      </c>
      <c r="D35" s="4" t="inlineStr">
        <is>
          <t>Pembangunan T/L 150 kV Sec. 2 (TIP. 141 - GI Bau Bau), Kontrak : 033.Pj/KON 02.02/UIPSULBAGSEL/2019, Tanggal : 05 September 2019, PT. MULTIFABRINDO GEMILANG, Porsi APLN</t>
        </is>
      </c>
      <c r="E35" s="4" t="inlineStr">
        <is>
          <t>Lanjutan</t>
        </is>
      </c>
      <c r="F35" s="4" t="inlineStr">
        <is>
          <t>APLN</t>
        </is>
      </c>
      <c r="G35" s="4" t="n"/>
      <c r="H35" s="5" t="n">
        <v>55016410.03200001</v>
      </c>
      <c r="I35" s="5" t="n">
        <v>51126598.86500001</v>
      </c>
      <c r="J35" s="6" t="n">
        <v>3889811.167000011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5" t="n">
        <v>0</v>
      </c>
      <c r="Q35" s="6" t="n">
        <v>0</v>
      </c>
      <c r="R35" s="5" t="n">
        <v>494256.444</v>
      </c>
      <c r="S35" s="6" t="n">
        <v>0</v>
      </c>
      <c r="T35" s="5" t="n">
        <v>12755709.193</v>
      </c>
      <c r="U35" s="6" t="n">
        <v>0</v>
      </c>
      <c r="V35" s="5" t="n">
        <v>594146.808</v>
      </c>
      <c r="W35" s="6" t="n">
        <v>0</v>
      </c>
      <c r="X35" s="5" t="n">
        <v>7389696.318</v>
      </c>
      <c r="Y35" s="6" t="n">
        <v>0</v>
      </c>
      <c r="Z35" s="5" t="n">
        <v>0</v>
      </c>
      <c r="AA35" s="6" t="n">
        <v>0</v>
      </c>
      <c r="AB35" s="5" t="n">
        <v>18410515.989</v>
      </c>
      <c r="AC35" s="6" t="n">
        <v>0</v>
      </c>
      <c r="AD35" s="5" t="n">
        <v>2689927.498</v>
      </c>
      <c r="AE35" s="6" t="n">
        <v>0</v>
      </c>
      <c r="AF35" s="5" t="n">
        <v>2280869.551</v>
      </c>
      <c r="AG35" s="6" t="n">
        <v>0</v>
      </c>
      <c r="AH35" s="6" t="n">
        <v>3981889.478</v>
      </c>
      <c r="AI35" s="6" t="n">
        <v>0</v>
      </c>
      <c r="AJ35" s="6" t="n">
        <v>2529587.585</v>
      </c>
      <c r="AK35" s="6" t="n">
        <v>0</v>
      </c>
      <c r="AL35" s="6" t="n">
        <v>5</v>
      </c>
      <c r="AM35" s="5">
        <f>IF(AND(G35="",E35="Murni"),0,P35+R35+T35+V35+X35+Z35+AB35+AD35+AF35+AH35+AJ35+AL35)</f>
        <v/>
      </c>
      <c r="AN35" s="5">
        <f>P35+R35+T35+V35+X35+Z35+AB35+AD35+AF35+AH35+AJ35+AL35-AM35</f>
        <v/>
      </c>
      <c r="AO35" s="5">
        <f>P35+R35+T35+V35+X35+Z35+AB35+AD35+AF35+AH35+AJ35+AL35</f>
        <v/>
      </c>
      <c r="AP35" s="5">
        <f>I35</f>
        <v/>
      </c>
      <c r="AQ35" s="7">
        <f>AO35-AP35</f>
        <v/>
      </c>
      <c r="AR35" s="5" t="n">
        <v>0</v>
      </c>
      <c r="AS35" s="5">
        <f>IF(AH35-AR35&lt;-0.001,1,0)</f>
        <v/>
      </c>
      <c r="AT35" s="5">
        <f>IF(H35&lt;AM35-0.001,1,0)</f>
        <v/>
      </c>
      <c r="AU35" s="5">
        <f>IF(OR(H35-AO35-J35-K35-L35-M35-N35&lt;-0.001,H35-AO35-J35-K35-L35-M35-N35&gt;0.001),1,0)</f>
        <v/>
      </c>
      <c r="AV35" s="5">
        <f>IF(OR(J35&lt;-0.5,K35&lt;-0.5,L35&lt;-0.5,M35&lt;-0.5,N35&lt;-0.5,P35&lt;-0.5,R35&lt;-0.5,T35&lt;-0.5,V35&lt;-0.5,X35&lt;-0.5,Z35&lt;-0.5,AB35&lt;-0.5,AD35&lt;-0.5,AF35&lt;-0.5,AH35&lt;-0.5,AJ35&lt;-0.5,AL35&lt;-0.5),1,0)</f>
        <v/>
      </c>
      <c r="AW35">
        <f>AX35&amp;LEFT(ROUND(H35,0),3)</f>
        <v/>
      </c>
      <c r="AX35" t="n">
        <v>2961936</v>
      </c>
    </row>
    <row r="36">
      <c r="A36" s="4" t="n">
        <v>28</v>
      </c>
      <c r="B36" s="4" t="inlineStr">
        <is>
          <t>2019.USLS.56.001</t>
        </is>
      </c>
      <c r="C36" s="4" t="inlineStr">
        <is>
          <t>T/L 150 kV GI. KENDARI - ANDOLO (75 kmr)</t>
        </is>
      </c>
      <c r="D36" s="4" t="inlineStr">
        <is>
          <t>Pembangunan T/L 150 kV GI. KENDARI - ANDOLO (SEC.1:  GI KENDARI - TIP 115), Kontrak : 053.Pj/KON.02.02/UIPSULBAGSEL/2018, tanggal : 28 Des 2018, PT. BARUGA ASRINUSA DEVELOPMENT</t>
        </is>
      </c>
      <c r="E36" s="4" t="inlineStr">
        <is>
          <t>Lanjutan</t>
        </is>
      </c>
      <c r="F36" s="4" t="inlineStr">
        <is>
          <t>APLN</t>
        </is>
      </c>
      <c r="G36" s="4" t="n"/>
      <c r="H36" s="5" t="n">
        <v>7463585.632199993</v>
      </c>
      <c r="I36" s="5" t="n">
        <v>7463585.459000001</v>
      </c>
      <c r="J36" s="6" t="n">
        <v>0.1731999926269054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5" t="n">
        <v>0</v>
      </c>
      <c r="Q36" s="6" t="n">
        <v>0</v>
      </c>
      <c r="R36" s="5" t="n">
        <v>0</v>
      </c>
      <c r="S36" s="6" t="n">
        <v>0</v>
      </c>
      <c r="T36" s="5" t="n">
        <v>0</v>
      </c>
      <c r="U36" s="6" t="n">
        <v>0</v>
      </c>
      <c r="V36" s="5" t="n">
        <v>3270410.052</v>
      </c>
      <c r="W36" s="6" t="n">
        <v>0</v>
      </c>
      <c r="X36" s="5" t="n">
        <v>0</v>
      </c>
      <c r="Y36" s="6" t="n">
        <v>0</v>
      </c>
      <c r="Z36" s="5" t="n">
        <v>0</v>
      </c>
      <c r="AA36" s="6" t="n">
        <v>0</v>
      </c>
      <c r="AB36" s="5" t="n">
        <v>4193175.406</v>
      </c>
      <c r="AC36" s="6" t="n">
        <v>0</v>
      </c>
      <c r="AD36" s="5" t="n">
        <v>0</v>
      </c>
      <c r="AE36" s="6" t="n">
        <v>0</v>
      </c>
      <c r="AF36" s="5" t="n">
        <v>0</v>
      </c>
      <c r="AG36" s="6" t="n">
        <v>0</v>
      </c>
      <c r="AH36" s="6" t="n">
        <v>0</v>
      </c>
      <c r="AI36" s="6" t="n">
        <v>0</v>
      </c>
      <c r="AJ36" s="6" t="n">
        <v>0.001</v>
      </c>
      <c r="AK36" s="6" t="n">
        <v>0</v>
      </c>
      <c r="AL36" s="6" t="n">
        <v>5</v>
      </c>
      <c r="AM36" s="5">
        <f>IF(AND(G36="",E36="Murni"),0,P36+R36+T36+V36+X36+Z36+AB36+AD36+AF36+AH36+AJ36+AL36)</f>
        <v/>
      </c>
      <c r="AN36" s="5">
        <f>P36+R36+T36+V36+X36+Z36+AB36+AD36+AF36+AH36+AJ36+AL36-AM36</f>
        <v/>
      </c>
      <c r="AO36" s="5">
        <f>P36+R36+T36+V36+X36+Z36+AB36+AD36+AF36+AH36+AJ36+AL36</f>
        <v/>
      </c>
      <c r="AP36" s="5">
        <f>I36</f>
        <v/>
      </c>
      <c r="AQ36" s="7">
        <f>AO36-AP36</f>
        <v/>
      </c>
      <c r="AR36" s="5" t="n">
        <v>0</v>
      </c>
      <c r="AS36" s="5">
        <f>IF(AH36-AR36&lt;-0.001,1,0)</f>
        <v/>
      </c>
      <c r="AT36" s="5">
        <f>IF(H36&lt;AM36-0.001,1,0)</f>
        <v/>
      </c>
      <c r="AU36" s="5">
        <f>IF(OR(H36-AO36-J36-K36-L36-M36-N36&lt;-0.001,H36-AO36-J36-K36-L36-M36-N36&gt;0.001),1,0)</f>
        <v/>
      </c>
      <c r="AV36" s="5">
        <f>IF(OR(J36&lt;-0.5,K36&lt;-0.5,L36&lt;-0.5,M36&lt;-0.5,N36&lt;-0.5,P36&lt;-0.5,R36&lt;-0.5,T36&lt;-0.5,V36&lt;-0.5,X36&lt;-0.5,Z36&lt;-0.5,AB36&lt;-0.5,AD36&lt;-0.5,AF36&lt;-0.5,AH36&lt;-0.5,AJ36&lt;-0.5,AL36&lt;-0.5),1,0)</f>
        <v/>
      </c>
      <c r="AW36">
        <f>AX36&amp;LEFT(ROUND(H36,0),3)</f>
        <v/>
      </c>
      <c r="AX36" t="n">
        <v>2961937</v>
      </c>
    </row>
    <row r="37">
      <c r="A37" s="4" t="n">
        <v>29</v>
      </c>
      <c r="B37" s="4" t="inlineStr">
        <is>
          <t>2019.USLS.57.001</t>
        </is>
      </c>
      <c r="C37" s="4" t="inlineStr">
        <is>
          <t>T/L 150 kV GI.  ANDOLO - KASIPUTE (61 kmr)</t>
        </is>
      </c>
      <c r="D37" s="4" t="inlineStr">
        <is>
          <t>Pembangunan T/L 150 kV ANDOOLO - KASIPUTE (SEC.1:  GI ANDOOLO - TIP 320), Kontrak : 055.Pj/KON.02.02/UIPSULBAGSEL/2018, tanggal : 28 Des 2018, PT. BANGUN ENERGI SEJAHTERA</t>
        </is>
      </c>
      <c r="E37" s="4" t="inlineStr">
        <is>
          <t>Lanjutan</t>
        </is>
      </c>
      <c r="F37" s="4" t="inlineStr">
        <is>
          <t>APLN</t>
        </is>
      </c>
      <c r="G37" s="4" t="n"/>
      <c r="H37" s="5" t="n">
        <v>6300997.546836359</v>
      </c>
      <c r="I37" s="5" t="n">
        <v>6300997.546836359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5" t="n">
        <v>0</v>
      </c>
      <c r="Q37" s="6" t="n">
        <v>0</v>
      </c>
      <c r="R37" s="5" t="n">
        <v>2808570.71</v>
      </c>
      <c r="S37" s="6" t="n">
        <v>0</v>
      </c>
      <c r="T37" s="5" t="n">
        <v>0</v>
      </c>
      <c r="U37" s="6" t="n">
        <v>0</v>
      </c>
      <c r="V37" s="5" t="n">
        <v>0</v>
      </c>
      <c r="W37" s="6" t="n">
        <v>0</v>
      </c>
      <c r="X37" s="5" t="n">
        <v>0</v>
      </c>
      <c r="Y37" s="6" t="n">
        <v>0</v>
      </c>
      <c r="Z37" s="5" t="n">
        <v>0</v>
      </c>
      <c r="AA37" s="6" t="n">
        <v>0</v>
      </c>
      <c r="AB37" s="5" t="n">
        <v>0</v>
      </c>
      <c r="AC37" s="6" t="n">
        <v>0</v>
      </c>
      <c r="AD37" s="5" t="n">
        <v>3492426.837</v>
      </c>
      <c r="AE37" s="6" t="n">
        <v>0</v>
      </c>
      <c r="AF37" s="5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5</v>
      </c>
      <c r="AM37" s="5">
        <f>IF(AND(G37="",E37="Murni"),0,P37+R37+T37+V37+X37+Z37+AB37+AD37+AF37+AH37+AJ37+AL37)</f>
        <v/>
      </c>
      <c r="AN37" s="5">
        <f>P37+R37+T37+V37+X37+Z37+AB37+AD37+AF37+AH37+AJ37+AL37-AM37</f>
        <v/>
      </c>
      <c r="AO37" s="5">
        <f>P37+R37+T37+V37+X37+Z37+AB37+AD37+AF37+AH37+AJ37+AL37</f>
        <v/>
      </c>
      <c r="AP37" s="5">
        <f>I37</f>
        <v/>
      </c>
      <c r="AQ37" s="7">
        <f>AO37-AP37</f>
        <v/>
      </c>
      <c r="AR37" s="5" t="n">
        <v>0</v>
      </c>
      <c r="AS37" s="5">
        <f>IF(AH37-AR37&lt;-0.001,1,0)</f>
        <v/>
      </c>
      <c r="AT37" s="5">
        <f>IF(H37&lt;AM37-0.001,1,0)</f>
        <v/>
      </c>
      <c r="AU37" s="5">
        <f>IF(OR(H37-AO37-J37-K37-L37-M37-N37&lt;-0.001,H37-AO37-J37-K37-L37-M37-N37&gt;0.001),1,0)</f>
        <v/>
      </c>
      <c r="AV37" s="5">
        <f>IF(OR(J37&lt;-0.5,K37&lt;-0.5,L37&lt;-0.5,M37&lt;-0.5,N37&lt;-0.5,P37&lt;-0.5,R37&lt;-0.5,T37&lt;-0.5,V37&lt;-0.5,X37&lt;-0.5,Z37&lt;-0.5,AB37&lt;-0.5,AD37&lt;-0.5,AF37&lt;-0.5,AH37&lt;-0.5,AJ37&lt;-0.5,AL37&lt;-0.5),1,0)</f>
        <v/>
      </c>
      <c r="AW37">
        <f>AX37&amp;LEFT(ROUND(H37,0),3)</f>
        <v/>
      </c>
      <c r="AX37" t="n">
        <v>2961938</v>
      </c>
    </row>
    <row r="38">
      <c r="A38" s="4" t="n">
        <v>30</v>
      </c>
      <c r="B38" s="4" t="inlineStr">
        <is>
          <t>2019.USLS.58.002</t>
        </is>
      </c>
      <c r="C38" s="4" t="inlineStr">
        <is>
          <t>T/L 150 kV KOLAKA SMELTER  - INC 2 PHI (LASUSUA - KOLAKA) - BMPP</t>
        </is>
      </c>
      <c r="D38" s="4" t="inlineStr">
        <is>
          <t>Pembangunan TL 150 kV PLTG/MG MPP SULSELRABAR – GI KOLAKA SMELTER &amp; TL 150 kV GI KOLAKA SMELTER – INC.2 PHI (GI LASUSUA-GI KOLAKA), Kontrak : 046.Pj/KON.02.02/UIPSULBAGSEL/2018, tanggal : 20 Des 2018, PT. TEPPO ELECTRIC PERSADA</t>
        </is>
      </c>
      <c r="E38" s="4" t="inlineStr">
        <is>
          <t>Lanjutan</t>
        </is>
      </c>
      <c r="F38" s="4" t="inlineStr">
        <is>
          <t>APLN</t>
        </is>
      </c>
      <c r="G38" s="4" t="n"/>
      <c r="H38" s="5" t="n">
        <v>5138519.124418179</v>
      </c>
      <c r="I38" s="5" t="n">
        <v>4251176.464</v>
      </c>
      <c r="J38" s="6" t="n">
        <v>887342.6604181789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5" t="n">
        <v>0</v>
      </c>
      <c r="Q38" s="6" t="n">
        <v>0</v>
      </c>
      <c r="R38" s="5" t="n">
        <v>0</v>
      </c>
      <c r="S38" s="6" t="n">
        <v>0</v>
      </c>
      <c r="T38" s="5" t="n">
        <v>740443.696</v>
      </c>
      <c r="U38" s="6" t="n">
        <v>0</v>
      </c>
      <c r="V38" s="5" t="n">
        <v>139779.125</v>
      </c>
      <c r="W38" s="6" t="n">
        <v>0</v>
      </c>
      <c r="X38" s="5" t="n">
        <v>473125.916</v>
      </c>
      <c r="Y38" s="6" t="n">
        <v>0</v>
      </c>
      <c r="Z38" s="5" t="n">
        <v>0</v>
      </c>
      <c r="AA38" s="6" t="n">
        <v>0</v>
      </c>
      <c r="AB38" s="5" t="n">
        <v>0</v>
      </c>
      <c r="AC38" s="6" t="n">
        <v>0</v>
      </c>
      <c r="AD38" s="5" t="n">
        <v>0</v>
      </c>
      <c r="AE38" s="6" t="n">
        <v>0</v>
      </c>
      <c r="AF38" s="5" t="n">
        <v>304656.466</v>
      </c>
      <c r="AG38" s="6" t="n">
        <v>0</v>
      </c>
      <c r="AH38" s="6" t="n">
        <v>2593171.261</v>
      </c>
      <c r="AI38" s="6" t="n">
        <v>0</v>
      </c>
      <c r="AJ38" s="6" t="n">
        <v>0</v>
      </c>
      <c r="AK38" s="6" t="n">
        <v>0</v>
      </c>
      <c r="AL38" s="6" t="n">
        <v>5</v>
      </c>
      <c r="AM38" s="5">
        <f>IF(AND(G38="",E38="Murni"),0,P38+R38+T38+V38+X38+Z38+AB38+AD38+AF38+AH38+AJ38+AL38)</f>
        <v/>
      </c>
      <c r="AN38" s="5">
        <f>P38+R38+T38+V38+X38+Z38+AB38+AD38+AF38+AH38+AJ38+AL38-AM38</f>
        <v/>
      </c>
      <c r="AO38" s="5">
        <f>P38+R38+T38+V38+X38+Z38+AB38+AD38+AF38+AH38+AJ38+AL38</f>
        <v/>
      </c>
      <c r="AP38" s="5">
        <f>I38</f>
        <v/>
      </c>
      <c r="AQ38" s="7">
        <f>AO38-AP38</f>
        <v/>
      </c>
      <c r="AR38" s="5" t="n">
        <v>0</v>
      </c>
      <c r="AS38" s="5">
        <f>IF(AH38-AR38&lt;-0.001,1,0)</f>
        <v/>
      </c>
      <c r="AT38" s="5">
        <f>IF(H38&lt;AM38-0.001,1,0)</f>
        <v/>
      </c>
      <c r="AU38" s="5">
        <f>IF(OR(H38-AO38-J38-K38-L38-M38-N38&lt;-0.001,H38-AO38-J38-K38-L38-M38-N38&gt;0.001),1,0)</f>
        <v/>
      </c>
      <c r="AV38" s="5">
        <f>IF(OR(J38&lt;-0.5,K38&lt;-0.5,L38&lt;-0.5,M38&lt;-0.5,N38&lt;-0.5,P38&lt;-0.5,R38&lt;-0.5,T38&lt;-0.5,V38&lt;-0.5,X38&lt;-0.5,Z38&lt;-0.5,AB38&lt;-0.5,AD38&lt;-0.5,AF38&lt;-0.5,AH38&lt;-0.5,AJ38&lt;-0.5,AL38&lt;-0.5),1,0)</f>
        <v/>
      </c>
      <c r="AW38">
        <f>AX38&amp;LEFT(ROUND(H38,0),3)</f>
        <v/>
      </c>
      <c r="AX38" t="n">
        <v>2961939</v>
      </c>
    </row>
    <row r="39">
      <c r="A39" s="4" t="n">
        <v>31</v>
      </c>
      <c r="B39" s="4" t="inlineStr">
        <is>
          <t>2019.USLS.63.001</t>
        </is>
      </c>
      <c r="C39" s="4" t="inlineStr">
        <is>
          <t>T/L 500 kV GITET BUNGKU - GITET ANDOWIA (130 kmr)</t>
        </is>
      </c>
      <c r="D39" s="4" t="inlineStr">
        <is>
          <t>Survey dan Soil Investigasi, Kontrak Survey: 043.Pj/DAN.02.06/UIPSULBAGSEL/2018, tanggal : 20 Des 2018, PLN E</t>
        </is>
      </c>
      <c r="E39" s="4" t="inlineStr">
        <is>
          <t>Lanjutan</t>
        </is>
      </c>
      <c r="F39" s="4" t="inlineStr">
        <is>
          <t>APLN</t>
        </is>
      </c>
      <c r="G39" s="4" t="n"/>
      <c r="H39" s="5" t="n">
        <v>2781054.545454546</v>
      </c>
      <c r="I39" s="5" t="n">
        <v>0</v>
      </c>
      <c r="J39" s="6" t="n">
        <v>2781054.545454546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5" t="n">
        <v>0</v>
      </c>
      <c r="Q39" s="6" t="n">
        <v>0</v>
      </c>
      <c r="R39" s="5" t="n">
        <v>0</v>
      </c>
      <c r="S39" s="6" t="n">
        <v>0</v>
      </c>
      <c r="T39" s="5" t="n">
        <v>0</v>
      </c>
      <c r="U39" s="6" t="n">
        <v>0</v>
      </c>
      <c r="V39" s="5" t="n">
        <v>0</v>
      </c>
      <c r="W39" s="6" t="n">
        <v>0</v>
      </c>
      <c r="X39" s="5" t="n">
        <v>0</v>
      </c>
      <c r="Y39" s="6" t="n">
        <v>0</v>
      </c>
      <c r="Z39" s="5" t="n">
        <v>0</v>
      </c>
      <c r="AA39" s="6" t="n">
        <v>0</v>
      </c>
      <c r="AB39" s="5" t="n">
        <v>0</v>
      </c>
      <c r="AC39" s="6" t="n">
        <v>0</v>
      </c>
      <c r="AD39" s="5" t="n">
        <v>0</v>
      </c>
      <c r="AE39" s="6" t="n">
        <v>0</v>
      </c>
      <c r="AF39" s="5" t="n">
        <v>0</v>
      </c>
      <c r="AG39" s="6" t="n">
        <v>0</v>
      </c>
      <c r="AH39" s="6" t="n">
        <v>0</v>
      </c>
      <c r="AI39" s="6" t="n">
        <v>0</v>
      </c>
      <c r="AJ39" s="6" t="n">
        <v>0</v>
      </c>
      <c r="AK39" s="6" t="n">
        <v>0</v>
      </c>
      <c r="AL39" s="6" t="n">
        <v>5</v>
      </c>
      <c r="AM39" s="5">
        <f>IF(AND(G39="",E39="Murni"),0,P39+R39+T39+V39+X39+Z39+AB39+AD39+AF39+AH39+AJ39+AL39)</f>
        <v/>
      </c>
      <c r="AN39" s="5">
        <f>P39+R39+T39+V39+X39+Z39+AB39+AD39+AF39+AH39+AJ39+AL39-AM39</f>
        <v/>
      </c>
      <c r="AO39" s="5">
        <f>P39+R39+T39+V39+X39+Z39+AB39+AD39+AF39+AH39+AJ39+AL39</f>
        <v/>
      </c>
      <c r="AP39" s="5">
        <f>I39</f>
        <v/>
      </c>
      <c r="AQ39" s="7">
        <f>AO39-AP39</f>
        <v/>
      </c>
      <c r="AR39" s="5" t="n">
        <v>0</v>
      </c>
      <c r="AS39" s="5">
        <f>IF(AH39-AR39&lt;-0.001,1,0)</f>
        <v/>
      </c>
      <c r="AT39" s="5">
        <f>IF(H39&lt;AM39-0.001,1,0)</f>
        <v/>
      </c>
      <c r="AU39" s="5">
        <f>IF(OR(H39-AO39-J39-K39-L39-M39-N39&lt;-0.001,H39-AO39-J39-K39-L39-M39-N39&gt;0.001),1,0)</f>
        <v/>
      </c>
      <c r="AV39" s="5">
        <f>IF(OR(J39&lt;-0.5,K39&lt;-0.5,L39&lt;-0.5,M39&lt;-0.5,N39&lt;-0.5,P39&lt;-0.5,R39&lt;-0.5,T39&lt;-0.5,V39&lt;-0.5,X39&lt;-0.5,Z39&lt;-0.5,AB39&lt;-0.5,AD39&lt;-0.5,AF39&lt;-0.5,AH39&lt;-0.5,AJ39&lt;-0.5,AL39&lt;-0.5),1,0)</f>
        <v/>
      </c>
      <c r="AW39">
        <f>AX39&amp;LEFT(ROUND(H39,0),3)</f>
        <v/>
      </c>
      <c r="AX39" t="n">
        <v>2961940</v>
      </c>
    </row>
    <row r="40">
      <c r="A40" s="4" t="n">
        <v>32</v>
      </c>
      <c r="B40" s="4" t="inlineStr">
        <is>
          <t>2019.USLS.64.001</t>
        </is>
      </c>
      <c r="C40" s="4" t="inlineStr">
        <is>
          <t>T/L  500 kV GITET ANDOWIA - GITET KENDARI (67.5 kmr)</t>
        </is>
      </c>
      <c r="D40" s="4" t="inlineStr">
        <is>
          <t>Survey dan Soil Investigasi, Kontrak Survey : 044.Pj/DAN.02.06/UIPSULBAGSEL/2018, tanggal : 20 Des 2018, PLN E</t>
        </is>
      </c>
      <c r="E40" s="4" t="inlineStr">
        <is>
          <t>Lanjutan</t>
        </is>
      </c>
      <c r="F40" s="4" t="inlineStr">
        <is>
          <t>APLN</t>
        </is>
      </c>
      <c r="G40" s="4" t="n"/>
      <c r="H40" s="5" t="n">
        <v>1444009.090909091</v>
      </c>
      <c r="I40" s="5" t="n">
        <v>0</v>
      </c>
      <c r="J40" s="6" t="n">
        <v>1444009.090909091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5" t="n">
        <v>0</v>
      </c>
      <c r="Q40" s="6" t="n">
        <v>0</v>
      </c>
      <c r="R40" s="5" t="n">
        <v>0</v>
      </c>
      <c r="S40" s="6" t="n">
        <v>0</v>
      </c>
      <c r="T40" s="5" t="n">
        <v>0</v>
      </c>
      <c r="U40" s="6" t="n">
        <v>0</v>
      </c>
      <c r="V40" s="5" t="n">
        <v>0</v>
      </c>
      <c r="W40" s="6" t="n">
        <v>0</v>
      </c>
      <c r="X40" s="5" t="n">
        <v>0</v>
      </c>
      <c r="Y40" s="6" t="n">
        <v>0</v>
      </c>
      <c r="Z40" s="5" t="n">
        <v>0</v>
      </c>
      <c r="AA40" s="6" t="n">
        <v>0</v>
      </c>
      <c r="AB40" s="5" t="n">
        <v>0</v>
      </c>
      <c r="AC40" s="6" t="n">
        <v>0</v>
      </c>
      <c r="AD40" s="5" t="n">
        <v>0</v>
      </c>
      <c r="AE40" s="6" t="n">
        <v>0</v>
      </c>
      <c r="AF40" s="5" t="n">
        <v>0</v>
      </c>
      <c r="AG40" s="6" t="n">
        <v>0</v>
      </c>
      <c r="AH40" s="6" t="n">
        <v>0</v>
      </c>
      <c r="AI40" s="6" t="n">
        <v>0</v>
      </c>
      <c r="AJ40" s="6" t="n">
        <v>0</v>
      </c>
      <c r="AK40" s="6" t="n">
        <v>0</v>
      </c>
      <c r="AL40" s="6" t="n">
        <v>5</v>
      </c>
      <c r="AM40" s="5">
        <f>IF(AND(G40="",E40="Murni"),0,P40+R40+T40+V40+X40+Z40+AB40+AD40+AF40+AH40+AJ40+AL40)</f>
        <v/>
      </c>
      <c r="AN40" s="5">
        <f>P40+R40+T40+V40+X40+Z40+AB40+AD40+AF40+AH40+AJ40+AL40-AM40</f>
        <v/>
      </c>
      <c r="AO40" s="5">
        <f>P40+R40+T40+V40+X40+Z40+AB40+AD40+AF40+AH40+AJ40+AL40</f>
        <v/>
      </c>
      <c r="AP40" s="5">
        <f>I40</f>
        <v/>
      </c>
      <c r="AQ40" s="7">
        <f>AO40-AP40</f>
        <v/>
      </c>
      <c r="AR40" s="5" t="n">
        <v>0</v>
      </c>
      <c r="AS40" s="5">
        <f>IF(AH40-AR40&lt;-0.001,1,0)</f>
        <v/>
      </c>
      <c r="AT40" s="5">
        <f>IF(H40&lt;AM40-0.001,1,0)</f>
        <v/>
      </c>
      <c r="AU40" s="5">
        <f>IF(OR(H40-AO40-J40-K40-L40-M40-N40&lt;-0.001,H40-AO40-J40-K40-L40-M40-N40&gt;0.001),1,0)</f>
        <v/>
      </c>
      <c r="AV40" s="5">
        <f>IF(OR(J40&lt;-0.5,K40&lt;-0.5,L40&lt;-0.5,M40&lt;-0.5,N40&lt;-0.5,P40&lt;-0.5,R40&lt;-0.5,T40&lt;-0.5,V40&lt;-0.5,X40&lt;-0.5,Z40&lt;-0.5,AB40&lt;-0.5,AD40&lt;-0.5,AF40&lt;-0.5,AH40&lt;-0.5,AJ40&lt;-0.5,AL40&lt;-0.5),1,0)</f>
        <v/>
      </c>
      <c r="AW40">
        <f>AX40&amp;LEFT(ROUND(H40,0),3)</f>
        <v/>
      </c>
      <c r="AX40" t="n">
        <v>2961941</v>
      </c>
    </row>
    <row r="41">
      <c r="A41" s="4" t="n">
        <v>33</v>
      </c>
      <c r="B41" s="4" t="inlineStr">
        <is>
          <t>2019.USLS.67.001</t>
        </is>
      </c>
      <c r="C41" s="4" t="inlineStr">
        <is>
          <t>T/L  150 kV MAMUJU BARU - TOPOYO (49,1 kmr)</t>
        </is>
      </c>
      <c r="D41" s="4" t="inlineStr">
        <is>
          <t>Pembangunan TL 150 kV ,Kontrak : 004.Pj/KON.02.02/UIPSULBAGSEL/2018 ,Tanggal : 11 Januari 2018 ,PT. LEKTRIKA KARYATAMA</t>
        </is>
      </c>
      <c r="E41" s="4" t="inlineStr">
        <is>
          <t>Lanjutan</t>
        </is>
      </c>
      <c r="F41" s="4" t="inlineStr">
        <is>
          <t>APLN</t>
        </is>
      </c>
      <c r="G41" s="4" t="n"/>
      <c r="H41" s="5" t="n">
        <v>1782087.911045455</v>
      </c>
      <c r="I41" s="5" t="n">
        <v>0</v>
      </c>
      <c r="J41" s="6" t="n">
        <v>1782087.911045455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5" t="n">
        <v>0</v>
      </c>
      <c r="Q41" s="6" t="n">
        <v>0</v>
      </c>
      <c r="R41" s="5" t="n">
        <v>0</v>
      </c>
      <c r="S41" s="6" t="n">
        <v>0</v>
      </c>
      <c r="T41" s="5" t="n">
        <v>0</v>
      </c>
      <c r="U41" s="6" t="n">
        <v>0</v>
      </c>
      <c r="V41" s="5" t="n">
        <v>0</v>
      </c>
      <c r="W41" s="6" t="n">
        <v>0</v>
      </c>
      <c r="X41" s="5" t="n">
        <v>0</v>
      </c>
      <c r="Y41" s="6" t="n">
        <v>0</v>
      </c>
      <c r="Z41" s="5" t="n">
        <v>0</v>
      </c>
      <c r="AA41" s="6" t="n">
        <v>0</v>
      </c>
      <c r="AB41" s="5" t="n">
        <v>0</v>
      </c>
      <c r="AC41" s="6" t="n">
        <v>0</v>
      </c>
      <c r="AD41" s="5" t="n">
        <v>0</v>
      </c>
      <c r="AE41" s="6" t="n">
        <v>0</v>
      </c>
      <c r="AF41" s="5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5</v>
      </c>
      <c r="AM41" s="5">
        <f>IF(AND(G41="",E41="Murni"),0,P41+R41+T41+V41+X41+Z41+AB41+AD41+AF41+AH41+AJ41+AL41)</f>
        <v/>
      </c>
      <c r="AN41" s="5">
        <f>P41+R41+T41+V41+X41+Z41+AB41+AD41+AF41+AH41+AJ41+AL41-AM41</f>
        <v/>
      </c>
      <c r="AO41" s="5">
        <f>P41+R41+T41+V41+X41+Z41+AB41+AD41+AF41+AH41+AJ41+AL41</f>
        <v/>
      </c>
      <c r="AP41" s="5">
        <f>I41</f>
        <v/>
      </c>
      <c r="AQ41" s="7">
        <f>AO41-AP41</f>
        <v/>
      </c>
      <c r="AR41" s="5" t="n">
        <v>0</v>
      </c>
      <c r="AS41" s="5">
        <f>IF(AH41-AR41&lt;-0.001,1,0)</f>
        <v/>
      </c>
      <c r="AT41" s="5">
        <f>IF(H41&lt;AM41-0.001,1,0)</f>
        <v/>
      </c>
      <c r="AU41" s="5">
        <f>IF(OR(H41-AO41-J41-K41-L41-M41-N41&lt;-0.001,H41-AO41-J41-K41-L41-M41-N41&gt;0.001),1,0)</f>
        <v/>
      </c>
      <c r="AV41" s="5">
        <f>IF(OR(J41&lt;-0.5,K41&lt;-0.5,L41&lt;-0.5,M41&lt;-0.5,N41&lt;-0.5,P41&lt;-0.5,R41&lt;-0.5,T41&lt;-0.5,V41&lt;-0.5,X41&lt;-0.5,Z41&lt;-0.5,AB41&lt;-0.5,AD41&lt;-0.5,AF41&lt;-0.5,AH41&lt;-0.5,AJ41&lt;-0.5,AL41&lt;-0.5),1,0)</f>
        <v/>
      </c>
      <c r="AW41">
        <f>AX41&amp;LEFT(ROUND(H41,0),3)</f>
        <v/>
      </c>
      <c r="AX41" t="n">
        <v>2961942</v>
      </c>
    </row>
    <row r="42">
      <c r="A42" s="4" t="n">
        <v>34</v>
      </c>
      <c r="B42" s="4" t="inlineStr">
        <is>
          <t>2019.USLS.73.001</t>
        </is>
      </c>
      <c r="C42" s="4" t="inlineStr">
        <is>
          <t>GI. 150 kV TALLO LAMA (EXT)</t>
        </is>
      </c>
      <c r="D42" s="4" t="inlineStr">
        <is>
          <t>Pembangunan GI 150 kV Tallo Lama  Kontrak : 030.Pj/133/IKITRINGSULMAPA/APBN/2011 Tanggal : 13 Desember 2011 KSO. PT. RUDHIO DWIPUTRA dan PT. MALISTA KONSTRUKSI</t>
        </is>
      </c>
      <c r="E42" s="4" t="inlineStr">
        <is>
          <t>Lanjutan</t>
        </is>
      </c>
      <c r="F42" s="4" t="inlineStr">
        <is>
          <t>APLN</t>
        </is>
      </c>
      <c r="G42" s="4" t="n"/>
      <c r="H42" s="5" t="n">
        <v>7036506.989863638</v>
      </c>
      <c r="I42" s="5" t="n">
        <v>7036506.989</v>
      </c>
      <c r="J42" s="6" t="n">
        <v>0.000863637775182724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5" t="n">
        <v>0</v>
      </c>
      <c r="Q42" s="6" t="n">
        <v>0</v>
      </c>
      <c r="R42" s="5" t="n">
        <v>0</v>
      </c>
      <c r="S42" s="6" t="n">
        <v>0</v>
      </c>
      <c r="T42" s="5" t="n">
        <v>0</v>
      </c>
      <c r="U42" s="6" t="n">
        <v>0</v>
      </c>
      <c r="V42" s="5" t="n">
        <v>0</v>
      </c>
      <c r="W42" s="6" t="n">
        <v>0</v>
      </c>
      <c r="X42" s="5" t="n">
        <v>0</v>
      </c>
      <c r="Y42" s="6" t="n">
        <v>0</v>
      </c>
      <c r="Z42" s="5" t="n">
        <v>0</v>
      </c>
      <c r="AA42" s="6" t="n">
        <v>0</v>
      </c>
      <c r="AB42" s="5" t="n">
        <v>0</v>
      </c>
      <c r="AC42" s="6" t="n">
        <v>0</v>
      </c>
      <c r="AD42" s="5" t="n">
        <v>0</v>
      </c>
      <c r="AE42" s="6" t="n">
        <v>0</v>
      </c>
      <c r="AF42" s="5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5</v>
      </c>
      <c r="AM42" s="5">
        <f>IF(AND(G42="",E42="Murni"),0,P42+R42+T42+V42+X42+Z42+AB42+AD42+AF42+AH42+AJ42+AL42)</f>
        <v/>
      </c>
      <c r="AN42" s="5">
        <f>P42+R42+T42+V42+X42+Z42+AB42+AD42+AF42+AH42+AJ42+AL42-AM42</f>
        <v/>
      </c>
      <c r="AO42" s="5">
        <f>P42+R42+T42+V42+X42+Z42+AB42+AD42+AF42+AH42+AJ42+AL42</f>
        <v/>
      </c>
      <c r="AP42" s="5">
        <f>I42</f>
        <v/>
      </c>
      <c r="AQ42" s="7">
        <f>AO42-AP42</f>
        <v/>
      </c>
      <c r="AR42" s="5" t="n">
        <v>0</v>
      </c>
      <c r="AS42" s="5">
        <f>IF(AH42-AR42&lt;-0.001,1,0)</f>
        <v/>
      </c>
      <c r="AT42" s="5">
        <f>IF(H42&lt;AM42-0.001,1,0)</f>
        <v/>
      </c>
      <c r="AU42" s="5">
        <f>IF(OR(H42-AO42-J42-K42-L42-M42-N42&lt;-0.001,H42-AO42-J42-K42-L42-M42-N42&gt;0.001),1,0)</f>
        <v/>
      </c>
      <c r="AV42" s="5">
        <f>IF(OR(J42&lt;-0.5,K42&lt;-0.5,L42&lt;-0.5,M42&lt;-0.5,N42&lt;-0.5,P42&lt;-0.5,R42&lt;-0.5,T42&lt;-0.5,V42&lt;-0.5,X42&lt;-0.5,Z42&lt;-0.5,AB42&lt;-0.5,AD42&lt;-0.5,AF42&lt;-0.5,AH42&lt;-0.5,AJ42&lt;-0.5,AL42&lt;-0.5),1,0)</f>
        <v/>
      </c>
      <c r="AW42">
        <f>AX42&amp;LEFT(ROUND(H42,0),3)</f>
        <v/>
      </c>
      <c r="AX42" t="n">
        <v>2961943</v>
      </c>
    </row>
    <row r="43">
      <c r="A43" s="4" t="n">
        <v>35</v>
      </c>
      <c r="B43" s="4" t="inlineStr">
        <is>
          <t>2019.USLS.74.001</t>
        </is>
      </c>
      <c r="C43" s="4" t="inlineStr">
        <is>
          <t>GI. 150 kV TANJUNG BUNGA (EXT)</t>
        </is>
      </c>
      <c r="D43" s="4" t="inlineStr">
        <is>
          <t>Pembangunan GI  150 kV Tanjung Bunga (Ext)  Kontrak : 015.Pj/133/UIPRINGSULMAPA/APBN/2012 Tanggal : 06 Desember 2012 KSO. PT. BINTANG REJEKI CEMERLANG DAN PT. NUGRAHA CITRA MAS</t>
        </is>
      </c>
      <c r="E43" s="4" t="inlineStr">
        <is>
          <t>Lanjutan</t>
        </is>
      </c>
      <c r="F43" s="4" t="inlineStr">
        <is>
          <t>APLN</t>
        </is>
      </c>
      <c r="G43" s="4" t="n"/>
      <c r="H43" s="5" t="n">
        <v>528460.4550000001</v>
      </c>
      <c r="I43" s="5" t="n">
        <v>523700</v>
      </c>
      <c r="J43" s="6" t="n">
        <v>4760.455000000075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5" t="n">
        <v>0</v>
      </c>
      <c r="Q43" s="6" t="n">
        <v>0</v>
      </c>
      <c r="R43" s="5" t="n">
        <v>0</v>
      </c>
      <c r="S43" s="6" t="n">
        <v>0</v>
      </c>
      <c r="T43" s="5" t="n">
        <v>0</v>
      </c>
      <c r="U43" s="6" t="n">
        <v>0</v>
      </c>
      <c r="V43" s="5" t="n">
        <v>0</v>
      </c>
      <c r="W43" s="6" t="n">
        <v>0</v>
      </c>
      <c r="X43" s="5" t="n">
        <v>0</v>
      </c>
      <c r="Y43" s="6" t="n">
        <v>0</v>
      </c>
      <c r="Z43" s="5" t="n">
        <v>0</v>
      </c>
      <c r="AA43" s="6" t="n">
        <v>0</v>
      </c>
      <c r="AB43" s="5" t="n">
        <v>0</v>
      </c>
      <c r="AC43" s="6" t="n">
        <v>0</v>
      </c>
      <c r="AD43" s="5" t="n">
        <v>0</v>
      </c>
      <c r="AE43" s="6" t="n">
        <v>0</v>
      </c>
      <c r="AF43" s="5" t="n">
        <v>0</v>
      </c>
      <c r="AG43" s="6" t="n">
        <v>0</v>
      </c>
      <c r="AH43" s="6" t="n">
        <v>0</v>
      </c>
      <c r="AI43" s="6" t="n">
        <v>0</v>
      </c>
      <c r="AJ43" s="6" t="n">
        <v>445145</v>
      </c>
      <c r="AK43" s="6" t="n">
        <v>0</v>
      </c>
      <c r="AL43" s="6" t="n">
        <v>5</v>
      </c>
      <c r="AM43" s="5">
        <f>IF(AND(G43="",E43="Murni"),0,P43+R43+T43+V43+X43+Z43+AB43+AD43+AF43+AH43+AJ43+AL43)</f>
        <v/>
      </c>
      <c r="AN43" s="5">
        <f>P43+R43+T43+V43+X43+Z43+AB43+AD43+AF43+AH43+AJ43+AL43-AM43</f>
        <v/>
      </c>
      <c r="AO43" s="5">
        <f>P43+R43+T43+V43+X43+Z43+AB43+AD43+AF43+AH43+AJ43+AL43</f>
        <v/>
      </c>
      <c r="AP43" s="5">
        <f>I43</f>
        <v/>
      </c>
      <c r="AQ43" s="7">
        <f>AO43-AP43</f>
        <v/>
      </c>
      <c r="AR43" s="5" t="n">
        <v>0</v>
      </c>
      <c r="AS43" s="5">
        <f>IF(AH43-AR43&lt;-0.001,1,0)</f>
        <v/>
      </c>
      <c r="AT43" s="5">
        <f>IF(H43&lt;AM43-0.001,1,0)</f>
        <v/>
      </c>
      <c r="AU43" s="5">
        <f>IF(OR(H43-AO43-J43-K43-L43-M43-N43&lt;-0.001,H43-AO43-J43-K43-L43-M43-N43&gt;0.001),1,0)</f>
        <v/>
      </c>
      <c r="AV43" s="5">
        <f>IF(OR(J43&lt;-0.5,K43&lt;-0.5,L43&lt;-0.5,M43&lt;-0.5,N43&lt;-0.5,P43&lt;-0.5,R43&lt;-0.5,T43&lt;-0.5,V43&lt;-0.5,X43&lt;-0.5,Z43&lt;-0.5,AB43&lt;-0.5,AD43&lt;-0.5,AF43&lt;-0.5,AH43&lt;-0.5,AJ43&lt;-0.5,AL43&lt;-0.5),1,0)</f>
        <v/>
      </c>
      <c r="AW43">
        <f>AX43&amp;LEFT(ROUND(H43,0),3)</f>
        <v/>
      </c>
      <c r="AX43" t="n">
        <v>2961944</v>
      </c>
    </row>
    <row r="44">
      <c r="A44" s="4" t="n">
        <v>36</v>
      </c>
      <c r="B44" s="4" t="inlineStr">
        <is>
          <t>2019.USLS.81.001</t>
        </is>
      </c>
      <c r="C44" s="4" t="inlineStr">
        <is>
          <t>GI. 150 kV LANNA (NEW)</t>
        </is>
      </c>
      <c r="D44" s="4" t="inlineStr">
        <is>
          <t>Pembangunan  GI 150 kV  Kontrak : 002.Pj/KON.02.04/UIPSULBAGSEL/2017 Tanggal : 17Januari 2017 PT. KELINCI MAS UNGGUL</t>
        </is>
      </c>
      <c r="E44" s="4" t="inlineStr">
        <is>
          <t>Lanjutan</t>
        </is>
      </c>
      <c r="F44" s="4" t="inlineStr">
        <is>
          <t>APLN</t>
        </is>
      </c>
      <c r="G44" s="4" t="n"/>
      <c r="H44" s="5" t="n">
        <v>3439172.388027275</v>
      </c>
      <c r="I44" s="5" t="n">
        <v>2221158.285</v>
      </c>
      <c r="J44" s="6" t="n">
        <v>1218014.103027275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5" t="n">
        <v>0</v>
      </c>
      <c r="Q44" s="6" t="n">
        <v>0</v>
      </c>
      <c r="R44" s="5" t="n">
        <v>0</v>
      </c>
      <c r="S44" s="6" t="n">
        <v>0</v>
      </c>
      <c r="T44" s="5" t="n">
        <v>0</v>
      </c>
      <c r="U44" s="6" t="n">
        <v>0</v>
      </c>
      <c r="V44" s="5" t="n">
        <v>0</v>
      </c>
      <c r="W44" s="6" t="n">
        <v>0</v>
      </c>
      <c r="X44" s="5" t="n">
        <v>0</v>
      </c>
      <c r="Y44" s="6" t="n">
        <v>0</v>
      </c>
      <c r="Z44" s="5" t="n">
        <v>0</v>
      </c>
      <c r="AA44" s="6" t="n">
        <v>0</v>
      </c>
      <c r="AB44" s="5" t="n">
        <v>0</v>
      </c>
      <c r="AC44" s="6" t="n">
        <v>0</v>
      </c>
      <c r="AD44" s="5" t="n">
        <v>0</v>
      </c>
      <c r="AE44" s="6" t="n">
        <v>0</v>
      </c>
      <c r="AF44" s="5" t="n">
        <v>2221158.285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5</v>
      </c>
      <c r="AM44" s="5">
        <f>IF(AND(G44="",E44="Murni"),0,P44+R44+T44+V44+X44+Z44+AB44+AD44+AF44+AH44+AJ44+AL44)</f>
        <v/>
      </c>
      <c r="AN44" s="5">
        <f>P44+R44+T44+V44+X44+Z44+AB44+AD44+AF44+AH44+AJ44+AL44-AM44</f>
        <v/>
      </c>
      <c r="AO44" s="5">
        <f>P44+R44+T44+V44+X44+Z44+AB44+AD44+AF44+AH44+AJ44+AL44</f>
        <v/>
      </c>
      <c r="AP44" s="5">
        <f>I44</f>
        <v/>
      </c>
      <c r="AQ44" s="7">
        <f>AO44-AP44</f>
        <v/>
      </c>
      <c r="AR44" s="5" t="n">
        <v>0</v>
      </c>
      <c r="AS44" s="5">
        <f>IF(AH44-AR44&lt;-0.001,1,0)</f>
        <v/>
      </c>
      <c r="AT44" s="5">
        <f>IF(H44&lt;AM44-0.001,1,0)</f>
        <v/>
      </c>
      <c r="AU44" s="5">
        <f>IF(OR(H44-AO44-J44-K44-L44-M44-N44&lt;-0.001,H44-AO44-J44-K44-L44-M44-N44&gt;0.001),1,0)</f>
        <v/>
      </c>
      <c r="AV44" s="5">
        <f>IF(OR(J44&lt;-0.5,K44&lt;-0.5,L44&lt;-0.5,M44&lt;-0.5,N44&lt;-0.5,P44&lt;-0.5,R44&lt;-0.5,T44&lt;-0.5,V44&lt;-0.5,X44&lt;-0.5,Z44&lt;-0.5,AB44&lt;-0.5,AD44&lt;-0.5,AF44&lt;-0.5,AH44&lt;-0.5,AJ44&lt;-0.5,AL44&lt;-0.5),1,0)</f>
        <v/>
      </c>
      <c r="AW44">
        <f>AX44&amp;LEFT(ROUND(H44,0),3)</f>
        <v/>
      </c>
      <c r="AX44" t="n">
        <v>2961945</v>
      </c>
    </row>
    <row r="45">
      <c r="A45" s="4" t="n">
        <v>37</v>
      </c>
      <c r="B45" s="4" t="inlineStr">
        <is>
          <t>2019.USLS.83.002</t>
        </is>
      </c>
      <c r="C45" s="4" t="inlineStr">
        <is>
          <t>GI. 150 kV MAROS (EXT; 30 MVA)</t>
        </is>
      </c>
      <c r="D45" s="4" t="inlineStr">
        <is>
          <t>Pengadaan Trafo 150/20 ; 30 MVA, Kontrak : 0077.PJ/DAN.02.02/DIR/2017, 22 Febuari 2017, PT. CG POWER SYSTEM INDONESIA</t>
        </is>
      </c>
      <c r="E45" s="4" t="inlineStr">
        <is>
          <t>Lanjutan</t>
        </is>
      </c>
      <c r="F45" s="4" t="inlineStr">
        <is>
          <t>APLN</t>
        </is>
      </c>
      <c r="G45" s="4" t="n"/>
      <c r="H45" s="5" t="n">
        <v>0</v>
      </c>
      <c r="I45" s="5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5" t="n">
        <v>0</v>
      </c>
      <c r="Q45" s="6" t="n">
        <v>0</v>
      </c>
      <c r="R45" s="5" t="n">
        <v>0</v>
      </c>
      <c r="S45" s="6" t="n">
        <v>0</v>
      </c>
      <c r="T45" s="5" t="n">
        <v>0</v>
      </c>
      <c r="U45" s="6" t="n">
        <v>0</v>
      </c>
      <c r="V45" s="5" t="n">
        <v>0</v>
      </c>
      <c r="W45" s="6" t="n">
        <v>0</v>
      </c>
      <c r="X45" s="5" t="n">
        <v>0</v>
      </c>
      <c r="Y45" s="6" t="n">
        <v>0</v>
      </c>
      <c r="Z45" s="5" t="n">
        <v>0</v>
      </c>
      <c r="AA45" s="6" t="n">
        <v>0</v>
      </c>
      <c r="AB45" s="5" t="n">
        <v>0</v>
      </c>
      <c r="AC45" s="6" t="n">
        <v>0</v>
      </c>
      <c r="AD45" s="5" t="n">
        <v>0</v>
      </c>
      <c r="AE45" s="6" t="n">
        <v>0</v>
      </c>
      <c r="AF45" s="5" t="n">
        <v>0</v>
      </c>
      <c r="AG45" s="6" t="n">
        <v>0</v>
      </c>
      <c r="AH45" s="6" t="n">
        <v>0</v>
      </c>
      <c r="AI45" s="6" t="n">
        <v>0</v>
      </c>
      <c r="AJ45" s="6" t="n">
        <v>0</v>
      </c>
      <c r="AK45" s="6" t="n">
        <v>0</v>
      </c>
      <c r="AL45" s="6" t="n">
        <v>5</v>
      </c>
      <c r="AM45" s="5">
        <f>IF(AND(G45="",E45="Murni"),0,P45+R45+T45+V45+X45+Z45+AB45+AD45+AF45+AH45+AJ45+AL45)</f>
        <v/>
      </c>
      <c r="AN45" s="5">
        <f>P45+R45+T45+V45+X45+Z45+AB45+AD45+AF45+AH45+AJ45+AL45-AM45</f>
        <v/>
      </c>
      <c r="AO45" s="5">
        <f>P45+R45+T45+V45+X45+Z45+AB45+AD45+AF45+AH45+AJ45+AL45</f>
        <v/>
      </c>
      <c r="AP45" s="5">
        <f>I45</f>
        <v/>
      </c>
      <c r="AQ45" s="7">
        <f>AO45-AP45</f>
        <v/>
      </c>
      <c r="AR45" s="5" t="n">
        <v>0</v>
      </c>
      <c r="AS45" s="5">
        <f>IF(AH45-AR45&lt;-0.001,1,0)</f>
        <v/>
      </c>
      <c r="AT45" s="5">
        <f>IF(H45&lt;AM45-0.001,1,0)</f>
        <v/>
      </c>
      <c r="AU45" s="5">
        <f>IF(OR(H45-AO45-J45-K45-L45-M45-N45&lt;-0.001,H45-AO45-J45-K45-L45-M45-N45&gt;0.001),1,0)</f>
        <v/>
      </c>
      <c r="AV45" s="5">
        <f>IF(OR(J45&lt;-0.5,K45&lt;-0.5,L45&lt;-0.5,M45&lt;-0.5,N45&lt;-0.5,P45&lt;-0.5,R45&lt;-0.5,T45&lt;-0.5,V45&lt;-0.5,X45&lt;-0.5,Z45&lt;-0.5,AB45&lt;-0.5,AD45&lt;-0.5,AF45&lt;-0.5,AH45&lt;-0.5,AJ45&lt;-0.5,AL45&lt;-0.5),1,0)</f>
        <v/>
      </c>
      <c r="AW45">
        <f>AX45&amp;LEFT(ROUND(H45,0),3)</f>
        <v/>
      </c>
      <c r="AX45" t="n">
        <v>2961946</v>
      </c>
    </row>
    <row r="46">
      <c r="A46" s="4" t="n">
        <v>38</v>
      </c>
      <c r="B46" s="4" t="inlineStr">
        <is>
          <t>2019.USLS.84.002</t>
        </is>
      </c>
      <c r="C46" s="4" t="inlineStr">
        <is>
          <t>GI. 150 kV KIMA MAKASSAR (EXT; 60 MVA)</t>
        </is>
      </c>
      <c r="D46" s="4" t="inlineStr">
        <is>
          <t>Pengadaan Trafo 150/20 ; 60 MVA, Kontrak : 0365.PJ/DAN.02.02/DIR/2017, 22 Juni 2017, PT. UNINDO</t>
        </is>
      </c>
      <c r="E46" s="4" t="inlineStr">
        <is>
          <t>Lanjutan</t>
        </is>
      </c>
      <c r="F46" s="4" t="inlineStr">
        <is>
          <t>APLN</t>
        </is>
      </c>
      <c r="G46" s="4" t="n"/>
      <c r="H46" s="5" t="n">
        <v>0</v>
      </c>
      <c r="I46" s="5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5" t="n">
        <v>0</v>
      </c>
      <c r="Q46" s="6" t="n">
        <v>0</v>
      </c>
      <c r="R46" s="5" t="n">
        <v>0</v>
      </c>
      <c r="S46" s="6" t="n">
        <v>0</v>
      </c>
      <c r="T46" s="5" t="n">
        <v>0</v>
      </c>
      <c r="U46" s="6" t="n">
        <v>0</v>
      </c>
      <c r="V46" s="5" t="n">
        <v>0</v>
      </c>
      <c r="W46" s="6" t="n">
        <v>0</v>
      </c>
      <c r="X46" s="5" t="n">
        <v>0</v>
      </c>
      <c r="Y46" s="6" t="n">
        <v>0</v>
      </c>
      <c r="Z46" s="5" t="n">
        <v>0</v>
      </c>
      <c r="AA46" s="6" t="n">
        <v>0</v>
      </c>
      <c r="AB46" s="5" t="n">
        <v>0</v>
      </c>
      <c r="AC46" s="6" t="n">
        <v>0</v>
      </c>
      <c r="AD46" s="5" t="n">
        <v>0</v>
      </c>
      <c r="AE46" s="6" t="n">
        <v>0</v>
      </c>
      <c r="AF46" s="5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5</v>
      </c>
      <c r="AM46" s="5">
        <f>IF(AND(G46="",E46="Murni"),0,P46+R46+T46+V46+X46+Z46+AB46+AD46+AF46+AH46+AJ46+AL46)</f>
        <v/>
      </c>
      <c r="AN46" s="5">
        <f>P46+R46+T46+V46+X46+Z46+AB46+AD46+AF46+AH46+AJ46+AL46-AM46</f>
        <v/>
      </c>
      <c r="AO46" s="5">
        <f>P46+R46+T46+V46+X46+Z46+AB46+AD46+AF46+AH46+AJ46+AL46</f>
        <v/>
      </c>
      <c r="AP46" s="5">
        <f>I46</f>
        <v/>
      </c>
      <c r="AQ46" s="7">
        <f>AO46-AP46</f>
        <v/>
      </c>
      <c r="AR46" s="5" t="n">
        <v>0</v>
      </c>
      <c r="AS46" s="5">
        <f>IF(AH46-AR46&lt;-0.001,1,0)</f>
        <v/>
      </c>
      <c r="AT46" s="5">
        <f>IF(H46&lt;AM46-0.001,1,0)</f>
        <v/>
      </c>
      <c r="AU46" s="5">
        <f>IF(OR(H46-AO46-J46-K46-L46-M46-N46&lt;-0.001,H46-AO46-J46-K46-L46-M46-N46&gt;0.001),1,0)</f>
        <v/>
      </c>
      <c r="AV46" s="5">
        <f>IF(OR(J46&lt;-0.5,K46&lt;-0.5,L46&lt;-0.5,M46&lt;-0.5,N46&lt;-0.5,P46&lt;-0.5,R46&lt;-0.5,T46&lt;-0.5,V46&lt;-0.5,X46&lt;-0.5,Z46&lt;-0.5,AB46&lt;-0.5,AD46&lt;-0.5,AF46&lt;-0.5,AH46&lt;-0.5,AJ46&lt;-0.5,AL46&lt;-0.5),1,0)</f>
        <v/>
      </c>
      <c r="AW46">
        <f>AX46&amp;LEFT(ROUND(H46,0),3)</f>
        <v/>
      </c>
      <c r="AX46" t="n">
        <v>2961947</v>
      </c>
    </row>
    <row r="47">
      <c r="A47" s="4" t="n">
        <v>39</v>
      </c>
      <c r="B47" s="4" t="inlineStr">
        <is>
          <t>2019.USLS.85.002</t>
        </is>
      </c>
      <c r="C47" s="4" t="inlineStr">
        <is>
          <t>GI. 150 kV SOPPENG (EXT; 60 MVA)</t>
        </is>
      </c>
      <c r="D47" s="4" t="inlineStr">
        <is>
          <t>Pengadaan Trafo 150/20 ; 60 MVA, Kontrak : 0365.PJ/DAN.02.02/DIR/2017,  PT. UNINDO</t>
        </is>
      </c>
      <c r="E47" s="4" t="inlineStr">
        <is>
          <t>Lanjutan</t>
        </is>
      </c>
      <c r="F47" s="4" t="inlineStr">
        <is>
          <t>APLN</t>
        </is>
      </c>
      <c r="G47" s="4" t="n"/>
      <c r="H47" s="5" t="n">
        <v>0</v>
      </c>
      <c r="I47" s="5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5" t="n">
        <v>0</v>
      </c>
      <c r="Q47" s="6" t="n">
        <v>0</v>
      </c>
      <c r="R47" s="5" t="n">
        <v>0</v>
      </c>
      <c r="S47" s="6" t="n">
        <v>0</v>
      </c>
      <c r="T47" s="5" t="n">
        <v>0</v>
      </c>
      <c r="U47" s="6" t="n">
        <v>0</v>
      </c>
      <c r="V47" s="5" t="n">
        <v>0</v>
      </c>
      <c r="W47" s="6" t="n">
        <v>0</v>
      </c>
      <c r="X47" s="5" t="n">
        <v>0</v>
      </c>
      <c r="Y47" s="6" t="n">
        <v>0</v>
      </c>
      <c r="Z47" s="5" t="n">
        <v>0</v>
      </c>
      <c r="AA47" s="6" t="n">
        <v>0</v>
      </c>
      <c r="AB47" s="5" t="n">
        <v>0</v>
      </c>
      <c r="AC47" s="6" t="n">
        <v>0</v>
      </c>
      <c r="AD47" s="5" t="n">
        <v>0</v>
      </c>
      <c r="AE47" s="6" t="n">
        <v>0</v>
      </c>
      <c r="AF47" s="5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5</v>
      </c>
      <c r="AM47" s="5">
        <f>IF(AND(G47="",E47="Murni"),0,P47+R47+T47+V47+X47+Z47+AB47+AD47+AF47+AH47+AJ47+AL47)</f>
        <v/>
      </c>
      <c r="AN47" s="5">
        <f>P47+R47+T47+V47+X47+Z47+AB47+AD47+AF47+AH47+AJ47+AL47-AM47</f>
        <v/>
      </c>
      <c r="AO47" s="5">
        <f>P47+R47+T47+V47+X47+Z47+AB47+AD47+AF47+AH47+AJ47+AL47</f>
        <v/>
      </c>
      <c r="AP47" s="5">
        <f>I47</f>
        <v/>
      </c>
      <c r="AQ47" s="7">
        <f>AO47-AP47</f>
        <v/>
      </c>
      <c r="AR47" s="5" t="n">
        <v>0</v>
      </c>
      <c r="AS47" s="5">
        <f>IF(AH47-AR47&lt;-0.001,1,0)</f>
        <v/>
      </c>
      <c r="AT47" s="5">
        <f>IF(H47&lt;AM47-0.001,1,0)</f>
        <v/>
      </c>
      <c r="AU47" s="5">
        <f>IF(OR(H47-AO47-J47-K47-L47-M47-N47&lt;-0.001,H47-AO47-J47-K47-L47-M47-N47&gt;0.001),1,0)</f>
        <v/>
      </c>
      <c r="AV47" s="5">
        <f>IF(OR(J47&lt;-0.5,K47&lt;-0.5,L47&lt;-0.5,M47&lt;-0.5,N47&lt;-0.5,P47&lt;-0.5,R47&lt;-0.5,T47&lt;-0.5,V47&lt;-0.5,X47&lt;-0.5,Z47&lt;-0.5,AB47&lt;-0.5,AD47&lt;-0.5,AF47&lt;-0.5,AH47&lt;-0.5,AJ47&lt;-0.5,AL47&lt;-0.5),1,0)</f>
        <v/>
      </c>
      <c r="AW47">
        <f>AX47&amp;LEFT(ROUND(H47,0),3)</f>
        <v/>
      </c>
      <c r="AX47" t="n">
        <v>2961948</v>
      </c>
    </row>
    <row r="48">
      <c r="A48" s="4" t="n">
        <v>40</v>
      </c>
      <c r="B48" s="4" t="inlineStr">
        <is>
          <t>2019.USLS.92.001</t>
        </is>
      </c>
      <c r="C48" s="4" t="inlineStr">
        <is>
          <t>GI. 150 kV TALLASA (EXT)</t>
        </is>
      </c>
      <c r="D48" s="4" t="inlineStr">
        <is>
          <t>Pembangunan GI 150 kV , Kontrak : 047.Pj/KON.02.04/UIPSULBAGSEL/2017, Tanggal : 29 Desember 2017, PT. CITRA RIANTARA SEJAHTERA</t>
        </is>
      </c>
      <c r="E48" s="4" t="inlineStr">
        <is>
          <t>Lanjutan</t>
        </is>
      </c>
      <c r="F48" s="4" t="inlineStr">
        <is>
          <t>APLN</t>
        </is>
      </c>
      <c r="G48" s="4" t="n"/>
      <c r="H48" s="5" t="n">
        <v>0</v>
      </c>
      <c r="I48" s="5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5" t="n">
        <v>0</v>
      </c>
      <c r="Q48" s="6" t="n">
        <v>0</v>
      </c>
      <c r="R48" s="5" t="n">
        <v>0</v>
      </c>
      <c r="S48" s="6" t="n">
        <v>0</v>
      </c>
      <c r="T48" s="5" t="n">
        <v>0</v>
      </c>
      <c r="U48" s="6" t="n">
        <v>0</v>
      </c>
      <c r="V48" s="5" t="n">
        <v>0</v>
      </c>
      <c r="W48" s="6" t="n">
        <v>0</v>
      </c>
      <c r="X48" s="5" t="n">
        <v>0</v>
      </c>
      <c r="Y48" s="6" t="n">
        <v>0</v>
      </c>
      <c r="Z48" s="5" t="n">
        <v>0</v>
      </c>
      <c r="AA48" s="6" t="n">
        <v>0</v>
      </c>
      <c r="AB48" s="5" t="n">
        <v>0</v>
      </c>
      <c r="AC48" s="6" t="n">
        <v>0</v>
      </c>
      <c r="AD48" s="5" t="n">
        <v>0</v>
      </c>
      <c r="AE48" s="6" t="n">
        <v>0</v>
      </c>
      <c r="AF48" s="5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5</v>
      </c>
      <c r="AM48" s="5">
        <f>IF(AND(G48="",E48="Murni"),0,P48+R48+T48+V48+X48+Z48+AB48+AD48+AF48+AH48+AJ48+AL48)</f>
        <v/>
      </c>
      <c r="AN48" s="5">
        <f>P48+R48+T48+V48+X48+Z48+AB48+AD48+AF48+AH48+AJ48+AL48-AM48</f>
        <v/>
      </c>
      <c r="AO48" s="5">
        <f>P48+R48+T48+V48+X48+Z48+AB48+AD48+AF48+AH48+AJ48+AL48</f>
        <v/>
      </c>
      <c r="AP48" s="5">
        <f>I48</f>
        <v/>
      </c>
      <c r="AQ48" s="7">
        <f>AO48-AP48</f>
        <v/>
      </c>
      <c r="AR48" s="5" t="n">
        <v>0</v>
      </c>
      <c r="AS48" s="5">
        <f>IF(AH48-AR48&lt;-0.001,1,0)</f>
        <v/>
      </c>
      <c r="AT48" s="5">
        <f>IF(H48&lt;AM48-0.001,1,0)</f>
        <v/>
      </c>
      <c r="AU48" s="5">
        <f>IF(OR(H48-AO48-J48-K48-L48-M48-N48&lt;-0.001,H48-AO48-J48-K48-L48-M48-N48&gt;0.001),1,0)</f>
        <v/>
      </c>
      <c r="AV48" s="5">
        <f>IF(OR(J48&lt;-0.5,K48&lt;-0.5,L48&lt;-0.5,M48&lt;-0.5,N48&lt;-0.5,P48&lt;-0.5,R48&lt;-0.5,T48&lt;-0.5,V48&lt;-0.5,X48&lt;-0.5,Z48&lt;-0.5,AB48&lt;-0.5,AD48&lt;-0.5,AF48&lt;-0.5,AH48&lt;-0.5,AJ48&lt;-0.5,AL48&lt;-0.5),1,0)</f>
        <v/>
      </c>
      <c r="AW48">
        <f>AX48&amp;LEFT(ROUND(H48,0),3)</f>
        <v/>
      </c>
      <c r="AX48" t="n">
        <v>2961949</v>
      </c>
    </row>
    <row r="49">
      <c r="A49" s="4" t="n">
        <v>41</v>
      </c>
      <c r="B49" s="4" t="inlineStr">
        <is>
          <t>2019.USLS.93.001.1</t>
        </is>
      </c>
      <c r="C49" s="4" t="inlineStr">
        <is>
          <t>GI. 150 kV MASAMBA  (NEW) 2 LB, 1 TB, TRAFO 150/20 KV, 30 MVA</t>
        </is>
      </c>
      <c r="D49" s="4" t="inlineStr">
        <is>
          <t>Pembangunan GI 150 kV Masamba (New), GI 150 kV Pinrang (Ext) dan GI 150 kV Sidrap (Ext), Kontrak : 045.Pj/KON.02.04/UIPSULBAGSEL/2017, Tanggal : 29 Desember 2017,PT. KELINCI MAS UNGGUL --&gt; GI Masamba</t>
        </is>
      </c>
      <c r="E49" s="4" t="inlineStr">
        <is>
          <t>Lanjutan</t>
        </is>
      </c>
      <c r="F49" s="4" t="inlineStr">
        <is>
          <t>APLN</t>
        </is>
      </c>
      <c r="G49" s="4" t="n"/>
      <c r="H49" s="5" t="n">
        <v>11780661.61811819</v>
      </c>
      <c r="I49" s="5" t="n">
        <v>9927875.187000001</v>
      </c>
      <c r="J49" s="6" t="n">
        <v>1852786.431118188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5" t="n">
        <v>0</v>
      </c>
      <c r="Q49" s="6" t="n">
        <v>0</v>
      </c>
      <c r="R49" s="5" t="n">
        <v>184964.354</v>
      </c>
      <c r="S49" s="6" t="n">
        <v>0</v>
      </c>
      <c r="T49" s="5" t="n">
        <v>0</v>
      </c>
      <c r="U49" s="6" t="n">
        <v>0</v>
      </c>
      <c r="V49" s="5" t="n">
        <v>0</v>
      </c>
      <c r="W49" s="6" t="n">
        <v>0</v>
      </c>
      <c r="X49" s="5" t="n">
        <v>472660.556</v>
      </c>
      <c r="Y49" s="6" t="n">
        <v>0</v>
      </c>
      <c r="Z49" s="5" t="n">
        <v>0</v>
      </c>
      <c r="AA49" s="6" t="n">
        <v>0</v>
      </c>
      <c r="AB49" s="5" t="n">
        <v>9270250.277000001</v>
      </c>
      <c r="AC49" s="6" t="n">
        <v>0</v>
      </c>
      <c r="AD49" s="5" t="n">
        <v>0</v>
      </c>
      <c r="AE49" s="6" t="n">
        <v>0</v>
      </c>
      <c r="AF49" s="5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5</v>
      </c>
      <c r="AM49" s="5">
        <f>IF(AND(G49="",E49="Murni"),0,P49+R49+T49+V49+X49+Z49+AB49+AD49+AF49+AH49+AJ49+AL49)</f>
        <v/>
      </c>
      <c r="AN49" s="5">
        <f>P49+R49+T49+V49+X49+Z49+AB49+AD49+AF49+AH49+AJ49+AL49-AM49</f>
        <v/>
      </c>
      <c r="AO49" s="5">
        <f>P49+R49+T49+V49+X49+Z49+AB49+AD49+AF49+AH49+AJ49+AL49</f>
        <v/>
      </c>
      <c r="AP49" s="5">
        <f>I49</f>
        <v/>
      </c>
      <c r="AQ49" s="7">
        <f>AO49-AP49</f>
        <v/>
      </c>
      <c r="AR49" s="5" t="n">
        <v>0</v>
      </c>
      <c r="AS49" s="5">
        <f>IF(AH49-AR49&lt;-0.001,1,0)</f>
        <v/>
      </c>
      <c r="AT49" s="5">
        <f>IF(H49&lt;AM49-0.001,1,0)</f>
        <v/>
      </c>
      <c r="AU49" s="5">
        <f>IF(OR(H49-AO49-J49-K49-L49-M49-N49&lt;-0.001,H49-AO49-J49-K49-L49-M49-N49&gt;0.001),1,0)</f>
        <v/>
      </c>
      <c r="AV49" s="5">
        <f>IF(OR(J49&lt;-0.5,K49&lt;-0.5,L49&lt;-0.5,M49&lt;-0.5,N49&lt;-0.5,P49&lt;-0.5,R49&lt;-0.5,T49&lt;-0.5,V49&lt;-0.5,X49&lt;-0.5,Z49&lt;-0.5,AB49&lt;-0.5,AD49&lt;-0.5,AF49&lt;-0.5,AH49&lt;-0.5,AJ49&lt;-0.5,AL49&lt;-0.5),1,0)</f>
        <v/>
      </c>
      <c r="AW49">
        <f>AX49&amp;LEFT(ROUND(H49,0),3)</f>
        <v/>
      </c>
      <c r="AX49" t="n">
        <v>2961950</v>
      </c>
    </row>
    <row r="50">
      <c r="A50" s="4" t="n">
        <v>42</v>
      </c>
      <c r="B50" s="4" t="inlineStr">
        <is>
          <t>2019.USLS.94.001</t>
        </is>
      </c>
      <c r="C50" s="4" t="inlineStr">
        <is>
          <t>GI  150 kV BELOPA  (NEW) (2 LB, 1 TB, TRAFO 150/20 KV, 60 MVA)</t>
        </is>
      </c>
      <c r="D50" s="4" t="inlineStr">
        <is>
          <t>Pembangunan GI 150 kV, Kontrak : 050.Pj/KON.02.04/UIPSULBAGSEL/2017, Tanggal : 29 Desember 2017, PT. BARUGA ASRINUSA DEVELOPMENT</t>
        </is>
      </c>
      <c r="E50" s="4" t="inlineStr">
        <is>
          <t>Lanjutan</t>
        </is>
      </c>
      <c r="F50" s="4" t="inlineStr">
        <is>
          <t>APLN</t>
        </is>
      </c>
      <c r="G50" s="4" t="n"/>
      <c r="H50" s="5" t="n">
        <v>0</v>
      </c>
      <c r="I50" s="5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5" t="n">
        <v>0</v>
      </c>
      <c r="Q50" s="6" t="n">
        <v>0</v>
      </c>
      <c r="R50" s="5" t="n">
        <v>0</v>
      </c>
      <c r="S50" s="6" t="n">
        <v>0</v>
      </c>
      <c r="T50" s="5" t="n">
        <v>0</v>
      </c>
      <c r="U50" s="6" t="n">
        <v>0</v>
      </c>
      <c r="V50" s="5" t="n">
        <v>0</v>
      </c>
      <c r="W50" s="6" t="n">
        <v>0</v>
      </c>
      <c r="X50" s="5" t="n">
        <v>0</v>
      </c>
      <c r="Y50" s="6" t="n">
        <v>0</v>
      </c>
      <c r="Z50" s="5" t="n">
        <v>0</v>
      </c>
      <c r="AA50" s="6" t="n">
        <v>0</v>
      </c>
      <c r="AB50" s="5" t="n">
        <v>0</v>
      </c>
      <c r="AC50" s="6" t="n">
        <v>0</v>
      </c>
      <c r="AD50" s="5" t="n">
        <v>0</v>
      </c>
      <c r="AE50" s="6" t="n">
        <v>0</v>
      </c>
      <c r="AF50" s="5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5</v>
      </c>
      <c r="AM50" s="5">
        <f>IF(AND(G50="",E50="Murni"),0,P50+R50+T50+V50+X50+Z50+AB50+AD50+AF50+AH50+AJ50+AL50)</f>
        <v/>
      </c>
      <c r="AN50" s="5">
        <f>P50+R50+T50+V50+X50+Z50+AB50+AD50+AF50+AH50+AJ50+AL50-AM50</f>
        <v/>
      </c>
      <c r="AO50" s="5">
        <f>P50+R50+T50+V50+X50+Z50+AB50+AD50+AF50+AH50+AJ50+AL50</f>
        <v/>
      </c>
      <c r="AP50" s="5">
        <f>I50</f>
        <v/>
      </c>
      <c r="AQ50" s="7">
        <f>AO50-AP50</f>
        <v/>
      </c>
      <c r="AR50" s="5" t="n">
        <v>0</v>
      </c>
      <c r="AS50" s="5">
        <f>IF(AH50-AR50&lt;-0.001,1,0)</f>
        <v/>
      </c>
      <c r="AT50" s="5">
        <f>IF(H50&lt;AM50-0.001,1,0)</f>
        <v/>
      </c>
      <c r="AU50" s="5">
        <f>IF(OR(H50-AO50-J50-K50-L50-M50-N50&lt;-0.001,H50-AO50-J50-K50-L50-M50-N50&gt;0.001),1,0)</f>
        <v/>
      </c>
      <c r="AV50" s="5">
        <f>IF(OR(J50&lt;-0.5,K50&lt;-0.5,L50&lt;-0.5,M50&lt;-0.5,N50&lt;-0.5,P50&lt;-0.5,R50&lt;-0.5,T50&lt;-0.5,V50&lt;-0.5,X50&lt;-0.5,Z50&lt;-0.5,AB50&lt;-0.5,AD50&lt;-0.5,AF50&lt;-0.5,AH50&lt;-0.5,AJ50&lt;-0.5,AL50&lt;-0.5),1,0)</f>
        <v/>
      </c>
      <c r="AW50">
        <f>AX50&amp;LEFT(ROUND(H50,0),3)</f>
        <v/>
      </c>
      <c r="AX50" t="n">
        <v>2961951</v>
      </c>
    </row>
    <row r="51">
      <c r="A51" s="4" t="n">
        <v>43</v>
      </c>
      <c r="B51" s="4" t="inlineStr">
        <is>
          <t>2019.USLS.95.001</t>
        </is>
      </c>
      <c r="C51" s="4" t="inlineStr">
        <is>
          <t>GI  150 kV TANETE (NEW) (2 LB, 1TB, 150/20 KV , 30 MVA)</t>
        </is>
      </c>
      <c r="D51" s="4" t="inlineStr">
        <is>
          <t>Pembangunan GI 150 kV</t>
        </is>
      </c>
      <c r="E51" s="4" t="inlineStr">
        <is>
          <t>Lanjutan</t>
        </is>
      </c>
      <c r="F51" s="4" t="inlineStr">
        <is>
          <t>APLN</t>
        </is>
      </c>
      <c r="G51" s="4" t="n"/>
      <c r="H51" s="5" t="n">
        <v>19557879.98349091</v>
      </c>
      <c r="I51" s="5" t="n">
        <v>17546913.835</v>
      </c>
      <c r="J51" s="6" t="n">
        <v>2010966.148490909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5" t="n">
        <v>0</v>
      </c>
      <c r="Q51" s="6" t="n">
        <v>0</v>
      </c>
      <c r="R51" s="5" t="n">
        <v>7828212.53</v>
      </c>
      <c r="S51" s="6" t="n">
        <v>0</v>
      </c>
      <c r="T51" s="5" t="n">
        <v>0</v>
      </c>
      <c r="U51" s="6" t="n">
        <v>0</v>
      </c>
      <c r="V51" s="5" t="n">
        <v>9718700.835999999</v>
      </c>
      <c r="W51" s="6" t="n">
        <v>0</v>
      </c>
      <c r="X51" s="5" t="n">
        <v>0</v>
      </c>
      <c r="Y51" s="6" t="n">
        <v>0</v>
      </c>
      <c r="Z51" s="5" t="n">
        <v>0</v>
      </c>
      <c r="AA51" s="6" t="n">
        <v>0</v>
      </c>
      <c r="AB51" s="5" t="n">
        <v>0</v>
      </c>
      <c r="AC51" s="6" t="n">
        <v>0</v>
      </c>
      <c r="AD51" s="5" t="n">
        <v>0</v>
      </c>
      <c r="AE51" s="6" t="n">
        <v>0</v>
      </c>
      <c r="AF51" s="5" t="n">
        <v>0</v>
      </c>
      <c r="AG51" s="6" t="n">
        <v>0</v>
      </c>
      <c r="AH51" s="6" t="n">
        <v>0</v>
      </c>
      <c r="AI51" s="6" t="n">
        <v>0</v>
      </c>
      <c r="AJ51" s="6" t="n">
        <v>0.469</v>
      </c>
      <c r="AK51" s="6" t="n">
        <v>0</v>
      </c>
      <c r="AL51" s="6" t="n">
        <v>5</v>
      </c>
      <c r="AM51" s="5">
        <f>IF(AND(G51="",E51="Murni"),0,P51+R51+T51+V51+X51+Z51+AB51+AD51+AF51+AH51+AJ51+AL51)</f>
        <v/>
      </c>
      <c r="AN51" s="5">
        <f>P51+R51+T51+V51+X51+Z51+AB51+AD51+AF51+AH51+AJ51+AL51-AM51</f>
        <v/>
      </c>
      <c r="AO51" s="5">
        <f>P51+R51+T51+V51+X51+Z51+AB51+AD51+AF51+AH51+AJ51+AL51</f>
        <v/>
      </c>
      <c r="AP51" s="5">
        <f>I51</f>
        <v/>
      </c>
      <c r="AQ51" s="7">
        <f>AO51-AP51</f>
        <v/>
      </c>
      <c r="AR51" s="5" t="n">
        <v>0</v>
      </c>
      <c r="AS51" s="5">
        <f>IF(AH51-AR51&lt;-0.001,1,0)</f>
        <v/>
      </c>
      <c r="AT51" s="5">
        <f>IF(H51&lt;AM51-0.001,1,0)</f>
        <v/>
      </c>
      <c r="AU51" s="5">
        <f>IF(OR(H51-AO51-J51-K51-L51-M51-N51&lt;-0.001,H51-AO51-J51-K51-L51-M51-N51&gt;0.001),1,0)</f>
        <v/>
      </c>
      <c r="AV51" s="5">
        <f>IF(OR(J51&lt;-0.5,K51&lt;-0.5,L51&lt;-0.5,M51&lt;-0.5,N51&lt;-0.5,P51&lt;-0.5,R51&lt;-0.5,T51&lt;-0.5,V51&lt;-0.5,X51&lt;-0.5,Z51&lt;-0.5,AB51&lt;-0.5,AD51&lt;-0.5,AF51&lt;-0.5,AH51&lt;-0.5,AJ51&lt;-0.5,AL51&lt;-0.5),1,0)</f>
        <v/>
      </c>
      <c r="AW51">
        <f>AX51&amp;LEFT(ROUND(H51,0),3)</f>
        <v/>
      </c>
      <c r="AX51" t="n">
        <v>2961952</v>
      </c>
    </row>
    <row r="52">
      <c r="A52" s="4" t="n">
        <v>44</v>
      </c>
      <c r="B52" s="4" t="inlineStr">
        <is>
          <t>2019.USLS.96.001</t>
        </is>
      </c>
      <c r="C52" s="4" t="inlineStr">
        <is>
          <t>GI 150 kV TANJUNG BUNGA (EXT 4 LB)</t>
        </is>
      </c>
      <c r="D52" s="4" t="inlineStr">
        <is>
          <t>Pembangunan GI 150 kV Punagaya (Ext) dan GI 150 kV Tanjung Bunga (Ext), Kontrak No. 026.Pj/KON.02.04/UIPSULBAGSEL/2018, Tanggal : 5 Juli 2018, PT. TEPPO ELECTRIC PERSADA</t>
        </is>
      </c>
      <c r="E52" s="4" t="inlineStr">
        <is>
          <t>Lanjutan</t>
        </is>
      </c>
      <c r="F52" s="4" t="inlineStr">
        <is>
          <t>APLN</t>
        </is>
      </c>
      <c r="G52" s="4" t="n"/>
      <c r="H52" s="5" t="n">
        <v>2698644.656381816</v>
      </c>
      <c r="I52" s="5" t="n">
        <v>2545575.652</v>
      </c>
      <c r="J52" s="6" t="n">
        <v>153069.0043818164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5" t="n">
        <v>0</v>
      </c>
      <c r="Q52" s="6" t="n">
        <v>0</v>
      </c>
      <c r="R52" s="5" t="n">
        <v>921378.8810000001</v>
      </c>
      <c r="S52" s="6" t="n">
        <v>0</v>
      </c>
      <c r="T52" s="5" t="n">
        <v>0</v>
      </c>
      <c r="U52" s="6" t="n">
        <v>0</v>
      </c>
      <c r="V52" s="5" t="n">
        <v>0</v>
      </c>
      <c r="W52" s="6" t="n">
        <v>0</v>
      </c>
      <c r="X52" s="5" t="n">
        <v>0</v>
      </c>
      <c r="Y52" s="6" t="n">
        <v>0</v>
      </c>
      <c r="Z52" s="5" t="n">
        <v>0</v>
      </c>
      <c r="AA52" s="6" t="n">
        <v>0</v>
      </c>
      <c r="AB52" s="5" t="n">
        <v>0</v>
      </c>
      <c r="AC52" s="6" t="n">
        <v>0</v>
      </c>
      <c r="AD52" s="5" t="n">
        <v>1624196.771</v>
      </c>
      <c r="AE52" s="6" t="n">
        <v>0</v>
      </c>
      <c r="AF52" s="5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5</v>
      </c>
      <c r="AM52" s="5">
        <f>IF(AND(G52="",E52="Murni"),0,P52+R52+T52+V52+X52+Z52+AB52+AD52+AF52+AH52+AJ52+AL52)</f>
        <v/>
      </c>
      <c r="AN52" s="5">
        <f>P52+R52+T52+V52+X52+Z52+AB52+AD52+AF52+AH52+AJ52+AL52-AM52</f>
        <v/>
      </c>
      <c r="AO52" s="5">
        <f>P52+R52+T52+V52+X52+Z52+AB52+AD52+AF52+AH52+AJ52+AL52</f>
        <v/>
      </c>
      <c r="AP52" s="5">
        <f>I52</f>
        <v/>
      </c>
      <c r="AQ52" s="7">
        <f>AO52-AP52</f>
        <v/>
      </c>
      <c r="AR52" s="5" t="n">
        <v>0</v>
      </c>
      <c r="AS52" s="5">
        <f>IF(AH52-AR52&lt;-0.001,1,0)</f>
        <v/>
      </c>
      <c r="AT52" s="5">
        <f>IF(H52&lt;AM52-0.001,1,0)</f>
        <v/>
      </c>
      <c r="AU52" s="5">
        <f>IF(OR(H52-AO52-J52-K52-L52-M52-N52&lt;-0.001,H52-AO52-J52-K52-L52-M52-N52&gt;0.001),1,0)</f>
        <v/>
      </c>
      <c r="AV52" s="5">
        <f>IF(OR(J52&lt;-0.5,K52&lt;-0.5,L52&lt;-0.5,M52&lt;-0.5,N52&lt;-0.5,P52&lt;-0.5,R52&lt;-0.5,T52&lt;-0.5,V52&lt;-0.5,X52&lt;-0.5,Z52&lt;-0.5,AB52&lt;-0.5,AD52&lt;-0.5,AF52&lt;-0.5,AH52&lt;-0.5,AJ52&lt;-0.5,AL52&lt;-0.5),1,0)</f>
        <v/>
      </c>
      <c r="AW52">
        <f>AX52&amp;LEFT(ROUND(H52,0),3)</f>
        <v/>
      </c>
      <c r="AX52" t="n">
        <v>2961953</v>
      </c>
    </row>
    <row r="53">
      <c r="A53" s="4" t="n">
        <v>45</v>
      </c>
      <c r="B53" s="4" t="inlineStr">
        <is>
          <t>2019.USLS.97.001</t>
        </is>
      </c>
      <c r="C53" s="4" t="inlineStr">
        <is>
          <t>GI 150 kV PARE - PARE (EXT) (1 TB, 150/20 kV, 30 MVA)</t>
        </is>
      </c>
      <c r="D53" s="4" t="inlineStr">
        <is>
          <t>Pembangunan GI 150 kV, Kontrak No. 037.Pj/KON 02.04/UIPSULBAGSEL/2018, Tanggal : 30 Agustus 2018, PT CITRA RIANTARA SEJAHTERA</t>
        </is>
      </c>
      <c r="E53" s="4" t="inlineStr">
        <is>
          <t>Lanjutan</t>
        </is>
      </c>
      <c r="F53" s="4" t="inlineStr">
        <is>
          <t>APLN</t>
        </is>
      </c>
      <c r="G53" s="4" t="n"/>
      <c r="H53" s="5" t="n">
        <v>0</v>
      </c>
      <c r="I53" s="5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5" t="n">
        <v>0</v>
      </c>
      <c r="Q53" s="6" t="n">
        <v>0</v>
      </c>
      <c r="R53" s="5" t="n">
        <v>0</v>
      </c>
      <c r="S53" s="6" t="n">
        <v>0</v>
      </c>
      <c r="T53" s="5" t="n">
        <v>0</v>
      </c>
      <c r="U53" s="6" t="n">
        <v>0</v>
      </c>
      <c r="V53" s="5" t="n">
        <v>0</v>
      </c>
      <c r="W53" s="6" t="n">
        <v>0</v>
      </c>
      <c r="X53" s="5" t="n">
        <v>0</v>
      </c>
      <c r="Y53" s="6" t="n">
        <v>0</v>
      </c>
      <c r="Z53" s="5" t="n">
        <v>0</v>
      </c>
      <c r="AA53" s="6" t="n">
        <v>0</v>
      </c>
      <c r="AB53" s="5" t="n">
        <v>0</v>
      </c>
      <c r="AC53" s="6" t="n">
        <v>0</v>
      </c>
      <c r="AD53" s="5" t="n">
        <v>0</v>
      </c>
      <c r="AE53" s="6" t="n">
        <v>0</v>
      </c>
      <c r="AF53" s="5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5</v>
      </c>
      <c r="AM53" s="5">
        <f>IF(AND(G53="",E53="Murni"),0,P53+R53+T53+V53+X53+Z53+AB53+AD53+AF53+AH53+AJ53+AL53)</f>
        <v/>
      </c>
      <c r="AN53" s="5">
        <f>P53+R53+T53+V53+X53+Z53+AB53+AD53+AF53+AH53+AJ53+AL53-AM53</f>
        <v/>
      </c>
      <c r="AO53" s="5">
        <f>P53+R53+T53+V53+X53+Z53+AB53+AD53+AF53+AH53+AJ53+AL53</f>
        <v/>
      </c>
      <c r="AP53" s="5">
        <f>I53</f>
        <v/>
      </c>
      <c r="AQ53" s="7">
        <f>AO53-AP53</f>
        <v/>
      </c>
      <c r="AR53" s="5" t="n">
        <v>0</v>
      </c>
      <c r="AS53" s="5">
        <f>IF(AH53-AR53&lt;-0.001,1,0)</f>
        <v/>
      </c>
      <c r="AT53" s="5">
        <f>IF(H53&lt;AM53-0.001,1,0)</f>
        <v/>
      </c>
      <c r="AU53" s="5">
        <f>IF(OR(H53-AO53-J53-K53-L53-M53-N53&lt;-0.001,H53-AO53-J53-K53-L53-M53-N53&gt;0.001),1,0)</f>
        <v/>
      </c>
      <c r="AV53" s="5">
        <f>IF(OR(J53&lt;-0.5,K53&lt;-0.5,L53&lt;-0.5,M53&lt;-0.5,N53&lt;-0.5,P53&lt;-0.5,R53&lt;-0.5,T53&lt;-0.5,V53&lt;-0.5,X53&lt;-0.5,Z53&lt;-0.5,AB53&lt;-0.5,AD53&lt;-0.5,AF53&lt;-0.5,AH53&lt;-0.5,AJ53&lt;-0.5,AL53&lt;-0.5),1,0)</f>
        <v/>
      </c>
      <c r="AW53">
        <f>AX53&amp;LEFT(ROUND(H53,0),3)</f>
        <v/>
      </c>
      <c r="AX53" t="n">
        <v>2961954</v>
      </c>
    </row>
    <row r="54">
      <c r="A54" s="4" t="n">
        <v>46</v>
      </c>
      <c r="B54" s="4" t="inlineStr">
        <is>
          <t>2019.USLS.99.001</t>
        </is>
      </c>
      <c r="C54" s="4" t="inlineStr">
        <is>
          <t>GI 150 kV MAKALE (EXT) 2 LB</t>
        </is>
      </c>
      <c r="D54" s="4" t="inlineStr">
        <is>
          <t>Pembangunan GI 150 kV, Kontrak : 046.Pj/KON.02.04/UIPSULBAGSEL/2017, Tanggal : 29 Desember 2017, PT. KELINCI MAS UNGGUL</t>
        </is>
      </c>
      <c r="E54" s="4" t="inlineStr">
        <is>
          <t>Lanjutan</t>
        </is>
      </c>
      <c r="F54" s="4" t="inlineStr">
        <is>
          <t>APLN</t>
        </is>
      </c>
      <c r="G54" s="4" t="n"/>
      <c r="H54" s="5" t="n">
        <v>0</v>
      </c>
      <c r="I54" s="5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5" t="n">
        <v>0</v>
      </c>
      <c r="Q54" s="6" t="n">
        <v>0</v>
      </c>
      <c r="R54" s="5" t="n">
        <v>0</v>
      </c>
      <c r="S54" s="6" t="n">
        <v>0</v>
      </c>
      <c r="T54" s="5" t="n">
        <v>0</v>
      </c>
      <c r="U54" s="6" t="n">
        <v>0</v>
      </c>
      <c r="V54" s="5" t="n">
        <v>0</v>
      </c>
      <c r="W54" s="6" t="n">
        <v>0</v>
      </c>
      <c r="X54" s="5" t="n">
        <v>0</v>
      </c>
      <c r="Y54" s="6" t="n">
        <v>0</v>
      </c>
      <c r="Z54" s="5" t="n">
        <v>0</v>
      </c>
      <c r="AA54" s="6" t="n">
        <v>0</v>
      </c>
      <c r="AB54" s="5" t="n">
        <v>0</v>
      </c>
      <c r="AC54" s="6" t="n">
        <v>0</v>
      </c>
      <c r="AD54" s="5" t="n">
        <v>0</v>
      </c>
      <c r="AE54" s="6" t="n">
        <v>0</v>
      </c>
      <c r="AF54" s="5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5</v>
      </c>
      <c r="AM54" s="5">
        <f>IF(AND(G54="",E54="Murni"),0,P54+R54+T54+V54+X54+Z54+AB54+AD54+AF54+AH54+AJ54+AL54)</f>
        <v/>
      </c>
      <c r="AN54" s="5">
        <f>P54+R54+T54+V54+X54+Z54+AB54+AD54+AF54+AH54+AJ54+AL54-AM54</f>
        <v/>
      </c>
      <c r="AO54" s="5">
        <f>P54+R54+T54+V54+X54+Z54+AB54+AD54+AF54+AH54+AJ54+AL54</f>
        <v/>
      </c>
      <c r="AP54" s="5">
        <f>I54</f>
        <v/>
      </c>
      <c r="AQ54" s="7">
        <f>AO54-AP54</f>
        <v/>
      </c>
      <c r="AR54" s="5" t="n">
        <v>0</v>
      </c>
      <c r="AS54" s="5">
        <f>IF(AH54-AR54&lt;-0.001,1,0)</f>
        <v/>
      </c>
      <c r="AT54" s="5">
        <f>IF(H54&lt;AM54-0.001,1,0)</f>
        <v/>
      </c>
      <c r="AU54" s="5">
        <f>IF(OR(H54-AO54-J54-K54-L54-M54-N54&lt;-0.001,H54-AO54-J54-K54-L54-M54-N54&gt;0.001),1,0)</f>
        <v/>
      </c>
      <c r="AV54" s="5">
        <f>IF(OR(J54&lt;-0.5,K54&lt;-0.5,L54&lt;-0.5,M54&lt;-0.5,N54&lt;-0.5,P54&lt;-0.5,R54&lt;-0.5,T54&lt;-0.5,V54&lt;-0.5,X54&lt;-0.5,Z54&lt;-0.5,AB54&lt;-0.5,AD54&lt;-0.5,AF54&lt;-0.5,AH54&lt;-0.5,AJ54&lt;-0.5,AL54&lt;-0.5),1,0)</f>
        <v/>
      </c>
      <c r="AW54">
        <f>AX54&amp;LEFT(ROUND(H54,0),3)</f>
        <v/>
      </c>
      <c r="AX54" t="n">
        <v>2961955</v>
      </c>
    </row>
    <row r="55">
      <c r="A55" s="4" t="n">
        <v>47</v>
      </c>
      <c r="B55" s="4" t="inlineStr">
        <is>
          <t>2019.USLS.100.001</t>
        </is>
      </c>
      <c r="C55" s="4" t="inlineStr">
        <is>
          <t>GIS  150 kV BONTOALA (EXT) ( 2 LB)</t>
        </is>
      </c>
      <c r="D55" s="4" t="inlineStr">
        <is>
          <t>Pembangunan GI 150 kV, Kontrak : 051.Pj/KON.02.04/UIPSULBAGSEL/2018, tanggal : 28 Des 2018, PT.CITRA RIANTARA SEJAHTERA</t>
        </is>
      </c>
      <c r="E55" s="4" t="inlineStr">
        <is>
          <t>Lanjutan</t>
        </is>
      </c>
      <c r="F55" s="4" t="inlineStr">
        <is>
          <t>APLN</t>
        </is>
      </c>
      <c r="G55" s="4" t="n"/>
      <c r="H55" s="5" t="n">
        <v>0</v>
      </c>
      <c r="I55" s="5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5" t="n">
        <v>0</v>
      </c>
      <c r="Q55" s="6" t="n">
        <v>0</v>
      </c>
      <c r="R55" s="5" t="n">
        <v>0</v>
      </c>
      <c r="S55" s="6" t="n">
        <v>0</v>
      </c>
      <c r="T55" s="5" t="n">
        <v>0</v>
      </c>
      <c r="U55" s="6" t="n">
        <v>0</v>
      </c>
      <c r="V55" s="5" t="n">
        <v>0</v>
      </c>
      <c r="W55" s="6" t="n">
        <v>0</v>
      </c>
      <c r="X55" s="5" t="n">
        <v>0</v>
      </c>
      <c r="Y55" s="6" t="n">
        <v>0</v>
      </c>
      <c r="Z55" s="5" t="n">
        <v>0</v>
      </c>
      <c r="AA55" s="6" t="n">
        <v>0</v>
      </c>
      <c r="AB55" s="5" t="n">
        <v>0</v>
      </c>
      <c r="AC55" s="6" t="n">
        <v>0</v>
      </c>
      <c r="AD55" s="5" t="n">
        <v>0</v>
      </c>
      <c r="AE55" s="6" t="n">
        <v>0</v>
      </c>
      <c r="AF55" s="5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5</v>
      </c>
      <c r="AM55" s="5">
        <f>IF(AND(G55="",E55="Murni"),0,P55+R55+T55+V55+X55+Z55+AB55+AD55+AF55+AH55+AJ55+AL55)</f>
        <v/>
      </c>
      <c r="AN55" s="5">
        <f>P55+R55+T55+V55+X55+Z55+AB55+AD55+AF55+AH55+AJ55+AL55-AM55</f>
        <v/>
      </c>
      <c r="AO55" s="5">
        <f>P55+R55+T55+V55+X55+Z55+AB55+AD55+AF55+AH55+AJ55+AL55</f>
        <v/>
      </c>
      <c r="AP55" s="5">
        <f>I55</f>
        <v/>
      </c>
      <c r="AQ55" s="7">
        <f>AO55-AP55</f>
        <v/>
      </c>
      <c r="AR55" s="5" t="n">
        <v>0</v>
      </c>
      <c r="AS55" s="5">
        <f>IF(AH55-AR55&lt;-0.001,1,0)</f>
        <v/>
      </c>
      <c r="AT55" s="5">
        <f>IF(H55&lt;AM55-0.001,1,0)</f>
        <v/>
      </c>
      <c r="AU55" s="5">
        <f>IF(OR(H55-AO55-J55-K55-L55-M55-N55&lt;-0.001,H55-AO55-J55-K55-L55-M55-N55&gt;0.001),1,0)</f>
        <v/>
      </c>
      <c r="AV55" s="5">
        <f>IF(OR(J55&lt;-0.5,K55&lt;-0.5,L55&lt;-0.5,M55&lt;-0.5,N55&lt;-0.5,P55&lt;-0.5,R55&lt;-0.5,T55&lt;-0.5,V55&lt;-0.5,X55&lt;-0.5,Z55&lt;-0.5,AB55&lt;-0.5,AD55&lt;-0.5,AF55&lt;-0.5,AH55&lt;-0.5,AJ55&lt;-0.5,AL55&lt;-0.5),1,0)</f>
        <v/>
      </c>
      <c r="AW55">
        <f>AX55&amp;LEFT(ROUND(H55,0),3)</f>
        <v/>
      </c>
      <c r="AX55" t="n">
        <v>2961956</v>
      </c>
    </row>
    <row r="56">
      <c r="A56" s="4" t="n">
        <v>48</v>
      </c>
      <c r="B56" s="4" t="inlineStr">
        <is>
          <t>2019.USLS.102.001</t>
        </is>
      </c>
      <c r="C56" s="4" t="inlineStr">
        <is>
          <t>GI. 150 kV PUNAGAYA (EXT, 2 LB) dan T/L 150 kV PLTU BOSOWA 3 dan 4 ke GI. 150 kV PUNAGAYA</t>
        </is>
      </c>
      <c r="D56" s="4" t="inlineStr">
        <is>
          <t>Pembangunan GI 150 kV dan T/L  Kontrak  : 027.Pj/KON.02.04/UIPSULBAGSEL/2017 Tanggal :  20 September 2017 PT. TEPPO ELECTRIC PERSADA</t>
        </is>
      </c>
      <c r="E56" s="4" t="inlineStr">
        <is>
          <t>Lanjutan</t>
        </is>
      </c>
      <c r="F56" s="4" t="inlineStr">
        <is>
          <t>APLN</t>
        </is>
      </c>
      <c r="G56" s="4" t="n"/>
      <c r="H56" s="5" t="n">
        <v>1292978.501009088</v>
      </c>
      <c r="I56" s="5" t="n">
        <v>1292978.5</v>
      </c>
      <c r="J56" s="6" t="n">
        <v>0.001009088009595871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5" t="n">
        <v>0</v>
      </c>
      <c r="Q56" s="6" t="n">
        <v>0</v>
      </c>
      <c r="R56" s="5" t="n">
        <v>1292978.5</v>
      </c>
      <c r="S56" s="6" t="n">
        <v>0</v>
      </c>
      <c r="T56" s="5" t="n">
        <v>0</v>
      </c>
      <c r="U56" s="6" t="n">
        <v>0</v>
      </c>
      <c r="V56" s="5" t="n">
        <v>0</v>
      </c>
      <c r="W56" s="6" t="n">
        <v>0</v>
      </c>
      <c r="X56" s="5" t="n">
        <v>0</v>
      </c>
      <c r="Y56" s="6" t="n">
        <v>0</v>
      </c>
      <c r="Z56" s="5" t="n">
        <v>0</v>
      </c>
      <c r="AA56" s="6" t="n">
        <v>0</v>
      </c>
      <c r="AB56" s="5" t="n">
        <v>0</v>
      </c>
      <c r="AC56" s="6" t="n">
        <v>0</v>
      </c>
      <c r="AD56" s="5" t="n">
        <v>0</v>
      </c>
      <c r="AE56" s="6" t="n">
        <v>0</v>
      </c>
      <c r="AF56" s="5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5</v>
      </c>
      <c r="AM56" s="5">
        <f>IF(AND(G56="",E56="Murni"),0,P56+R56+T56+V56+X56+Z56+AB56+AD56+AF56+AH56+AJ56+AL56)</f>
        <v/>
      </c>
      <c r="AN56" s="5">
        <f>P56+R56+T56+V56+X56+Z56+AB56+AD56+AF56+AH56+AJ56+AL56-AM56</f>
        <v/>
      </c>
      <c r="AO56" s="5">
        <f>P56+R56+T56+V56+X56+Z56+AB56+AD56+AF56+AH56+AJ56+AL56</f>
        <v/>
      </c>
      <c r="AP56" s="5">
        <f>I56</f>
        <v/>
      </c>
      <c r="AQ56" s="7">
        <f>AO56-AP56</f>
        <v/>
      </c>
      <c r="AR56" s="5" t="n">
        <v>0</v>
      </c>
      <c r="AS56" s="5">
        <f>IF(AH56-AR56&lt;-0.001,1,0)</f>
        <v/>
      </c>
      <c r="AT56" s="5">
        <f>IF(H56&lt;AM56-0.001,1,0)</f>
        <v/>
      </c>
      <c r="AU56" s="5">
        <f>IF(OR(H56-AO56-J56-K56-L56-M56-N56&lt;-0.001,H56-AO56-J56-K56-L56-M56-N56&gt;0.001),1,0)</f>
        <v/>
      </c>
      <c r="AV56" s="5">
        <f>IF(OR(J56&lt;-0.5,K56&lt;-0.5,L56&lt;-0.5,M56&lt;-0.5,N56&lt;-0.5,P56&lt;-0.5,R56&lt;-0.5,T56&lt;-0.5,V56&lt;-0.5,X56&lt;-0.5,Z56&lt;-0.5,AB56&lt;-0.5,AD56&lt;-0.5,AF56&lt;-0.5,AH56&lt;-0.5,AJ56&lt;-0.5,AL56&lt;-0.5),1,0)</f>
        <v/>
      </c>
      <c r="AW56">
        <f>AX56&amp;LEFT(ROUND(H56,0),3)</f>
        <v/>
      </c>
      <c r="AX56" t="n">
        <v>2961957</v>
      </c>
    </row>
    <row r="57">
      <c r="A57" s="4" t="n">
        <v>49</v>
      </c>
      <c r="B57" s="4" t="inlineStr">
        <is>
          <t>2019.USLS.104.001</t>
        </is>
      </c>
      <c r="C57" s="4" t="inlineStr">
        <is>
          <t>GI 150 kV SUNGGUMINASA  2 LB, arah GI LANNA</t>
        </is>
      </c>
      <c r="D57" s="4" t="inlineStr">
        <is>
          <t>Pembangunan GI 150 kV Daya Baru (Ext), GI 150 kV Kima Makassar (Ext), dan GI 150 kV Sungguminasa (Ext), Kontrak No. 027.Pj/KON.02.04/UIPSULBAGSEL/2018, Tanggal : 9 Juli 2018, KSO PT DIPA JAYA SEJAHTERA-PT CITRA RIANTARA SEJAHTERA</t>
        </is>
      </c>
      <c r="E57" s="4" t="inlineStr">
        <is>
          <t>Lanjutan</t>
        </is>
      </c>
      <c r="F57" s="4" t="inlineStr">
        <is>
          <t>APLN</t>
        </is>
      </c>
      <c r="G57" s="4" t="n"/>
      <c r="H57" s="5" t="n">
        <v>0</v>
      </c>
      <c r="I57" s="5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5" t="n">
        <v>0</v>
      </c>
      <c r="Q57" s="6" t="n">
        <v>0</v>
      </c>
      <c r="R57" s="5" t="n">
        <v>0</v>
      </c>
      <c r="S57" s="6" t="n">
        <v>0</v>
      </c>
      <c r="T57" s="5" t="n">
        <v>0</v>
      </c>
      <c r="U57" s="6" t="n">
        <v>0</v>
      </c>
      <c r="V57" s="5" t="n">
        <v>0</v>
      </c>
      <c r="W57" s="6" t="n">
        <v>0</v>
      </c>
      <c r="X57" s="5" t="n">
        <v>0</v>
      </c>
      <c r="Y57" s="6" t="n">
        <v>0</v>
      </c>
      <c r="Z57" s="5" t="n">
        <v>0</v>
      </c>
      <c r="AA57" s="6" t="n">
        <v>0</v>
      </c>
      <c r="AB57" s="5" t="n">
        <v>0</v>
      </c>
      <c r="AC57" s="6" t="n">
        <v>0</v>
      </c>
      <c r="AD57" s="5" t="n">
        <v>0</v>
      </c>
      <c r="AE57" s="6" t="n">
        <v>0</v>
      </c>
      <c r="AF57" s="5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5</v>
      </c>
      <c r="AM57" s="5">
        <f>IF(AND(G57="",E57="Murni"),0,P57+R57+T57+V57+X57+Z57+AB57+AD57+AF57+AH57+AJ57+AL57)</f>
        <v/>
      </c>
      <c r="AN57" s="5">
        <f>P57+R57+T57+V57+X57+Z57+AB57+AD57+AF57+AH57+AJ57+AL57-AM57</f>
        <v/>
      </c>
      <c r="AO57" s="5">
        <f>P57+R57+T57+V57+X57+Z57+AB57+AD57+AF57+AH57+AJ57+AL57</f>
        <v/>
      </c>
      <c r="AP57" s="5">
        <f>I57</f>
        <v/>
      </c>
      <c r="AQ57" s="7">
        <f>AO57-AP57</f>
        <v/>
      </c>
      <c r="AR57" s="5" t="n">
        <v>0</v>
      </c>
      <c r="AS57" s="5">
        <f>IF(AH57-AR57&lt;-0.001,1,0)</f>
        <v/>
      </c>
      <c r="AT57" s="5">
        <f>IF(H57&lt;AM57-0.001,1,0)</f>
        <v/>
      </c>
      <c r="AU57" s="5">
        <f>IF(OR(H57-AO57-J57-K57-L57-M57-N57&lt;-0.001,H57-AO57-J57-K57-L57-M57-N57&gt;0.001),1,0)</f>
        <v/>
      </c>
      <c r="AV57" s="5">
        <f>IF(OR(J57&lt;-0.5,K57&lt;-0.5,L57&lt;-0.5,M57&lt;-0.5,N57&lt;-0.5,P57&lt;-0.5,R57&lt;-0.5,T57&lt;-0.5,V57&lt;-0.5,X57&lt;-0.5,Z57&lt;-0.5,AB57&lt;-0.5,AD57&lt;-0.5,AF57&lt;-0.5,AH57&lt;-0.5,AJ57&lt;-0.5,AL57&lt;-0.5),1,0)</f>
        <v/>
      </c>
      <c r="AW57">
        <f>AX57&amp;LEFT(ROUND(H57,0),3)</f>
        <v/>
      </c>
      <c r="AX57" t="n">
        <v>2961958</v>
      </c>
    </row>
    <row r="58">
      <c r="A58" s="4" t="n">
        <v>50</v>
      </c>
      <c r="B58" s="4" t="inlineStr">
        <is>
          <t>2019.USLS.106.001</t>
        </is>
      </c>
      <c r="C58" s="4" t="inlineStr">
        <is>
          <t>GI 150 kV SENGKANG (EXT) (1 TB, 150/20 kV, 60 MVA )</t>
        </is>
      </c>
      <c r="D58" s="4" t="inlineStr">
        <is>
          <t>Pembangunan GI 150 kV, No Kontrak : 007.Pj/KON.02.04/UIPSULBAGSEL/2019, Tanggal 7 Maret 2019, KSO PT GUNA SWASTIKA DINAMIKA  – PT NIAGAMAS SETIA USAHA</t>
        </is>
      </c>
      <c r="E58" s="4" t="inlineStr">
        <is>
          <t>Lanjutan</t>
        </is>
      </c>
      <c r="F58" s="4" t="inlineStr">
        <is>
          <t>APLN</t>
        </is>
      </c>
      <c r="G58" s="4" t="n"/>
      <c r="H58" s="5" t="n">
        <v>0</v>
      </c>
      <c r="I58" s="5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5" t="n">
        <v>0</v>
      </c>
      <c r="Q58" s="6" t="n">
        <v>0</v>
      </c>
      <c r="R58" s="5" t="n">
        <v>0</v>
      </c>
      <c r="S58" s="6" t="n">
        <v>0</v>
      </c>
      <c r="T58" s="5" t="n">
        <v>0</v>
      </c>
      <c r="U58" s="6" t="n">
        <v>0</v>
      </c>
      <c r="V58" s="5" t="n">
        <v>0</v>
      </c>
      <c r="W58" s="6" t="n">
        <v>0</v>
      </c>
      <c r="X58" s="5" t="n">
        <v>0</v>
      </c>
      <c r="Y58" s="6" t="n">
        <v>0</v>
      </c>
      <c r="Z58" s="5" t="n">
        <v>0</v>
      </c>
      <c r="AA58" s="6" t="n">
        <v>0</v>
      </c>
      <c r="AB58" s="5" t="n">
        <v>0</v>
      </c>
      <c r="AC58" s="6" t="n">
        <v>0</v>
      </c>
      <c r="AD58" s="5" t="n">
        <v>0</v>
      </c>
      <c r="AE58" s="6" t="n">
        <v>0</v>
      </c>
      <c r="AF58" s="5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5</v>
      </c>
      <c r="AM58" s="5">
        <f>IF(AND(G58="",E58="Murni"),0,P58+R58+T58+V58+X58+Z58+AB58+AD58+AF58+AH58+AJ58+AL58)</f>
        <v/>
      </c>
      <c r="AN58" s="5">
        <f>P58+R58+T58+V58+X58+Z58+AB58+AD58+AF58+AH58+AJ58+AL58-AM58</f>
        <v/>
      </c>
      <c r="AO58" s="5">
        <f>P58+R58+T58+V58+X58+Z58+AB58+AD58+AF58+AH58+AJ58+AL58</f>
        <v/>
      </c>
      <c r="AP58" s="5">
        <f>I58</f>
        <v/>
      </c>
      <c r="AQ58" s="7">
        <f>AO58-AP58</f>
        <v/>
      </c>
      <c r="AR58" s="5" t="n">
        <v>0</v>
      </c>
      <c r="AS58" s="5">
        <f>IF(AH58-AR58&lt;-0.001,1,0)</f>
        <v/>
      </c>
      <c r="AT58" s="5">
        <f>IF(H58&lt;AM58-0.001,1,0)</f>
        <v/>
      </c>
      <c r="AU58" s="5">
        <f>IF(OR(H58-AO58-J58-K58-L58-M58-N58&lt;-0.001,H58-AO58-J58-K58-L58-M58-N58&gt;0.001),1,0)</f>
        <v/>
      </c>
      <c r="AV58" s="5">
        <f>IF(OR(J58&lt;-0.5,K58&lt;-0.5,L58&lt;-0.5,M58&lt;-0.5,N58&lt;-0.5,P58&lt;-0.5,R58&lt;-0.5,T58&lt;-0.5,V58&lt;-0.5,X58&lt;-0.5,Z58&lt;-0.5,AB58&lt;-0.5,AD58&lt;-0.5,AF58&lt;-0.5,AH58&lt;-0.5,AJ58&lt;-0.5,AL58&lt;-0.5),1,0)</f>
        <v/>
      </c>
      <c r="AW58">
        <f>AX58&amp;LEFT(ROUND(H58,0),3)</f>
        <v/>
      </c>
      <c r="AX58" t="n">
        <v>2961959</v>
      </c>
    </row>
    <row r="59">
      <c r="A59" s="4" t="n">
        <v>51</v>
      </c>
      <c r="B59" s="4" t="inlineStr">
        <is>
          <t>2019.USLS.108.001</t>
        </is>
      </c>
      <c r="C59" s="4" t="inlineStr">
        <is>
          <t>GI  150 kV BENGO (NEW) (2 LB, 1 TB, TRAFO 150/20 KV: 60 MVA, 1 COUPLER)</t>
        </is>
      </c>
      <c r="D59" s="4" t="inlineStr">
        <is>
          <t>Pembangunan GI 150 kV BENGO (NEW) dan GI 150 kV SOPPENG (EXT), Kontrak : 049.Pj/KON.02.04/UIPSULBAGSEL/2018, tanggal : 28 Des 2018, KSO PT DIPA JAYA SEJAHTERA-PT CITRA RIANTARA SEJAHTERA</t>
        </is>
      </c>
      <c r="E59" s="4" t="inlineStr">
        <is>
          <t>Lanjutan</t>
        </is>
      </c>
      <c r="F59" s="4" t="inlineStr">
        <is>
          <t>APLN</t>
        </is>
      </c>
      <c r="G59" s="4" t="n"/>
      <c r="H59" s="5" t="n">
        <v>27267740.01270001</v>
      </c>
      <c r="I59" s="5" t="n">
        <v>18610193.16</v>
      </c>
      <c r="J59" s="6" t="n">
        <v>8657546.852700006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5" t="n">
        <v>0</v>
      </c>
      <c r="Q59" s="6" t="n">
        <v>0</v>
      </c>
      <c r="R59" s="5" t="n">
        <v>6763146.053</v>
      </c>
      <c r="S59" s="6" t="n">
        <v>0</v>
      </c>
      <c r="T59" s="5" t="n">
        <v>0</v>
      </c>
      <c r="U59" s="6" t="n">
        <v>0</v>
      </c>
      <c r="V59" s="5" t="n">
        <v>1498673.673</v>
      </c>
      <c r="W59" s="6" t="n">
        <v>0</v>
      </c>
      <c r="X59" s="5" t="n">
        <v>8106651.858</v>
      </c>
      <c r="Y59" s="6" t="n">
        <v>0</v>
      </c>
      <c r="Z59" s="5" t="n">
        <v>0</v>
      </c>
      <c r="AA59" s="6" t="n">
        <v>0</v>
      </c>
      <c r="AB59" s="5" t="n">
        <v>0</v>
      </c>
      <c r="AC59" s="6" t="n">
        <v>0</v>
      </c>
      <c r="AD59" s="5" t="n">
        <v>289920.354</v>
      </c>
      <c r="AE59" s="6" t="n">
        <v>0</v>
      </c>
      <c r="AF59" s="5" t="n">
        <v>65124.815</v>
      </c>
      <c r="AG59" s="6" t="n">
        <v>0</v>
      </c>
      <c r="AH59" s="6" t="n">
        <v>1886676.407</v>
      </c>
      <c r="AI59" s="6" t="n">
        <v>0</v>
      </c>
      <c r="AJ59" s="6" t="n">
        <v>0</v>
      </c>
      <c r="AK59" s="6" t="n">
        <v>0</v>
      </c>
      <c r="AL59" s="6" t="n">
        <v>5</v>
      </c>
      <c r="AM59" s="5">
        <f>IF(AND(G59="",E59="Murni"),0,P59+R59+T59+V59+X59+Z59+AB59+AD59+AF59+AH59+AJ59+AL59)</f>
        <v/>
      </c>
      <c r="AN59" s="5">
        <f>P59+R59+T59+V59+X59+Z59+AB59+AD59+AF59+AH59+AJ59+AL59-AM59</f>
        <v/>
      </c>
      <c r="AO59" s="5">
        <f>P59+R59+T59+V59+X59+Z59+AB59+AD59+AF59+AH59+AJ59+AL59</f>
        <v/>
      </c>
      <c r="AP59" s="5">
        <f>I59</f>
        <v/>
      </c>
      <c r="AQ59" s="7">
        <f>AO59-AP59</f>
        <v/>
      </c>
      <c r="AR59" s="5" t="n">
        <v>0</v>
      </c>
      <c r="AS59" s="5">
        <f>IF(AH59-AR59&lt;-0.001,1,0)</f>
        <v/>
      </c>
      <c r="AT59" s="5">
        <f>IF(H59&lt;AM59-0.001,1,0)</f>
        <v/>
      </c>
      <c r="AU59" s="5">
        <f>IF(OR(H59-AO59-J59-K59-L59-M59-N59&lt;-0.001,H59-AO59-J59-K59-L59-M59-N59&gt;0.001),1,0)</f>
        <v/>
      </c>
      <c r="AV59" s="5">
        <f>IF(OR(J59&lt;-0.5,K59&lt;-0.5,L59&lt;-0.5,M59&lt;-0.5,N59&lt;-0.5,P59&lt;-0.5,R59&lt;-0.5,T59&lt;-0.5,V59&lt;-0.5,X59&lt;-0.5,Z59&lt;-0.5,AB59&lt;-0.5,AD59&lt;-0.5,AF59&lt;-0.5,AH59&lt;-0.5,AJ59&lt;-0.5,AL59&lt;-0.5),1,0)</f>
        <v/>
      </c>
      <c r="AW59">
        <f>AX59&amp;LEFT(ROUND(H59,0),3)</f>
        <v/>
      </c>
      <c r="AX59" t="n">
        <v>2961960</v>
      </c>
    </row>
    <row r="60">
      <c r="A60" s="4" t="n">
        <v>52</v>
      </c>
      <c r="B60" s="4" t="inlineStr">
        <is>
          <t>2019.USLS.112.001</t>
        </is>
      </c>
      <c r="C60" s="4" t="inlineStr">
        <is>
          <t>GI. 150 kV LASUSUA (NEW S/S)</t>
        </is>
      </c>
      <c r="D60" s="4" t="inlineStr">
        <is>
          <t>Pembangunan GI 150 kV Lasusua (New) (4 LB + 1 TB + Trafo 150/20 kV; 1 x 30 MVA + Coupler Bay) Kontrak : 008.Pj/133/UIPRINGSULMAPA/APBN/2013 Tanggal : 28 Juni 2013 PT. CITRA BAKTI PERSADA</t>
        </is>
      </c>
      <c r="E60" s="4" t="inlineStr">
        <is>
          <t>Lanjutan</t>
        </is>
      </c>
      <c r="F60" s="4" t="inlineStr">
        <is>
          <t>APLN</t>
        </is>
      </c>
      <c r="G60" s="4" t="n"/>
      <c r="H60" s="5" t="n">
        <v>0</v>
      </c>
      <c r="I60" s="5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5" t="n">
        <v>0</v>
      </c>
      <c r="Q60" s="6" t="n">
        <v>0</v>
      </c>
      <c r="R60" s="5" t="n">
        <v>0</v>
      </c>
      <c r="S60" s="6" t="n">
        <v>0</v>
      </c>
      <c r="T60" s="5" t="n">
        <v>0</v>
      </c>
      <c r="U60" s="6" t="n">
        <v>0</v>
      </c>
      <c r="V60" s="5" t="n">
        <v>0</v>
      </c>
      <c r="W60" s="6" t="n">
        <v>0</v>
      </c>
      <c r="X60" s="5" t="n">
        <v>0</v>
      </c>
      <c r="Y60" s="6" t="n">
        <v>0</v>
      </c>
      <c r="Z60" s="5" t="n">
        <v>0</v>
      </c>
      <c r="AA60" s="6" t="n">
        <v>0</v>
      </c>
      <c r="AB60" s="5" t="n">
        <v>0</v>
      </c>
      <c r="AC60" s="6" t="n">
        <v>0</v>
      </c>
      <c r="AD60" s="5" t="n">
        <v>0</v>
      </c>
      <c r="AE60" s="6" t="n">
        <v>0</v>
      </c>
      <c r="AF60" s="5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5</v>
      </c>
      <c r="AM60" s="5">
        <f>IF(AND(G60="",E60="Murni"),0,P60+R60+T60+V60+X60+Z60+AB60+AD60+AF60+AH60+AJ60+AL60)</f>
        <v/>
      </c>
      <c r="AN60" s="5">
        <f>P60+R60+T60+V60+X60+Z60+AB60+AD60+AF60+AH60+AJ60+AL60-AM60</f>
        <v/>
      </c>
      <c r="AO60" s="5">
        <f>P60+R60+T60+V60+X60+Z60+AB60+AD60+AF60+AH60+AJ60+AL60</f>
        <v/>
      </c>
      <c r="AP60" s="5">
        <f>I60</f>
        <v/>
      </c>
      <c r="AQ60" s="7">
        <f>AO60-AP60</f>
        <v/>
      </c>
      <c r="AR60" s="5" t="n">
        <v>0</v>
      </c>
      <c r="AS60" s="5">
        <f>IF(AH60-AR60&lt;-0.001,1,0)</f>
        <v/>
      </c>
      <c r="AT60" s="5">
        <f>IF(H60&lt;AM60-0.001,1,0)</f>
        <v/>
      </c>
      <c r="AU60" s="5">
        <f>IF(OR(H60-AO60-J60-K60-L60-M60-N60&lt;-0.001,H60-AO60-J60-K60-L60-M60-N60&gt;0.001),1,0)</f>
        <v/>
      </c>
      <c r="AV60" s="5">
        <f>IF(OR(J60&lt;-0.5,K60&lt;-0.5,L60&lt;-0.5,M60&lt;-0.5,N60&lt;-0.5,P60&lt;-0.5,R60&lt;-0.5,T60&lt;-0.5,V60&lt;-0.5,X60&lt;-0.5,Z60&lt;-0.5,AB60&lt;-0.5,AD60&lt;-0.5,AF60&lt;-0.5,AH60&lt;-0.5,AJ60&lt;-0.5,AL60&lt;-0.5),1,0)</f>
        <v/>
      </c>
      <c r="AW60">
        <f>AX60&amp;LEFT(ROUND(H60,0),3)</f>
        <v/>
      </c>
      <c r="AX60" t="n">
        <v>2961961</v>
      </c>
    </row>
    <row r="61">
      <c r="A61" s="4" t="n">
        <v>53</v>
      </c>
      <c r="B61" s="4" t="inlineStr">
        <is>
          <t>2019.USLS.113.001</t>
        </is>
      </c>
      <c r="C61" s="4" t="inlineStr">
        <is>
          <t>GI. 150 kV KOLAKA (NEW S/S)</t>
        </is>
      </c>
      <c r="D61" s="4" t="inlineStr">
        <is>
          <t>Pembangunan GI 150 kV Kolaka (New) (4 LB + 1 TB + Trafo 150/20 kV; 1 x 30 MVA+ Coupler Bay) Kontrak : 009.Pj/133/UIPRINGSULMAPA/APBN/2013 Tanggal : 28 Juni 2013 KSO. PT. BINTANG REJEKI CEMERLANG dan PT. NUGRAHA CITRA MAS</t>
        </is>
      </c>
      <c r="E61" s="4" t="inlineStr">
        <is>
          <t>Lanjutan</t>
        </is>
      </c>
      <c r="F61" s="4" t="inlineStr">
        <is>
          <t>APLN</t>
        </is>
      </c>
      <c r="G61" s="4" t="n"/>
      <c r="H61" s="5" t="n">
        <v>0</v>
      </c>
      <c r="I61" s="5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5" t="n">
        <v>0</v>
      </c>
      <c r="Q61" s="6" t="n">
        <v>0</v>
      </c>
      <c r="R61" s="5" t="n">
        <v>0</v>
      </c>
      <c r="S61" s="6" t="n">
        <v>0</v>
      </c>
      <c r="T61" s="5" t="n">
        <v>0</v>
      </c>
      <c r="U61" s="6" t="n">
        <v>0</v>
      </c>
      <c r="V61" s="5" t="n">
        <v>0</v>
      </c>
      <c r="W61" s="6" t="n">
        <v>0</v>
      </c>
      <c r="X61" s="5" t="n">
        <v>0</v>
      </c>
      <c r="Y61" s="6" t="n">
        <v>0</v>
      </c>
      <c r="Z61" s="5" t="n">
        <v>0</v>
      </c>
      <c r="AA61" s="6" t="n">
        <v>0</v>
      </c>
      <c r="AB61" s="5" t="n">
        <v>0</v>
      </c>
      <c r="AC61" s="6" t="n">
        <v>0</v>
      </c>
      <c r="AD61" s="5" t="n">
        <v>0</v>
      </c>
      <c r="AE61" s="6" t="n">
        <v>0</v>
      </c>
      <c r="AF61" s="5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5</v>
      </c>
      <c r="AM61" s="5">
        <f>IF(AND(G61="",E61="Murni"),0,P61+R61+T61+V61+X61+Z61+AB61+AD61+AF61+AH61+AJ61+AL61)</f>
        <v/>
      </c>
      <c r="AN61" s="5">
        <f>P61+R61+T61+V61+X61+Z61+AB61+AD61+AF61+AH61+AJ61+AL61-AM61</f>
        <v/>
      </c>
      <c r="AO61" s="5">
        <f>P61+R61+T61+V61+X61+Z61+AB61+AD61+AF61+AH61+AJ61+AL61</f>
        <v/>
      </c>
      <c r="AP61" s="5">
        <f>I61</f>
        <v/>
      </c>
      <c r="AQ61" s="7">
        <f>AO61-AP61</f>
        <v/>
      </c>
      <c r="AR61" s="5" t="n">
        <v>0</v>
      </c>
      <c r="AS61" s="5">
        <f>IF(AH61-AR61&lt;-0.001,1,0)</f>
        <v/>
      </c>
      <c r="AT61" s="5">
        <f>IF(H61&lt;AM61-0.001,1,0)</f>
        <v/>
      </c>
      <c r="AU61" s="5">
        <f>IF(OR(H61-AO61-J61-K61-L61-M61-N61&lt;-0.001,H61-AO61-J61-K61-L61-M61-N61&gt;0.001),1,0)</f>
        <v/>
      </c>
      <c r="AV61" s="5">
        <f>IF(OR(J61&lt;-0.5,K61&lt;-0.5,L61&lt;-0.5,M61&lt;-0.5,N61&lt;-0.5,P61&lt;-0.5,R61&lt;-0.5,T61&lt;-0.5,V61&lt;-0.5,X61&lt;-0.5,Z61&lt;-0.5,AB61&lt;-0.5,AD61&lt;-0.5,AF61&lt;-0.5,AH61&lt;-0.5,AJ61&lt;-0.5,AL61&lt;-0.5),1,0)</f>
        <v/>
      </c>
      <c r="AW61">
        <f>AX61&amp;LEFT(ROUND(H61,0),3)</f>
        <v/>
      </c>
      <c r="AX61" t="n">
        <v>2961962</v>
      </c>
    </row>
    <row r="62">
      <c r="A62" s="4" t="n">
        <v>54</v>
      </c>
      <c r="B62" s="4" t="inlineStr">
        <is>
          <t>2019.USLS.114.001</t>
        </is>
      </c>
      <c r="C62" s="4" t="inlineStr">
        <is>
          <t>GI. 150 kV UNAAHA (NEW S/S)</t>
        </is>
      </c>
      <c r="D62" s="4" t="inlineStr">
        <is>
          <t>Pembangunan GI 150 kV Unaaha (New) (4 LB + 1 TB + Trafo 150/20 kV; 1 x 60 MVA+ Coupler Bay) Kontrak : 012.Pj/133/UIPRINGSULMAPA/APBN/2013</t>
        </is>
      </c>
      <c r="E62" s="4" t="inlineStr">
        <is>
          <t>Lanjutan</t>
        </is>
      </c>
      <c r="F62" s="4" t="inlineStr">
        <is>
          <t>APLN</t>
        </is>
      </c>
      <c r="G62" s="4" t="n"/>
      <c r="H62" s="5" t="n">
        <v>0</v>
      </c>
      <c r="I62" s="5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5" t="n">
        <v>0</v>
      </c>
      <c r="Q62" s="6" t="n">
        <v>0</v>
      </c>
      <c r="R62" s="5" t="n">
        <v>0</v>
      </c>
      <c r="S62" s="6" t="n">
        <v>0</v>
      </c>
      <c r="T62" s="5" t="n">
        <v>0</v>
      </c>
      <c r="U62" s="6" t="n">
        <v>0</v>
      </c>
      <c r="V62" s="5" t="n">
        <v>0</v>
      </c>
      <c r="W62" s="6" t="n">
        <v>0</v>
      </c>
      <c r="X62" s="5" t="n">
        <v>0</v>
      </c>
      <c r="Y62" s="6" t="n">
        <v>0</v>
      </c>
      <c r="Z62" s="5" t="n">
        <v>0</v>
      </c>
      <c r="AA62" s="6" t="n">
        <v>0</v>
      </c>
      <c r="AB62" s="5" t="n">
        <v>0</v>
      </c>
      <c r="AC62" s="6" t="n">
        <v>0</v>
      </c>
      <c r="AD62" s="5" t="n">
        <v>0</v>
      </c>
      <c r="AE62" s="6" t="n">
        <v>0</v>
      </c>
      <c r="AF62" s="5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5</v>
      </c>
      <c r="AM62" s="5">
        <f>IF(AND(G62="",E62="Murni"),0,P62+R62+T62+V62+X62+Z62+AB62+AD62+AF62+AH62+AJ62+AL62)</f>
        <v/>
      </c>
      <c r="AN62" s="5">
        <f>P62+R62+T62+V62+X62+Z62+AB62+AD62+AF62+AH62+AJ62+AL62-AM62</f>
        <v/>
      </c>
      <c r="AO62" s="5">
        <f>P62+R62+T62+V62+X62+Z62+AB62+AD62+AF62+AH62+AJ62+AL62</f>
        <v/>
      </c>
      <c r="AP62" s="5">
        <f>I62</f>
        <v/>
      </c>
      <c r="AQ62" s="7">
        <f>AO62-AP62</f>
        <v/>
      </c>
      <c r="AR62" s="5" t="n">
        <v>0</v>
      </c>
      <c r="AS62" s="5">
        <f>IF(AH62-AR62&lt;-0.001,1,0)</f>
        <v/>
      </c>
      <c r="AT62" s="5">
        <f>IF(H62&lt;AM62-0.001,1,0)</f>
        <v/>
      </c>
      <c r="AU62" s="5">
        <f>IF(OR(H62-AO62-J62-K62-L62-M62-N62&lt;-0.001,H62-AO62-J62-K62-L62-M62-N62&gt;0.001),1,0)</f>
        <v/>
      </c>
      <c r="AV62" s="5">
        <f>IF(OR(J62&lt;-0.5,K62&lt;-0.5,L62&lt;-0.5,M62&lt;-0.5,N62&lt;-0.5,P62&lt;-0.5,R62&lt;-0.5,T62&lt;-0.5,V62&lt;-0.5,X62&lt;-0.5,Z62&lt;-0.5,AB62&lt;-0.5,AD62&lt;-0.5,AF62&lt;-0.5,AH62&lt;-0.5,AJ62&lt;-0.5,AL62&lt;-0.5),1,0)</f>
        <v/>
      </c>
      <c r="AW62">
        <f>AX62&amp;LEFT(ROUND(H62,0),3)</f>
        <v/>
      </c>
      <c r="AX62" t="n">
        <v>2961963</v>
      </c>
    </row>
    <row r="63">
      <c r="A63" s="4" t="n">
        <v>55</v>
      </c>
      <c r="B63" s="4" t="inlineStr">
        <is>
          <t>2019.USLS.116.001</t>
        </is>
      </c>
      <c r="C63" s="4" t="inlineStr">
        <is>
          <t>GI. 150 kV KENDARI (EXT) (4 LB), 2 LB arah GI ANDOLO, 2LB arah GI PUWATU</t>
        </is>
      </c>
      <c r="D63" s="4" t="inlineStr">
        <is>
          <t>Pembangunan GI 150 kV KENDARI (EXT) dan GI 150 kV PUUWATU (EXT), Kontrak : 047.Pj/KON.02.04/UIPSULBAGSEL/2018, tanggal 21 Des 2018, PT. CITRAMASJAYA TEKNIKMANDIRI</t>
        </is>
      </c>
      <c r="E63" s="4" t="inlineStr">
        <is>
          <t>Lanjutan</t>
        </is>
      </c>
      <c r="F63" s="4" t="inlineStr">
        <is>
          <t>APLN</t>
        </is>
      </c>
      <c r="G63" s="4" t="n"/>
      <c r="H63" s="5" t="n">
        <v>0</v>
      </c>
      <c r="I63" s="5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5" t="n">
        <v>0</v>
      </c>
      <c r="Q63" s="6" t="n">
        <v>0</v>
      </c>
      <c r="R63" s="5" t="n">
        <v>0</v>
      </c>
      <c r="S63" s="6" t="n">
        <v>0</v>
      </c>
      <c r="T63" s="5" t="n">
        <v>0</v>
      </c>
      <c r="U63" s="6" t="n">
        <v>0</v>
      </c>
      <c r="V63" s="5" t="n">
        <v>0</v>
      </c>
      <c r="W63" s="6" t="n">
        <v>0</v>
      </c>
      <c r="X63" s="5" t="n">
        <v>0</v>
      </c>
      <c r="Y63" s="6" t="n">
        <v>0</v>
      </c>
      <c r="Z63" s="5" t="n">
        <v>0</v>
      </c>
      <c r="AA63" s="6" t="n">
        <v>0</v>
      </c>
      <c r="AB63" s="5" t="n">
        <v>0</v>
      </c>
      <c r="AC63" s="6" t="n">
        <v>0</v>
      </c>
      <c r="AD63" s="5" t="n">
        <v>0</v>
      </c>
      <c r="AE63" s="6" t="n">
        <v>0</v>
      </c>
      <c r="AF63" s="5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5</v>
      </c>
      <c r="AM63" s="5">
        <f>IF(AND(G63="",E63="Murni"),0,P63+R63+T63+V63+X63+Z63+AB63+AD63+AF63+AH63+AJ63+AL63)</f>
        <v/>
      </c>
      <c r="AN63" s="5">
        <f>P63+R63+T63+V63+X63+Z63+AB63+AD63+AF63+AH63+AJ63+AL63-AM63</f>
        <v/>
      </c>
      <c r="AO63" s="5">
        <f>P63+R63+T63+V63+X63+Z63+AB63+AD63+AF63+AH63+AJ63+AL63</f>
        <v/>
      </c>
      <c r="AP63" s="5">
        <f>I63</f>
        <v/>
      </c>
      <c r="AQ63" s="7">
        <f>AO63-AP63</f>
        <v/>
      </c>
      <c r="AR63" s="5" t="n">
        <v>0</v>
      </c>
      <c r="AS63" s="5">
        <f>IF(AH63-AR63&lt;-0.001,1,0)</f>
        <v/>
      </c>
      <c r="AT63" s="5">
        <f>IF(H63&lt;AM63-0.001,1,0)</f>
        <v/>
      </c>
      <c r="AU63" s="5">
        <f>IF(OR(H63-AO63-J63-K63-L63-M63-N63&lt;-0.001,H63-AO63-J63-K63-L63-M63-N63&gt;0.001),1,0)</f>
        <v/>
      </c>
      <c r="AV63" s="5">
        <f>IF(OR(J63&lt;-0.5,K63&lt;-0.5,L63&lt;-0.5,M63&lt;-0.5,N63&lt;-0.5,P63&lt;-0.5,R63&lt;-0.5,T63&lt;-0.5,V63&lt;-0.5,X63&lt;-0.5,Z63&lt;-0.5,AB63&lt;-0.5,AD63&lt;-0.5,AF63&lt;-0.5,AH63&lt;-0.5,AJ63&lt;-0.5,AL63&lt;-0.5),1,0)</f>
        <v/>
      </c>
      <c r="AW63">
        <f>AX63&amp;LEFT(ROUND(H63,0),3)</f>
        <v/>
      </c>
      <c r="AX63" t="n">
        <v>2961964</v>
      </c>
    </row>
    <row r="64">
      <c r="A64" s="4" t="n">
        <v>56</v>
      </c>
      <c r="B64" s="4" t="inlineStr">
        <is>
          <t>2019.USLS.118.001</t>
        </is>
      </c>
      <c r="C64" s="4" t="inlineStr">
        <is>
          <t>GI. 150 kV RAHA (NEW) (2 LB arah GI BAU BAU, 1 TB 150/20 kV ; 60 MVA, 1 CB)</t>
        </is>
      </c>
      <c r="D64" s="4" t="inlineStr">
        <is>
          <t>Pembangunan GI 150 kV, Kontrak : 050.Pj/KON.02.04/UIPSULBAGSEL/2018, tanggal : 28 Des 2018, PT. BARUGA ASRINUSA DEVELOPMENT</t>
        </is>
      </c>
      <c r="E64" s="4" t="inlineStr">
        <is>
          <t>Lanjutan</t>
        </is>
      </c>
      <c r="F64" s="4" t="inlineStr">
        <is>
          <t>APLN</t>
        </is>
      </c>
      <c r="G64" s="4" t="n"/>
      <c r="H64" s="5" t="n">
        <v>23953217.59194545</v>
      </c>
      <c r="I64" s="5" t="n">
        <v>11204197.939</v>
      </c>
      <c r="J64" s="6" t="n">
        <v>12749019.65294546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5" t="n">
        <v>0</v>
      </c>
      <c r="Q64" s="6" t="n">
        <v>0</v>
      </c>
      <c r="R64" s="5" t="n">
        <v>388489.137</v>
      </c>
      <c r="S64" s="6" t="n">
        <v>0</v>
      </c>
      <c r="T64" s="5" t="n">
        <v>0</v>
      </c>
      <c r="U64" s="6" t="n">
        <v>0</v>
      </c>
      <c r="V64" s="5" t="n">
        <v>2767011.777</v>
      </c>
      <c r="W64" s="6" t="n">
        <v>0</v>
      </c>
      <c r="X64" s="5" t="n">
        <v>0</v>
      </c>
      <c r="Y64" s="6" t="n">
        <v>0</v>
      </c>
      <c r="Z64" s="5" t="n">
        <v>505807.256</v>
      </c>
      <c r="AA64" s="6" t="n">
        <v>0</v>
      </c>
      <c r="AB64" s="5" t="n">
        <v>1958100.984</v>
      </c>
      <c r="AC64" s="6" t="n">
        <v>0</v>
      </c>
      <c r="AD64" s="5" t="n">
        <v>432848.36</v>
      </c>
      <c r="AE64" s="6" t="n">
        <v>0</v>
      </c>
      <c r="AF64" s="5" t="n">
        <v>421962.706</v>
      </c>
      <c r="AG64" s="6" t="n">
        <v>0</v>
      </c>
      <c r="AH64" s="6" t="n">
        <v>4729977.719</v>
      </c>
      <c r="AI64" s="6" t="n">
        <v>0</v>
      </c>
      <c r="AJ64" s="6" t="n">
        <v>0</v>
      </c>
      <c r="AK64" s="6" t="n">
        <v>0</v>
      </c>
      <c r="AL64" s="6" t="n">
        <v>5</v>
      </c>
      <c r="AM64" s="5">
        <f>IF(AND(G64="",E64="Murni"),0,P64+R64+T64+V64+X64+Z64+AB64+AD64+AF64+AH64+AJ64+AL64)</f>
        <v/>
      </c>
      <c r="AN64" s="5">
        <f>P64+R64+T64+V64+X64+Z64+AB64+AD64+AF64+AH64+AJ64+AL64-AM64</f>
        <v/>
      </c>
      <c r="AO64" s="5">
        <f>P64+R64+T64+V64+X64+Z64+AB64+AD64+AF64+AH64+AJ64+AL64</f>
        <v/>
      </c>
      <c r="AP64" s="5">
        <f>I64</f>
        <v/>
      </c>
      <c r="AQ64" s="7">
        <f>AO64-AP64</f>
        <v/>
      </c>
      <c r="AR64" s="5" t="n">
        <v>0</v>
      </c>
      <c r="AS64" s="5">
        <f>IF(AH64-AR64&lt;-0.001,1,0)</f>
        <v/>
      </c>
      <c r="AT64" s="5">
        <f>IF(H64&lt;AM64-0.001,1,0)</f>
        <v/>
      </c>
      <c r="AU64" s="5">
        <f>IF(OR(H64-AO64-J64-K64-L64-M64-N64&lt;-0.001,H64-AO64-J64-K64-L64-M64-N64&gt;0.001),1,0)</f>
        <v/>
      </c>
      <c r="AV64" s="5">
        <f>IF(OR(J64&lt;-0.5,K64&lt;-0.5,L64&lt;-0.5,M64&lt;-0.5,N64&lt;-0.5,P64&lt;-0.5,R64&lt;-0.5,T64&lt;-0.5,V64&lt;-0.5,X64&lt;-0.5,Z64&lt;-0.5,AB64&lt;-0.5,AD64&lt;-0.5,AF64&lt;-0.5,AH64&lt;-0.5,AJ64&lt;-0.5,AL64&lt;-0.5),1,0)</f>
        <v/>
      </c>
      <c r="AW64">
        <f>AX64&amp;LEFT(ROUND(H64,0),3)</f>
        <v/>
      </c>
      <c r="AX64" t="n">
        <v>2961965</v>
      </c>
    </row>
    <row r="65">
      <c r="A65" s="4" t="n">
        <v>57</v>
      </c>
      <c r="B65" s="4" t="inlineStr">
        <is>
          <t>2019.USLS.119.001</t>
        </is>
      </c>
      <c r="C65" s="4" t="inlineStr">
        <is>
          <t>GI. 150 kV BAU BAU (NEW) (2 LB arah GI RAHA, 1 TB 150/20 kV ; 60 MVA )</t>
        </is>
      </c>
      <c r="D65" s="4" t="inlineStr">
        <is>
          <t>Pembangunan GI 150 kV  Kontrak : 026.Pj/KON.02.04/UIPSULBAGSEL/2017 Tanggal : 14 September 2017 PT DALIMA PUTRA PERDANA</t>
        </is>
      </c>
      <c r="E65" s="4" t="inlineStr">
        <is>
          <t>Lanjutan</t>
        </is>
      </c>
      <c r="F65" s="4" t="inlineStr">
        <is>
          <t>APLN</t>
        </is>
      </c>
      <c r="G65" s="4" t="n"/>
      <c r="H65" s="5" t="n">
        <v>10422580.38357273</v>
      </c>
      <c r="I65" s="5" t="n">
        <v>6909229</v>
      </c>
      <c r="J65" s="6" t="n">
        <v>3513351.383572729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5" t="n">
        <v>0</v>
      </c>
      <c r="Q65" s="6" t="n">
        <v>0</v>
      </c>
      <c r="R65" s="5" t="n">
        <v>0</v>
      </c>
      <c r="S65" s="6" t="n">
        <v>0</v>
      </c>
      <c r="T65" s="5" t="n">
        <v>0</v>
      </c>
      <c r="U65" s="6" t="n">
        <v>0</v>
      </c>
      <c r="V65" s="5" t="n">
        <v>0</v>
      </c>
      <c r="W65" s="6" t="n">
        <v>0</v>
      </c>
      <c r="X65" s="5" t="n">
        <v>0</v>
      </c>
      <c r="Y65" s="6" t="n">
        <v>0</v>
      </c>
      <c r="Z65" s="5" t="n">
        <v>0</v>
      </c>
      <c r="AA65" s="6" t="n">
        <v>0</v>
      </c>
      <c r="AB65" s="5" t="n">
        <v>6848280.646</v>
      </c>
      <c r="AC65" s="6" t="n">
        <v>0</v>
      </c>
      <c r="AD65" s="5" t="n">
        <v>0</v>
      </c>
      <c r="AE65" s="6" t="n">
        <v>0</v>
      </c>
      <c r="AF65" s="5" t="n">
        <v>0</v>
      </c>
      <c r="AG65" s="6" t="n">
        <v>0</v>
      </c>
      <c r="AH65" s="6" t="n">
        <v>0</v>
      </c>
      <c r="AI65" s="6" t="n">
        <v>0</v>
      </c>
      <c r="AJ65" s="6" t="n">
        <v>60948.354</v>
      </c>
      <c r="AK65" s="6" t="n">
        <v>0</v>
      </c>
      <c r="AL65" s="6" t="n">
        <v>5</v>
      </c>
      <c r="AM65" s="5">
        <f>IF(AND(G65="",E65="Murni"),0,P65+R65+T65+V65+X65+Z65+AB65+AD65+AF65+AH65+AJ65+AL65)</f>
        <v/>
      </c>
      <c r="AN65" s="5">
        <f>P65+R65+T65+V65+X65+Z65+AB65+AD65+AF65+AH65+AJ65+AL65-AM65</f>
        <v/>
      </c>
      <c r="AO65" s="5">
        <f>P65+R65+T65+V65+X65+Z65+AB65+AD65+AF65+AH65+AJ65+AL65</f>
        <v/>
      </c>
      <c r="AP65" s="5">
        <f>I65</f>
        <v/>
      </c>
      <c r="AQ65" s="7">
        <f>AO65-AP65</f>
        <v/>
      </c>
      <c r="AR65" s="5" t="n">
        <v>0</v>
      </c>
      <c r="AS65" s="5">
        <f>IF(AH65-AR65&lt;-0.001,1,0)</f>
        <v/>
      </c>
      <c r="AT65" s="5">
        <f>IF(H65&lt;AM65-0.001,1,0)</f>
        <v/>
      </c>
      <c r="AU65" s="5">
        <f>IF(OR(H65-AO65-J65-K65-L65-M65-N65&lt;-0.001,H65-AO65-J65-K65-L65-M65-N65&gt;0.001),1,0)</f>
        <v/>
      </c>
      <c r="AV65" s="5">
        <f>IF(OR(J65&lt;-0.5,K65&lt;-0.5,L65&lt;-0.5,M65&lt;-0.5,N65&lt;-0.5,P65&lt;-0.5,R65&lt;-0.5,T65&lt;-0.5,V65&lt;-0.5,X65&lt;-0.5,Z65&lt;-0.5,AB65&lt;-0.5,AD65&lt;-0.5,AF65&lt;-0.5,AH65&lt;-0.5,AJ65&lt;-0.5,AL65&lt;-0.5),1,0)</f>
        <v/>
      </c>
      <c r="AW65">
        <f>AX65&amp;LEFT(ROUND(H65,0),3)</f>
        <v/>
      </c>
      <c r="AX65" t="n">
        <v>2961966</v>
      </c>
    </row>
    <row r="66">
      <c r="A66" s="4" t="n">
        <v>58</v>
      </c>
      <c r="B66" s="4" t="inlineStr">
        <is>
          <t>2019.USLS.120.001</t>
        </is>
      </c>
      <c r="C66" s="4" t="inlineStr">
        <is>
          <t>GI. 150 kV ANDOLO (NEW) (8 LB, 1 TB 150/20 kV ; 30 MVA, 1 CB)</t>
        </is>
      </c>
      <c r="D66" s="4" t="inlineStr">
        <is>
          <t>Pembangunan GI 150 kV, No. Kontrak : 005.Pj/KON.02.04/UIPSULBAGSEL/2019, Tanggal 6 Maret 2019, KONSORSIUM PT DIPA JAYA SEJAHTERA – PT CITRA RIANTARA SEJAHTERA</t>
        </is>
      </c>
      <c r="E66" s="4" t="inlineStr">
        <is>
          <t>Lanjutan</t>
        </is>
      </c>
      <c r="F66" s="4" t="inlineStr">
        <is>
          <t>APLN</t>
        </is>
      </c>
      <c r="G66" s="4" t="n"/>
      <c r="H66" s="5" t="n">
        <v>4369115.881536373</v>
      </c>
      <c r="I66" s="5" t="n">
        <v>4369115.823</v>
      </c>
      <c r="J66" s="6" t="n">
        <v>0.05853637307882309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5" t="n">
        <v>0</v>
      </c>
      <c r="Q66" s="6" t="n">
        <v>0</v>
      </c>
      <c r="R66" s="5" t="n">
        <v>1659508.142</v>
      </c>
      <c r="S66" s="6" t="n">
        <v>0</v>
      </c>
      <c r="T66" s="5" t="n">
        <v>0</v>
      </c>
      <c r="U66" s="6" t="n">
        <v>0</v>
      </c>
      <c r="V66" s="5" t="n">
        <v>0</v>
      </c>
      <c r="W66" s="6" t="n">
        <v>0</v>
      </c>
      <c r="X66" s="5" t="n">
        <v>0</v>
      </c>
      <c r="Y66" s="6" t="n">
        <v>0</v>
      </c>
      <c r="Z66" s="5" t="n">
        <v>0</v>
      </c>
      <c r="AA66" s="6" t="n">
        <v>0</v>
      </c>
      <c r="AB66" s="5" t="n">
        <v>2709607.681</v>
      </c>
      <c r="AC66" s="6" t="n">
        <v>0</v>
      </c>
      <c r="AD66" s="5" t="n">
        <v>0</v>
      </c>
      <c r="AE66" s="6" t="n">
        <v>0</v>
      </c>
      <c r="AF66" s="5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5</v>
      </c>
      <c r="AM66" s="5">
        <f>IF(AND(G66="",E66="Murni"),0,P66+R66+T66+V66+X66+Z66+AB66+AD66+AF66+AH66+AJ66+AL66)</f>
        <v/>
      </c>
      <c r="AN66" s="5">
        <f>P66+R66+T66+V66+X66+Z66+AB66+AD66+AF66+AH66+AJ66+AL66-AM66</f>
        <v/>
      </c>
      <c r="AO66" s="5">
        <f>P66+R66+T66+V66+X66+Z66+AB66+AD66+AF66+AH66+AJ66+AL66</f>
        <v/>
      </c>
      <c r="AP66" s="5">
        <f>I66</f>
        <v/>
      </c>
      <c r="AQ66" s="7">
        <f>AO66-AP66</f>
        <v/>
      </c>
      <c r="AR66" s="5" t="n">
        <v>0</v>
      </c>
      <c r="AS66" s="5">
        <f>IF(AH66-AR66&lt;-0.001,1,0)</f>
        <v/>
      </c>
      <c r="AT66" s="5">
        <f>IF(H66&lt;AM66-0.001,1,0)</f>
        <v/>
      </c>
      <c r="AU66" s="5">
        <f>IF(OR(H66-AO66-J66-K66-L66-M66-N66&lt;-0.001,H66-AO66-J66-K66-L66-M66-N66&gt;0.001),1,0)</f>
        <v/>
      </c>
      <c r="AV66" s="5">
        <f>IF(OR(J66&lt;-0.5,K66&lt;-0.5,L66&lt;-0.5,M66&lt;-0.5,N66&lt;-0.5,P66&lt;-0.5,R66&lt;-0.5,T66&lt;-0.5,V66&lt;-0.5,X66&lt;-0.5,Z66&lt;-0.5,AB66&lt;-0.5,AD66&lt;-0.5,AF66&lt;-0.5,AH66&lt;-0.5,AJ66&lt;-0.5,AL66&lt;-0.5),1,0)</f>
        <v/>
      </c>
      <c r="AW66">
        <f>AX66&amp;LEFT(ROUND(H66,0),3)</f>
        <v/>
      </c>
      <c r="AX66" t="n">
        <v>2961967</v>
      </c>
    </row>
    <row r="67">
      <c r="A67" s="4" t="n">
        <v>59</v>
      </c>
      <c r="B67" s="4" t="inlineStr">
        <is>
          <t>2019.USLS.121.001</t>
        </is>
      </c>
      <c r="C67" s="4" t="inlineStr">
        <is>
          <t>GI. 150 kV KASIPUTE (NEW) (2 LB, 1TB 150/20 kV ; 30 MVA, 1CB)</t>
        </is>
      </c>
      <c r="D67" s="4" t="inlineStr">
        <is>
          <t>Pembangunan GI 150 kV, Kontrak No. 028.Pj/KON.02.04/UIPSULBAGSEL/2018, Tanggal : 9 Juli 2018,  PT. BARUGA ASRINUSA DEVELOPMENT</t>
        </is>
      </c>
      <c r="E67" s="4" t="inlineStr">
        <is>
          <t>Lanjutan</t>
        </is>
      </c>
      <c r="F67" s="4" t="inlineStr">
        <is>
          <t>APLN</t>
        </is>
      </c>
      <c r="G67" s="4" t="n"/>
      <c r="H67" s="5" t="n">
        <v>10189800.62834545</v>
      </c>
      <c r="I67" s="5" t="n">
        <v>7630973.013</v>
      </c>
      <c r="J67" s="6" t="n">
        <v>2558827.61534545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5" t="n">
        <v>0</v>
      </c>
      <c r="Q67" s="6" t="n">
        <v>0</v>
      </c>
      <c r="R67" s="5" t="n">
        <v>4358891.114</v>
      </c>
      <c r="S67" s="6" t="n">
        <v>0</v>
      </c>
      <c r="T67" s="5" t="n">
        <v>0</v>
      </c>
      <c r="U67" s="6" t="n">
        <v>0</v>
      </c>
      <c r="V67" s="5" t="n">
        <v>0</v>
      </c>
      <c r="W67" s="6" t="n">
        <v>0</v>
      </c>
      <c r="X67" s="5" t="n">
        <v>3272081.897</v>
      </c>
      <c r="Y67" s="6" t="n">
        <v>0</v>
      </c>
      <c r="Z67" s="5" t="n">
        <v>0</v>
      </c>
      <c r="AA67" s="6" t="n">
        <v>0</v>
      </c>
      <c r="AB67" s="5" t="n">
        <v>0</v>
      </c>
      <c r="AC67" s="6" t="n">
        <v>0</v>
      </c>
      <c r="AD67" s="5" t="n">
        <v>0</v>
      </c>
      <c r="AE67" s="6" t="n">
        <v>0</v>
      </c>
      <c r="AF67" s="5" t="n">
        <v>0</v>
      </c>
      <c r="AG67" s="6" t="n">
        <v>0</v>
      </c>
      <c r="AH67" s="6" t="n">
        <v>0</v>
      </c>
      <c r="AI67" s="6" t="n">
        <v>0</v>
      </c>
      <c r="AJ67" s="6" t="n">
        <v>0.002</v>
      </c>
      <c r="AK67" s="6" t="n">
        <v>0</v>
      </c>
      <c r="AL67" s="6" t="n">
        <v>5</v>
      </c>
      <c r="AM67" s="5">
        <f>IF(AND(G67="",E67="Murni"),0,P67+R67+T67+V67+X67+Z67+AB67+AD67+AF67+AH67+AJ67+AL67)</f>
        <v/>
      </c>
      <c r="AN67" s="5">
        <f>P67+R67+T67+V67+X67+Z67+AB67+AD67+AF67+AH67+AJ67+AL67-AM67</f>
        <v/>
      </c>
      <c r="AO67" s="5">
        <f>P67+R67+T67+V67+X67+Z67+AB67+AD67+AF67+AH67+AJ67+AL67</f>
        <v/>
      </c>
      <c r="AP67" s="5">
        <f>I67</f>
        <v/>
      </c>
      <c r="AQ67" s="7">
        <f>AO67-AP67</f>
        <v/>
      </c>
      <c r="AR67" s="5" t="n">
        <v>0</v>
      </c>
      <c r="AS67" s="5">
        <f>IF(AH67-AR67&lt;-0.001,1,0)</f>
        <v/>
      </c>
      <c r="AT67" s="5">
        <f>IF(H67&lt;AM67-0.001,1,0)</f>
        <v/>
      </c>
      <c r="AU67" s="5">
        <f>IF(OR(H67-AO67-J67-K67-L67-M67-N67&lt;-0.001,H67-AO67-J67-K67-L67-M67-N67&gt;0.001),1,0)</f>
        <v/>
      </c>
      <c r="AV67" s="5">
        <f>IF(OR(J67&lt;-0.5,K67&lt;-0.5,L67&lt;-0.5,M67&lt;-0.5,N67&lt;-0.5,P67&lt;-0.5,R67&lt;-0.5,T67&lt;-0.5,V67&lt;-0.5,X67&lt;-0.5,Z67&lt;-0.5,AB67&lt;-0.5,AD67&lt;-0.5,AF67&lt;-0.5,AH67&lt;-0.5,AJ67&lt;-0.5,AL67&lt;-0.5),1,0)</f>
        <v/>
      </c>
      <c r="AW67">
        <f>AX67&amp;LEFT(ROUND(H67,0),3)</f>
        <v/>
      </c>
      <c r="AX67" t="n">
        <v>2961968</v>
      </c>
    </row>
    <row r="68">
      <c r="A68" s="4" t="n">
        <v>60</v>
      </c>
      <c r="B68" s="4" t="inlineStr">
        <is>
          <t>2019.USLS.122.001</t>
        </is>
      </c>
      <c r="C68" s="4" t="inlineStr">
        <is>
          <t>GI 150 kV KOLAKA SMELTER</t>
        </is>
      </c>
      <c r="D68" s="4" t="inlineStr">
        <is>
          <t>Pembangunan GI 150 kV, Kontrak : 052.Pj/KON.02.04/UIPSULBAGSEL/2018, tanggal : 28 Des 2018, PT. INDOKOMAS BUANA PERKASA</t>
        </is>
      </c>
      <c r="E68" s="4" t="inlineStr">
        <is>
          <t>Lanjutan</t>
        </is>
      </c>
      <c r="F68" s="4" t="inlineStr">
        <is>
          <t>APLN</t>
        </is>
      </c>
      <c r="G68" s="4" t="n"/>
      <c r="H68" s="5" t="n">
        <v>10045130.51284546</v>
      </c>
      <c r="I68" s="5" t="n">
        <v>7006940.867</v>
      </c>
      <c r="J68" s="6" t="n">
        <v>3038189.64584546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5" t="n">
        <v>0</v>
      </c>
      <c r="Q68" s="6" t="n">
        <v>0</v>
      </c>
      <c r="R68" s="5" t="n">
        <v>1613632.867</v>
      </c>
      <c r="S68" s="6" t="n">
        <v>0</v>
      </c>
      <c r="T68" s="5" t="n">
        <v>491997.467</v>
      </c>
      <c r="U68" s="6" t="n">
        <v>0</v>
      </c>
      <c r="V68" s="5" t="n">
        <v>50835.657</v>
      </c>
      <c r="W68" s="6" t="n">
        <v>0</v>
      </c>
      <c r="X68" s="5" t="n">
        <v>0</v>
      </c>
      <c r="Y68" s="6" t="n">
        <v>0</v>
      </c>
      <c r="Z68" s="5" t="n">
        <v>4739168.14</v>
      </c>
      <c r="AA68" s="6" t="n">
        <v>0</v>
      </c>
      <c r="AB68" s="5" t="n">
        <v>0</v>
      </c>
      <c r="AC68" s="6" t="n">
        <v>0</v>
      </c>
      <c r="AD68" s="5" t="n">
        <v>0</v>
      </c>
      <c r="AE68" s="6" t="n">
        <v>0</v>
      </c>
      <c r="AF68" s="5" t="n">
        <v>0</v>
      </c>
      <c r="AG68" s="6" t="n">
        <v>0</v>
      </c>
      <c r="AH68" s="6" t="n">
        <v>0</v>
      </c>
      <c r="AI68" s="6" t="n">
        <v>0</v>
      </c>
      <c r="AJ68" s="6" t="n">
        <v>111306.736</v>
      </c>
      <c r="AK68" s="6" t="n">
        <v>0</v>
      </c>
      <c r="AL68" s="6" t="n">
        <v>5</v>
      </c>
      <c r="AM68" s="5">
        <f>IF(AND(G68="",E68="Murni"),0,P68+R68+T68+V68+X68+Z68+AB68+AD68+AF68+AH68+AJ68+AL68)</f>
        <v/>
      </c>
      <c r="AN68" s="5">
        <f>P68+R68+T68+V68+X68+Z68+AB68+AD68+AF68+AH68+AJ68+AL68-AM68</f>
        <v/>
      </c>
      <c r="AO68" s="5">
        <f>P68+R68+T68+V68+X68+Z68+AB68+AD68+AF68+AH68+AJ68+AL68</f>
        <v/>
      </c>
      <c r="AP68" s="5">
        <f>I68</f>
        <v/>
      </c>
      <c r="AQ68" s="7">
        <f>AO68-AP68</f>
        <v/>
      </c>
      <c r="AR68" s="5" t="n">
        <v>0</v>
      </c>
      <c r="AS68" s="5">
        <f>IF(AH68-AR68&lt;-0.001,1,0)</f>
        <v/>
      </c>
      <c r="AT68" s="5">
        <f>IF(H68&lt;AM68-0.001,1,0)</f>
        <v/>
      </c>
      <c r="AU68" s="5">
        <f>IF(OR(H68-AO68-J68-K68-L68-M68-N68&lt;-0.001,H68-AO68-J68-K68-L68-M68-N68&gt;0.001),1,0)</f>
        <v/>
      </c>
      <c r="AV68" s="5">
        <f>IF(OR(J68&lt;-0.5,K68&lt;-0.5,L68&lt;-0.5,M68&lt;-0.5,N68&lt;-0.5,P68&lt;-0.5,R68&lt;-0.5,T68&lt;-0.5,V68&lt;-0.5,X68&lt;-0.5,Z68&lt;-0.5,AB68&lt;-0.5,AD68&lt;-0.5,AF68&lt;-0.5,AH68&lt;-0.5,AJ68&lt;-0.5,AL68&lt;-0.5),1,0)</f>
        <v/>
      </c>
      <c r="AW68">
        <f>AX68&amp;LEFT(ROUND(H68,0),3)</f>
        <v/>
      </c>
      <c r="AX68" t="n">
        <v>2961969</v>
      </c>
    </row>
    <row r="69">
      <c r="A69" s="4" t="n">
        <v>61</v>
      </c>
      <c r="B69" s="4" t="inlineStr">
        <is>
          <t>2019.USLS.123.001</t>
        </is>
      </c>
      <c r="C69" s="4" t="inlineStr">
        <is>
          <t>GI. 150 kV PLTMG BAU BAU (4 LB arah GI BAU BAU, 1 IBT ; 30 MVA)</t>
        </is>
      </c>
      <c r="D69" s="4" t="inlineStr">
        <is>
          <t>Pembangunan GI 150 kV dan TL Inc, No. Kontrak : 011.Pj/KON.02.04/UIPSULBAGSEL/2019, Tanggal 25 Maret 2019, KSO PT GUNA SWASTIKA DINAMIKA - PT TEPPO ELECTRIC PERSADA</t>
        </is>
      </c>
      <c r="E69" s="4" t="inlineStr">
        <is>
          <t>Lanjutan</t>
        </is>
      </c>
      <c r="F69" s="4" t="inlineStr">
        <is>
          <t>APLN</t>
        </is>
      </c>
      <c r="G69" s="4" t="n"/>
      <c r="H69" s="5" t="n">
        <v>22176690.01837272</v>
      </c>
      <c r="I69" s="5" t="n">
        <v>17300606.334</v>
      </c>
      <c r="J69" s="6" t="n">
        <v>4876083.684372719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5" t="n">
        <v>0</v>
      </c>
      <c r="Q69" s="6" t="n">
        <v>0</v>
      </c>
      <c r="R69" s="5" t="n">
        <v>6191578.334</v>
      </c>
      <c r="S69" s="6" t="n">
        <v>0</v>
      </c>
      <c r="T69" s="5" t="n">
        <v>3695581.374</v>
      </c>
      <c r="U69" s="6" t="n">
        <v>0</v>
      </c>
      <c r="V69" s="5" t="n">
        <v>671756.22</v>
      </c>
      <c r="W69" s="6" t="n">
        <v>0</v>
      </c>
      <c r="X69" s="5" t="n">
        <v>946595.798</v>
      </c>
      <c r="Y69" s="6" t="n">
        <v>0</v>
      </c>
      <c r="Z69" s="5" t="n">
        <v>1095480.419</v>
      </c>
      <c r="AA69" s="6" t="n">
        <v>0</v>
      </c>
      <c r="AB69" s="5" t="n">
        <v>1092478.322</v>
      </c>
      <c r="AC69" s="6" t="n">
        <v>0</v>
      </c>
      <c r="AD69" s="5" t="n">
        <v>0</v>
      </c>
      <c r="AE69" s="6" t="n">
        <v>0</v>
      </c>
      <c r="AF69" s="5" t="n">
        <v>0</v>
      </c>
      <c r="AG69" s="6" t="n">
        <v>0</v>
      </c>
      <c r="AH69" s="6" t="n">
        <v>38370.643</v>
      </c>
      <c r="AI69" s="6" t="n">
        <v>0</v>
      </c>
      <c r="AJ69" s="6" t="n">
        <v>3033450.440000002</v>
      </c>
      <c r="AK69" s="6" t="n">
        <v>0</v>
      </c>
      <c r="AL69" s="6" t="n">
        <v>5</v>
      </c>
      <c r="AM69" s="5">
        <f>IF(AND(G69="",E69="Murni"),0,P69+R69+T69+V69+X69+Z69+AB69+AD69+AF69+AH69+AJ69+AL69)</f>
        <v/>
      </c>
      <c r="AN69" s="5">
        <f>P69+R69+T69+V69+X69+Z69+AB69+AD69+AF69+AH69+AJ69+AL69-AM69</f>
        <v/>
      </c>
      <c r="AO69" s="5">
        <f>P69+R69+T69+V69+X69+Z69+AB69+AD69+AF69+AH69+AJ69+AL69</f>
        <v/>
      </c>
      <c r="AP69" s="5">
        <f>I69</f>
        <v/>
      </c>
      <c r="AQ69" s="7">
        <f>AO69-AP69</f>
        <v/>
      </c>
      <c r="AR69" s="5" t="n">
        <v>0</v>
      </c>
      <c r="AS69" s="5">
        <f>IF(AH69-AR69&lt;-0.001,1,0)</f>
        <v/>
      </c>
      <c r="AT69" s="5">
        <f>IF(H69&lt;AM69-0.001,1,0)</f>
        <v/>
      </c>
      <c r="AU69" s="5">
        <f>IF(OR(H69-AO69-J69-K69-L69-M69-N69&lt;-0.001,H69-AO69-J69-K69-L69-M69-N69&gt;0.001),1,0)</f>
        <v/>
      </c>
      <c r="AV69" s="5">
        <f>IF(OR(J69&lt;-0.5,K69&lt;-0.5,L69&lt;-0.5,M69&lt;-0.5,N69&lt;-0.5,P69&lt;-0.5,R69&lt;-0.5,T69&lt;-0.5,V69&lt;-0.5,X69&lt;-0.5,Z69&lt;-0.5,AB69&lt;-0.5,AD69&lt;-0.5,AF69&lt;-0.5,AH69&lt;-0.5,AJ69&lt;-0.5,AL69&lt;-0.5),1,0)</f>
        <v/>
      </c>
      <c r="AW69">
        <f>AX69&amp;LEFT(ROUND(H69,0),3)</f>
        <v/>
      </c>
      <c r="AX69" t="n">
        <v>2961970</v>
      </c>
    </row>
    <row r="70">
      <c r="A70" s="4" t="n">
        <v>62</v>
      </c>
      <c r="B70" s="4" t="inlineStr">
        <is>
          <t>2019.USLS.129.002</t>
        </is>
      </c>
      <c r="C70" s="4" t="inlineStr">
        <is>
          <t>GI. 150 kV MAMUJU (EXT; 60 MVA)</t>
        </is>
      </c>
      <c r="D70" s="4" t="inlineStr">
        <is>
          <t>Pengadaan Trafo 150/20 ; 60 MVA GI Mamuju (Ext),  Kontrak : 0365.PJ/DAN.02.02/DIR/2017,  Tanggal : 22 Juni 2017,  PT. UNINDO</t>
        </is>
      </c>
      <c r="E70" s="4" t="inlineStr">
        <is>
          <t>Lanjutan</t>
        </is>
      </c>
      <c r="F70" s="4" t="inlineStr">
        <is>
          <t>APLN</t>
        </is>
      </c>
      <c r="G70" s="4" t="n"/>
      <c r="H70" s="5" t="n">
        <v>0</v>
      </c>
      <c r="I70" s="5" t="n">
        <v>0</v>
      </c>
      <c r="J70" s="6" t="n">
        <v>0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0</v>
      </c>
      <c r="P70" s="5" t="n">
        <v>0</v>
      </c>
      <c r="Q70" s="6" t="n">
        <v>0</v>
      </c>
      <c r="R70" s="5" t="n">
        <v>0</v>
      </c>
      <c r="S70" s="6" t="n">
        <v>0</v>
      </c>
      <c r="T70" s="5" t="n">
        <v>0</v>
      </c>
      <c r="U70" s="6" t="n">
        <v>0</v>
      </c>
      <c r="V70" s="5" t="n">
        <v>0</v>
      </c>
      <c r="W70" s="6" t="n">
        <v>0</v>
      </c>
      <c r="X70" s="5" t="n">
        <v>0</v>
      </c>
      <c r="Y70" s="6" t="n">
        <v>0</v>
      </c>
      <c r="Z70" s="5" t="n">
        <v>0</v>
      </c>
      <c r="AA70" s="6" t="n">
        <v>0</v>
      </c>
      <c r="AB70" s="5" t="n">
        <v>0</v>
      </c>
      <c r="AC70" s="6" t="n">
        <v>0</v>
      </c>
      <c r="AD70" s="5" t="n">
        <v>0</v>
      </c>
      <c r="AE70" s="6" t="n">
        <v>0</v>
      </c>
      <c r="AF70" s="5" t="n">
        <v>0</v>
      </c>
      <c r="AG70" s="6" t="n">
        <v>0</v>
      </c>
      <c r="AH70" s="6" t="n">
        <v>0</v>
      </c>
      <c r="AI70" s="6" t="n">
        <v>0</v>
      </c>
      <c r="AJ70" s="6" t="n">
        <v>0</v>
      </c>
      <c r="AK70" s="6" t="n">
        <v>0</v>
      </c>
      <c r="AL70" s="6" t="n">
        <v>5</v>
      </c>
      <c r="AM70" s="5">
        <f>IF(AND(G70="",E70="Murni"),0,P70+R70+T70+V70+X70+Z70+AB70+AD70+AF70+AH70+AJ70+AL70)</f>
        <v/>
      </c>
      <c r="AN70" s="5">
        <f>P70+R70+T70+V70+X70+Z70+AB70+AD70+AF70+AH70+AJ70+AL70-AM70</f>
        <v/>
      </c>
      <c r="AO70" s="5">
        <f>P70+R70+T70+V70+X70+Z70+AB70+AD70+AF70+AH70+AJ70+AL70</f>
        <v/>
      </c>
      <c r="AP70" s="5">
        <f>I70</f>
        <v/>
      </c>
      <c r="AQ70" s="7">
        <f>AO70-AP70</f>
        <v/>
      </c>
      <c r="AR70" s="5" t="n">
        <v>0</v>
      </c>
      <c r="AS70" s="5">
        <f>IF(AH70-AR70&lt;-0.001,1,0)</f>
        <v/>
      </c>
      <c r="AT70" s="5">
        <f>IF(H70&lt;AM70-0.001,1,0)</f>
        <v/>
      </c>
      <c r="AU70" s="5">
        <f>IF(OR(H70-AO70-J70-K70-L70-M70-N70&lt;-0.001,H70-AO70-J70-K70-L70-M70-N70&gt;0.001),1,0)</f>
        <v/>
      </c>
      <c r="AV70" s="5">
        <f>IF(OR(J70&lt;-0.5,K70&lt;-0.5,L70&lt;-0.5,M70&lt;-0.5,N70&lt;-0.5,P70&lt;-0.5,R70&lt;-0.5,T70&lt;-0.5,V70&lt;-0.5,X70&lt;-0.5,Z70&lt;-0.5,AB70&lt;-0.5,AD70&lt;-0.5,AF70&lt;-0.5,AH70&lt;-0.5,AJ70&lt;-0.5,AL70&lt;-0.5),1,0)</f>
        <v/>
      </c>
      <c r="AW70">
        <f>AX70&amp;LEFT(ROUND(H70,0),3)</f>
        <v/>
      </c>
      <c r="AX70" t="n">
        <v>2961971</v>
      </c>
    </row>
    <row r="71">
      <c r="A71" s="4" t="n">
        <v>63</v>
      </c>
      <c r="B71" s="4" t="inlineStr">
        <is>
          <t>2019.USLS.130.001</t>
        </is>
      </c>
      <c r="C71" s="4" t="inlineStr">
        <is>
          <t>GI. 150 kV TOPOYO (NEW) (4 LB, 1TB 150/20 kV ; 30 MVA, 1 CB)</t>
        </is>
      </c>
      <c r="D71" s="4" t="inlineStr">
        <is>
          <t>Pembangunan GI 150 kV, Kontrak No. 036.Pj/KON.02.04/UIPSULBAGSEL/2018, Tanggal : 30 Agustus 2018, PT. ABB SAKTI INDUSTRI</t>
        </is>
      </c>
      <c r="E71" s="4" t="inlineStr">
        <is>
          <t>Lanjutan</t>
        </is>
      </c>
      <c r="F71" s="4" t="inlineStr">
        <is>
          <t>APLN</t>
        </is>
      </c>
      <c r="G71" s="4" t="n"/>
      <c r="H71" s="5" t="n">
        <v>3666344.561100002</v>
      </c>
      <c r="I71" s="5" t="n">
        <v>3666344.55</v>
      </c>
      <c r="J71" s="6" t="n">
        <v>0.01110000209882855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5" t="n">
        <v>0</v>
      </c>
      <c r="Q71" s="6" t="n">
        <v>0</v>
      </c>
      <c r="R71" s="5" t="n">
        <v>3666344.55</v>
      </c>
      <c r="S71" s="6" t="n">
        <v>0</v>
      </c>
      <c r="T71" s="5" t="n">
        <v>0</v>
      </c>
      <c r="U71" s="6" t="n">
        <v>0</v>
      </c>
      <c r="V71" s="5" t="n">
        <v>0</v>
      </c>
      <c r="W71" s="6" t="n">
        <v>0</v>
      </c>
      <c r="X71" s="5" t="n">
        <v>0</v>
      </c>
      <c r="Y71" s="6" t="n">
        <v>0</v>
      </c>
      <c r="Z71" s="5" t="n">
        <v>0</v>
      </c>
      <c r="AA71" s="6" t="n">
        <v>0</v>
      </c>
      <c r="AB71" s="5" t="n">
        <v>0</v>
      </c>
      <c r="AC71" s="6" t="n">
        <v>0</v>
      </c>
      <c r="AD71" s="5" t="n">
        <v>0</v>
      </c>
      <c r="AE71" s="6" t="n">
        <v>0</v>
      </c>
      <c r="AF71" s="5" t="n">
        <v>0</v>
      </c>
      <c r="AG71" s="6" t="n">
        <v>0</v>
      </c>
      <c r="AH71" s="6" t="n">
        <v>0</v>
      </c>
      <c r="AI71" s="6" t="n">
        <v>0</v>
      </c>
      <c r="AJ71" s="6" t="n">
        <v>0</v>
      </c>
      <c r="AK71" s="6" t="n">
        <v>0</v>
      </c>
      <c r="AL71" s="6" t="n">
        <v>5</v>
      </c>
      <c r="AM71" s="5">
        <f>IF(AND(G71="",E71="Murni"),0,P71+R71+T71+V71+X71+Z71+AB71+AD71+AF71+AH71+AJ71+AL71)</f>
        <v/>
      </c>
      <c r="AN71" s="5">
        <f>P71+R71+T71+V71+X71+Z71+AB71+AD71+AF71+AH71+AJ71+AL71-AM71</f>
        <v/>
      </c>
      <c r="AO71" s="5">
        <f>P71+R71+T71+V71+X71+Z71+AB71+AD71+AF71+AH71+AJ71+AL71</f>
        <v/>
      </c>
      <c r="AP71" s="5">
        <f>I71</f>
        <v/>
      </c>
      <c r="AQ71" s="7">
        <f>AO71-AP71</f>
        <v/>
      </c>
      <c r="AR71" s="5" t="n">
        <v>0</v>
      </c>
      <c r="AS71" s="5">
        <f>IF(AH71-AR71&lt;-0.001,1,0)</f>
        <v/>
      </c>
      <c r="AT71" s="5">
        <f>IF(H71&lt;AM71-0.001,1,0)</f>
        <v/>
      </c>
      <c r="AU71" s="5">
        <f>IF(OR(H71-AO71-J71-K71-L71-M71-N71&lt;-0.001,H71-AO71-J71-K71-L71-M71-N71&gt;0.001),1,0)</f>
        <v/>
      </c>
      <c r="AV71" s="5">
        <f>IF(OR(J71&lt;-0.5,K71&lt;-0.5,L71&lt;-0.5,M71&lt;-0.5,N71&lt;-0.5,P71&lt;-0.5,R71&lt;-0.5,T71&lt;-0.5,V71&lt;-0.5,X71&lt;-0.5,Z71&lt;-0.5,AB71&lt;-0.5,AD71&lt;-0.5,AF71&lt;-0.5,AH71&lt;-0.5,AJ71&lt;-0.5,AL71&lt;-0.5),1,0)</f>
        <v/>
      </c>
      <c r="AW71">
        <f>AX71&amp;LEFT(ROUND(H71,0),3)</f>
        <v/>
      </c>
      <c r="AX71" t="n">
        <v>2961972</v>
      </c>
    </row>
    <row r="72">
      <c r="A72" s="4" t="n">
        <v>64</v>
      </c>
      <c r="B72" s="4" t="inlineStr">
        <is>
          <t>2019.USLS.132.001.1</t>
        </is>
      </c>
      <c r="C72" s="4" t="inlineStr">
        <is>
          <t>GI  150 kV MAMASA  (NEW) (2 LB, 1 TB, TRAFO 150/20 KV ; 30 MVA, 1CB)</t>
        </is>
      </c>
      <c r="D72" s="4" t="inlineStr">
        <is>
          <t>Pembangunan GI 150 kV MAMASA (NEW), GI 150 kV POLMAN (EXT), Kontrak : 056.Pj/KON.02.02/UIPSULBAGSEL/2018, tanggal : 28 Des 2018, PT. KELINCI MAS UNGGUL --&gt; GI Mamasa</t>
        </is>
      </c>
      <c r="E72" s="4" t="inlineStr">
        <is>
          <t>Lanjutan</t>
        </is>
      </c>
      <c r="F72" s="4" t="inlineStr">
        <is>
          <t>APLN</t>
        </is>
      </c>
      <c r="G72" s="4" t="n"/>
      <c r="H72" s="5" t="n">
        <v>46409184.30853637</v>
      </c>
      <c r="I72" s="5" t="n">
        <v>0</v>
      </c>
      <c r="J72" s="6" t="n">
        <v>46409184.30853637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5" t="n">
        <v>0</v>
      </c>
      <c r="Q72" s="6" t="n">
        <v>0</v>
      </c>
      <c r="R72" s="5" t="n">
        <v>0</v>
      </c>
      <c r="S72" s="6" t="n">
        <v>0</v>
      </c>
      <c r="T72" s="5" t="n">
        <v>0</v>
      </c>
      <c r="U72" s="6" t="n">
        <v>0</v>
      </c>
      <c r="V72" s="5" t="n">
        <v>0</v>
      </c>
      <c r="W72" s="6" t="n">
        <v>0</v>
      </c>
      <c r="X72" s="5" t="n">
        <v>0</v>
      </c>
      <c r="Y72" s="6" t="n">
        <v>0</v>
      </c>
      <c r="Z72" s="5" t="n">
        <v>0</v>
      </c>
      <c r="AA72" s="6" t="n">
        <v>0</v>
      </c>
      <c r="AB72" s="5" t="n">
        <v>0</v>
      </c>
      <c r="AC72" s="6" t="n">
        <v>0</v>
      </c>
      <c r="AD72" s="5" t="n">
        <v>0</v>
      </c>
      <c r="AE72" s="6" t="n">
        <v>0</v>
      </c>
      <c r="AF72" s="5" t="n">
        <v>0</v>
      </c>
      <c r="AG72" s="6" t="n">
        <v>0</v>
      </c>
      <c r="AH72" s="6" t="n">
        <v>0</v>
      </c>
      <c r="AI72" s="6" t="n">
        <v>0</v>
      </c>
      <c r="AJ72" s="6" t="n">
        <v>0</v>
      </c>
      <c r="AK72" s="6" t="n">
        <v>0</v>
      </c>
      <c r="AL72" s="6" t="n">
        <v>5</v>
      </c>
      <c r="AM72" s="5">
        <f>IF(AND(G72="",E72="Murni"),0,P72+R72+T72+V72+X72+Z72+AB72+AD72+AF72+AH72+AJ72+AL72)</f>
        <v/>
      </c>
      <c r="AN72" s="5">
        <f>P72+R72+T72+V72+X72+Z72+AB72+AD72+AF72+AH72+AJ72+AL72-AM72</f>
        <v/>
      </c>
      <c r="AO72" s="5">
        <f>P72+R72+T72+V72+X72+Z72+AB72+AD72+AF72+AH72+AJ72+AL72</f>
        <v/>
      </c>
      <c r="AP72" s="5">
        <f>I72</f>
        <v/>
      </c>
      <c r="AQ72" s="7">
        <f>AO72-AP72</f>
        <v/>
      </c>
      <c r="AR72" s="5" t="n">
        <v>0</v>
      </c>
      <c r="AS72" s="5">
        <f>IF(AH72-AR72&lt;-0.001,1,0)</f>
        <v/>
      </c>
      <c r="AT72" s="5">
        <f>IF(H72&lt;AM72-0.001,1,0)</f>
        <v/>
      </c>
      <c r="AU72" s="5">
        <f>IF(OR(H72-AO72-J72-K72-L72-M72-N72&lt;-0.001,H72-AO72-J72-K72-L72-M72-N72&gt;0.001),1,0)</f>
        <v/>
      </c>
      <c r="AV72" s="5">
        <f>IF(OR(J72&lt;-0.5,K72&lt;-0.5,L72&lt;-0.5,M72&lt;-0.5,N72&lt;-0.5,P72&lt;-0.5,R72&lt;-0.5,T72&lt;-0.5,V72&lt;-0.5,X72&lt;-0.5,Z72&lt;-0.5,AB72&lt;-0.5,AD72&lt;-0.5,AF72&lt;-0.5,AH72&lt;-0.5,AJ72&lt;-0.5,AL72&lt;-0.5),1,0)</f>
        <v/>
      </c>
      <c r="AW72">
        <f>AX72&amp;LEFT(ROUND(H72,0),3)</f>
        <v/>
      </c>
      <c r="AX72" t="n">
        <v>2961973</v>
      </c>
    </row>
    <row r="73">
      <c r="A73" s="4" t="n">
        <v>65</v>
      </c>
      <c r="B73" s="4" t="inlineStr">
        <is>
          <t>2019.USLS.121.003</t>
        </is>
      </c>
      <c r="C73" s="4" t="inlineStr">
        <is>
          <t>GI. 150 kV KASIPUTE (NEW) (2 LB, 1TB 150/20 kV ; 30 MVA, 1CB)</t>
        </is>
      </c>
      <c r="D73" s="4" t="inlineStr">
        <is>
          <t>Jasa Konsultasi Supervisi Konstruksi Paket II untuk pekerjaan GI 150 kV Kasipute (New)</t>
        </is>
      </c>
      <c r="E73" s="4" t="inlineStr">
        <is>
          <t>Lanjutan</t>
        </is>
      </c>
      <c r="F73" s="4" t="inlineStr">
        <is>
          <t>APLN</t>
        </is>
      </c>
      <c r="G73" s="4" t="n"/>
      <c r="H73" s="5" t="n">
        <v>0</v>
      </c>
      <c r="I73" s="5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5" t="n">
        <v>0</v>
      </c>
      <c r="Q73" s="6" t="n">
        <v>0</v>
      </c>
      <c r="R73" s="5" t="n">
        <v>0</v>
      </c>
      <c r="S73" s="6" t="n">
        <v>0</v>
      </c>
      <c r="T73" s="5" t="n">
        <v>0</v>
      </c>
      <c r="U73" s="6" t="n">
        <v>0</v>
      </c>
      <c r="V73" s="5" t="n">
        <v>0</v>
      </c>
      <c r="W73" s="6" t="n">
        <v>0</v>
      </c>
      <c r="X73" s="5" t="n">
        <v>0</v>
      </c>
      <c r="Y73" s="6" t="n">
        <v>0</v>
      </c>
      <c r="Z73" s="5" t="n">
        <v>0</v>
      </c>
      <c r="AA73" s="6" t="n">
        <v>0</v>
      </c>
      <c r="AB73" s="5" t="n">
        <v>0</v>
      </c>
      <c r="AC73" s="6" t="n">
        <v>0</v>
      </c>
      <c r="AD73" s="5" t="n">
        <v>0</v>
      </c>
      <c r="AE73" s="6" t="n">
        <v>0</v>
      </c>
      <c r="AF73" s="5" t="n">
        <v>0</v>
      </c>
      <c r="AG73" s="6" t="n">
        <v>0</v>
      </c>
      <c r="AH73" s="6" t="n">
        <v>0</v>
      </c>
      <c r="AI73" s="6" t="n">
        <v>0</v>
      </c>
      <c r="AJ73" s="6" t="n">
        <v>0</v>
      </c>
      <c r="AK73" s="6" t="n">
        <v>0</v>
      </c>
      <c r="AL73" s="6" t="n">
        <v>5</v>
      </c>
      <c r="AM73" s="5">
        <f>IF(AND(G73="",E73="Murni"),0,P73+R73+T73+V73+X73+Z73+AB73+AD73+AF73+AH73+AJ73+AL73)</f>
        <v/>
      </c>
      <c r="AN73" s="5">
        <f>P73+R73+T73+V73+X73+Z73+AB73+AD73+AF73+AH73+AJ73+AL73-AM73</f>
        <v/>
      </c>
      <c r="AO73" s="5">
        <f>P73+R73+T73+V73+X73+Z73+AB73+AD73+AF73+AH73+AJ73+AL73</f>
        <v/>
      </c>
      <c r="AP73" s="5">
        <f>I73</f>
        <v/>
      </c>
      <c r="AQ73" s="7">
        <f>AO73-AP73</f>
        <v/>
      </c>
      <c r="AR73" s="5" t="n">
        <v>0</v>
      </c>
      <c r="AS73" s="5">
        <f>IF(AH73-AR73&lt;-0.001,1,0)</f>
        <v/>
      </c>
      <c r="AT73" s="5">
        <f>IF(H73&lt;AM73-0.001,1,0)</f>
        <v/>
      </c>
      <c r="AU73" s="5">
        <f>IF(OR(H73-AO73-J73-K73-L73-M73-N73&lt;-0.001,H73-AO73-J73-K73-L73-M73-N73&gt;0.001),1,0)</f>
        <v/>
      </c>
      <c r="AV73" s="5">
        <f>IF(OR(J73&lt;-0.5,K73&lt;-0.5,L73&lt;-0.5,M73&lt;-0.5,N73&lt;-0.5,P73&lt;-0.5,R73&lt;-0.5,T73&lt;-0.5,V73&lt;-0.5,X73&lt;-0.5,Z73&lt;-0.5,AB73&lt;-0.5,AD73&lt;-0.5,AF73&lt;-0.5,AH73&lt;-0.5,AJ73&lt;-0.5,AL73&lt;-0.5),1,0)</f>
        <v/>
      </c>
      <c r="AW73">
        <f>AX73&amp;LEFT(ROUND(H73,0),3)</f>
        <v/>
      </c>
      <c r="AX73" t="n">
        <v>2961974</v>
      </c>
    </row>
    <row r="74">
      <c r="A74" s="4" t="n">
        <v>66</v>
      </c>
      <c r="B74" s="4" t="inlineStr">
        <is>
          <t>2019.USLS.32.002</t>
        </is>
      </c>
      <c r="C74" s="4" t="inlineStr">
        <is>
          <t>T/L 150 kV SUNGGUMINASA - LANNA (25,89 kmr)</t>
        </is>
      </c>
      <c r="D74" s="4" t="inlineStr">
        <is>
          <t>Jasa Konsultasi Supervisi Konstruksi Paket  III untuk pekerjaan T/L 150 kV GI. Sungguminasas - GI. Lanna, T/L 150 kV Daya Baru Incomer Double Phi, T/L 150 kV Barru Incomer Double Phi</t>
        </is>
      </c>
      <c r="E74" s="4" t="inlineStr">
        <is>
          <t>Lanjutan</t>
        </is>
      </c>
      <c r="F74" s="4" t="inlineStr">
        <is>
          <t>APLN</t>
        </is>
      </c>
      <c r="G74" s="4" t="n"/>
      <c r="H74" s="5" t="n">
        <v>0</v>
      </c>
      <c r="I74" s="5" t="n">
        <v>0</v>
      </c>
      <c r="J74" s="6" t="n">
        <v>0</v>
      </c>
      <c r="K74" s="6" t="n">
        <v>0</v>
      </c>
      <c r="L74" s="6" t="n">
        <v>0</v>
      </c>
      <c r="M74" s="6" t="n">
        <v>0</v>
      </c>
      <c r="N74" s="6" t="n">
        <v>0</v>
      </c>
      <c r="O74" s="6" t="n">
        <v>0</v>
      </c>
      <c r="P74" s="5" t="n">
        <v>0</v>
      </c>
      <c r="Q74" s="6" t="n">
        <v>0</v>
      </c>
      <c r="R74" s="5" t="n">
        <v>0</v>
      </c>
      <c r="S74" s="6" t="n">
        <v>0</v>
      </c>
      <c r="T74" s="5" t="n">
        <v>0</v>
      </c>
      <c r="U74" s="6" t="n">
        <v>0</v>
      </c>
      <c r="V74" s="5" t="n">
        <v>0</v>
      </c>
      <c r="W74" s="6" t="n">
        <v>0</v>
      </c>
      <c r="X74" s="5" t="n">
        <v>0</v>
      </c>
      <c r="Y74" s="6" t="n">
        <v>0</v>
      </c>
      <c r="Z74" s="5" t="n">
        <v>0</v>
      </c>
      <c r="AA74" s="6" t="n">
        <v>0</v>
      </c>
      <c r="AB74" s="5" t="n">
        <v>0</v>
      </c>
      <c r="AC74" s="6" t="n">
        <v>0</v>
      </c>
      <c r="AD74" s="5" t="n">
        <v>0</v>
      </c>
      <c r="AE74" s="6" t="n">
        <v>0</v>
      </c>
      <c r="AF74" s="5" t="n">
        <v>0</v>
      </c>
      <c r="AG74" s="6" t="n">
        <v>0</v>
      </c>
      <c r="AH74" s="6" t="n">
        <v>0</v>
      </c>
      <c r="AI74" s="6" t="n">
        <v>0</v>
      </c>
      <c r="AJ74" s="6" t="n">
        <v>0</v>
      </c>
      <c r="AK74" s="6" t="n">
        <v>0</v>
      </c>
      <c r="AL74" s="6" t="n">
        <v>5</v>
      </c>
      <c r="AM74" s="5">
        <f>IF(AND(G74="",E74="Murni"),0,P74+R74+T74+V74+X74+Z74+AB74+AD74+AF74+AH74+AJ74+AL74)</f>
        <v/>
      </c>
      <c r="AN74" s="5">
        <f>P74+R74+T74+V74+X74+Z74+AB74+AD74+AF74+AH74+AJ74+AL74-AM74</f>
        <v/>
      </c>
      <c r="AO74" s="5">
        <f>P74+R74+T74+V74+X74+Z74+AB74+AD74+AF74+AH74+AJ74+AL74</f>
        <v/>
      </c>
      <c r="AP74" s="5">
        <f>I74</f>
        <v/>
      </c>
      <c r="AQ74" s="7">
        <f>AO74-AP74</f>
        <v/>
      </c>
      <c r="AR74" s="5" t="n">
        <v>0</v>
      </c>
      <c r="AS74" s="5">
        <f>IF(AH74-AR74&lt;-0.001,1,0)</f>
        <v/>
      </c>
      <c r="AT74" s="5">
        <f>IF(H74&lt;AM74-0.001,1,0)</f>
        <v/>
      </c>
      <c r="AU74" s="5">
        <f>IF(OR(H74-AO74-J74-K74-L74-M74-N74&lt;-0.001,H74-AO74-J74-K74-L74-M74-N74&gt;0.001),1,0)</f>
        <v/>
      </c>
      <c r="AV74" s="5">
        <f>IF(OR(J74&lt;-0.5,K74&lt;-0.5,L74&lt;-0.5,M74&lt;-0.5,N74&lt;-0.5,P74&lt;-0.5,R74&lt;-0.5,T74&lt;-0.5,V74&lt;-0.5,X74&lt;-0.5,Z74&lt;-0.5,AB74&lt;-0.5,AD74&lt;-0.5,AF74&lt;-0.5,AH74&lt;-0.5,AJ74&lt;-0.5,AL74&lt;-0.5),1,0)</f>
        <v/>
      </c>
      <c r="AW74">
        <f>AX74&amp;LEFT(ROUND(H74,0),3)</f>
        <v/>
      </c>
      <c r="AX74" t="n">
        <v>2961975</v>
      </c>
    </row>
    <row r="75">
      <c r="A75" s="4" t="n">
        <v>67</v>
      </c>
      <c r="B75" s="4" t="inlineStr">
        <is>
          <t>2019.USLS.154.001</t>
        </is>
      </c>
      <c r="C75" s="4" t="inlineStr">
        <is>
          <t>HIS. 150 kV PLTU BARRU (EXT) (4 LB )</t>
        </is>
      </c>
      <c r="D75" s="4" t="inlineStr">
        <is>
          <t>Pembangunan  HIS 150 kV</t>
        </is>
      </c>
      <c r="E75" s="4" t="inlineStr">
        <is>
          <t>Lanjutan</t>
        </is>
      </c>
      <c r="F75" s="4" t="inlineStr">
        <is>
          <t>APLN</t>
        </is>
      </c>
      <c r="G75" s="4" t="n"/>
      <c r="H75" s="5" t="n">
        <v>3805611.882736363</v>
      </c>
      <c r="I75" s="5" t="n">
        <v>3805611.882736363</v>
      </c>
      <c r="J75" s="6" t="n">
        <v>0</v>
      </c>
      <c r="K75" s="6" t="n">
        <v>0</v>
      </c>
      <c r="L75" s="6" t="n">
        <v>0</v>
      </c>
      <c r="M75" s="6" t="n">
        <v>0</v>
      </c>
      <c r="N75" s="6" t="n">
        <v>0</v>
      </c>
      <c r="O75" s="6" t="n">
        <v>0</v>
      </c>
      <c r="P75" s="5" t="n">
        <v>0</v>
      </c>
      <c r="Q75" s="6" t="n">
        <v>0</v>
      </c>
      <c r="R75" s="5" t="n">
        <v>0</v>
      </c>
      <c r="S75" s="6" t="n">
        <v>0</v>
      </c>
      <c r="T75" s="5" t="n">
        <v>0</v>
      </c>
      <c r="U75" s="6" t="n">
        <v>0</v>
      </c>
      <c r="V75" s="5" t="n">
        <v>0</v>
      </c>
      <c r="W75" s="6" t="n">
        <v>0</v>
      </c>
      <c r="X75" s="5" t="n">
        <v>0</v>
      </c>
      <c r="Y75" s="6" t="n">
        <v>0</v>
      </c>
      <c r="Z75" s="5" t="n">
        <v>0</v>
      </c>
      <c r="AA75" s="6" t="n">
        <v>0</v>
      </c>
      <c r="AB75" s="5" t="n">
        <v>3805611.883</v>
      </c>
      <c r="AC75" s="6" t="n">
        <v>0</v>
      </c>
      <c r="AD75" s="5" t="n">
        <v>0</v>
      </c>
      <c r="AE75" s="6" t="n">
        <v>0</v>
      </c>
      <c r="AF75" s="5" t="n">
        <v>0</v>
      </c>
      <c r="AG75" s="6" t="n">
        <v>0</v>
      </c>
      <c r="AH75" s="6" t="n">
        <v>0</v>
      </c>
      <c r="AI75" s="6" t="n">
        <v>0</v>
      </c>
      <c r="AJ75" s="6" t="n">
        <v>0</v>
      </c>
      <c r="AK75" s="6" t="n">
        <v>0</v>
      </c>
      <c r="AL75" s="6" t="n">
        <v>5</v>
      </c>
      <c r="AM75" s="5">
        <f>IF(AND(G75="",E75="Murni"),0,P75+R75+T75+V75+X75+Z75+AB75+AD75+AF75+AH75+AJ75+AL75)</f>
        <v/>
      </c>
      <c r="AN75" s="5">
        <f>P75+R75+T75+V75+X75+Z75+AB75+AD75+AF75+AH75+AJ75+AL75-AM75</f>
        <v/>
      </c>
      <c r="AO75" s="5">
        <f>P75+R75+T75+V75+X75+Z75+AB75+AD75+AF75+AH75+AJ75+AL75</f>
        <v/>
      </c>
      <c r="AP75" s="5">
        <f>I75</f>
        <v/>
      </c>
      <c r="AQ75" s="7">
        <f>AO75-AP75</f>
        <v/>
      </c>
      <c r="AR75" s="5" t="n">
        <v>0</v>
      </c>
      <c r="AS75" s="5">
        <f>IF(AH75-AR75&lt;-0.001,1,0)</f>
        <v/>
      </c>
      <c r="AT75" s="5">
        <f>IF(H75&lt;AM75-0.001,1,0)</f>
        <v/>
      </c>
      <c r="AU75" s="5">
        <f>IF(OR(H75-AO75-J75-K75-L75-M75-N75&lt;-0.001,H75-AO75-J75-K75-L75-M75-N75&gt;0.001),1,0)</f>
        <v/>
      </c>
      <c r="AV75" s="5">
        <f>IF(OR(J75&lt;-0.5,K75&lt;-0.5,L75&lt;-0.5,M75&lt;-0.5,N75&lt;-0.5,P75&lt;-0.5,R75&lt;-0.5,T75&lt;-0.5,V75&lt;-0.5,X75&lt;-0.5,Z75&lt;-0.5,AB75&lt;-0.5,AD75&lt;-0.5,AF75&lt;-0.5,AH75&lt;-0.5,AJ75&lt;-0.5,AL75&lt;-0.5),1,0)</f>
        <v/>
      </c>
      <c r="AW75">
        <f>AX75&amp;LEFT(ROUND(H75,0),3)</f>
        <v/>
      </c>
      <c r="AX75" t="n">
        <v>2961976</v>
      </c>
    </row>
    <row r="76">
      <c r="A76" s="4" t="n">
        <v>68</v>
      </c>
      <c r="B76" s="4" t="inlineStr">
        <is>
          <t>2019.USLS.58.003</t>
        </is>
      </c>
      <c r="C76" s="4" t="inlineStr">
        <is>
          <t>T/L 150 kV KOLAKA SMELTER  - INC 2 PHI (LASUSUA - KOLAKA) - BMPP</t>
        </is>
      </c>
      <c r="D76" s="4" t="inlineStr">
        <is>
          <t>Pengadaan tower dan gantry pada lokasi tersebar</t>
        </is>
      </c>
      <c r="E76" s="4" t="inlineStr">
        <is>
          <t>Lanjutan</t>
        </is>
      </c>
      <c r="F76" s="4" t="inlineStr">
        <is>
          <t>APLN</t>
        </is>
      </c>
      <c r="G76" s="4" t="n"/>
      <c r="H76" s="5" t="n">
        <v>0</v>
      </c>
      <c r="I76" s="5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0</v>
      </c>
      <c r="P76" s="5" t="n">
        <v>0</v>
      </c>
      <c r="Q76" s="6" t="n">
        <v>0</v>
      </c>
      <c r="R76" s="5" t="n">
        <v>0</v>
      </c>
      <c r="S76" s="6" t="n">
        <v>0</v>
      </c>
      <c r="T76" s="5" t="n">
        <v>0</v>
      </c>
      <c r="U76" s="6" t="n">
        <v>0</v>
      </c>
      <c r="V76" s="5" t="n">
        <v>0</v>
      </c>
      <c r="W76" s="6" t="n">
        <v>0</v>
      </c>
      <c r="X76" s="5" t="n">
        <v>0</v>
      </c>
      <c r="Y76" s="6" t="n">
        <v>0</v>
      </c>
      <c r="Z76" s="5" t="n">
        <v>0</v>
      </c>
      <c r="AA76" s="6" t="n">
        <v>0</v>
      </c>
      <c r="AB76" s="5" t="n">
        <v>0</v>
      </c>
      <c r="AC76" s="6" t="n">
        <v>0</v>
      </c>
      <c r="AD76" s="5" t="n">
        <v>0</v>
      </c>
      <c r="AE76" s="6" t="n">
        <v>0</v>
      </c>
      <c r="AF76" s="5" t="n">
        <v>0</v>
      </c>
      <c r="AG76" s="6" t="n">
        <v>0</v>
      </c>
      <c r="AH76" s="6" t="n">
        <v>0</v>
      </c>
      <c r="AI76" s="6" t="n">
        <v>0</v>
      </c>
      <c r="AJ76" s="6" t="n">
        <v>0</v>
      </c>
      <c r="AK76" s="6" t="n">
        <v>0</v>
      </c>
      <c r="AL76" s="6" t="n">
        <v>5</v>
      </c>
      <c r="AM76" s="5">
        <f>IF(AND(G76="",E76="Murni"),0,P76+R76+T76+V76+X76+Z76+AB76+AD76+AF76+AH76+AJ76+AL76)</f>
        <v/>
      </c>
      <c r="AN76" s="5">
        <f>P76+R76+T76+V76+X76+Z76+AB76+AD76+AF76+AH76+AJ76+AL76-AM76</f>
        <v/>
      </c>
      <c r="AO76" s="5">
        <f>P76+R76+T76+V76+X76+Z76+AB76+AD76+AF76+AH76+AJ76+AL76</f>
        <v/>
      </c>
      <c r="AP76" s="5">
        <f>I76</f>
        <v/>
      </c>
      <c r="AQ76" s="7">
        <f>AO76-AP76</f>
        <v/>
      </c>
      <c r="AR76" s="5" t="n">
        <v>0</v>
      </c>
      <c r="AS76" s="5">
        <f>IF(AH76-AR76&lt;-0.001,1,0)</f>
        <v/>
      </c>
      <c r="AT76" s="5">
        <f>IF(H76&lt;AM76-0.001,1,0)</f>
        <v/>
      </c>
      <c r="AU76" s="5">
        <f>IF(OR(H76-AO76-J76-K76-L76-M76-N76&lt;-0.001,H76-AO76-J76-K76-L76-M76-N76&gt;0.001),1,0)</f>
        <v/>
      </c>
      <c r="AV76" s="5">
        <f>IF(OR(J76&lt;-0.5,K76&lt;-0.5,L76&lt;-0.5,M76&lt;-0.5,N76&lt;-0.5,P76&lt;-0.5,R76&lt;-0.5,T76&lt;-0.5,V76&lt;-0.5,X76&lt;-0.5,Z76&lt;-0.5,AB76&lt;-0.5,AD76&lt;-0.5,AF76&lt;-0.5,AH76&lt;-0.5,AJ76&lt;-0.5,AL76&lt;-0.5),1,0)</f>
        <v/>
      </c>
      <c r="AW76">
        <f>AX76&amp;LEFT(ROUND(H76,0),3)</f>
        <v/>
      </c>
      <c r="AX76" t="n">
        <v>2961977</v>
      </c>
    </row>
    <row r="77">
      <c r="A77" s="4" t="n">
        <v>69</v>
      </c>
      <c r="B77" s="4" t="inlineStr">
        <is>
          <t>2019.USLS.56.002</t>
        </is>
      </c>
      <c r="C77" s="4" t="inlineStr">
        <is>
          <t>T/L 150 kV GI. KENDARI - ANDOLO (75 kmr)</t>
        </is>
      </c>
      <c r="D77" s="4" t="inlineStr">
        <is>
          <t>Pembangunan T/L 150 kV GI. KENDARI - ANDOLO (SEC.2: TIP 115 - GI ANDOOLO), Kontrak : 045.Pj/KON.02.02/UIPSULBAGSEL/2018, tanggal : 20 Des 2018, PT. ISPERIAL TUNGGAL CONTRACTOR</t>
        </is>
      </c>
      <c r="E77" s="4" t="inlineStr">
        <is>
          <t>Lanjutan</t>
        </is>
      </c>
      <c r="F77" s="4" t="inlineStr">
        <is>
          <t>APLN</t>
        </is>
      </c>
      <c r="G77" s="4" t="n"/>
      <c r="H77" s="5" t="n">
        <v>3846708.916281823</v>
      </c>
      <c r="I77" s="5" t="n">
        <v>3846708.916</v>
      </c>
      <c r="J77" s="6" t="n">
        <v>0.0002818228676915169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0</v>
      </c>
      <c r="P77" s="5" t="n">
        <v>0</v>
      </c>
      <c r="Q77" s="6" t="n">
        <v>0</v>
      </c>
      <c r="R77" s="5" t="n">
        <v>0</v>
      </c>
      <c r="S77" s="6" t="n">
        <v>0</v>
      </c>
      <c r="T77" s="5" t="n">
        <v>0</v>
      </c>
      <c r="U77" s="6" t="n">
        <v>0</v>
      </c>
      <c r="V77" s="5" t="n">
        <v>0</v>
      </c>
      <c r="W77" s="6" t="n">
        <v>0</v>
      </c>
      <c r="X77" s="5" t="n">
        <v>3846708.915</v>
      </c>
      <c r="Y77" s="6" t="n">
        <v>0</v>
      </c>
      <c r="Z77" s="5" t="n">
        <v>0</v>
      </c>
      <c r="AA77" s="6" t="n">
        <v>0</v>
      </c>
      <c r="AB77" s="5" t="n">
        <v>0</v>
      </c>
      <c r="AC77" s="6" t="n">
        <v>0</v>
      </c>
      <c r="AD77" s="5" t="n">
        <v>0</v>
      </c>
      <c r="AE77" s="6" t="n">
        <v>0</v>
      </c>
      <c r="AF77" s="5" t="n">
        <v>0</v>
      </c>
      <c r="AG77" s="6" t="n">
        <v>0</v>
      </c>
      <c r="AH77" s="6" t="n">
        <v>0</v>
      </c>
      <c r="AI77" s="6" t="n">
        <v>0</v>
      </c>
      <c r="AJ77" s="6" t="n">
        <v>0.001</v>
      </c>
      <c r="AK77" s="6" t="n">
        <v>0</v>
      </c>
      <c r="AL77" s="6" t="n">
        <v>5</v>
      </c>
      <c r="AM77" s="5">
        <f>IF(AND(G77="",E77="Murni"),0,P77+R77+T77+V77+X77+Z77+AB77+AD77+AF77+AH77+AJ77+AL77)</f>
        <v/>
      </c>
      <c r="AN77" s="5">
        <f>P77+R77+T77+V77+X77+Z77+AB77+AD77+AF77+AH77+AJ77+AL77-AM77</f>
        <v/>
      </c>
      <c r="AO77" s="5">
        <f>P77+R77+T77+V77+X77+Z77+AB77+AD77+AF77+AH77+AJ77+AL77</f>
        <v/>
      </c>
      <c r="AP77" s="5">
        <f>I77</f>
        <v/>
      </c>
      <c r="AQ77" s="7">
        <f>AO77-AP77</f>
        <v/>
      </c>
      <c r="AR77" s="5" t="n">
        <v>0</v>
      </c>
      <c r="AS77" s="5">
        <f>IF(AH77-AR77&lt;-0.001,1,0)</f>
        <v/>
      </c>
      <c r="AT77" s="5">
        <f>IF(H77&lt;AM77-0.001,1,0)</f>
        <v/>
      </c>
      <c r="AU77" s="5">
        <f>IF(OR(H77-AO77-J77-K77-L77-M77-N77&lt;-0.001,H77-AO77-J77-K77-L77-M77-N77&gt;0.001),1,0)</f>
        <v/>
      </c>
      <c r="AV77" s="5">
        <f>IF(OR(J77&lt;-0.5,K77&lt;-0.5,L77&lt;-0.5,M77&lt;-0.5,N77&lt;-0.5,P77&lt;-0.5,R77&lt;-0.5,T77&lt;-0.5,V77&lt;-0.5,X77&lt;-0.5,Z77&lt;-0.5,AB77&lt;-0.5,AD77&lt;-0.5,AF77&lt;-0.5,AH77&lt;-0.5,AJ77&lt;-0.5,AL77&lt;-0.5),1,0)</f>
        <v/>
      </c>
      <c r="AW77">
        <f>AX77&amp;LEFT(ROUND(H77,0),3)</f>
        <v/>
      </c>
      <c r="AX77" t="n">
        <v>2961978</v>
      </c>
    </row>
    <row r="78">
      <c r="A78" s="4" t="n">
        <v>70</v>
      </c>
      <c r="B78" s="4" t="inlineStr">
        <is>
          <t>2019.USLS.57.002</t>
        </is>
      </c>
      <c r="C78" s="4" t="inlineStr">
        <is>
          <t>T/L 150 kV GI.  ANDOLO - KASIPUTE (61 kmr)</t>
        </is>
      </c>
      <c r="D78" s="4" t="inlineStr">
        <is>
          <t>Pembangunan T/L 150 kV ANDOOLO - KASIPUTE (SEC.2:  TIP 320 - GI KASIPUTE), Kontrak : 054.Pj/KON.02.02/UIPSULBAGSEL/2018, tanggal : 28 Des 2018, PT. BARUGA ASRINUSA DEVELOPMENT, Porsi APLN</t>
        </is>
      </c>
      <c r="E78" s="4" t="inlineStr">
        <is>
          <t>Lanjutan</t>
        </is>
      </c>
      <c r="F78" s="4" t="inlineStr">
        <is>
          <t>APLN</t>
        </is>
      </c>
      <c r="G78" s="4" t="n"/>
      <c r="H78" s="5" t="n">
        <v>9935559.133945458</v>
      </c>
      <c r="I78" s="5" t="n">
        <v>9935559.133945458</v>
      </c>
      <c r="J78" s="6" t="n">
        <v>0</v>
      </c>
      <c r="K78" s="6" t="n">
        <v>0</v>
      </c>
      <c r="L78" s="6" t="n">
        <v>0</v>
      </c>
      <c r="M78" s="6" t="n">
        <v>0</v>
      </c>
      <c r="N78" s="6" t="n">
        <v>0</v>
      </c>
      <c r="O78" s="6" t="n">
        <v>0</v>
      </c>
      <c r="P78" s="5" t="n">
        <v>0</v>
      </c>
      <c r="Q78" s="6" t="n">
        <v>0</v>
      </c>
      <c r="R78" s="5" t="n">
        <v>0</v>
      </c>
      <c r="S78" s="6" t="n">
        <v>0</v>
      </c>
      <c r="T78" s="5" t="n">
        <v>6467282.384</v>
      </c>
      <c r="U78" s="6" t="n">
        <v>0</v>
      </c>
      <c r="V78" s="5" t="n">
        <v>0</v>
      </c>
      <c r="W78" s="6" t="n">
        <v>0</v>
      </c>
      <c r="X78" s="5" t="n">
        <v>0</v>
      </c>
      <c r="Y78" s="6" t="n">
        <v>0</v>
      </c>
      <c r="Z78" s="5" t="n">
        <v>0</v>
      </c>
      <c r="AA78" s="6" t="n">
        <v>0</v>
      </c>
      <c r="AB78" s="5" t="n">
        <v>3468276.75</v>
      </c>
      <c r="AC78" s="6" t="n">
        <v>0</v>
      </c>
      <c r="AD78" s="5" t="n">
        <v>0</v>
      </c>
      <c r="AE78" s="6" t="n">
        <v>0</v>
      </c>
      <c r="AF78" s="5" t="n">
        <v>0</v>
      </c>
      <c r="AG78" s="6" t="n">
        <v>0</v>
      </c>
      <c r="AH78" s="6" t="n">
        <v>0</v>
      </c>
      <c r="AI78" s="6" t="n">
        <v>0</v>
      </c>
      <c r="AJ78" s="6" t="n">
        <v>0</v>
      </c>
      <c r="AK78" s="6" t="n">
        <v>0</v>
      </c>
      <c r="AL78" s="6" t="n">
        <v>5</v>
      </c>
      <c r="AM78" s="5">
        <f>IF(AND(G78="",E78="Murni"),0,P78+R78+T78+V78+X78+Z78+AB78+AD78+AF78+AH78+AJ78+AL78)</f>
        <v/>
      </c>
      <c r="AN78" s="5">
        <f>P78+R78+T78+V78+X78+Z78+AB78+AD78+AF78+AH78+AJ78+AL78-AM78</f>
        <v/>
      </c>
      <c r="AO78" s="5">
        <f>P78+R78+T78+V78+X78+Z78+AB78+AD78+AF78+AH78+AJ78+AL78</f>
        <v/>
      </c>
      <c r="AP78" s="5">
        <f>I78</f>
        <v/>
      </c>
      <c r="AQ78" s="7">
        <f>AO78-AP78</f>
        <v/>
      </c>
      <c r="AR78" s="5" t="n">
        <v>0</v>
      </c>
      <c r="AS78" s="5">
        <f>IF(AH78-AR78&lt;-0.001,1,0)</f>
        <v/>
      </c>
      <c r="AT78" s="5">
        <f>IF(H78&lt;AM78-0.001,1,0)</f>
        <v/>
      </c>
      <c r="AU78" s="5">
        <f>IF(OR(H78-AO78-J78-K78-L78-M78-N78&lt;-0.001,H78-AO78-J78-K78-L78-M78-N78&gt;0.001),1,0)</f>
        <v/>
      </c>
      <c r="AV78" s="5">
        <f>IF(OR(J78&lt;-0.5,K78&lt;-0.5,L78&lt;-0.5,M78&lt;-0.5,N78&lt;-0.5,P78&lt;-0.5,R78&lt;-0.5,T78&lt;-0.5,V78&lt;-0.5,X78&lt;-0.5,Z78&lt;-0.5,AB78&lt;-0.5,AD78&lt;-0.5,AF78&lt;-0.5,AH78&lt;-0.5,AJ78&lt;-0.5,AL78&lt;-0.5),1,0)</f>
        <v/>
      </c>
      <c r="AW78">
        <f>AX78&amp;LEFT(ROUND(H78,0),3)</f>
        <v/>
      </c>
      <c r="AX78" t="n">
        <v>2961979</v>
      </c>
    </row>
    <row r="79">
      <c r="A79" s="4" t="n">
        <v>71</v>
      </c>
      <c r="B79" s="4" t="inlineStr">
        <is>
          <t>2019.USLS.162.001</t>
        </is>
      </c>
      <c r="C79" s="4" t="inlineStr">
        <is>
          <t>GI 150 kV PANAKKUKANG BARU/BOLANGI (EXT)</t>
        </is>
      </c>
      <c r="D79" s="4" t="inlineStr">
        <is>
          <t>Pembangunan GI 150 kV, Kontrak No. 042.Pj/KON.02.04/UIPSULBAGSEL/2019, tanggal 16 Desember 2019, KSO PT. KEDUNGJAYA REKADAYATAMA dan PT. CITRA BAKTI PERSADA</t>
        </is>
      </c>
      <c r="E79" s="4" t="inlineStr">
        <is>
          <t>Lanjutan</t>
        </is>
      </c>
      <c r="F79" s="4" t="inlineStr">
        <is>
          <t>APLN</t>
        </is>
      </c>
      <c r="G79" s="4" t="n"/>
      <c r="H79" s="5" t="n">
        <v>4753372.523890906</v>
      </c>
      <c r="I79" s="5" t="n">
        <v>3476986.543</v>
      </c>
      <c r="J79" s="6" t="n">
        <v>1276385.980890906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5" t="n">
        <v>0</v>
      </c>
      <c r="Q79" s="6" t="n">
        <v>0</v>
      </c>
      <c r="R79" s="5" t="n">
        <v>0</v>
      </c>
      <c r="S79" s="6" t="n">
        <v>0</v>
      </c>
      <c r="T79" s="5" t="n">
        <v>0</v>
      </c>
      <c r="U79" s="6" t="n">
        <v>0</v>
      </c>
      <c r="V79" s="5" t="n">
        <v>2435609.883</v>
      </c>
      <c r="W79" s="6" t="n">
        <v>0</v>
      </c>
      <c r="X79" s="5" t="n">
        <v>0</v>
      </c>
      <c r="Y79" s="6" t="n">
        <v>0</v>
      </c>
      <c r="Z79" s="5" t="n">
        <v>0</v>
      </c>
      <c r="AA79" s="6" t="n">
        <v>0</v>
      </c>
      <c r="AB79" s="5" t="n">
        <v>0</v>
      </c>
      <c r="AC79" s="6" t="n">
        <v>0</v>
      </c>
      <c r="AD79" s="5" t="n">
        <v>97438.87</v>
      </c>
      <c r="AE79" s="6" t="n">
        <v>0</v>
      </c>
      <c r="AF79" s="5" t="n">
        <v>133977.475</v>
      </c>
      <c r="AG79" s="6" t="n">
        <v>0</v>
      </c>
      <c r="AH79" s="6" t="n">
        <v>0</v>
      </c>
      <c r="AI79" s="6" t="n">
        <v>0</v>
      </c>
      <c r="AJ79" s="6" t="n">
        <v>668369.6459999997</v>
      </c>
      <c r="AK79" s="6" t="n">
        <v>0</v>
      </c>
      <c r="AL79" s="6" t="n">
        <v>5</v>
      </c>
      <c r="AM79" s="5">
        <f>IF(AND(G79="",E79="Murni"),0,P79+R79+T79+V79+X79+Z79+AB79+AD79+AF79+AH79+AJ79+AL79)</f>
        <v/>
      </c>
      <c r="AN79" s="5">
        <f>P79+R79+T79+V79+X79+Z79+AB79+AD79+AF79+AH79+AJ79+AL79-AM79</f>
        <v/>
      </c>
      <c r="AO79" s="5">
        <f>P79+R79+T79+V79+X79+Z79+AB79+AD79+AF79+AH79+AJ79+AL79</f>
        <v/>
      </c>
      <c r="AP79" s="5">
        <f>I79</f>
        <v/>
      </c>
      <c r="AQ79" s="7">
        <f>AO79-AP79</f>
        <v/>
      </c>
      <c r="AR79" s="5" t="n">
        <v>0</v>
      </c>
      <c r="AS79" s="5">
        <f>IF(AH79-AR79&lt;-0.001,1,0)</f>
        <v/>
      </c>
      <c r="AT79" s="5">
        <f>IF(H79&lt;AM79-0.001,1,0)</f>
        <v/>
      </c>
      <c r="AU79" s="5">
        <f>IF(OR(H79-AO79-J79-K79-L79-M79-N79&lt;-0.001,H79-AO79-J79-K79-L79-M79-N79&gt;0.001),1,0)</f>
        <v/>
      </c>
      <c r="AV79" s="5">
        <f>IF(OR(J79&lt;-0.5,K79&lt;-0.5,L79&lt;-0.5,M79&lt;-0.5,N79&lt;-0.5,P79&lt;-0.5,R79&lt;-0.5,T79&lt;-0.5,V79&lt;-0.5,X79&lt;-0.5,Z79&lt;-0.5,AB79&lt;-0.5,AD79&lt;-0.5,AF79&lt;-0.5,AH79&lt;-0.5,AJ79&lt;-0.5,AL79&lt;-0.5),1,0)</f>
        <v/>
      </c>
      <c r="AW79">
        <f>AX79&amp;LEFT(ROUND(H79,0),3)</f>
        <v/>
      </c>
      <c r="AX79" t="n">
        <v>2961980</v>
      </c>
    </row>
    <row r="80">
      <c r="A80" s="4" t="n">
        <v>72</v>
      </c>
      <c r="B80" s="4" t="inlineStr">
        <is>
          <t>2019.USLS.10.002</t>
        </is>
      </c>
      <c r="C80" s="4" t="inlineStr">
        <is>
          <t>PLTG/MG MPP SULSELRABAR (120 MW)</t>
        </is>
      </c>
      <c r="D80" s="4" t="inlineStr">
        <is>
          <t>AMDAL BMPP KOLAKA, No Kontrak : 009.Pj/DAN.02.06/UIPSULBAGSEL/2019, Tanggal 19 Maret 2019, COT FT UNHAS</t>
        </is>
      </c>
      <c r="E80" s="4" t="inlineStr">
        <is>
          <t>Lanjutan</t>
        </is>
      </c>
      <c r="F80" s="4" t="inlineStr">
        <is>
          <t>APLN</t>
        </is>
      </c>
      <c r="G80" s="4" t="n"/>
      <c r="H80" s="5" t="n">
        <v>819291</v>
      </c>
      <c r="I80" s="5" t="n">
        <v>0</v>
      </c>
      <c r="J80" s="6" t="n">
        <v>819291</v>
      </c>
      <c r="K80" s="6" t="n">
        <v>0</v>
      </c>
      <c r="L80" s="6" t="n">
        <v>0</v>
      </c>
      <c r="M80" s="6" t="n">
        <v>0</v>
      </c>
      <c r="N80" s="6" t="n">
        <v>0</v>
      </c>
      <c r="O80" s="6" t="n">
        <v>0</v>
      </c>
      <c r="P80" s="5" t="n">
        <v>0</v>
      </c>
      <c r="Q80" s="6" t="n">
        <v>0</v>
      </c>
      <c r="R80" s="5" t="n">
        <v>0</v>
      </c>
      <c r="S80" s="6" t="n">
        <v>0</v>
      </c>
      <c r="T80" s="5" t="n">
        <v>0</v>
      </c>
      <c r="U80" s="6" t="n">
        <v>0</v>
      </c>
      <c r="V80" s="5" t="n">
        <v>0</v>
      </c>
      <c r="W80" s="6" t="n">
        <v>0</v>
      </c>
      <c r="X80" s="5" t="n">
        <v>0</v>
      </c>
      <c r="Y80" s="6" t="n">
        <v>0</v>
      </c>
      <c r="Z80" s="5" t="n">
        <v>0</v>
      </c>
      <c r="AA80" s="6" t="n">
        <v>0</v>
      </c>
      <c r="AB80" s="5" t="n">
        <v>0</v>
      </c>
      <c r="AC80" s="6" t="n">
        <v>0</v>
      </c>
      <c r="AD80" s="5" t="n">
        <v>0</v>
      </c>
      <c r="AE80" s="6" t="n">
        <v>0</v>
      </c>
      <c r="AF80" s="5" t="n">
        <v>0</v>
      </c>
      <c r="AG80" s="6" t="n">
        <v>0</v>
      </c>
      <c r="AH80" s="6" t="n">
        <v>0</v>
      </c>
      <c r="AI80" s="6" t="n">
        <v>0</v>
      </c>
      <c r="AJ80" s="6" t="n">
        <v>0</v>
      </c>
      <c r="AK80" s="6" t="n">
        <v>0</v>
      </c>
      <c r="AL80" s="6" t="n">
        <v>5</v>
      </c>
      <c r="AM80" s="5">
        <f>IF(AND(G80="",E80="Murni"),0,P80+R80+T80+V80+X80+Z80+AB80+AD80+AF80+AH80+AJ80+AL80)</f>
        <v/>
      </c>
      <c r="AN80" s="5">
        <f>P80+R80+T80+V80+X80+Z80+AB80+AD80+AF80+AH80+AJ80+AL80-AM80</f>
        <v/>
      </c>
      <c r="AO80" s="5">
        <f>P80+R80+T80+V80+X80+Z80+AB80+AD80+AF80+AH80+AJ80+AL80</f>
        <v/>
      </c>
      <c r="AP80" s="5">
        <f>I80</f>
        <v/>
      </c>
      <c r="AQ80" s="7">
        <f>AO80-AP80</f>
        <v/>
      </c>
      <c r="AR80" s="5" t="n">
        <v>0</v>
      </c>
      <c r="AS80" s="5">
        <f>IF(AH80-AR80&lt;-0.001,1,0)</f>
        <v/>
      </c>
      <c r="AT80" s="5">
        <f>IF(H80&lt;AM80-0.001,1,0)</f>
        <v/>
      </c>
      <c r="AU80" s="5">
        <f>IF(OR(H80-AO80-J80-K80-L80-M80-N80&lt;-0.001,H80-AO80-J80-K80-L80-M80-N80&gt;0.001),1,0)</f>
        <v/>
      </c>
      <c r="AV80" s="5">
        <f>IF(OR(J80&lt;-0.5,K80&lt;-0.5,L80&lt;-0.5,M80&lt;-0.5,N80&lt;-0.5,P80&lt;-0.5,R80&lt;-0.5,T80&lt;-0.5,V80&lt;-0.5,X80&lt;-0.5,Z80&lt;-0.5,AB80&lt;-0.5,AD80&lt;-0.5,AF80&lt;-0.5,AH80&lt;-0.5,AJ80&lt;-0.5,AL80&lt;-0.5),1,0)</f>
        <v/>
      </c>
      <c r="AW80">
        <f>AX80&amp;LEFT(ROUND(H80,0),3)</f>
        <v/>
      </c>
      <c r="AX80" t="n">
        <v>2961981</v>
      </c>
    </row>
    <row r="81">
      <c r="A81" s="4" t="n">
        <v>73</v>
      </c>
      <c r="B81" s="4" t="inlineStr">
        <is>
          <t>2019.USLS.104.002</t>
        </is>
      </c>
      <c r="C81" s="4" t="inlineStr">
        <is>
          <t>GI 150 kV SUNGGUMINASA  2 LB, arah GI LANNA</t>
        </is>
      </c>
      <c r="D81" s="4" t="inlineStr">
        <is>
          <t>Jasa Konsultasi Supervisi Konstruksi Paket  I untuk pekerjaan GI 150 kV Punagaya (Ext), GI 150 kV Tanjung Bunga (Ext), GI 150 kV Daya Baru (Ext), GI 150 kV Kima Makassar (Ext), GI 150 kV Sungguminasa (Ext)</t>
        </is>
      </c>
      <c r="E81" s="4" t="inlineStr">
        <is>
          <t>Lanjutan</t>
        </is>
      </c>
      <c r="F81" s="4" t="inlineStr">
        <is>
          <t>APLN</t>
        </is>
      </c>
      <c r="G81" s="4" t="n"/>
      <c r="H81" s="5" t="n">
        <v>0</v>
      </c>
      <c r="I81" s="5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</v>
      </c>
      <c r="O81" s="6" t="n">
        <v>0</v>
      </c>
      <c r="P81" s="5" t="n">
        <v>0</v>
      </c>
      <c r="Q81" s="6" t="n">
        <v>0</v>
      </c>
      <c r="R81" s="5" t="n">
        <v>0</v>
      </c>
      <c r="S81" s="6" t="n">
        <v>0</v>
      </c>
      <c r="T81" s="5" t="n">
        <v>0</v>
      </c>
      <c r="U81" s="6" t="n">
        <v>0</v>
      </c>
      <c r="V81" s="5" t="n">
        <v>0</v>
      </c>
      <c r="W81" s="6" t="n">
        <v>0</v>
      </c>
      <c r="X81" s="5" t="n">
        <v>0</v>
      </c>
      <c r="Y81" s="6" t="n">
        <v>0</v>
      </c>
      <c r="Z81" s="5" t="n">
        <v>0</v>
      </c>
      <c r="AA81" s="6" t="n">
        <v>0</v>
      </c>
      <c r="AB81" s="5" t="n">
        <v>0</v>
      </c>
      <c r="AC81" s="6" t="n">
        <v>0</v>
      </c>
      <c r="AD81" s="5" t="n">
        <v>0</v>
      </c>
      <c r="AE81" s="6" t="n">
        <v>0</v>
      </c>
      <c r="AF81" s="5" t="n">
        <v>0</v>
      </c>
      <c r="AG81" s="6" t="n">
        <v>0</v>
      </c>
      <c r="AH81" s="6" t="n">
        <v>0</v>
      </c>
      <c r="AI81" s="6" t="n">
        <v>0</v>
      </c>
      <c r="AJ81" s="6" t="n">
        <v>0</v>
      </c>
      <c r="AK81" s="6" t="n">
        <v>0</v>
      </c>
      <c r="AL81" s="6" t="n">
        <v>5</v>
      </c>
      <c r="AM81" s="5">
        <f>IF(AND(G81="",E81="Murni"),0,P81+R81+T81+V81+X81+Z81+AB81+AD81+AF81+AH81+AJ81+AL81)</f>
        <v/>
      </c>
      <c r="AN81" s="5">
        <f>P81+R81+T81+V81+X81+Z81+AB81+AD81+AF81+AH81+AJ81+AL81-AM81</f>
        <v/>
      </c>
      <c r="AO81" s="5">
        <f>P81+R81+T81+V81+X81+Z81+AB81+AD81+AF81+AH81+AJ81+AL81</f>
        <v/>
      </c>
      <c r="AP81" s="5">
        <f>I81</f>
        <v/>
      </c>
      <c r="AQ81" s="7">
        <f>AO81-AP81</f>
        <v/>
      </c>
      <c r="AR81" s="5" t="n">
        <v>0</v>
      </c>
      <c r="AS81" s="5">
        <f>IF(AH81-AR81&lt;-0.001,1,0)</f>
        <v/>
      </c>
      <c r="AT81" s="5">
        <f>IF(H81&lt;AM81-0.001,1,0)</f>
        <v/>
      </c>
      <c r="AU81" s="5">
        <f>IF(OR(H81-AO81-J81-K81-L81-M81-N81&lt;-0.001,H81-AO81-J81-K81-L81-M81-N81&gt;0.001),1,0)</f>
        <v/>
      </c>
      <c r="AV81" s="5">
        <f>IF(OR(J81&lt;-0.5,K81&lt;-0.5,L81&lt;-0.5,M81&lt;-0.5,N81&lt;-0.5,P81&lt;-0.5,R81&lt;-0.5,T81&lt;-0.5,V81&lt;-0.5,X81&lt;-0.5,Z81&lt;-0.5,AB81&lt;-0.5,AD81&lt;-0.5,AF81&lt;-0.5,AH81&lt;-0.5,AJ81&lt;-0.5,AL81&lt;-0.5),1,0)</f>
        <v/>
      </c>
      <c r="AW81">
        <f>AX81&amp;LEFT(ROUND(H81,0),3)</f>
        <v/>
      </c>
      <c r="AX81" t="n">
        <v>2961982</v>
      </c>
    </row>
    <row r="82">
      <c r="A82" s="4" t="n">
        <v>74</v>
      </c>
      <c r="B82" s="4" t="inlineStr">
        <is>
          <t>2019.USLS.36.002</t>
        </is>
      </c>
      <c r="C82" s="4" t="inlineStr">
        <is>
          <t>SKTT 150 kV TANJUNG BUNGA - BONTOALA (6 kmr,  2 cct, UGC, XLPE, 800 mm)</t>
        </is>
      </c>
      <c r="D82" s="4" t="inlineStr">
        <is>
          <t>Enjiniring Design Review SKTT 150 kV Tanjung Bunga - Bontoala oleh PUSENLIS</t>
        </is>
      </c>
      <c r="E82" s="4" t="inlineStr">
        <is>
          <t>Lanjutan</t>
        </is>
      </c>
      <c r="F82" s="4" t="inlineStr">
        <is>
          <t>APLN</t>
        </is>
      </c>
      <c r="G82" s="4" t="n"/>
      <c r="H82" s="5" t="n">
        <v>454090.9090909091</v>
      </c>
      <c r="I82" s="5" t="n">
        <v>0</v>
      </c>
      <c r="J82" s="6" t="n">
        <v>454090.9090909091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5" t="n">
        <v>0</v>
      </c>
      <c r="Q82" s="6" t="n">
        <v>0</v>
      </c>
      <c r="R82" s="5" t="n">
        <v>0</v>
      </c>
      <c r="S82" s="6" t="n">
        <v>0</v>
      </c>
      <c r="T82" s="5" t="n">
        <v>0</v>
      </c>
      <c r="U82" s="6" t="n">
        <v>0</v>
      </c>
      <c r="V82" s="5" t="n">
        <v>0</v>
      </c>
      <c r="W82" s="6" t="n">
        <v>0</v>
      </c>
      <c r="X82" s="5" t="n">
        <v>0</v>
      </c>
      <c r="Y82" s="6" t="n">
        <v>0</v>
      </c>
      <c r="Z82" s="5" t="n">
        <v>0</v>
      </c>
      <c r="AA82" s="6" t="n">
        <v>0</v>
      </c>
      <c r="AB82" s="5" t="n">
        <v>0</v>
      </c>
      <c r="AC82" s="6" t="n">
        <v>0</v>
      </c>
      <c r="AD82" s="5" t="n">
        <v>0</v>
      </c>
      <c r="AE82" s="6" t="n">
        <v>0</v>
      </c>
      <c r="AF82" s="5" t="n">
        <v>0</v>
      </c>
      <c r="AG82" s="6" t="n">
        <v>0</v>
      </c>
      <c r="AH82" s="6" t="n">
        <v>0</v>
      </c>
      <c r="AI82" s="6" t="n">
        <v>0</v>
      </c>
      <c r="AJ82" s="6" t="n">
        <v>0</v>
      </c>
      <c r="AK82" s="6" t="n">
        <v>0</v>
      </c>
      <c r="AL82" s="6" t="n">
        <v>5</v>
      </c>
      <c r="AM82" s="5">
        <f>IF(AND(G82="",E82="Murni"),0,P82+R82+T82+V82+X82+Z82+AB82+AD82+AF82+AH82+AJ82+AL82)</f>
        <v/>
      </c>
      <c r="AN82" s="5">
        <f>P82+R82+T82+V82+X82+Z82+AB82+AD82+AF82+AH82+AJ82+AL82-AM82</f>
        <v/>
      </c>
      <c r="AO82" s="5">
        <f>P82+R82+T82+V82+X82+Z82+AB82+AD82+AF82+AH82+AJ82+AL82</f>
        <v/>
      </c>
      <c r="AP82" s="5">
        <f>I82</f>
        <v/>
      </c>
      <c r="AQ82" s="7">
        <f>AO82-AP82</f>
        <v/>
      </c>
      <c r="AR82" s="5" t="n">
        <v>0</v>
      </c>
      <c r="AS82" s="5">
        <f>IF(AH82-AR82&lt;-0.001,1,0)</f>
        <v/>
      </c>
      <c r="AT82" s="5">
        <f>IF(H82&lt;AM82-0.001,1,0)</f>
        <v/>
      </c>
      <c r="AU82" s="5">
        <f>IF(OR(H82-AO82-J82-K82-L82-M82-N82&lt;-0.001,H82-AO82-J82-K82-L82-M82-N82&gt;0.001),1,0)</f>
        <v/>
      </c>
      <c r="AV82" s="5">
        <f>IF(OR(J82&lt;-0.5,K82&lt;-0.5,L82&lt;-0.5,M82&lt;-0.5,N82&lt;-0.5,P82&lt;-0.5,R82&lt;-0.5,T82&lt;-0.5,V82&lt;-0.5,X82&lt;-0.5,Z82&lt;-0.5,AB82&lt;-0.5,AD82&lt;-0.5,AF82&lt;-0.5,AH82&lt;-0.5,AJ82&lt;-0.5,AL82&lt;-0.5),1,0)</f>
        <v/>
      </c>
      <c r="AW82">
        <f>AX82&amp;LEFT(ROUND(H82,0),3)</f>
        <v/>
      </c>
      <c r="AX82" t="n">
        <v>2961983</v>
      </c>
    </row>
    <row r="83">
      <c r="A83" s="4" t="n">
        <v>75</v>
      </c>
      <c r="B83" s="4" t="inlineStr">
        <is>
          <t>2019.USLS.170.001</t>
        </is>
      </c>
      <c r="C83" s="4" t="inlineStr">
        <is>
          <t>GITET 275/150 KV WOTU (EXT)</t>
        </is>
      </c>
      <c r="D83" s="4" t="inlineStr">
        <is>
          <t>Pembangunan GITET 275/150 kV, Kontrak No. 006.Pj/KON.02.04/UIPSULBAGSEL/2019,  Tanggal 6 Maret 2019, KSO PT KELINCI MAS UNGGUL - PT DIPA JAYA SEJAHTERA</t>
        </is>
      </c>
      <c r="E83" s="4" t="inlineStr">
        <is>
          <t>Lanjutan</t>
        </is>
      </c>
      <c r="F83" s="4" t="inlineStr">
        <is>
          <t>APLN</t>
        </is>
      </c>
      <c r="G83" s="4" t="n"/>
      <c r="H83" s="5" t="n">
        <v>17560881.42194546</v>
      </c>
      <c r="I83" s="5" t="n">
        <v>10468079.844</v>
      </c>
      <c r="J83" s="6" t="n">
        <v>7092801.57794546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0</v>
      </c>
      <c r="P83" s="5" t="n">
        <v>0</v>
      </c>
      <c r="Q83" s="6" t="n">
        <v>0</v>
      </c>
      <c r="R83" s="5" t="n">
        <v>1988443.258</v>
      </c>
      <c r="S83" s="6" t="n">
        <v>0</v>
      </c>
      <c r="T83" s="5" t="n">
        <v>193002.511</v>
      </c>
      <c r="U83" s="6" t="n">
        <v>0</v>
      </c>
      <c r="V83" s="5" t="n">
        <v>0</v>
      </c>
      <c r="W83" s="6" t="n">
        <v>0</v>
      </c>
      <c r="X83" s="5" t="n">
        <v>762866.5820000001</v>
      </c>
      <c r="Y83" s="6" t="n">
        <v>0</v>
      </c>
      <c r="Z83" s="5" t="n">
        <v>1303432.574</v>
      </c>
      <c r="AA83" s="6" t="n">
        <v>0</v>
      </c>
      <c r="AB83" s="5" t="n">
        <v>0</v>
      </c>
      <c r="AC83" s="6" t="n">
        <v>0</v>
      </c>
      <c r="AD83" s="5" t="n">
        <v>1154809.37</v>
      </c>
      <c r="AE83" s="6" t="n">
        <v>0</v>
      </c>
      <c r="AF83" s="5" t="n">
        <v>1967455.678</v>
      </c>
      <c r="AG83" s="6" t="n">
        <v>0</v>
      </c>
      <c r="AH83" s="6" t="n">
        <v>0</v>
      </c>
      <c r="AI83" s="6" t="n">
        <v>0</v>
      </c>
      <c r="AJ83" s="6" t="n">
        <v>641339.9129999999</v>
      </c>
      <c r="AK83" s="6" t="n">
        <v>0</v>
      </c>
      <c r="AL83" s="6" t="n">
        <v>5</v>
      </c>
      <c r="AM83" s="5">
        <f>IF(AND(G83="",E83="Murni"),0,P83+R83+T83+V83+X83+Z83+AB83+AD83+AF83+AH83+AJ83+AL83)</f>
        <v/>
      </c>
      <c r="AN83" s="5">
        <f>P83+R83+T83+V83+X83+Z83+AB83+AD83+AF83+AH83+AJ83+AL83-AM83</f>
        <v/>
      </c>
      <c r="AO83" s="5">
        <f>P83+R83+T83+V83+X83+Z83+AB83+AD83+AF83+AH83+AJ83+AL83</f>
        <v/>
      </c>
      <c r="AP83" s="5">
        <f>I83</f>
        <v/>
      </c>
      <c r="AQ83" s="7">
        <f>AO83-AP83</f>
        <v/>
      </c>
      <c r="AR83" s="5" t="n">
        <v>0</v>
      </c>
      <c r="AS83" s="5">
        <f>IF(AH83-AR83&lt;-0.001,1,0)</f>
        <v/>
      </c>
      <c r="AT83" s="5">
        <f>IF(H83&lt;AM83-0.001,1,0)</f>
        <v/>
      </c>
      <c r="AU83" s="5">
        <f>IF(OR(H83-AO83-J83-K83-L83-M83-N83&lt;-0.001,H83-AO83-J83-K83-L83-M83-N83&gt;0.001),1,0)</f>
        <v/>
      </c>
      <c r="AV83" s="5">
        <f>IF(OR(J83&lt;-0.5,K83&lt;-0.5,L83&lt;-0.5,M83&lt;-0.5,N83&lt;-0.5,P83&lt;-0.5,R83&lt;-0.5,T83&lt;-0.5,V83&lt;-0.5,X83&lt;-0.5,Z83&lt;-0.5,AB83&lt;-0.5,AD83&lt;-0.5,AF83&lt;-0.5,AH83&lt;-0.5,AJ83&lt;-0.5,AL83&lt;-0.5),1,0)</f>
        <v/>
      </c>
      <c r="AW83">
        <f>AX83&amp;LEFT(ROUND(H83,0),3)</f>
        <v/>
      </c>
      <c r="AX83" t="n">
        <v>2961984</v>
      </c>
    </row>
    <row r="84">
      <c r="A84" s="4" t="n">
        <v>76</v>
      </c>
      <c r="B84" s="4" t="inlineStr">
        <is>
          <t>2019.USLS.67.002</t>
        </is>
      </c>
      <c r="C84" s="4" t="inlineStr">
        <is>
          <t>T/L  150 kV MAMUJU BARU - TOPOYO (49,1 kmr)</t>
        </is>
      </c>
      <c r="D84" s="4" t="inlineStr">
        <is>
          <t>Swakelola Pembangunan  TL 150 kV</t>
        </is>
      </c>
      <c r="E84" s="4" t="inlineStr">
        <is>
          <t>Lanjutan</t>
        </is>
      </c>
      <c r="F84" s="4" t="inlineStr">
        <is>
          <t>APLN</t>
        </is>
      </c>
      <c r="G84" s="4" t="n"/>
      <c r="H84" s="5" t="n">
        <v>0</v>
      </c>
      <c r="I84" s="5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5" t="n">
        <v>0</v>
      </c>
      <c r="Q84" s="6" t="n">
        <v>0</v>
      </c>
      <c r="R84" s="5" t="n">
        <v>0</v>
      </c>
      <c r="S84" s="6" t="n">
        <v>0</v>
      </c>
      <c r="T84" s="5" t="n">
        <v>0</v>
      </c>
      <c r="U84" s="6" t="n">
        <v>0</v>
      </c>
      <c r="V84" s="5" t="n">
        <v>0</v>
      </c>
      <c r="W84" s="6" t="n">
        <v>0</v>
      </c>
      <c r="X84" s="5" t="n">
        <v>0</v>
      </c>
      <c r="Y84" s="6" t="n">
        <v>0</v>
      </c>
      <c r="Z84" s="5" t="n">
        <v>0</v>
      </c>
      <c r="AA84" s="6" t="n">
        <v>0</v>
      </c>
      <c r="AB84" s="5" t="n">
        <v>0</v>
      </c>
      <c r="AC84" s="6" t="n">
        <v>0</v>
      </c>
      <c r="AD84" s="5" t="n">
        <v>0</v>
      </c>
      <c r="AE84" s="6" t="n">
        <v>0</v>
      </c>
      <c r="AF84" s="5" t="n">
        <v>0</v>
      </c>
      <c r="AG84" s="6" t="n">
        <v>0</v>
      </c>
      <c r="AH84" s="6" t="n">
        <v>0</v>
      </c>
      <c r="AI84" s="6" t="n">
        <v>0</v>
      </c>
      <c r="AJ84" s="6" t="n">
        <v>0</v>
      </c>
      <c r="AK84" s="6" t="n">
        <v>0</v>
      </c>
      <c r="AL84" s="6" t="n">
        <v>5</v>
      </c>
      <c r="AM84" s="5">
        <f>IF(AND(G84="",E84="Murni"),0,P84+R84+T84+V84+X84+Z84+AB84+AD84+AF84+AH84+AJ84+AL84)</f>
        <v/>
      </c>
      <c r="AN84" s="5">
        <f>P84+R84+T84+V84+X84+Z84+AB84+AD84+AF84+AH84+AJ84+AL84-AM84</f>
        <v/>
      </c>
      <c r="AO84" s="5">
        <f>P84+R84+T84+V84+X84+Z84+AB84+AD84+AF84+AH84+AJ84+AL84</f>
        <v/>
      </c>
      <c r="AP84" s="5">
        <f>I84</f>
        <v/>
      </c>
      <c r="AQ84" s="7">
        <f>AO84-AP84</f>
        <v/>
      </c>
      <c r="AR84" s="5" t="n">
        <v>0</v>
      </c>
      <c r="AS84" s="5">
        <f>IF(AH84-AR84&lt;-0.001,1,0)</f>
        <v/>
      </c>
      <c r="AT84" s="5">
        <f>IF(H84&lt;AM84-0.001,1,0)</f>
        <v/>
      </c>
      <c r="AU84" s="5">
        <f>IF(OR(H84-AO84-J84-K84-L84-M84-N84&lt;-0.001,H84-AO84-J84-K84-L84-M84-N84&gt;0.001),1,0)</f>
        <v/>
      </c>
      <c r="AV84" s="5">
        <f>IF(OR(J84&lt;-0.5,K84&lt;-0.5,L84&lt;-0.5,M84&lt;-0.5,N84&lt;-0.5,P84&lt;-0.5,R84&lt;-0.5,T84&lt;-0.5,V84&lt;-0.5,X84&lt;-0.5,Z84&lt;-0.5,AB84&lt;-0.5,AD84&lt;-0.5,AF84&lt;-0.5,AH84&lt;-0.5,AJ84&lt;-0.5,AL84&lt;-0.5),1,0)</f>
        <v/>
      </c>
      <c r="AW84">
        <f>AX84&amp;LEFT(ROUND(H84,0),3)</f>
        <v/>
      </c>
      <c r="AX84" t="n">
        <v>2961985</v>
      </c>
    </row>
    <row r="85">
      <c r="A85" s="4" t="n">
        <v>77</v>
      </c>
      <c r="B85" s="4" t="inlineStr">
        <is>
          <t>2019.USLS.67.003</t>
        </is>
      </c>
      <c r="C85" s="4" t="inlineStr">
        <is>
          <t>T/L  150 kV MAMUJU BARU - TOPOYO (49,1 kmr)</t>
        </is>
      </c>
      <c r="D85" s="4" t="inlineStr">
        <is>
          <t>Pengadaan dan Pemasangan Peralatan ELMEK TL 150 kV</t>
        </is>
      </c>
      <c r="E85" s="4" t="inlineStr">
        <is>
          <t>Lanjutan</t>
        </is>
      </c>
      <c r="F85" s="4" t="inlineStr">
        <is>
          <t>APLN</t>
        </is>
      </c>
      <c r="G85" s="4" t="n"/>
      <c r="H85" s="5" t="n">
        <v>2609517.873027271</v>
      </c>
      <c r="I85" s="5" t="n">
        <v>2609517.873</v>
      </c>
      <c r="J85" s="6" t="n">
        <v>2.727098762989044e-05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5" t="n">
        <v>0</v>
      </c>
      <c r="Q85" s="6" t="n">
        <v>0</v>
      </c>
      <c r="R85" s="5" t="n">
        <v>0</v>
      </c>
      <c r="S85" s="6" t="n">
        <v>0</v>
      </c>
      <c r="T85" s="5" t="n">
        <v>0</v>
      </c>
      <c r="U85" s="6" t="n">
        <v>0</v>
      </c>
      <c r="V85" s="5" t="n">
        <v>2586009</v>
      </c>
      <c r="W85" s="6" t="n">
        <v>0</v>
      </c>
      <c r="X85" s="5" t="n">
        <v>0</v>
      </c>
      <c r="Y85" s="6" t="n">
        <v>0</v>
      </c>
      <c r="Z85" s="5" t="n">
        <v>0</v>
      </c>
      <c r="AA85" s="6" t="n">
        <v>0</v>
      </c>
      <c r="AB85" s="5" t="n">
        <v>0</v>
      </c>
      <c r="AC85" s="6" t="n">
        <v>0</v>
      </c>
      <c r="AD85" s="5" t="n">
        <v>0</v>
      </c>
      <c r="AE85" s="6" t="n">
        <v>0</v>
      </c>
      <c r="AF85" s="5" t="n">
        <v>0</v>
      </c>
      <c r="AG85" s="6" t="n">
        <v>0</v>
      </c>
      <c r="AH85" s="6" t="n">
        <v>0</v>
      </c>
      <c r="AI85" s="6" t="n">
        <v>0</v>
      </c>
      <c r="AJ85" s="6" t="n">
        <v>23508.873</v>
      </c>
      <c r="AK85" s="6" t="n">
        <v>0</v>
      </c>
      <c r="AL85" s="6" t="n">
        <v>5</v>
      </c>
      <c r="AM85" s="5">
        <f>IF(AND(G85="",E85="Murni"),0,P85+R85+T85+V85+X85+Z85+AB85+AD85+AF85+AH85+AJ85+AL85)</f>
        <v/>
      </c>
      <c r="AN85" s="5">
        <f>P85+R85+T85+V85+X85+Z85+AB85+AD85+AF85+AH85+AJ85+AL85-AM85</f>
        <v/>
      </c>
      <c r="AO85" s="5">
        <f>P85+R85+T85+V85+X85+Z85+AB85+AD85+AF85+AH85+AJ85+AL85</f>
        <v/>
      </c>
      <c r="AP85" s="5">
        <f>I85</f>
        <v/>
      </c>
      <c r="AQ85" s="7">
        <f>AO85-AP85</f>
        <v/>
      </c>
      <c r="AR85" s="5" t="n">
        <v>0</v>
      </c>
      <c r="AS85" s="5">
        <f>IF(AH85-AR85&lt;-0.001,1,0)</f>
        <v/>
      </c>
      <c r="AT85" s="5">
        <f>IF(H85&lt;AM85-0.001,1,0)</f>
        <v/>
      </c>
      <c r="AU85" s="5">
        <f>IF(OR(H85-AO85-J85-K85-L85-M85-N85&lt;-0.001,H85-AO85-J85-K85-L85-M85-N85&gt;0.001),1,0)</f>
        <v/>
      </c>
      <c r="AV85" s="5">
        <f>IF(OR(J85&lt;-0.5,K85&lt;-0.5,L85&lt;-0.5,M85&lt;-0.5,N85&lt;-0.5,P85&lt;-0.5,R85&lt;-0.5,T85&lt;-0.5,V85&lt;-0.5,X85&lt;-0.5,Z85&lt;-0.5,AB85&lt;-0.5,AD85&lt;-0.5,AF85&lt;-0.5,AH85&lt;-0.5,AJ85&lt;-0.5,AL85&lt;-0.5),1,0)</f>
        <v/>
      </c>
      <c r="AW85">
        <f>AX85&amp;LEFT(ROUND(H85,0),3)</f>
        <v/>
      </c>
      <c r="AX85" t="n">
        <v>2961986</v>
      </c>
    </row>
    <row r="86">
      <c r="A86" s="4" t="n">
        <v>78</v>
      </c>
      <c r="B86" s="4" t="inlineStr">
        <is>
          <t>2019.USLS.162.002</t>
        </is>
      </c>
      <c r="C86" s="4" t="inlineStr">
        <is>
          <t>GI 150 kV PANAKKUKANG BARU/BOLANGI (EXT)</t>
        </is>
      </c>
      <c r="D86" s="4" t="inlineStr">
        <is>
          <t>Pondasi Trafo GI 150 kV Bolangi (EXT)</t>
        </is>
      </c>
      <c r="E86" s="4" t="inlineStr">
        <is>
          <t>Lanjutan</t>
        </is>
      </c>
      <c r="F86" s="4" t="inlineStr">
        <is>
          <t>APLN</t>
        </is>
      </c>
      <c r="G86" s="4" t="n"/>
      <c r="H86" s="5" t="n">
        <v>0</v>
      </c>
      <c r="I86" s="5" t="n">
        <v>0</v>
      </c>
      <c r="J86" s="6" t="n">
        <v>0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</v>
      </c>
      <c r="P86" s="5" t="n">
        <v>0</v>
      </c>
      <c r="Q86" s="6" t="n">
        <v>0</v>
      </c>
      <c r="R86" s="5" t="n">
        <v>0</v>
      </c>
      <c r="S86" s="6" t="n">
        <v>0</v>
      </c>
      <c r="T86" s="5" t="n">
        <v>0</v>
      </c>
      <c r="U86" s="6" t="n">
        <v>0</v>
      </c>
      <c r="V86" s="5" t="n">
        <v>0</v>
      </c>
      <c r="W86" s="6" t="n">
        <v>0</v>
      </c>
      <c r="X86" s="5" t="n">
        <v>0</v>
      </c>
      <c r="Y86" s="6" t="n">
        <v>0</v>
      </c>
      <c r="Z86" s="5" t="n">
        <v>0</v>
      </c>
      <c r="AA86" s="6" t="n">
        <v>0</v>
      </c>
      <c r="AB86" s="5" t="n">
        <v>0</v>
      </c>
      <c r="AC86" s="6" t="n">
        <v>0</v>
      </c>
      <c r="AD86" s="5" t="n">
        <v>0</v>
      </c>
      <c r="AE86" s="6" t="n">
        <v>0</v>
      </c>
      <c r="AF86" s="5" t="n">
        <v>0</v>
      </c>
      <c r="AG86" s="6" t="n">
        <v>0</v>
      </c>
      <c r="AH86" s="6" t="n">
        <v>0</v>
      </c>
      <c r="AI86" s="6" t="n">
        <v>0</v>
      </c>
      <c r="AJ86" s="6" t="n">
        <v>0</v>
      </c>
      <c r="AK86" s="6" t="n">
        <v>0</v>
      </c>
      <c r="AL86" s="6" t="n">
        <v>5</v>
      </c>
      <c r="AM86" s="5">
        <f>IF(AND(G86="",E86="Murni"),0,P86+R86+T86+V86+X86+Z86+AB86+AD86+AF86+AH86+AJ86+AL86)</f>
        <v/>
      </c>
      <c r="AN86" s="5">
        <f>P86+R86+T86+V86+X86+Z86+AB86+AD86+AF86+AH86+AJ86+AL86-AM86</f>
        <v/>
      </c>
      <c r="AO86" s="5">
        <f>P86+R86+T86+V86+X86+Z86+AB86+AD86+AF86+AH86+AJ86+AL86</f>
        <v/>
      </c>
      <c r="AP86" s="5">
        <f>I86</f>
        <v/>
      </c>
      <c r="AQ86" s="7">
        <f>AO86-AP86</f>
        <v/>
      </c>
      <c r="AR86" s="5" t="n">
        <v>0</v>
      </c>
      <c r="AS86" s="5">
        <f>IF(AH86-AR86&lt;-0.001,1,0)</f>
        <v/>
      </c>
      <c r="AT86" s="5">
        <f>IF(H86&lt;AM86-0.001,1,0)</f>
        <v/>
      </c>
      <c r="AU86" s="5">
        <f>IF(OR(H86-AO86-J86-K86-L86-M86-N86&lt;-0.001,H86-AO86-J86-K86-L86-M86-N86&gt;0.001),1,0)</f>
        <v/>
      </c>
      <c r="AV86" s="5">
        <f>IF(OR(J86&lt;-0.5,K86&lt;-0.5,L86&lt;-0.5,M86&lt;-0.5,N86&lt;-0.5,P86&lt;-0.5,R86&lt;-0.5,T86&lt;-0.5,V86&lt;-0.5,X86&lt;-0.5,Z86&lt;-0.5,AB86&lt;-0.5,AD86&lt;-0.5,AF86&lt;-0.5,AH86&lt;-0.5,AJ86&lt;-0.5,AL86&lt;-0.5),1,0)</f>
        <v/>
      </c>
      <c r="AW86">
        <f>AX86&amp;LEFT(ROUND(H86,0),3)</f>
        <v/>
      </c>
      <c r="AX86" t="n">
        <v>2961987</v>
      </c>
    </row>
    <row r="87">
      <c r="A87" s="4" t="n">
        <v>79</v>
      </c>
      <c r="B87" s="4" t="inlineStr">
        <is>
          <t>2019.USLS.171.001</t>
        </is>
      </c>
      <c r="C87" s="4" t="inlineStr">
        <is>
          <t>PENGADAAN HV EQUIPMENT MTU TERPUSAT</t>
        </is>
      </c>
      <c r="D87" s="4" t="inlineStr">
        <is>
          <t>GI. 150 kV PINRANG (EXT)</t>
        </is>
      </c>
      <c r="E87" s="4" t="inlineStr">
        <is>
          <t>Lanjutan</t>
        </is>
      </c>
      <c r="F87" s="4" t="inlineStr">
        <is>
          <t>APLN</t>
        </is>
      </c>
      <c r="G87" s="4" t="n"/>
      <c r="H87" s="5" t="n">
        <v>54632.9234999998</v>
      </c>
      <c r="I87" s="5" t="n">
        <v>0</v>
      </c>
      <c r="J87" s="6" t="n">
        <v>54632.9234999998</v>
      </c>
      <c r="K87" s="6" t="n">
        <v>0</v>
      </c>
      <c r="L87" s="6" t="n">
        <v>0</v>
      </c>
      <c r="M87" s="6" t="n">
        <v>0</v>
      </c>
      <c r="N87" s="6" t="n">
        <v>0</v>
      </c>
      <c r="O87" s="6" t="n">
        <v>0</v>
      </c>
      <c r="P87" s="5" t="n">
        <v>0</v>
      </c>
      <c r="Q87" s="6" t="n">
        <v>0</v>
      </c>
      <c r="R87" s="5" t="n">
        <v>0</v>
      </c>
      <c r="S87" s="6" t="n">
        <v>0</v>
      </c>
      <c r="T87" s="5" t="n">
        <v>0</v>
      </c>
      <c r="U87" s="6" t="n">
        <v>0</v>
      </c>
      <c r="V87" s="5" t="n">
        <v>0</v>
      </c>
      <c r="W87" s="6" t="n">
        <v>0</v>
      </c>
      <c r="X87" s="5" t="n">
        <v>0</v>
      </c>
      <c r="Y87" s="6" t="n">
        <v>0</v>
      </c>
      <c r="Z87" s="5" t="n">
        <v>0</v>
      </c>
      <c r="AA87" s="6" t="n">
        <v>0</v>
      </c>
      <c r="AB87" s="5" t="n">
        <v>0</v>
      </c>
      <c r="AC87" s="6" t="n">
        <v>0</v>
      </c>
      <c r="AD87" s="5" t="n">
        <v>0</v>
      </c>
      <c r="AE87" s="6" t="n">
        <v>0</v>
      </c>
      <c r="AF87" s="5" t="n">
        <v>0</v>
      </c>
      <c r="AG87" s="6" t="n">
        <v>0</v>
      </c>
      <c r="AH87" s="6" t="n">
        <v>0</v>
      </c>
      <c r="AI87" s="6" t="n">
        <v>0</v>
      </c>
      <c r="AJ87" s="6" t="n">
        <v>0</v>
      </c>
      <c r="AK87" s="6" t="n">
        <v>0</v>
      </c>
      <c r="AL87" s="6" t="n">
        <v>5</v>
      </c>
      <c r="AM87" s="5">
        <f>IF(AND(G87="",E87="Murni"),0,P87+R87+T87+V87+X87+Z87+AB87+AD87+AF87+AH87+AJ87+AL87)</f>
        <v/>
      </c>
      <c r="AN87" s="5">
        <f>P87+R87+T87+V87+X87+Z87+AB87+AD87+AF87+AH87+AJ87+AL87-AM87</f>
        <v/>
      </c>
      <c r="AO87" s="5">
        <f>P87+R87+T87+V87+X87+Z87+AB87+AD87+AF87+AH87+AJ87+AL87</f>
        <v/>
      </c>
      <c r="AP87" s="5">
        <f>I87</f>
        <v/>
      </c>
      <c r="AQ87" s="7">
        <f>AO87-AP87</f>
        <v/>
      </c>
      <c r="AR87" s="5" t="n">
        <v>0</v>
      </c>
      <c r="AS87" s="5">
        <f>IF(AH87-AR87&lt;-0.001,1,0)</f>
        <v/>
      </c>
      <c r="AT87" s="5">
        <f>IF(H87&lt;AM87-0.001,1,0)</f>
        <v/>
      </c>
      <c r="AU87" s="5">
        <f>IF(OR(H87-AO87-J87-K87-L87-M87-N87&lt;-0.001,H87-AO87-J87-K87-L87-M87-N87&gt;0.001),1,0)</f>
        <v/>
      </c>
      <c r="AV87" s="5">
        <f>IF(OR(J87&lt;-0.5,K87&lt;-0.5,L87&lt;-0.5,M87&lt;-0.5,N87&lt;-0.5,P87&lt;-0.5,R87&lt;-0.5,T87&lt;-0.5,V87&lt;-0.5,X87&lt;-0.5,Z87&lt;-0.5,AB87&lt;-0.5,AD87&lt;-0.5,AF87&lt;-0.5,AH87&lt;-0.5,AJ87&lt;-0.5,AL87&lt;-0.5),1,0)</f>
        <v/>
      </c>
      <c r="AW87">
        <f>AX87&amp;LEFT(ROUND(H87,0),3)</f>
        <v/>
      </c>
      <c r="AX87" t="n">
        <v>2961988</v>
      </c>
    </row>
    <row r="88">
      <c r="A88" s="4" t="n">
        <v>80</v>
      </c>
      <c r="B88" s="4" t="inlineStr">
        <is>
          <t>2019.USLS.173.001</t>
        </is>
      </c>
      <c r="C88" s="4" t="inlineStr">
        <is>
          <t>GI. 150 kV KENDARI (EXT) (1 TB)</t>
        </is>
      </c>
      <c r="D88" s="4" t="inlineStr">
        <is>
          <t>Trafo Bay GI 150 kV Kendari IBRD, Kontrak No. 0385-3.PJ/DAN.02.02/DIR/2018, Tanggal : 25 April 2018, PT. CG POWER SYSTEM INDONESIA</t>
        </is>
      </c>
      <c r="E88" s="4" t="inlineStr">
        <is>
          <t>Lanjutan</t>
        </is>
      </c>
      <c r="F88" s="4" t="inlineStr">
        <is>
          <t>APLN</t>
        </is>
      </c>
      <c r="G88" s="4" t="n"/>
      <c r="H88" s="5" t="n">
        <v>1431343.655910001</v>
      </c>
      <c r="I88" s="5" t="n">
        <v>496179.092</v>
      </c>
      <c r="J88" s="6" t="n">
        <v>935164.563910001</v>
      </c>
      <c r="K88" s="6" t="n">
        <v>0</v>
      </c>
      <c r="L88" s="6" t="n">
        <v>0</v>
      </c>
      <c r="M88" s="6" t="n">
        <v>0</v>
      </c>
      <c r="N88" s="6" t="n">
        <v>0</v>
      </c>
      <c r="O88" s="6" t="n">
        <v>0</v>
      </c>
      <c r="P88" s="5" t="n">
        <v>0</v>
      </c>
      <c r="Q88" s="6" t="n">
        <v>0</v>
      </c>
      <c r="R88" s="5" t="n">
        <v>0</v>
      </c>
      <c r="S88" s="6" t="n">
        <v>0</v>
      </c>
      <c r="T88" s="5" t="n">
        <v>496179.092</v>
      </c>
      <c r="U88" s="6" t="n">
        <v>0</v>
      </c>
      <c r="V88" s="5" t="n">
        <v>0</v>
      </c>
      <c r="W88" s="6" t="n">
        <v>0</v>
      </c>
      <c r="X88" s="5" t="n">
        <v>0</v>
      </c>
      <c r="Y88" s="6" t="n">
        <v>0</v>
      </c>
      <c r="Z88" s="5" t="n">
        <v>0</v>
      </c>
      <c r="AA88" s="6" t="n">
        <v>0</v>
      </c>
      <c r="AB88" s="5" t="n">
        <v>0</v>
      </c>
      <c r="AC88" s="6" t="n">
        <v>0</v>
      </c>
      <c r="AD88" s="5" t="n">
        <v>0</v>
      </c>
      <c r="AE88" s="6" t="n">
        <v>0</v>
      </c>
      <c r="AF88" s="5" t="n">
        <v>0</v>
      </c>
      <c r="AG88" s="6" t="n">
        <v>0</v>
      </c>
      <c r="AH88" s="6" t="n">
        <v>0</v>
      </c>
      <c r="AI88" s="6" t="n">
        <v>0</v>
      </c>
      <c r="AJ88" s="6" t="n">
        <v>0</v>
      </c>
      <c r="AK88" s="6" t="n">
        <v>0</v>
      </c>
      <c r="AL88" s="6" t="n">
        <v>5</v>
      </c>
      <c r="AM88" s="5">
        <f>IF(AND(G88="",E88="Murni"),0,P88+R88+T88+V88+X88+Z88+AB88+AD88+AF88+AH88+AJ88+AL88)</f>
        <v/>
      </c>
      <c r="AN88" s="5">
        <f>P88+R88+T88+V88+X88+Z88+AB88+AD88+AF88+AH88+AJ88+AL88-AM88</f>
        <v/>
      </c>
      <c r="AO88" s="5">
        <f>P88+R88+T88+V88+X88+Z88+AB88+AD88+AF88+AH88+AJ88+AL88</f>
        <v/>
      </c>
      <c r="AP88" s="5">
        <f>I88</f>
        <v/>
      </c>
      <c r="AQ88" s="7">
        <f>AO88-AP88</f>
        <v/>
      </c>
      <c r="AR88" s="5" t="n">
        <v>0</v>
      </c>
      <c r="AS88" s="5">
        <f>IF(AH88-AR88&lt;-0.001,1,0)</f>
        <v/>
      </c>
      <c r="AT88" s="5">
        <f>IF(H88&lt;AM88-0.001,1,0)</f>
        <v/>
      </c>
      <c r="AU88" s="5">
        <f>IF(OR(H88-AO88-J88-K88-L88-M88-N88&lt;-0.001,H88-AO88-J88-K88-L88-M88-N88&gt;0.001),1,0)</f>
        <v/>
      </c>
      <c r="AV88" s="5">
        <f>IF(OR(J88&lt;-0.5,K88&lt;-0.5,L88&lt;-0.5,M88&lt;-0.5,N88&lt;-0.5,P88&lt;-0.5,R88&lt;-0.5,T88&lt;-0.5,V88&lt;-0.5,X88&lt;-0.5,Z88&lt;-0.5,AB88&lt;-0.5,AD88&lt;-0.5,AF88&lt;-0.5,AH88&lt;-0.5,AJ88&lt;-0.5,AL88&lt;-0.5),1,0)</f>
        <v/>
      </c>
      <c r="AW88">
        <f>AX88&amp;LEFT(ROUND(H88,0),3)</f>
        <v/>
      </c>
      <c r="AX88" t="n">
        <v>2961989</v>
      </c>
    </row>
    <row r="89">
      <c r="A89" s="4" t="n">
        <v>81</v>
      </c>
      <c r="B89" s="4" t="inlineStr">
        <is>
          <t>2019.USLS.132.001.2</t>
        </is>
      </c>
      <c r="C89" s="4" t="inlineStr">
        <is>
          <t>GI  150 kV MAMASA  (NEW) (2 LB, 1 TB, TRAFO 150/20 KV ; 30 MVA, 1CB)</t>
        </is>
      </c>
      <c r="D89" s="4" t="inlineStr">
        <is>
          <t>Pembangunan GI 150 kV MAMASA (NEW), GI 150 kV POLMAN (EXT), Kontrak : 056.Pj/KON.02.02/UIPSULBAGSEL/2018, tanggal : 28 Des 2018, PT. KELINCI MAS UNGGUL --&gt; GI Polman</t>
        </is>
      </c>
      <c r="E89" s="4" t="inlineStr">
        <is>
          <t>Lanjutan</t>
        </is>
      </c>
      <c r="F89" s="4" t="inlineStr">
        <is>
          <t>APLN</t>
        </is>
      </c>
      <c r="G89" s="4" t="n"/>
      <c r="H89" s="5" t="n">
        <v>51237256.43039091</v>
      </c>
      <c r="I89" s="5" t="n">
        <v>3192268.653</v>
      </c>
      <c r="J89" s="6" t="n">
        <v>48044987.77739091</v>
      </c>
      <c r="K89" s="6" t="n">
        <v>0</v>
      </c>
      <c r="L89" s="6" t="n">
        <v>0</v>
      </c>
      <c r="M89" s="6" t="n">
        <v>0</v>
      </c>
      <c r="N89" s="6" t="n">
        <v>0</v>
      </c>
      <c r="O89" s="6" t="n">
        <v>0</v>
      </c>
      <c r="P89" s="5" t="n">
        <v>0</v>
      </c>
      <c r="Q89" s="6" t="n">
        <v>0</v>
      </c>
      <c r="R89" s="5" t="n">
        <v>0</v>
      </c>
      <c r="S89" s="6" t="n">
        <v>0</v>
      </c>
      <c r="T89" s="5" t="n">
        <v>244686.502</v>
      </c>
      <c r="U89" s="6" t="n">
        <v>0</v>
      </c>
      <c r="V89" s="5" t="n">
        <v>756011.722</v>
      </c>
      <c r="W89" s="6" t="n">
        <v>0</v>
      </c>
      <c r="X89" s="5" t="n">
        <v>196074.144</v>
      </c>
      <c r="Y89" s="6" t="n">
        <v>0</v>
      </c>
      <c r="Z89" s="5" t="n">
        <v>506780.441</v>
      </c>
      <c r="AA89" s="6" t="n">
        <v>0</v>
      </c>
      <c r="AB89" s="5" t="n">
        <v>0</v>
      </c>
      <c r="AC89" s="6" t="n">
        <v>0</v>
      </c>
      <c r="AD89" s="5" t="n">
        <v>181847.417</v>
      </c>
      <c r="AE89" s="6" t="n">
        <v>0</v>
      </c>
      <c r="AF89" s="5" t="n">
        <v>733342.894</v>
      </c>
      <c r="AG89" s="6" t="n">
        <v>0</v>
      </c>
      <c r="AH89" s="6" t="n">
        <v>573525.5330000001</v>
      </c>
      <c r="AI89" s="6" t="n">
        <v>0</v>
      </c>
      <c r="AJ89" s="6" t="n">
        <v>0</v>
      </c>
      <c r="AK89" s="6" t="n">
        <v>0</v>
      </c>
      <c r="AL89" s="6" t="n">
        <v>5</v>
      </c>
      <c r="AM89" s="5">
        <f>IF(AND(G89="",E89="Murni"),0,P89+R89+T89+V89+X89+Z89+AB89+AD89+AF89+AH89+AJ89+AL89)</f>
        <v/>
      </c>
      <c r="AN89" s="5">
        <f>P89+R89+T89+V89+X89+Z89+AB89+AD89+AF89+AH89+AJ89+AL89-AM89</f>
        <v/>
      </c>
      <c r="AO89" s="5">
        <f>P89+R89+T89+V89+X89+Z89+AB89+AD89+AF89+AH89+AJ89+AL89</f>
        <v/>
      </c>
      <c r="AP89" s="5">
        <f>I89</f>
        <v/>
      </c>
      <c r="AQ89" s="7">
        <f>AO89-AP89</f>
        <v/>
      </c>
      <c r="AR89" s="5" t="n">
        <v>0</v>
      </c>
      <c r="AS89" s="5">
        <f>IF(AH89-AR89&lt;-0.001,1,0)</f>
        <v/>
      </c>
      <c r="AT89" s="5">
        <f>IF(H89&lt;AM89-0.001,1,0)</f>
        <v/>
      </c>
      <c r="AU89" s="5">
        <f>IF(OR(H89-AO89-J89-K89-L89-M89-N89&lt;-0.001,H89-AO89-J89-K89-L89-M89-N89&gt;0.001),1,0)</f>
        <v/>
      </c>
      <c r="AV89" s="5">
        <f>IF(OR(J89&lt;-0.5,K89&lt;-0.5,L89&lt;-0.5,M89&lt;-0.5,N89&lt;-0.5,P89&lt;-0.5,R89&lt;-0.5,T89&lt;-0.5,V89&lt;-0.5,X89&lt;-0.5,Z89&lt;-0.5,AB89&lt;-0.5,AD89&lt;-0.5,AF89&lt;-0.5,AH89&lt;-0.5,AJ89&lt;-0.5,AL89&lt;-0.5),1,0)</f>
        <v/>
      </c>
      <c r="AW89">
        <f>AX89&amp;LEFT(ROUND(H89,0),3)</f>
        <v/>
      </c>
      <c r="AX89" t="n">
        <v>2961990</v>
      </c>
    </row>
    <row r="90">
      <c r="A90" s="4" t="n">
        <v>82</v>
      </c>
      <c r="B90" s="4" t="inlineStr">
        <is>
          <t>2019.USLS.139.001.3</t>
        </is>
      </c>
      <c r="C90" s="4" t="inlineStr">
        <is>
          <t>PLTU KENDARI UNIT 3 - EXTENSION (1 x 10 MW)</t>
        </is>
      </c>
      <c r="D90" s="4" t="inlineStr">
        <is>
          <t>Supervisi Komisioning, Approval Test Prosedure, dan SLO oleh PUSERTIF</t>
        </is>
      </c>
      <c r="E90" s="4" t="inlineStr">
        <is>
          <t>Lanjutan</t>
        </is>
      </c>
      <c r="F90" s="4" t="inlineStr">
        <is>
          <t>APLN</t>
        </is>
      </c>
      <c r="G90" s="4" t="n"/>
      <c r="H90" s="5" t="n">
        <v>154454.4545454545</v>
      </c>
      <c r="I90" s="5" t="n">
        <v>9000</v>
      </c>
      <c r="J90" s="6" t="n">
        <v>145454.4545454545</v>
      </c>
      <c r="K90" s="6" t="n">
        <v>0</v>
      </c>
      <c r="L90" s="6" t="n">
        <v>0</v>
      </c>
      <c r="M90" s="6" t="n">
        <v>0</v>
      </c>
      <c r="N90" s="6" t="n">
        <v>0</v>
      </c>
      <c r="O90" s="6" t="n">
        <v>0</v>
      </c>
      <c r="P90" s="5" t="n">
        <v>0</v>
      </c>
      <c r="Q90" s="6" t="n">
        <v>0</v>
      </c>
      <c r="R90" s="5" t="n">
        <v>0</v>
      </c>
      <c r="S90" s="6" t="n">
        <v>0</v>
      </c>
      <c r="T90" s="5" t="n">
        <v>3000</v>
      </c>
      <c r="U90" s="6" t="n">
        <v>0</v>
      </c>
      <c r="V90" s="5" t="n">
        <v>3000</v>
      </c>
      <c r="W90" s="6" t="n">
        <v>0</v>
      </c>
      <c r="X90" s="5" t="n">
        <v>0</v>
      </c>
      <c r="Y90" s="6" t="n">
        <v>0</v>
      </c>
      <c r="Z90" s="5" t="n">
        <v>0</v>
      </c>
      <c r="AA90" s="6" t="n">
        <v>0</v>
      </c>
      <c r="AB90" s="5" t="n">
        <v>3000</v>
      </c>
      <c r="AC90" s="6" t="n">
        <v>0</v>
      </c>
      <c r="AD90" s="5" t="n">
        <v>0</v>
      </c>
      <c r="AE90" s="6" t="n">
        <v>0</v>
      </c>
      <c r="AF90" s="5" t="n">
        <v>0</v>
      </c>
      <c r="AG90" s="6" t="n">
        <v>0</v>
      </c>
      <c r="AH90" s="6" t="n">
        <v>0</v>
      </c>
      <c r="AI90" s="6" t="n">
        <v>0</v>
      </c>
      <c r="AJ90" s="6" t="n">
        <v>0</v>
      </c>
      <c r="AK90" s="6" t="n">
        <v>0</v>
      </c>
      <c r="AL90" s="6" t="n">
        <v>5</v>
      </c>
      <c r="AM90" s="5">
        <f>IF(AND(G90="",E90="Murni"),0,P90+R90+T90+V90+X90+Z90+AB90+AD90+AF90+AH90+AJ90+AL90)</f>
        <v/>
      </c>
      <c r="AN90" s="5">
        <f>P90+R90+T90+V90+X90+Z90+AB90+AD90+AF90+AH90+AJ90+AL90-AM90</f>
        <v/>
      </c>
      <c r="AO90" s="5">
        <f>P90+R90+T90+V90+X90+Z90+AB90+AD90+AF90+AH90+AJ90+AL90</f>
        <v/>
      </c>
      <c r="AP90" s="5">
        <f>I90</f>
        <v/>
      </c>
      <c r="AQ90" s="7">
        <f>AO90-AP90</f>
        <v/>
      </c>
      <c r="AR90" s="5" t="n">
        <v>0</v>
      </c>
      <c r="AS90" s="5">
        <f>IF(AH90-AR90&lt;-0.001,1,0)</f>
        <v/>
      </c>
      <c r="AT90" s="5">
        <f>IF(H90&lt;AM90-0.001,1,0)</f>
        <v/>
      </c>
      <c r="AU90" s="5">
        <f>IF(OR(H90-AO90-J90-K90-L90-M90-N90&lt;-0.001,H90-AO90-J90-K90-L90-M90-N90&gt;0.001),1,0)</f>
        <v/>
      </c>
      <c r="AV90" s="5">
        <f>IF(OR(J90&lt;-0.5,K90&lt;-0.5,L90&lt;-0.5,M90&lt;-0.5,N90&lt;-0.5,P90&lt;-0.5,R90&lt;-0.5,T90&lt;-0.5,V90&lt;-0.5,X90&lt;-0.5,Z90&lt;-0.5,AB90&lt;-0.5,AD90&lt;-0.5,AF90&lt;-0.5,AH90&lt;-0.5,AJ90&lt;-0.5,AL90&lt;-0.5),1,0)</f>
        <v/>
      </c>
      <c r="AW90">
        <f>AX90&amp;LEFT(ROUND(H90,0),3)</f>
        <v/>
      </c>
      <c r="AX90" t="n">
        <v>2961991</v>
      </c>
    </row>
    <row r="91">
      <c r="A91" s="4" t="n">
        <v>83</v>
      </c>
      <c r="B91" s="4" t="inlineStr">
        <is>
          <t>2019.USLS.139.001.5</t>
        </is>
      </c>
      <c r="C91" s="4" t="inlineStr">
        <is>
          <t>PLTMG/MG MOBILE BAU-BAU (30 MW)</t>
        </is>
      </c>
      <c r="D91" s="4" t="inlineStr">
        <is>
          <t>Supervisi Komisioning, Approval Test Prosedure, dan SLO oleh PUSERTIF</t>
        </is>
      </c>
      <c r="E91" s="4" t="inlineStr">
        <is>
          <t>Lanjutan</t>
        </is>
      </c>
      <c r="F91" s="4" t="inlineStr">
        <is>
          <t>APLN</t>
        </is>
      </c>
      <c r="G91" s="4" t="n"/>
      <c r="H91" s="5" t="n">
        <v>0</v>
      </c>
      <c r="I91" s="5" t="n">
        <v>0</v>
      </c>
      <c r="J91" s="6" t="n">
        <v>0</v>
      </c>
      <c r="K91" s="6" t="n">
        <v>0</v>
      </c>
      <c r="L91" s="6" t="n">
        <v>0</v>
      </c>
      <c r="M91" s="6" t="n">
        <v>0</v>
      </c>
      <c r="N91" s="6" t="n">
        <v>0</v>
      </c>
      <c r="O91" s="6" t="n">
        <v>0</v>
      </c>
      <c r="P91" s="5" t="n">
        <v>0</v>
      </c>
      <c r="Q91" s="6" t="n">
        <v>0</v>
      </c>
      <c r="R91" s="5" t="n">
        <v>0</v>
      </c>
      <c r="S91" s="6" t="n">
        <v>0</v>
      </c>
      <c r="T91" s="5" t="n">
        <v>0</v>
      </c>
      <c r="U91" s="6" t="n">
        <v>0</v>
      </c>
      <c r="V91" s="5" t="n">
        <v>0</v>
      </c>
      <c r="W91" s="6" t="n">
        <v>0</v>
      </c>
      <c r="X91" s="5" t="n">
        <v>0</v>
      </c>
      <c r="Y91" s="6" t="n">
        <v>0</v>
      </c>
      <c r="Z91" s="5" t="n">
        <v>0</v>
      </c>
      <c r="AA91" s="6" t="n">
        <v>0</v>
      </c>
      <c r="AB91" s="5" t="n">
        <v>0</v>
      </c>
      <c r="AC91" s="6" t="n">
        <v>0</v>
      </c>
      <c r="AD91" s="5" t="n">
        <v>0</v>
      </c>
      <c r="AE91" s="6" t="n">
        <v>0</v>
      </c>
      <c r="AF91" s="5" t="n">
        <v>0</v>
      </c>
      <c r="AG91" s="6" t="n">
        <v>0</v>
      </c>
      <c r="AH91" s="6" t="n">
        <v>0</v>
      </c>
      <c r="AI91" s="6" t="n">
        <v>0</v>
      </c>
      <c r="AJ91" s="6" t="n">
        <v>0</v>
      </c>
      <c r="AK91" s="6" t="n">
        <v>0</v>
      </c>
      <c r="AL91" s="6" t="n">
        <v>5</v>
      </c>
      <c r="AM91" s="5">
        <f>IF(AND(G91="",E91="Murni"),0,P91+R91+T91+V91+X91+Z91+AB91+AD91+AF91+AH91+AJ91+AL91)</f>
        <v/>
      </c>
      <c r="AN91" s="5">
        <f>P91+R91+T91+V91+X91+Z91+AB91+AD91+AF91+AH91+AJ91+AL91-AM91</f>
        <v/>
      </c>
      <c r="AO91" s="5">
        <f>P91+R91+T91+V91+X91+Z91+AB91+AD91+AF91+AH91+AJ91+AL91</f>
        <v/>
      </c>
      <c r="AP91" s="5">
        <f>I91</f>
        <v/>
      </c>
      <c r="AQ91" s="7">
        <f>AO91-AP91</f>
        <v/>
      </c>
      <c r="AR91" s="5" t="n">
        <v>0</v>
      </c>
      <c r="AS91" s="5">
        <f>IF(AH91-AR91&lt;-0.001,1,0)</f>
        <v/>
      </c>
      <c r="AT91" s="5">
        <f>IF(H91&lt;AM91-0.001,1,0)</f>
        <v/>
      </c>
      <c r="AU91" s="5">
        <f>IF(OR(H91-AO91-J91-K91-L91-M91-N91&lt;-0.001,H91-AO91-J91-K91-L91-M91-N91&gt;0.001),1,0)</f>
        <v/>
      </c>
      <c r="AV91" s="5">
        <f>IF(OR(J91&lt;-0.5,K91&lt;-0.5,L91&lt;-0.5,M91&lt;-0.5,N91&lt;-0.5,P91&lt;-0.5,R91&lt;-0.5,T91&lt;-0.5,V91&lt;-0.5,X91&lt;-0.5,Z91&lt;-0.5,AB91&lt;-0.5,AD91&lt;-0.5,AF91&lt;-0.5,AH91&lt;-0.5,AJ91&lt;-0.5,AL91&lt;-0.5),1,0)</f>
        <v/>
      </c>
      <c r="AW91">
        <f>AX91&amp;LEFT(ROUND(H91,0),3)</f>
        <v/>
      </c>
      <c r="AX91" t="n">
        <v>2961992</v>
      </c>
    </row>
    <row r="92">
      <c r="A92" s="4" t="n">
        <v>84</v>
      </c>
      <c r="B92" s="4" t="inlineStr">
        <is>
          <t>2019.USLS.140.001.3</t>
        </is>
      </c>
      <c r="C92" s="4" t="inlineStr">
        <is>
          <t>PLTU SULSEL - BARRU 2 (100 MW) - BARRU EXTENSION</t>
        </is>
      </c>
      <c r="D92" s="4" t="inlineStr">
        <is>
          <t>Supervisi Konstruksi dan QA/QC oleh PUSMANPRO</t>
        </is>
      </c>
      <c r="E92" s="4" t="inlineStr">
        <is>
          <t>Lanjutan</t>
        </is>
      </c>
      <c r="F92" s="4" t="inlineStr">
        <is>
          <t>APLN</t>
        </is>
      </c>
      <c r="G92" s="4" t="n"/>
      <c r="H92" s="5" t="n">
        <v>2641076.105372728</v>
      </c>
      <c r="I92" s="5" t="n">
        <v>818000</v>
      </c>
      <c r="J92" s="6" t="n">
        <v>1823076.105372728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5" t="n">
        <v>0</v>
      </c>
      <c r="Q92" s="6" t="n">
        <v>0</v>
      </c>
      <c r="R92" s="5" t="n">
        <v>0</v>
      </c>
      <c r="S92" s="6" t="n">
        <v>0</v>
      </c>
      <c r="T92" s="5" t="n">
        <v>6000</v>
      </c>
      <c r="U92" s="6" t="n">
        <v>0</v>
      </c>
      <c r="V92" s="5" t="n">
        <v>0</v>
      </c>
      <c r="W92" s="6" t="n">
        <v>0</v>
      </c>
      <c r="X92" s="5" t="n">
        <v>800000</v>
      </c>
      <c r="Y92" s="6" t="n">
        <v>0</v>
      </c>
      <c r="Z92" s="5" t="n">
        <v>6000</v>
      </c>
      <c r="AA92" s="6" t="n">
        <v>0</v>
      </c>
      <c r="AB92" s="5" t="n">
        <v>0</v>
      </c>
      <c r="AC92" s="6" t="n">
        <v>0</v>
      </c>
      <c r="AD92" s="5" t="n">
        <v>6000</v>
      </c>
      <c r="AE92" s="6" t="n">
        <v>0</v>
      </c>
      <c r="AF92" s="5" t="n">
        <v>0</v>
      </c>
      <c r="AG92" s="6" t="n">
        <v>0</v>
      </c>
      <c r="AH92" s="6" t="n">
        <v>0</v>
      </c>
      <c r="AI92" s="6" t="n">
        <v>0</v>
      </c>
      <c r="AJ92" s="6" t="n">
        <v>0</v>
      </c>
      <c r="AK92" s="6" t="n">
        <v>0</v>
      </c>
      <c r="AL92" s="6" t="n">
        <v>5</v>
      </c>
      <c r="AM92" s="5">
        <f>IF(AND(G92="",E92="Murni"),0,P92+R92+T92+V92+X92+Z92+AB92+AD92+AF92+AH92+AJ92+AL92)</f>
        <v/>
      </c>
      <c r="AN92" s="5">
        <f>P92+R92+T92+V92+X92+Z92+AB92+AD92+AF92+AH92+AJ92+AL92-AM92</f>
        <v/>
      </c>
      <c r="AO92" s="5">
        <f>P92+R92+T92+V92+X92+Z92+AB92+AD92+AF92+AH92+AJ92+AL92</f>
        <v/>
      </c>
      <c r="AP92" s="5">
        <f>I92</f>
        <v/>
      </c>
      <c r="AQ92" s="7">
        <f>AO92-AP92</f>
        <v/>
      </c>
      <c r="AR92" s="5" t="n">
        <v>0</v>
      </c>
      <c r="AS92" s="5">
        <f>IF(AH92-AR92&lt;-0.001,1,0)</f>
        <v/>
      </c>
      <c r="AT92" s="5">
        <f>IF(H92&lt;AM92-0.001,1,0)</f>
        <v/>
      </c>
      <c r="AU92" s="5">
        <f>IF(OR(H92-AO92-J92-K92-L92-M92-N92&lt;-0.001,H92-AO92-J92-K92-L92-M92-N92&gt;0.001),1,0)</f>
        <v/>
      </c>
      <c r="AV92" s="5">
        <f>IF(OR(J92&lt;-0.5,K92&lt;-0.5,L92&lt;-0.5,M92&lt;-0.5,N92&lt;-0.5,P92&lt;-0.5,R92&lt;-0.5,T92&lt;-0.5,V92&lt;-0.5,X92&lt;-0.5,Z92&lt;-0.5,AB92&lt;-0.5,AD92&lt;-0.5,AF92&lt;-0.5,AH92&lt;-0.5,AJ92&lt;-0.5,AL92&lt;-0.5),1,0)</f>
        <v/>
      </c>
      <c r="AW92">
        <f>AX92&amp;LEFT(ROUND(H92,0),3)</f>
        <v/>
      </c>
      <c r="AX92" t="n">
        <v>2961993</v>
      </c>
    </row>
    <row r="93">
      <c r="A93" s="4" t="n">
        <v>85</v>
      </c>
      <c r="B93" s="4" t="inlineStr">
        <is>
          <t>2019.USLS.140.001.4</t>
        </is>
      </c>
      <c r="C93" s="4" t="inlineStr">
        <is>
          <t>PLTMG/MG MOBILE BAU-BAU (30 MW)</t>
        </is>
      </c>
      <c r="D93" s="4" t="inlineStr">
        <is>
          <t>Supervisi Konstruksi dan QA/QC oleh PUSMANPRO</t>
        </is>
      </c>
      <c r="E93" s="4" t="inlineStr">
        <is>
          <t>Lanjutan</t>
        </is>
      </c>
      <c r="F93" s="4" t="inlineStr">
        <is>
          <t>APLN</t>
        </is>
      </c>
      <c r="G93" s="4" t="n"/>
      <c r="H93" s="5" t="n">
        <v>0</v>
      </c>
      <c r="I93" s="5" t="n">
        <v>0</v>
      </c>
      <c r="J93" s="6" t="n">
        <v>0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5" t="n">
        <v>0</v>
      </c>
      <c r="Q93" s="6" t="n">
        <v>0</v>
      </c>
      <c r="R93" s="5" t="n">
        <v>0</v>
      </c>
      <c r="S93" s="6" t="n">
        <v>0</v>
      </c>
      <c r="T93" s="5" t="n">
        <v>0</v>
      </c>
      <c r="U93" s="6" t="n">
        <v>0</v>
      </c>
      <c r="V93" s="5" t="n">
        <v>0</v>
      </c>
      <c r="W93" s="6" t="n">
        <v>0</v>
      </c>
      <c r="X93" s="5" t="n">
        <v>0</v>
      </c>
      <c r="Y93" s="6" t="n">
        <v>0</v>
      </c>
      <c r="Z93" s="5" t="n">
        <v>0</v>
      </c>
      <c r="AA93" s="6" t="n">
        <v>0</v>
      </c>
      <c r="AB93" s="5" t="n">
        <v>0</v>
      </c>
      <c r="AC93" s="6" t="n">
        <v>0</v>
      </c>
      <c r="AD93" s="5" t="n">
        <v>0</v>
      </c>
      <c r="AE93" s="6" t="n">
        <v>0</v>
      </c>
      <c r="AF93" s="5" t="n">
        <v>0</v>
      </c>
      <c r="AG93" s="6" t="n">
        <v>0</v>
      </c>
      <c r="AH93" s="6" t="n">
        <v>0</v>
      </c>
      <c r="AI93" s="6" t="n">
        <v>0</v>
      </c>
      <c r="AJ93" s="6" t="n">
        <v>0</v>
      </c>
      <c r="AK93" s="6" t="n">
        <v>0</v>
      </c>
      <c r="AL93" s="6" t="n">
        <v>5</v>
      </c>
      <c r="AM93" s="5">
        <f>IF(AND(G93="",E93="Murni"),0,P93+R93+T93+V93+X93+Z93+AB93+AD93+AF93+AH93+AJ93+AL93)</f>
        <v/>
      </c>
      <c r="AN93" s="5">
        <f>P93+R93+T93+V93+X93+Z93+AB93+AD93+AF93+AH93+AJ93+AL93-AM93</f>
        <v/>
      </c>
      <c r="AO93" s="5">
        <f>P93+R93+T93+V93+X93+Z93+AB93+AD93+AF93+AH93+AJ93+AL93</f>
        <v/>
      </c>
      <c r="AP93" s="5">
        <f>I93</f>
        <v/>
      </c>
      <c r="AQ93" s="7">
        <f>AO93-AP93</f>
        <v/>
      </c>
      <c r="AR93" s="5" t="n">
        <v>0</v>
      </c>
      <c r="AS93" s="5">
        <f>IF(AH93-AR93&lt;-0.001,1,0)</f>
        <v/>
      </c>
      <c r="AT93" s="5">
        <f>IF(H93&lt;AM93-0.001,1,0)</f>
        <v/>
      </c>
      <c r="AU93" s="5">
        <f>IF(OR(H93-AO93-J93-K93-L93-M93-N93&lt;-0.001,H93-AO93-J93-K93-L93-M93-N93&gt;0.001),1,0)</f>
        <v/>
      </c>
      <c r="AV93" s="5">
        <f>IF(OR(J93&lt;-0.5,K93&lt;-0.5,L93&lt;-0.5,M93&lt;-0.5,N93&lt;-0.5,P93&lt;-0.5,R93&lt;-0.5,T93&lt;-0.5,V93&lt;-0.5,X93&lt;-0.5,Z93&lt;-0.5,AB93&lt;-0.5,AD93&lt;-0.5,AF93&lt;-0.5,AH93&lt;-0.5,AJ93&lt;-0.5,AL93&lt;-0.5),1,0)</f>
        <v/>
      </c>
      <c r="AW93">
        <f>AX93&amp;LEFT(ROUND(H93,0),3)</f>
        <v/>
      </c>
      <c r="AX93" t="n">
        <v>2961994</v>
      </c>
    </row>
    <row r="94">
      <c r="A94" s="4" t="n">
        <v>86</v>
      </c>
      <c r="B94" s="4" t="inlineStr">
        <is>
          <t>2019.USLS.140.001.6</t>
        </is>
      </c>
      <c r="C94" s="4" t="inlineStr">
        <is>
          <t>T/L 150 kV WOTU - MASAMBA (55 kmr)</t>
        </is>
      </c>
      <c r="D94" s="4" t="inlineStr">
        <is>
          <t>Supervisi Konstruksi dan QA/QC oleh PUSMANPRO</t>
        </is>
      </c>
      <c r="E94" s="4" t="inlineStr">
        <is>
          <t>Lanjutan</t>
        </is>
      </c>
      <c r="F94" s="4" t="inlineStr">
        <is>
          <t>APLN</t>
        </is>
      </c>
      <c r="G94" s="4" t="n"/>
      <c r="H94" s="5" t="n">
        <v>3993201.1276</v>
      </c>
      <c r="I94" s="5" t="n">
        <v>1048432</v>
      </c>
      <c r="J94" s="6" t="n">
        <v>2944769.1276</v>
      </c>
      <c r="K94" s="6" t="n">
        <v>0</v>
      </c>
      <c r="L94" s="6" t="n">
        <v>0</v>
      </c>
      <c r="M94" s="6" t="n">
        <v>0</v>
      </c>
      <c r="N94" s="6" t="n">
        <v>0</v>
      </c>
      <c r="O94" s="6" t="n">
        <v>0</v>
      </c>
      <c r="P94" s="5" t="n">
        <v>0</v>
      </c>
      <c r="Q94" s="6" t="n">
        <v>0</v>
      </c>
      <c r="R94" s="5" t="n">
        <v>0</v>
      </c>
      <c r="S94" s="6" t="n">
        <v>0</v>
      </c>
      <c r="T94" s="5" t="n">
        <v>149775.93</v>
      </c>
      <c r="U94" s="6" t="n">
        <v>0</v>
      </c>
      <c r="V94" s="5" t="n">
        <v>149775.93</v>
      </c>
      <c r="W94" s="6" t="n">
        <v>0</v>
      </c>
      <c r="X94" s="5" t="n">
        <v>149775.93</v>
      </c>
      <c r="Y94" s="6" t="n">
        <v>0</v>
      </c>
      <c r="Z94" s="5" t="n">
        <v>149775.93</v>
      </c>
      <c r="AA94" s="6" t="n">
        <v>0</v>
      </c>
      <c r="AB94" s="5" t="n">
        <v>149775.93</v>
      </c>
      <c r="AC94" s="6" t="n">
        <v>0</v>
      </c>
      <c r="AD94" s="5" t="n">
        <v>149775.93</v>
      </c>
      <c r="AE94" s="6" t="n">
        <v>0</v>
      </c>
      <c r="AF94" s="5" t="n">
        <v>149776.42</v>
      </c>
      <c r="AG94" s="6" t="n">
        <v>0</v>
      </c>
      <c r="AH94" s="6" t="n">
        <v>0</v>
      </c>
      <c r="AI94" s="6" t="n">
        <v>0</v>
      </c>
      <c r="AJ94" s="6" t="n">
        <v>149776.42</v>
      </c>
      <c r="AK94" s="6" t="n">
        <v>0</v>
      </c>
      <c r="AL94" s="6" t="n">
        <v>5</v>
      </c>
      <c r="AM94" s="5">
        <f>IF(AND(G94="",E94="Murni"),0,P94+R94+T94+V94+X94+Z94+AB94+AD94+AF94+AH94+AJ94+AL94)</f>
        <v/>
      </c>
      <c r="AN94" s="5">
        <f>P94+R94+T94+V94+X94+Z94+AB94+AD94+AF94+AH94+AJ94+AL94-AM94</f>
        <v/>
      </c>
      <c r="AO94" s="5">
        <f>P94+R94+T94+V94+X94+Z94+AB94+AD94+AF94+AH94+AJ94+AL94</f>
        <v/>
      </c>
      <c r="AP94" s="5">
        <f>I94</f>
        <v/>
      </c>
      <c r="AQ94" s="7">
        <f>AO94-AP94</f>
        <v/>
      </c>
      <c r="AR94" s="5" t="n">
        <v>0</v>
      </c>
      <c r="AS94" s="5">
        <f>IF(AH94-AR94&lt;-0.001,1,0)</f>
        <v/>
      </c>
      <c r="AT94" s="5">
        <f>IF(H94&lt;AM94-0.001,1,0)</f>
        <v/>
      </c>
      <c r="AU94" s="5">
        <f>IF(OR(H94-AO94-J94-K94-L94-M94-N94&lt;-0.001,H94-AO94-J94-K94-L94-M94-N94&gt;0.001),1,0)</f>
        <v/>
      </c>
      <c r="AV94" s="5">
        <f>IF(OR(J94&lt;-0.5,K94&lt;-0.5,L94&lt;-0.5,M94&lt;-0.5,N94&lt;-0.5,P94&lt;-0.5,R94&lt;-0.5,T94&lt;-0.5,V94&lt;-0.5,X94&lt;-0.5,Z94&lt;-0.5,AB94&lt;-0.5,AD94&lt;-0.5,AF94&lt;-0.5,AH94&lt;-0.5,AJ94&lt;-0.5,AL94&lt;-0.5),1,0)</f>
        <v/>
      </c>
      <c r="AW94">
        <f>AX94&amp;LEFT(ROUND(H94,0),3)</f>
        <v/>
      </c>
      <c r="AX94" t="n">
        <v>2961995</v>
      </c>
    </row>
    <row r="95">
      <c r="A95" s="4" t="n">
        <v>87</v>
      </c>
      <c r="B95" s="4" t="inlineStr">
        <is>
          <t>2019.USLS.140.001.13</t>
        </is>
      </c>
      <c r="C95" s="4" t="inlineStr">
        <is>
          <t>T/L 150 kV RAHA - BAU BAU (98,1 kmr)</t>
        </is>
      </c>
      <c r="D95" s="4" t="inlineStr">
        <is>
          <t>Supervisi Konstruksi dan QA/QC oleh PUSMANPRO</t>
        </is>
      </c>
      <c r="E95" s="4" t="inlineStr">
        <is>
          <t>Lanjutan</t>
        </is>
      </c>
      <c r="F95" s="4" t="inlineStr">
        <is>
          <t>APLN</t>
        </is>
      </c>
      <c r="G95" s="4" t="n"/>
      <c r="H95" s="5" t="n">
        <v>5531337.719790909</v>
      </c>
      <c r="I95" s="5" t="n">
        <v>2820167</v>
      </c>
      <c r="J95" s="6" t="n">
        <v>2711170.719790909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5" t="n">
        <v>0</v>
      </c>
      <c r="Q95" s="6" t="n">
        <v>0</v>
      </c>
      <c r="R95" s="5" t="n">
        <v>0</v>
      </c>
      <c r="S95" s="6" t="n">
        <v>0</v>
      </c>
      <c r="T95" s="5" t="n">
        <v>402881.431</v>
      </c>
      <c r="U95" s="6" t="n">
        <v>0</v>
      </c>
      <c r="V95" s="5" t="n">
        <v>402881.431</v>
      </c>
      <c r="W95" s="6" t="n">
        <v>0</v>
      </c>
      <c r="X95" s="5" t="n">
        <v>402881.431</v>
      </c>
      <c r="Y95" s="6" t="n">
        <v>0</v>
      </c>
      <c r="Z95" s="5" t="n">
        <v>402881.431</v>
      </c>
      <c r="AA95" s="6" t="n">
        <v>0</v>
      </c>
      <c r="AB95" s="5" t="n">
        <v>402881.431</v>
      </c>
      <c r="AC95" s="6" t="n">
        <v>0</v>
      </c>
      <c r="AD95" s="5" t="n">
        <v>402881.431</v>
      </c>
      <c r="AE95" s="6" t="n">
        <v>0</v>
      </c>
      <c r="AF95" s="5" t="n">
        <v>402878.414</v>
      </c>
      <c r="AG95" s="6" t="n">
        <v>0</v>
      </c>
      <c r="AH95" s="6" t="n">
        <v>0</v>
      </c>
      <c r="AI95" s="6" t="n">
        <v>0</v>
      </c>
      <c r="AJ95" s="6" t="n">
        <v>402878.414</v>
      </c>
      <c r="AK95" s="6" t="n">
        <v>0</v>
      </c>
      <c r="AL95" s="6" t="n">
        <v>5</v>
      </c>
      <c r="AM95" s="5">
        <f>IF(AND(G95="",E95="Murni"),0,P95+R95+T95+V95+X95+Z95+AB95+AD95+AF95+AH95+AJ95+AL95)</f>
        <v/>
      </c>
      <c r="AN95" s="5">
        <f>P95+R95+T95+V95+X95+Z95+AB95+AD95+AF95+AH95+AJ95+AL95-AM95</f>
        <v/>
      </c>
      <c r="AO95" s="5">
        <f>P95+R95+T95+V95+X95+Z95+AB95+AD95+AF95+AH95+AJ95+AL95</f>
        <v/>
      </c>
      <c r="AP95" s="5">
        <f>I95</f>
        <v/>
      </c>
      <c r="AQ95" s="7">
        <f>AO95-AP95</f>
        <v/>
      </c>
      <c r="AR95" s="5" t="n">
        <v>0</v>
      </c>
      <c r="AS95" s="5">
        <f>IF(AH95-AR95&lt;-0.001,1,0)</f>
        <v/>
      </c>
      <c r="AT95" s="5">
        <f>IF(H95&lt;AM95-0.001,1,0)</f>
        <v/>
      </c>
      <c r="AU95" s="5">
        <f>IF(OR(H95-AO95-J95-K95-L95-M95-N95&lt;-0.001,H95-AO95-J95-K95-L95-M95-N95&gt;0.001),1,0)</f>
        <v/>
      </c>
      <c r="AV95" s="5">
        <f>IF(OR(J95&lt;-0.5,K95&lt;-0.5,L95&lt;-0.5,M95&lt;-0.5,N95&lt;-0.5,P95&lt;-0.5,R95&lt;-0.5,T95&lt;-0.5,V95&lt;-0.5,X95&lt;-0.5,Z95&lt;-0.5,AB95&lt;-0.5,AD95&lt;-0.5,AF95&lt;-0.5,AH95&lt;-0.5,AJ95&lt;-0.5,AL95&lt;-0.5),1,0)</f>
        <v/>
      </c>
      <c r="AW95">
        <f>AX95&amp;LEFT(ROUND(H95,0),3)</f>
        <v/>
      </c>
      <c r="AX95" t="n">
        <v>2961996</v>
      </c>
    </row>
    <row r="96">
      <c r="A96" s="4" t="n">
        <v>88</v>
      </c>
      <c r="B96" s="4" t="inlineStr">
        <is>
          <t>2019.USLS.140.001.15</t>
        </is>
      </c>
      <c r="C96" s="4" t="inlineStr">
        <is>
          <t>T/L 150 kV GI. KENDARI - ANDOLO (75 kmr)</t>
        </is>
      </c>
      <c r="D96" s="4" t="inlineStr">
        <is>
          <t>Supervisi Konstruksi dan QA/QC oleh PUSMANPRO</t>
        </is>
      </c>
      <c r="E96" s="4" t="inlineStr">
        <is>
          <t>Lanjutan</t>
        </is>
      </c>
      <c r="F96" s="4" t="inlineStr">
        <is>
          <t>APLN</t>
        </is>
      </c>
      <c r="G96" s="4" t="n"/>
      <c r="H96" s="5" t="n">
        <v>3361366.219309091</v>
      </c>
      <c r="I96" s="5" t="n">
        <v>1080412</v>
      </c>
      <c r="J96" s="6" t="n">
        <v>2280954.219309091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5" t="n">
        <v>0</v>
      </c>
      <c r="Q96" s="6" t="n">
        <v>0</v>
      </c>
      <c r="R96" s="5" t="n">
        <v>0</v>
      </c>
      <c r="S96" s="6" t="n">
        <v>0</v>
      </c>
      <c r="T96" s="5" t="n">
        <v>180068.624</v>
      </c>
      <c r="U96" s="6" t="n">
        <v>0</v>
      </c>
      <c r="V96" s="5" t="n">
        <v>180068.624</v>
      </c>
      <c r="W96" s="6" t="n">
        <v>0</v>
      </c>
      <c r="X96" s="5" t="n">
        <v>180068.624</v>
      </c>
      <c r="Y96" s="6" t="n">
        <v>0</v>
      </c>
      <c r="Z96" s="5" t="n">
        <v>180068.624</v>
      </c>
      <c r="AA96" s="6" t="n">
        <v>0</v>
      </c>
      <c r="AB96" s="5" t="n">
        <v>180068.624</v>
      </c>
      <c r="AC96" s="6" t="n">
        <v>0</v>
      </c>
      <c r="AD96" s="5" t="n">
        <v>180068.623</v>
      </c>
      <c r="AE96" s="6" t="n">
        <v>0</v>
      </c>
      <c r="AF96" s="5" t="n">
        <v>0</v>
      </c>
      <c r="AG96" s="6" t="n">
        <v>0</v>
      </c>
      <c r="AH96" s="6" t="n">
        <v>0</v>
      </c>
      <c r="AI96" s="6" t="n">
        <v>0</v>
      </c>
      <c r="AJ96" s="6" t="n">
        <v>0.257</v>
      </c>
      <c r="AK96" s="6" t="n">
        <v>0</v>
      </c>
      <c r="AL96" s="6" t="n">
        <v>5</v>
      </c>
      <c r="AM96" s="5">
        <f>IF(AND(G96="",E96="Murni"),0,P96+R96+T96+V96+X96+Z96+AB96+AD96+AF96+AH96+AJ96+AL96)</f>
        <v/>
      </c>
      <c r="AN96" s="5">
        <f>P96+R96+T96+V96+X96+Z96+AB96+AD96+AF96+AH96+AJ96+AL96-AM96</f>
        <v/>
      </c>
      <c r="AO96" s="5">
        <f>P96+R96+T96+V96+X96+Z96+AB96+AD96+AF96+AH96+AJ96+AL96</f>
        <v/>
      </c>
      <c r="AP96" s="5">
        <f>I96</f>
        <v/>
      </c>
      <c r="AQ96" s="7">
        <f>AO96-AP96</f>
        <v/>
      </c>
      <c r="AR96" s="5" t="n">
        <v>0</v>
      </c>
      <c r="AS96" s="5">
        <f>IF(AH96-AR96&lt;-0.001,1,0)</f>
        <v/>
      </c>
      <c r="AT96" s="5">
        <f>IF(H96&lt;AM96-0.001,1,0)</f>
        <v/>
      </c>
      <c r="AU96" s="5">
        <f>IF(OR(H96-AO96-J96-K96-L96-M96-N96&lt;-0.001,H96-AO96-J96-K96-L96-M96-N96&gt;0.001),1,0)</f>
        <v/>
      </c>
      <c r="AV96" s="5">
        <f>IF(OR(J96&lt;-0.5,K96&lt;-0.5,L96&lt;-0.5,M96&lt;-0.5,N96&lt;-0.5,P96&lt;-0.5,R96&lt;-0.5,T96&lt;-0.5,V96&lt;-0.5,X96&lt;-0.5,Z96&lt;-0.5,AB96&lt;-0.5,AD96&lt;-0.5,AF96&lt;-0.5,AH96&lt;-0.5,AJ96&lt;-0.5,AL96&lt;-0.5),1,0)</f>
        <v/>
      </c>
      <c r="AW96">
        <f>AX96&amp;LEFT(ROUND(H96,0),3)</f>
        <v/>
      </c>
      <c r="AX96" t="n">
        <v>2961997</v>
      </c>
    </row>
    <row r="97">
      <c r="A97" s="4" t="n">
        <v>89</v>
      </c>
      <c r="B97" s="4" t="inlineStr">
        <is>
          <t>2019.USLS.140.001.20</t>
        </is>
      </c>
      <c r="C97" s="4" t="inlineStr">
        <is>
          <t>GI. 150 kV MASAMBA  (NEW) 2 LB, 1 TB, TRAFO 150/20 KV, 30 MVA</t>
        </is>
      </c>
      <c r="D97" s="4" t="inlineStr">
        <is>
          <t>Supervisi Konstruksi dan QA/QC oleh PUSMANPRO GI 150 kV Masamba (New), GI 150 kV Sidrap (Ext), GI 150 kV Pinrang (Ext)</t>
        </is>
      </c>
      <c r="E97" s="4" t="inlineStr">
        <is>
          <t>Lanjutan</t>
        </is>
      </c>
      <c r="F97" s="4" t="inlineStr">
        <is>
          <t>APLN</t>
        </is>
      </c>
      <c r="G97" s="4" t="n"/>
      <c r="H97" s="5" t="n">
        <v>981740.9915909092</v>
      </c>
      <c r="I97" s="5" t="n">
        <v>366196.871</v>
      </c>
      <c r="J97" s="6" t="n">
        <v>615544.1205909092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</v>
      </c>
      <c r="P97" s="5" t="n">
        <v>0</v>
      </c>
      <c r="Q97" s="6" t="n">
        <v>0</v>
      </c>
      <c r="R97" s="5" t="n">
        <v>0</v>
      </c>
      <c r="S97" s="6" t="n">
        <v>0</v>
      </c>
      <c r="T97" s="5" t="n">
        <v>61032.609</v>
      </c>
      <c r="U97" s="6" t="n">
        <v>0</v>
      </c>
      <c r="V97" s="5" t="n">
        <v>61032.609</v>
      </c>
      <c r="W97" s="6" t="n">
        <v>0</v>
      </c>
      <c r="X97" s="5" t="n">
        <v>61032.609</v>
      </c>
      <c r="Y97" s="6" t="n">
        <v>0</v>
      </c>
      <c r="Z97" s="5" t="n">
        <v>61032.609</v>
      </c>
      <c r="AA97" s="6" t="n">
        <v>0</v>
      </c>
      <c r="AB97" s="5" t="n">
        <v>61032.609</v>
      </c>
      <c r="AC97" s="6" t="n">
        <v>0</v>
      </c>
      <c r="AD97" s="5" t="n">
        <v>61032.609</v>
      </c>
      <c r="AE97" s="6" t="n">
        <v>0</v>
      </c>
      <c r="AF97" s="5" t="n">
        <v>0</v>
      </c>
      <c r="AG97" s="6" t="n">
        <v>0</v>
      </c>
      <c r="AH97" s="6" t="n">
        <v>0</v>
      </c>
      <c r="AI97" s="6" t="n">
        <v>0</v>
      </c>
      <c r="AJ97" s="6" t="n">
        <v>1.217</v>
      </c>
      <c r="AK97" s="6" t="n">
        <v>0</v>
      </c>
      <c r="AL97" s="6" t="n">
        <v>5</v>
      </c>
      <c r="AM97" s="5">
        <f>IF(AND(G97="",E97="Murni"),0,P97+R97+T97+V97+X97+Z97+AB97+AD97+AF97+AH97+AJ97+AL97)</f>
        <v/>
      </c>
      <c r="AN97" s="5">
        <f>P97+R97+T97+V97+X97+Z97+AB97+AD97+AF97+AH97+AJ97+AL97-AM97</f>
        <v/>
      </c>
      <c r="AO97" s="5">
        <f>P97+R97+T97+V97+X97+Z97+AB97+AD97+AF97+AH97+AJ97+AL97</f>
        <v/>
      </c>
      <c r="AP97" s="5">
        <f>I97</f>
        <v/>
      </c>
      <c r="AQ97" s="7">
        <f>AO97-AP97</f>
        <v/>
      </c>
      <c r="AR97" s="5" t="n">
        <v>0</v>
      </c>
      <c r="AS97" s="5">
        <f>IF(AH97-AR97&lt;-0.001,1,0)</f>
        <v/>
      </c>
      <c r="AT97" s="5">
        <f>IF(H97&lt;AM97-0.001,1,0)</f>
        <v/>
      </c>
      <c r="AU97" s="5">
        <f>IF(OR(H97-AO97-J97-K97-L97-M97-N97&lt;-0.001,H97-AO97-J97-K97-L97-M97-N97&gt;0.001),1,0)</f>
        <v/>
      </c>
      <c r="AV97" s="5">
        <f>IF(OR(J97&lt;-0.5,K97&lt;-0.5,L97&lt;-0.5,M97&lt;-0.5,N97&lt;-0.5,P97&lt;-0.5,R97&lt;-0.5,T97&lt;-0.5,V97&lt;-0.5,X97&lt;-0.5,Z97&lt;-0.5,AB97&lt;-0.5,AD97&lt;-0.5,AF97&lt;-0.5,AH97&lt;-0.5,AJ97&lt;-0.5,AL97&lt;-0.5),1,0)</f>
        <v/>
      </c>
      <c r="AW97">
        <f>AX97&amp;LEFT(ROUND(H97,0),3)</f>
        <v/>
      </c>
      <c r="AX97" t="n">
        <v>2961998</v>
      </c>
    </row>
    <row r="98">
      <c r="A98" s="4" t="n">
        <v>90</v>
      </c>
      <c r="B98" s="4" t="inlineStr">
        <is>
          <t>2019.USLS.140.001.21</t>
        </is>
      </c>
      <c r="C98" s="4" t="inlineStr">
        <is>
          <t>GI  150 kV BELOPA  (NEW) (2 LB, 1 TB, TRAFO 150/20 KV, 60 MVA)</t>
        </is>
      </c>
      <c r="D98" s="4" t="inlineStr">
        <is>
          <t>Supervisi Konstruksi dan QA/QC oleh PUSMANPRO</t>
        </is>
      </c>
      <c r="E98" s="4" t="inlineStr">
        <is>
          <t>Lanjutan</t>
        </is>
      </c>
      <c r="F98" s="4" t="inlineStr">
        <is>
          <t>APLN</t>
        </is>
      </c>
      <c r="G98" s="4" t="n"/>
      <c r="H98" s="5" t="n">
        <v>1158682.752354546</v>
      </c>
      <c r="I98" s="5" t="n">
        <v>0</v>
      </c>
      <c r="J98" s="6" t="n">
        <v>1158682.752354546</v>
      </c>
      <c r="K98" s="6" t="n">
        <v>0</v>
      </c>
      <c r="L98" s="6" t="n">
        <v>0</v>
      </c>
      <c r="M98" s="6" t="n">
        <v>0</v>
      </c>
      <c r="N98" s="6" t="n">
        <v>0</v>
      </c>
      <c r="O98" s="6" t="n">
        <v>0</v>
      </c>
      <c r="P98" s="5" t="n">
        <v>0</v>
      </c>
      <c r="Q98" s="6" t="n">
        <v>0</v>
      </c>
      <c r="R98" s="5" t="n">
        <v>0</v>
      </c>
      <c r="S98" s="6" t="n">
        <v>0</v>
      </c>
      <c r="T98" s="5" t="n">
        <v>0</v>
      </c>
      <c r="U98" s="6" t="n">
        <v>0</v>
      </c>
      <c r="V98" s="5" t="n">
        <v>0</v>
      </c>
      <c r="W98" s="6" t="n">
        <v>0</v>
      </c>
      <c r="X98" s="5" t="n">
        <v>0</v>
      </c>
      <c r="Y98" s="6" t="n">
        <v>0</v>
      </c>
      <c r="Z98" s="5" t="n">
        <v>0</v>
      </c>
      <c r="AA98" s="6" t="n">
        <v>0</v>
      </c>
      <c r="AB98" s="5" t="n">
        <v>0</v>
      </c>
      <c r="AC98" s="6" t="n">
        <v>0</v>
      </c>
      <c r="AD98" s="5" t="n">
        <v>0</v>
      </c>
      <c r="AE98" s="6" t="n">
        <v>0</v>
      </c>
      <c r="AF98" s="5" t="n">
        <v>0</v>
      </c>
      <c r="AG98" s="6" t="n">
        <v>0</v>
      </c>
      <c r="AH98" s="6" t="n">
        <v>0</v>
      </c>
      <c r="AI98" s="6" t="n">
        <v>0</v>
      </c>
      <c r="AJ98" s="6" t="n">
        <v>0</v>
      </c>
      <c r="AK98" s="6" t="n">
        <v>0</v>
      </c>
      <c r="AL98" s="6" t="n">
        <v>5</v>
      </c>
      <c r="AM98" s="5">
        <f>IF(AND(G98="",E98="Murni"),0,P98+R98+T98+V98+X98+Z98+AB98+AD98+AF98+AH98+AJ98+AL98)</f>
        <v/>
      </c>
      <c r="AN98" s="5">
        <f>P98+R98+T98+V98+X98+Z98+AB98+AD98+AF98+AH98+AJ98+AL98-AM98</f>
        <v/>
      </c>
      <c r="AO98" s="5">
        <f>P98+R98+T98+V98+X98+Z98+AB98+AD98+AF98+AH98+AJ98+AL98</f>
        <v/>
      </c>
      <c r="AP98" s="5">
        <f>I98</f>
        <v/>
      </c>
      <c r="AQ98" s="7">
        <f>AO98-AP98</f>
        <v/>
      </c>
      <c r="AR98" s="5" t="n">
        <v>0</v>
      </c>
      <c r="AS98" s="5">
        <f>IF(AH98-AR98&lt;-0.001,1,0)</f>
        <v/>
      </c>
      <c r="AT98" s="5">
        <f>IF(H98&lt;AM98-0.001,1,0)</f>
        <v/>
      </c>
      <c r="AU98" s="5">
        <f>IF(OR(H98-AO98-J98-K98-L98-M98-N98&lt;-0.001,H98-AO98-J98-K98-L98-M98-N98&gt;0.001),1,0)</f>
        <v/>
      </c>
      <c r="AV98" s="5">
        <f>IF(OR(J98&lt;-0.5,K98&lt;-0.5,L98&lt;-0.5,M98&lt;-0.5,N98&lt;-0.5,P98&lt;-0.5,R98&lt;-0.5,T98&lt;-0.5,V98&lt;-0.5,X98&lt;-0.5,Z98&lt;-0.5,AB98&lt;-0.5,AD98&lt;-0.5,AF98&lt;-0.5,AH98&lt;-0.5,AJ98&lt;-0.5,AL98&lt;-0.5),1,0)</f>
        <v/>
      </c>
      <c r="AW98">
        <f>AX98&amp;LEFT(ROUND(H98,0),3)</f>
        <v/>
      </c>
      <c r="AX98" t="n">
        <v>2961999</v>
      </c>
    </row>
    <row r="99">
      <c r="A99" s="4" t="n">
        <v>91</v>
      </c>
      <c r="B99" s="4" t="inlineStr">
        <is>
          <t>2019.USLS.140.001.23</t>
        </is>
      </c>
      <c r="C99" s="4" t="inlineStr">
        <is>
          <t>GI. 150 kV BAU BAU (NEW) (2 LB arah GI RAHA, 1 TB 150/20 kV ; 60 MVA )</t>
        </is>
      </c>
      <c r="D99" s="4" t="inlineStr">
        <is>
          <t>Supervisi Konstruksi dan QA/QC oleh PUSMANPRO</t>
        </is>
      </c>
      <c r="E99" s="4" t="inlineStr">
        <is>
          <t>Lanjutan</t>
        </is>
      </c>
      <c r="F99" s="4" t="inlineStr">
        <is>
          <t>APLN</t>
        </is>
      </c>
      <c r="G99" s="4" t="n"/>
      <c r="H99" s="5" t="n">
        <v>2083059.902490909</v>
      </c>
      <c r="I99" s="5" t="n">
        <v>1032924</v>
      </c>
      <c r="J99" s="6" t="n">
        <v>1050135.902490909</v>
      </c>
      <c r="K99" s="6" t="n">
        <v>0</v>
      </c>
      <c r="L99" s="6" t="n">
        <v>0</v>
      </c>
      <c r="M99" s="6" t="n">
        <v>0</v>
      </c>
      <c r="N99" s="6" t="n">
        <v>0</v>
      </c>
      <c r="O99" s="6" t="n">
        <v>0</v>
      </c>
      <c r="P99" s="5" t="n">
        <v>0</v>
      </c>
      <c r="Q99" s="6" t="n">
        <v>0</v>
      </c>
      <c r="R99" s="5" t="n">
        <v>0</v>
      </c>
      <c r="S99" s="6" t="n">
        <v>0</v>
      </c>
      <c r="T99" s="5" t="n">
        <v>172153.711</v>
      </c>
      <c r="U99" s="6" t="n">
        <v>0</v>
      </c>
      <c r="V99" s="5" t="n">
        <v>172153.711</v>
      </c>
      <c r="W99" s="6" t="n">
        <v>0</v>
      </c>
      <c r="X99" s="5" t="n">
        <v>172153.711</v>
      </c>
      <c r="Y99" s="6" t="n">
        <v>0</v>
      </c>
      <c r="Z99" s="5" t="n">
        <v>172153.711</v>
      </c>
      <c r="AA99" s="6" t="n">
        <v>0</v>
      </c>
      <c r="AB99" s="5" t="n">
        <v>172153.711</v>
      </c>
      <c r="AC99" s="6" t="n">
        <v>0</v>
      </c>
      <c r="AD99" s="5" t="n">
        <v>172153.712</v>
      </c>
      <c r="AE99" s="6" t="n">
        <v>0</v>
      </c>
      <c r="AF99" s="5" t="n">
        <v>0</v>
      </c>
      <c r="AG99" s="6" t="n">
        <v>0</v>
      </c>
      <c r="AH99" s="6" t="n">
        <v>0</v>
      </c>
      <c r="AI99" s="6" t="n">
        <v>0</v>
      </c>
      <c r="AJ99" s="6" t="n">
        <v>1.733</v>
      </c>
      <c r="AK99" s="6" t="n">
        <v>0</v>
      </c>
      <c r="AL99" s="6" t="n">
        <v>5</v>
      </c>
      <c r="AM99" s="5">
        <f>IF(AND(G99="",E99="Murni"),0,P99+R99+T99+V99+X99+Z99+AB99+AD99+AF99+AH99+AJ99+AL99)</f>
        <v/>
      </c>
      <c r="AN99" s="5">
        <f>P99+R99+T99+V99+X99+Z99+AB99+AD99+AF99+AH99+AJ99+AL99-AM99</f>
        <v/>
      </c>
      <c r="AO99" s="5">
        <f>P99+R99+T99+V99+X99+Z99+AB99+AD99+AF99+AH99+AJ99+AL99</f>
        <v/>
      </c>
      <c r="AP99" s="5">
        <f>I99</f>
        <v/>
      </c>
      <c r="AQ99" s="7">
        <f>AO99-AP99</f>
        <v/>
      </c>
      <c r="AR99" s="5" t="n">
        <v>0</v>
      </c>
      <c r="AS99" s="5">
        <f>IF(AH99-AR99&lt;-0.001,1,0)</f>
        <v/>
      </c>
      <c r="AT99" s="5">
        <f>IF(H99&lt;AM99-0.001,1,0)</f>
        <v/>
      </c>
      <c r="AU99" s="5">
        <f>IF(OR(H99-AO99-J99-K99-L99-M99-N99&lt;-0.001,H99-AO99-J99-K99-L99-M99-N99&gt;0.001),1,0)</f>
        <v/>
      </c>
      <c r="AV99" s="5">
        <f>IF(OR(J99&lt;-0.5,K99&lt;-0.5,L99&lt;-0.5,M99&lt;-0.5,N99&lt;-0.5,P99&lt;-0.5,R99&lt;-0.5,T99&lt;-0.5,V99&lt;-0.5,X99&lt;-0.5,Z99&lt;-0.5,AB99&lt;-0.5,AD99&lt;-0.5,AF99&lt;-0.5,AH99&lt;-0.5,AJ99&lt;-0.5,AL99&lt;-0.5),1,0)</f>
        <v/>
      </c>
      <c r="AW99">
        <f>AX99&amp;LEFT(ROUND(H99,0),3)</f>
        <v/>
      </c>
      <c r="AX99" t="n">
        <v>2962000</v>
      </c>
    </row>
    <row r="100">
      <c r="A100" s="4" t="n">
        <v>92</v>
      </c>
      <c r="B100" s="4" t="inlineStr">
        <is>
          <t>2019.USLS.140.001.24</t>
        </is>
      </c>
      <c r="C100" s="4" t="inlineStr">
        <is>
          <t>GI 150 kV KOLAKA SMELTER</t>
        </is>
      </c>
      <c r="D100" s="4" t="inlineStr">
        <is>
          <t>Supervisi Konstruksi dan QA/QC oleh PUSMANPRO</t>
        </is>
      </c>
      <c r="E100" s="4" t="inlineStr">
        <is>
          <t>Lanjutan</t>
        </is>
      </c>
      <c r="F100" s="4" t="inlineStr">
        <is>
          <t>APLN</t>
        </is>
      </c>
      <c r="G100" s="4" t="n"/>
      <c r="H100" s="5" t="n">
        <v>1884699.407672727</v>
      </c>
      <c r="I100" s="5" t="n">
        <v>252594.0000000001</v>
      </c>
      <c r="J100" s="6" t="n">
        <v>1632105.407672727</v>
      </c>
      <c r="K100" s="6" t="n">
        <v>0</v>
      </c>
      <c r="L100" s="6" t="n">
        <v>0</v>
      </c>
      <c r="M100" s="6" t="n">
        <v>0</v>
      </c>
      <c r="N100" s="6" t="n">
        <v>0</v>
      </c>
      <c r="O100" s="6" t="n">
        <v>0</v>
      </c>
      <c r="P100" s="5" t="n">
        <v>0</v>
      </c>
      <c r="Q100" s="6" t="n">
        <v>0</v>
      </c>
      <c r="R100" s="5" t="n">
        <v>0</v>
      </c>
      <c r="S100" s="6" t="n">
        <v>0</v>
      </c>
      <c r="T100" s="5" t="n">
        <v>42098.656</v>
      </c>
      <c r="U100" s="6" t="n">
        <v>0</v>
      </c>
      <c r="V100" s="5" t="n">
        <v>42098.656</v>
      </c>
      <c r="W100" s="6" t="n">
        <v>0</v>
      </c>
      <c r="X100" s="5" t="n">
        <v>42098.656</v>
      </c>
      <c r="Y100" s="6" t="n">
        <v>0</v>
      </c>
      <c r="Z100" s="5" t="n">
        <v>42098.656</v>
      </c>
      <c r="AA100" s="6" t="n">
        <v>0</v>
      </c>
      <c r="AB100" s="5" t="n">
        <v>42098.656</v>
      </c>
      <c r="AC100" s="6" t="n">
        <v>0</v>
      </c>
      <c r="AD100" s="5" t="n">
        <v>42098.656</v>
      </c>
      <c r="AE100" s="6" t="n">
        <v>0</v>
      </c>
      <c r="AF100" s="5" t="n">
        <v>0</v>
      </c>
      <c r="AG100" s="6" t="n">
        <v>0</v>
      </c>
      <c r="AH100" s="6" t="n">
        <v>0</v>
      </c>
      <c r="AI100" s="6" t="n">
        <v>0</v>
      </c>
      <c r="AJ100" s="6" t="n">
        <v>2.064</v>
      </c>
      <c r="AK100" s="6" t="n">
        <v>0</v>
      </c>
      <c r="AL100" s="6" t="n">
        <v>5</v>
      </c>
      <c r="AM100" s="5">
        <f>IF(AND(G100="",E100="Murni"),0,P100+R100+T100+V100+X100+Z100+AB100+AD100+AF100+AH100+AJ100+AL100)</f>
        <v/>
      </c>
      <c r="AN100" s="5">
        <f>P100+R100+T100+V100+X100+Z100+AB100+AD100+AF100+AH100+AJ100+AL100-AM100</f>
        <v/>
      </c>
      <c r="AO100" s="5">
        <f>P100+R100+T100+V100+X100+Z100+AB100+AD100+AF100+AH100+AJ100+AL100</f>
        <v/>
      </c>
      <c r="AP100" s="5">
        <f>I100</f>
        <v/>
      </c>
      <c r="AQ100" s="7">
        <f>AO100-AP100</f>
        <v/>
      </c>
      <c r="AR100" s="5" t="n">
        <v>0</v>
      </c>
      <c r="AS100" s="5">
        <f>IF(AH100-AR100&lt;-0.001,1,0)</f>
        <v/>
      </c>
      <c r="AT100" s="5">
        <f>IF(H100&lt;AM100-0.001,1,0)</f>
        <v/>
      </c>
      <c r="AU100" s="5">
        <f>IF(OR(H100-AO100-J100-K100-L100-M100-N100&lt;-0.001,H100-AO100-J100-K100-L100-M100-N100&gt;0.001),1,0)</f>
        <v/>
      </c>
      <c r="AV100" s="5">
        <f>IF(OR(J100&lt;-0.5,K100&lt;-0.5,L100&lt;-0.5,M100&lt;-0.5,N100&lt;-0.5,P100&lt;-0.5,R100&lt;-0.5,T100&lt;-0.5,V100&lt;-0.5,X100&lt;-0.5,Z100&lt;-0.5,AB100&lt;-0.5,AD100&lt;-0.5,AF100&lt;-0.5,AH100&lt;-0.5,AJ100&lt;-0.5,AL100&lt;-0.5),1,0)</f>
        <v/>
      </c>
      <c r="AW100">
        <f>AX100&amp;LEFT(ROUND(H100,0),3)</f>
        <v/>
      </c>
      <c r="AX100" t="n">
        <v>2962001</v>
      </c>
    </row>
    <row r="101">
      <c r="A101" s="4" t="n">
        <v>93</v>
      </c>
      <c r="B101" s="4" t="inlineStr">
        <is>
          <t>2019.USLS.143.002.2</t>
        </is>
      </c>
      <c r="C101" s="4" t="inlineStr">
        <is>
          <t>T/L 150 kV SIWA - PALOPO (90 kmr, 2 Cct)</t>
        </is>
      </c>
      <c r="D101" s="4" t="inlineStr">
        <is>
          <t>Pekerjaan Penyempurnaan Percepatan T/L 150 kV Siwa - Palopo</t>
        </is>
      </c>
      <c r="E101" s="4" t="inlineStr">
        <is>
          <t>Lanjutan</t>
        </is>
      </c>
      <c r="F101" s="4" t="inlineStr">
        <is>
          <t>APLN</t>
        </is>
      </c>
      <c r="G101" s="4" t="n"/>
      <c r="H101" s="5" t="n">
        <v>0</v>
      </c>
      <c r="I101" s="5" t="n">
        <v>0</v>
      </c>
      <c r="J101" s="6" t="n">
        <v>0</v>
      </c>
      <c r="K101" s="6" t="n">
        <v>0</v>
      </c>
      <c r="L101" s="6" t="n">
        <v>0</v>
      </c>
      <c r="M101" s="6" t="n">
        <v>0</v>
      </c>
      <c r="N101" s="6" t="n">
        <v>0</v>
      </c>
      <c r="O101" s="6" t="n">
        <v>0</v>
      </c>
      <c r="P101" s="5" t="n">
        <v>0</v>
      </c>
      <c r="Q101" s="6" t="n">
        <v>0</v>
      </c>
      <c r="R101" s="5" t="n">
        <v>0</v>
      </c>
      <c r="S101" s="6" t="n">
        <v>0</v>
      </c>
      <c r="T101" s="5" t="n">
        <v>0</v>
      </c>
      <c r="U101" s="6" t="n">
        <v>0</v>
      </c>
      <c r="V101" s="5" t="n">
        <v>0</v>
      </c>
      <c r="W101" s="6" t="n">
        <v>0</v>
      </c>
      <c r="X101" s="5" t="n">
        <v>0</v>
      </c>
      <c r="Y101" s="6" t="n">
        <v>0</v>
      </c>
      <c r="Z101" s="5" t="n">
        <v>0</v>
      </c>
      <c r="AA101" s="6" t="n">
        <v>0</v>
      </c>
      <c r="AB101" s="5" t="n">
        <v>0</v>
      </c>
      <c r="AC101" s="6" t="n">
        <v>0</v>
      </c>
      <c r="AD101" s="5" t="n">
        <v>0</v>
      </c>
      <c r="AE101" s="6" t="n">
        <v>0</v>
      </c>
      <c r="AF101" s="5" t="n">
        <v>0</v>
      </c>
      <c r="AG101" s="6" t="n">
        <v>0</v>
      </c>
      <c r="AH101" s="6" t="n">
        <v>0</v>
      </c>
      <c r="AI101" s="6" t="n">
        <v>0</v>
      </c>
      <c r="AJ101" s="6" t="n">
        <v>0</v>
      </c>
      <c r="AK101" s="6" t="n">
        <v>0</v>
      </c>
      <c r="AL101" s="6" t="n">
        <v>5</v>
      </c>
      <c r="AM101" s="5">
        <f>IF(AND(G101="",E101="Murni"),0,P101+R101+T101+V101+X101+Z101+AB101+AD101+AF101+AH101+AJ101+AL101)</f>
        <v/>
      </c>
      <c r="AN101" s="5">
        <f>P101+R101+T101+V101+X101+Z101+AB101+AD101+AF101+AH101+AJ101+AL101-AM101</f>
        <v/>
      </c>
      <c r="AO101" s="5">
        <f>P101+R101+T101+V101+X101+Z101+AB101+AD101+AF101+AH101+AJ101+AL101</f>
        <v/>
      </c>
      <c r="AP101" s="5">
        <f>I101</f>
        <v/>
      </c>
      <c r="AQ101" s="7">
        <f>AO101-AP101</f>
        <v/>
      </c>
      <c r="AR101" s="5" t="n">
        <v>0</v>
      </c>
      <c r="AS101" s="5">
        <f>IF(AH101-AR101&lt;-0.001,1,0)</f>
        <v/>
      </c>
      <c r="AT101" s="5">
        <f>IF(H101&lt;AM101-0.001,1,0)</f>
        <v/>
      </c>
      <c r="AU101" s="5">
        <f>IF(OR(H101-AO101-J101-K101-L101-M101-N101&lt;-0.001,H101-AO101-J101-K101-L101-M101-N101&gt;0.001),1,0)</f>
        <v/>
      </c>
      <c r="AV101" s="5">
        <f>IF(OR(J101&lt;-0.5,K101&lt;-0.5,L101&lt;-0.5,M101&lt;-0.5,N101&lt;-0.5,P101&lt;-0.5,R101&lt;-0.5,T101&lt;-0.5,V101&lt;-0.5,X101&lt;-0.5,Z101&lt;-0.5,AB101&lt;-0.5,AD101&lt;-0.5,AF101&lt;-0.5,AH101&lt;-0.5,AJ101&lt;-0.5,AL101&lt;-0.5),1,0)</f>
        <v/>
      </c>
      <c r="AW101">
        <f>AX101&amp;LEFT(ROUND(H101,0),3)</f>
        <v/>
      </c>
      <c r="AX101" t="n">
        <v>2962002</v>
      </c>
    </row>
    <row r="102">
      <c r="A102" s="4" t="n">
        <v>94</v>
      </c>
      <c r="B102" s="4" t="inlineStr">
        <is>
          <t>2019.USLS.171.002</t>
        </is>
      </c>
      <c r="C102" s="4" t="inlineStr">
        <is>
          <t>PENGADAAN HV EQUIPMENT MTU TERPUSAT</t>
        </is>
      </c>
      <c r="D102" s="4" t="inlineStr">
        <is>
          <t>GI. 150 kV KIMA MAKASSAR (EXT)</t>
        </is>
      </c>
      <c r="E102" s="4" t="inlineStr">
        <is>
          <t>Lanjutan</t>
        </is>
      </c>
      <c r="F102" s="4" t="inlineStr">
        <is>
          <t>APLN</t>
        </is>
      </c>
      <c r="G102" s="4" t="n"/>
      <c r="H102" s="5" t="n">
        <v>45784.72499999998</v>
      </c>
      <c r="I102" s="5" t="n">
        <v>0</v>
      </c>
      <c r="J102" s="6" t="n">
        <v>45784.72499999998</v>
      </c>
      <c r="K102" s="6" t="n">
        <v>0</v>
      </c>
      <c r="L102" s="6" t="n">
        <v>0</v>
      </c>
      <c r="M102" s="6" t="n">
        <v>0</v>
      </c>
      <c r="N102" s="6" t="n">
        <v>0</v>
      </c>
      <c r="O102" s="6" t="n">
        <v>0</v>
      </c>
      <c r="P102" s="5" t="n">
        <v>0</v>
      </c>
      <c r="Q102" s="6" t="n">
        <v>0</v>
      </c>
      <c r="R102" s="5" t="n">
        <v>0</v>
      </c>
      <c r="S102" s="6" t="n">
        <v>0</v>
      </c>
      <c r="T102" s="5" t="n">
        <v>0</v>
      </c>
      <c r="U102" s="6" t="n">
        <v>0</v>
      </c>
      <c r="V102" s="5" t="n">
        <v>0</v>
      </c>
      <c r="W102" s="6" t="n">
        <v>0</v>
      </c>
      <c r="X102" s="5" t="n">
        <v>0</v>
      </c>
      <c r="Y102" s="6" t="n">
        <v>0</v>
      </c>
      <c r="Z102" s="5" t="n">
        <v>0</v>
      </c>
      <c r="AA102" s="6" t="n">
        <v>0</v>
      </c>
      <c r="AB102" s="5" t="n">
        <v>0</v>
      </c>
      <c r="AC102" s="6" t="n">
        <v>0</v>
      </c>
      <c r="AD102" s="5" t="n">
        <v>0</v>
      </c>
      <c r="AE102" s="6" t="n">
        <v>0</v>
      </c>
      <c r="AF102" s="5" t="n">
        <v>0</v>
      </c>
      <c r="AG102" s="6" t="n">
        <v>0</v>
      </c>
      <c r="AH102" s="6" t="n">
        <v>0</v>
      </c>
      <c r="AI102" s="6" t="n">
        <v>0</v>
      </c>
      <c r="AJ102" s="6" t="n">
        <v>0</v>
      </c>
      <c r="AK102" s="6" t="n">
        <v>0</v>
      </c>
      <c r="AL102" s="6" t="n">
        <v>5</v>
      </c>
      <c r="AM102" s="5">
        <f>IF(AND(G102="",E102="Murni"),0,P102+R102+T102+V102+X102+Z102+AB102+AD102+AF102+AH102+AJ102+AL102)</f>
        <v/>
      </c>
      <c r="AN102" s="5">
        <f>P102+R102+T102+V102+X102+Z102+AB102+AD102+AF102+AH102+AJ102+AL102-AM102</f>
        <v/>
      </c>
      <c r="AO102" s="5">
        <f>P102+R102+T102+V102+X102+Z102+AB102+AD102+AF102+AH102+AJ102+AL102</f>
        <v/>
      </c>
      <c r="AP102" s="5">
        <f>I102</f>
        <v/>
      </c>
      <c r="AQ102" s="7">
        <f>AO102-AP102</f>
        <v/>
      </c>
      <c r="AR102" s="5" t="n">
        <v>0</v>
      </c>
      <c r="AS102" s="5">
        <f>IF(AH102-AR102&lt;-0.001,1,0)</f>
        <v/>
      </c>
      <c r="AT102" s="5">
        <f>IF(H102&lt;AM102-0.001,1,0)</f>
        <v/>
      </c>
      <c r="AU102" s="5">
        <f>IF(OR(H102-AO102-J102-K102-L102-M102-N102&lt;-0.001,H102-AO102-J102-K102-L102-M102-N102&gt;0.001),1,0)</f>
        <v/>
      </c>
      <c r="AV102" s="5">
        <f>IF(OR(J102&lt;-0.5,K102&lt;-0.5,L102&lt;-0.5,M102&lt;-0.5,N102&lt;-0.5,P102&lt;-0.5,R102&lt;-0.5,T102&lt;-0.5,V102&lt;-0.5,X102&lt;-0.5,Z102&lt;-0.5,AB102&lt;-0.5,AD102&lt;-0.5,AF102&lt;-0.5,AH102&lt;-0.5,AJ102&lt;-0.5,AL102&lt;-0.5),1,0)</f>
        <v/>
      </c>
      <c r="AW102">
        <f>AX102&amp;LEFT(ROUND(H102,0),3)</f>
        <v/>
      </c>
      <c r="AX102" t="n">
        <v>2962003</v>
      </c>
    </row>
    <row r="103">
      <c r="A103" s="4" t="n">
        <v>95</v>
      </c>
      <c r="B103" s="4" t="inlineStr">
        <is>
          <t>2019.USLS.171.003</t>
        </is>
      </c>
      <c r="C103" s="4" t="inlineStr">
        <is>
          <t>PENGADAAN HV EQUIPMENT MTU TERPUSAT</t>
        </is>
      </c>
      <c r="D103" s="4" t="inlineStr">
        <is>
          <t>GI. 150 kV DAYA BARU (EXT)</t>
        </is>
      </c>
      <c r="E103" s="4" t="inlineStr">
        <is>
          <t>Lanjutan</t>
        </is>
      </c>
      <c r="F103" s="4" t="inlineStr">
        <is>
          <t>APLN</t>
        </is>
      </c>
      <c r="G103" s="4" t="n"/>
      <c r="H103" s="5" t="n">
        <v>45784.72499999998</v>
      </c>
      <c r="I103" s="5" t="n">
        <v>0</v>
      </c>
      <c r="J103" s="6" t="n">
        <v>45784.72499999998</v>
      </c>
      <c r="K103" s="6" t="n">
        <v>0</v>
      </c>
      <c r="L103" s="6" t="n">
        <v>0</v>
      </c>
      <c r="M103" s="6" t="n">
        <v>0</v>
      </c>
      <c r="N103" s="6" t="n">
        <v>0</v>
      </c>
      <c r="O103" s="6" t="n">
        <v>0</v>
      </c>
      <c r="P103" s="5" t="n">
        <v>0</v>
      </c>
      <c r="Q103" s="6" t="n">
        <v>0</v>
      </c>
      <c r="R103" s="5" t="n">
        <v>0</v>
      </c>
      <c r="S103" s="6" t="n">
        <v>0</v>
      </c>
      <c r="T103" s="5" t="n">
        <v>0</v>
      </c>
      <c r="U103" s="6" t="n">
        <v>0</v>
      </c>
      <c r="V103" s="5" t="n">
        <v>0</v>
      </c>
      <c r="W103" s="6" t="n">
        <v>0</v>
      </c>
      <c r="X103" s="5" t="n">
        <v>0</v>
      </c>
      <c r="Y103" s="6" t="n">
        <v>0</v>
      </c>
      <c r="Z103" s="5" t="n">
        <v>0</v>
      </c>
      <c r="AA103" s="6" t="n">
        <v>0</v>
      </c>
      <c r="AB103" s="5" t="n">
        <v>0</v>
      </c>
      <c r="AC103" s="6" t="n">
        <v>0</v>
      </c>
      <c r="AD103" s="5" t="n">
        <v>0</v>
      </c>
      <c r="AE103" s="6" t="n">
        <v>0</v>
      </c>
      <c r="AF103" s="5" t="n">
        <v>0</v>
      </c>
      <c r="AG103" s="6" t="n">
        <v>0</v>
      </c>
      <c r="AH103" s="6" t="n">
        <v>0</v>
      </c>
      <c r="AI103" s="6" t="n">
        <v>0</v>
      </c>
      <c r="AJ103" s="6" t="n">
        <v>0</v>
      </c>
      <c r="AK103" s="6" t="n">
        <v>0</v>
      </c>
      <c r="AL103" s="6" t="n">
        <v>5</v>
      </c>
      <c r="AM103" s="5">
        <f>IF(AND(G103="",E103="Murni"),0,P103+R103+T103+V103+X103+Z103+AB103+AD103+AF103+AH103+AJ103+AL103)</f>
        <v/>
      </c>
      <c r="AN103" s="5">
        <f>P103+R103+T103+V103+X103+Z103+AB103+AD103+AF103+AH103+AJ103+AL103-AM103</f>
        <v/>
      </c>
      <c r="AO103" s="5">
        <f>P103+R103+T103+V103+X103+Z103+AB103+AD103+AF103+AH103+AJ103+AL103</f>
        <v/>
      </c>
      <c r="AP103" s="5">
        <f>I103</f>
        <v/>
      </c>
      <c r="AQ103" s="7">
        <f>AO103-AP103</f>
        <v/>
      </c>
      <c r="AR103" s="5" t="n">
        <v>0</v>
      </c>
      <c r="AS103" s="5">
        <f>IF(AH103-AR103&lt;-0.001,1,0)</f>
        <v/>
      </c>
      <c r="AT103" s="5">
        <f>IF(H103&lt;AM103-0.001,1,0)</f>
        <v/>
      </c>
      <c r="AU103" s="5">
        <f>IF(OR(H103-AO103-J103-K103-L103-M103-N103&lt;-0.001,H103-AO103-J103-K103-L103-M103-N103&gt;0.001),1,0)</f>
        <v/>
      </c>
      <c r="AV103" s="5">
        <f>IF(OR(J103&lt;-0.5,K103&lt;-0.5,L103&lt;-0.5,M103&lt;-0.5,N103&lt;-0.5,P103&lt;-0.5,R103&lt;-0.5,T103&lt;-0.5,V103&lt;-0.5,X103&lt;-0.5,Z103&lt;-0.5,AB103&lt;-0.5,AD103&lt;-0.5,AF103&lt;-0.5,AH103&lt;-0.5,AJ103&lt;-0.5,AL103&lt;-0.5),1,0)</f>
        <v/>
      </c>
      <c r="AW103">
        <f>AX103&amp;LEFT(ROUND(H103,0),3)</f>
        <v/>
      </c>
      <c r="AX103" t="n">
        <v>2962004</v>
      </c>
    </row>
    <row r="104">
      <c r="A104" s="4" t="n">
        <v>96</v>
      </c>
      <c r="B104" s="4" t="inlineStr">
        <is>
          <t>2019.USLS.171.004</t>
        </is>
      </c>
      <c r="C104" s="4" t="inlineStr">
        <is>
          <t>PENGADAAN HV EQUIPMENT MTU TERPUSAT</t>
        </is>
      </c>
      <c r="D104" s="4" t="inlineStr">
        <is>
          <t>GI. 150 kV TANJUNG BUNGA (EXT)</t>
        </is>
      </c>
      <c r="E104" s="4" t="inlineStr">
        <is>
          <t>Lanjutan</t>
        </is>
      </c>
      <c r="F104" s="4" t="inlineStr">
        <is>
          <t>APLN</t>
        </is>
      </c>
      <c r="G104" s="4" t="n"/>
      <c r="H104" s="5" t="n">
        <v>45784.72499999998</v>
      </c>
      <c r="I104" s="5" t="n">
        <v>0</v>
      </c>
      <c r="J104" s="6" t="n">
        <v>45784.72499999998</v>
      </c>
      <c r="K104" s="6" t="n">
        <v>0</v>
      </c>
      <c r="L104" s="6" t="n">
        <v>0</v>
      </c>
      <c r="M104" s="6" t="n">
        <v>0</v>
      </c>
      <c r="N104" s="6" t="n">
        <v>0</v>
      </c>
      <c r="O104" s="6" t="n">
        <v>0</v>
      </c>
      <c r="P104" s="5" t="n">
        <v>0</v>
      </c>
      <c r="Q104" s="6" t="n">
        <v>0</v>
      </c>
      <c r="R104" s="5" t="n">
        <v>0</v>
      </c>
      <c r="S104" s="6" t="n">
        <v>0</v>
      </c>
      <c r="T104" s="5" t="n">
        <v>0</v>
      </c>
      <c r="U104" s="6" t="n">
        <v>0</v>
      </c>
      <c r="V104" s="5" t="n">
        <v>0</v>
      </c>
      <c r="W104" s="6" t="n">
        <v>0</v>
      </c>
      <c r="X104" s="5" t="n">
        <v>0</v>
      </c>
      <c r="Y104" s="6" t="n">
        <v>0</v>
      </c>
      <c r="Z104" s="5" t="n">
        <v>0</v>
      </c>
      <c r="AA104" s="6" t="n">
        <v>0</v>
      </c>
      <c r="AB104" s="5" t="n">
        <v>0</v>
      </c>
      <c r="AC104" s="6" t="n">
        <v>0</v>
      </c>
      <c r="AD104" s="5" t="n">
        <v>0</v>
      </c>
      <c r="AE104" s="6" t="n">
        <v>0</v>
      </c>
      <c r="AF104" s="5" t="n">
        <v>0</v>
      </c>
      <c r="AG104" s="6" t="n">
        <v>0</v>
      </c>
      <c r="AH104" s="6" t="n">
        <v>0</v>
      </c>
      <c r="AI104" s="6" t="n">
        <v>0</v>
      </c>
      <c r="AJ104" s="6" t="n">
        <v>0</v>
      </c>
      <c r="AK104" s="6" t="n">
        <v>0</v>
      </c>
      <c r="AL104" s="6" t="n">
        <v>5</v>
      </c>
      <c r="AM104" s="5">
        <f>IF(AND(G104="",E104="Murni"),0,P104+R104+T104+V104+X104+Z104+AB104+AD104+AF104+AH104+AJ104+AL104)</f>
        <v/>
      </c>
      <c r="AN104" s="5">
        <f>P104+R104+T104+V104+X104+Z104+AB104+AD104+AF104+AH104+AJ104+AL104-AM104</f>
        <v/>
      </c>
      <c r="AO104" s="5">
        <f>P104+R104+T104+V104+X104+Z104+AB104+AD104+AF104+AH104+AJ104+AL104</f>
        <v/>
      </c>
      <c r="AP104" s="5">
        <f>I104</f>
        <v/>
      </c>
      <c r="AQ104" s="7">
        <f>AO104-AP104</f>
        <v/>
      </c>
      <c r="AR104" s="5" t="n">
        <v>0</v>
      </c>
      <c r="AS104" s="5">
        <f>IF(AH104-AR104&lt;-0.001,1,0)</f>
        <v/>
      </c>
      <c r="AT104" s="5">
        <f>IF(H104&lt;AM104-0.001,1,0)</f>
        <v/>
      </c>
      <c r="AU104" s="5">
        <f>IF(OR(H104-AO104-J104-K104-L104-M104-N104&lt;-0.001,H104-AO104-J104-K104-L104-M104-N104&gt;0.001),1,0)</f>
        <v/>
      </c>
      <c r="AV104" s="5">
        <f>IF(OR(J104&lt;-0.5,K104&lt;-0.5,L104&lt;-0.5,M104&lt;-0.5,N104&lt;-0.5,P104&lt;-0.5,R104&lt;-0.5,T104&lt;-0.5,V104&lt;-0.5,X104&lt;-0.5,Z104&lt;-0.5,AB104&lt;-0.5,AD104&lt;-0.5,AF104&lt;-0.5,AH104&lt;-0.5,AJ104&lt;-0.5,AL104&lt;-0.5),1,0)</f>
        <v/>
      </c>
      <c r="AW104">
        <f>AX104&amp;LEFT(ROUND(H104,0),3)</f>
        <v/>
      </c>
      <c r="AX104" t="n">
        <v>2962005</v>
      </c>
    </row>
    <row r="105">
      <c r="A105" s="4" t="n">
        <v>97</v>
      </c>
      <c r="B105" s="4" t="inlineStr">
        <is>
          <t>2019.USLS.171.005</t>
        </is>
      </c>
      <c r="C105" s="4" t="inlineStr">
        <is>
          <t>PENGADAAN HV EQUIPMENT MTU TERPUSAT</t>
        </is>
      </c>
      <c r="D105" s="4" t="inlineStr">
        <is>
          <t>GI. 150 kV PUUWATU (NEW)</t>
        </is>
      </c>
      <c r="E105" s="4" t="inlineStr">
        <is>
          <t>Lanjutan</t>
        </is>
      </c>
      <c r="F105" s="4" t="inlineStr">
        <is>
          <t>APLN</t>
        </is>
      </c>
      <c r="G105" s="4" t="n"/>
      <c r="H105" s="5" t="n">
        <v>364432.9244999997</v>
      </c>
      <c r="I105" s="5" t="n">
        <v>0</v>
      </c>
      <c r="J105" s="6" t="n">
        <v>364432.9244999997</v>
      </c>
      <c r="K105" s="6" t="n">
        <v>0</v>
      </c>
      <c r="L105" s="6" t="n">
        <v>0</v>
      </c>
      <c r="M105" s="6" t="n">
        <v>0</v>
      </c>
      <c r="N105" s="6" t="n">
        <v>0</v>
      </c>
      <c r="O105" s="6" t="n">
        <v>0</v>
      </c>
      <c r="P105" s="5" t="n">
        <v>0</v>
      </c>
      <c r="Q105" s="6" t="n">
        <v>0</v>
      </c>
      <c r="R105" s="5" t="n">
        <v>0</v>
      </c>
      <c r="S105" s="6" t="n">
        <v>0</v>
      </c>
      <c r="T105" s="5" t="n">
        <v>0</v>
      </c>
      <c r="U105" s="6" t="n">
        <v>0</v>
      </c>
      <c r="V105" s="5" t="n">
        <v>0</v>
      </c>
      <c r="W105" s="6" t="n">
        <v>0</v>
      </c>
      <c r="X105" s="5" t="n">
        <v>0</v>
      </c>
      <c r="Y105" s="6" t="n">
        <v>0</v>
      </c>
      <c r="Z105" s="5" t="n">
        <v>0</v>
      </c>
      <c r="AA105" s="6" t="n">
        <v>0</v>
      </c>
      <c r="AB105" s="5" t="n">
        <v>0</v>
      </c>
      <c r="AC105" s="6" t="n">
        <v>0</v>
      </c>
      <c r="AD105" s="5" t="n">
        <v>0</v>
      </c>
      <c r="AE105" s="6" t="n">
        <v>0</v>
      </c>
      <c r="AF105" s="5" t="n">
        <v>0</v>
      </c>
      <c r="AG105" s="6" t="n">
        <v>0</v>
      </c>
      <c r="AH105" s="6" t="n">
        <v>0</v>
      </c>
      <c r="AI105" s="6" t="n">
        <v>0</v>
      </c>
      <c r="AJ105" s="6" t="n">
        <v>0</v>
      </c>
      <c r="AK105" s="6" t="n">
        <v>0</v>
      </c>
      <c r="AL105" s="6" t="n">
        <v>5</v>
      </c>
      <c r="AM105" s="5">
        <f>IF(AND(G105="",E105="Murni"),0,P105+R105+T105+V105+X105+Z105+AB105+AD105+AF105+AH105+AJ105+AL105)</f>
        <v/>
      </c>
      <c r="AN105" s="5">
        <f>P105+R105+T105+V105+X105+Z105+AB105+AD105+AF105+AH105+AJ105+AL105-AM105</f>
        <v/>
      </c>
      <c r="AO105" s="5">
        <f>P105+R105+T105+V105+X105+Z105+AB105+AD105+AF105+AH105+AJ105+AL105</f>
        <v/>
      </c>
      <c r="AP105" s="5">
        <f>I105</f>
        <v/>
      </c>
      <c r="AQ105" s="7">
        <f>AO105-AP105</f>
        <v/>
      </c>
      <c r="AR105" s="5" t="n">
        <v>0</v>
      </c>
      <c r="AS105" s="5">
        <f>IF(AH105-AR105&lt;-0.001,1,0)</f>
        <v/>
      </c>
      <c r="AT105" s="5">
        <f>IF(H105&lt;AM105-0.001,1,0)</f>
        <v/>
      </c>
      <c r="AU105" s="5">
        <f>IF(OR(H105-AO105-J105-K105-L105-M105-N105&lt;-0.001,H105-AO105-J105-K105-L105-M105-N105&gt;0.001),1,0)</f>
        <v/>
      </c>
      <c r="AV105" s="5">
        <f>IF(OR(J105&lt;-0.5,K105&lt;-0.5,L105&lt;-0.5,M105&lt;-0.5,N105&lt;-0.5,P105&lt;-0.5,R105&lt;-0.5,T105&lt;-0.5,V105&lt;-0.5,X105&lt;-0.5,Z105&lt;-0.5,AB105&lt;-0.5,AD105&lt;-0.5,AF105&lt;-0.5,AH105&lt;-0.5,AJ105&lt;-0.5,AL105&lt;-0.5),1,0)</f>
        <v/>
      </c>
      <c r="AW105">
        <f>AX105&amp;LEFT(ROUND(H105,0),3)</f>
        <v/>
      </c>
      <c r="AX105" t="n">
        <v>2962006</v>
      </c>
    </row>
    <row r="106">
      <c r="A106" s="4" t="n">
        <v>98</v>
      </c>
      <c r="B106" s="4" t="inlineStr">
        <is>
          <t>2019.USLS.171.006</t>
        </is>
      </c>
      <c r="C106" s="4" t="inlineStr">
        <is>
          <t>PENGADAAN HV EQUIPMENT MTU TERPUSAT</t>
        </is>
      </c>
      <c r="D106" s="4" t="inlineStr">
        <is>
          <t>GI. 150 kV KENDARI (EXT)</t>
        </is>
      </c>
      <c r="E106" s="4" t="inlineStr">
        <is>
          <t>Lanjutan</t>
        </is>
      </c>
      <c r="F106" s="4" t="inlineStr">
        <is>
          <t>APLN</t>
        </is>
      </c>
      <c r="G106" s="4" t="n"/>
      <c r="H106" s="5" t="n">
        <v>280997.4687272729</v>
      </c>
      <c r="I106" s="5" t="n">
        <v>0</v>
      </c>
      <c r="J106" s="6" t="n">
        <v>280997.4687272729</v>
      </c>
      <c r="K106" s="6" t="n">
        <v>0</v>
      </c>
      <c r="L106" s="6" t="n">
        <v>0</v>
      </c>
      <c r="M106" s="6" t="n">
        <v>0</v>
      </c>
      <c r="N106" s="6" t="n">
        <v>0</v>
      </c>
      <c r="O106" s="6" t="n">
        <v>0</v>
      </c>
      <c r="P106" s="5" t="n">
        <v>0</v>
      </c>
      <c r="Q106" s="6" t="n">
        <v>0</v>
      </c>
      <c r="R106" s="5" t="n">
        <v>0</v>
      </c>
      <c r="S106" s="6" t="n">
        <v>0</v>
      </c>
      <c r="T106" s="5" t="n">
        <v>0</v>
      </c>
      <c r="U106" s="6" t="n">
        <v>0</v>
      </c>
      <c r="V106" s="5" t="n">
        <v>0</v>
      </c>
      <c r="W106" s="6" t="n">
        <v>0</v>
      </c>
      <c r="X106" s="5" t="n">
        <v>0</v>
      </c>
      <c r="Y106" s="6" t="n">
        <v>0</v>
      </c>
      <c r="Z106" s="5" t="n">
        <v>0</v>
      </c>
      <c r="AA106" s="6" t="n">
        <v>0</v>
      </c>
      <c r="AB106" s="5" t="n">
        <v>0</v>
      </c>
      <c r="AC106" s="6" t="n">
        <v>0</v>
      </c>
      <c r="AD106" s="5" t="n">
        <v>0</v>
      </c>
      <c r="AE106" s="6" t="n">
        <v>0</v>
      </c>
      <c r="AF106" s="5" t="n">
        <v>0</v>
      </c>
      <c r="AG106" s="6" t="n">
        <v>0</v>
      </c>
      <c r="AH106" s="6" t="n">
        <v>0</v>
      </c>
      <c r="AI106" s="6" t="n">
        <v>0</v>
      </c>
      <c r="AJ106" s="6" t="n">
        <v>0</v>
      </c>
      <c r="AK106" s="6" t="n">
        <v>0</v>
      </c>
      <c r="AL106" s="6" t="n">
        <v>5</v>
      </c>
      <c r="AM106" s="5">
        <f>IF(AND(G106="",E106="Murni"),0,P106+R106+T106+V106+X106+Z106+AB106+AD106+AF106+AH106+AJ106+AL106)</f>
        <v/>
      </c>
      <c r="AN106" s="5">
        <f>P106+R106+T106+V106+X106+Z106+AB106+AD106+AF106+AH106+AJ106+AL106-AM106</f>
        <v/>
      </c>
      <c r="AO106" s="5">
        <f>P106+R106+T106+V106+X106+Z106+AB106+AD106+AF106+AH106+AJ106+AL106</f>
        <v/>
      </c>
      <c r="AP106" s="5">
        <f>I106</f>
        <v/>
      </c>
      <c r="AQ106" s="7">
        <f>AO106-AP106</f>
        <v/>
      </c>
      <c r="AR106" s="5" t="n">
        <v>0</v>
      </c>
      <c r="AS106" s="5">
        <f>IF(AH106-AR106&lt;-0.001,1,0)</f>
        <v/>
      </c>
      <c r="AT106" s="5">
        <f>IF(H106&lt;AM106-0.001,1,0)</f>
        <v/>
      </c>
      <c r="AU106" s="5">
        <f>IF(OR(H106-AO106-J106-K106-L106-M106-N106&lt;-0.001,H106-AO106-J106-K106-L106-M106-N106&gt;0.001),1,0)</f>
        <v/>
      </c>
      <c r="AV106" s="5">
        <f>IF(OR(J106&lt;-0.5,K106&lt;-0.5,L106&lt;-0.5,M106&lt;-0.5,N106&lt;-0.5,P106&lt;-0.5,R106&lt;-0.5,T106&lt;-0.5,V106&lt;-0.5,X106&lt;-0.5,Z106&lt;-0.5,AB106&lt;-0.5,AD106&lt;-0.5,AF106&lt;-0.5,AH106&lt;-0.5,AJ106&lt;-0.5,AL106&lt;-0.5),1,0)</f>
        <v/>
      </c>
      <c r="AW106">
        <f>AX106&amp;LEFT(ROUND(H106,0),3)</f>
        <v/>
      </c>
      <c r="AX106" t="n">
        <v>2962007</v>
      </c>
    </row>
    <row r="107">
      <c r="A107" s="4" t="n">
        <v>99</v>
      </c>
      <c r="B107" s="4" t="inlineStr">
        <is>
          <t>2019.USLS.171.007</t>
        </is>
      </c>
      <c r="C107" s="4" t="inlineStr">
        <is>
          <t>PENGADAAN HV EQUIPMENT MTU TERPUSAT</t>
        </is>
      </c>
      <c r="D107" s="4" t="inlineStr">
        <is>
          <t>GI. 150 kV SOPPENG (EXT)</t>
        </is>
      </c>
      <c r="E107" s="4" t="inlineStr">
        <is>
          <t>Lanjutan</t>
        </is>
      </c>
      <c r="F107" s="4" t="inlineStr">
        <is>
          <t>APLN</t>
        </is>
      </c>
      <c r="G107" s="4" t="n"/>
      <c r="H107" s="5" t="n">
        <v>94506.84300000011</v>
      </c>
      <c r="I107" s="5" t="n">
        <v>0</v>
      </c>
      <c r="J107" s="6" t="n">
        <v>94506.84300000011</v>
      </c>
      <c r="K107" s="6" t="n">
        <v>0</v>
      </c>
      <c r="L107" s="6" t="n">
        <v>0</v>
      </c>
      <c r="M107" s="6" t="n">
        <v>0</v>
      </c>
      <c r="N107" s="6" t="n">
        <v>0</v>
      </c>
      <c r="O107" s="6" t="n">
        <v>0</v>
      </c>
      <c r="P107" s="5" t="n">
        <v>0</v>
      </c>
      <c r="Q107" s="6" t="n">
        <v>0</v>
      </c>
      <c r="R107" s="5" t="n">
        <v>0</v>
      </c>
      <c r="S107" s="6" t="n">
        <v>0</v>
      </c>
      <c r="T107" s="5" t="n">
        <v>0</v>
      </c>
      <c r="U107" s="6" t="n">
        <v>0</v>
      </c>
      <c r="V107" s="5" t="n">
        <v>0</v>
      </c>
      <c r="W107" s="6" t="n">
        <v>0</v>
      </c>
      <c r="X107" s="5" t="n">
        <v>0</v>
      </c>
      <c r="Y107" s="6" t="n">
        <v>0</v>
      </c>
      <c r="Z107" s="5" t="n">
        <v>0</v>
      </c>
      <c r="AA107" s="6" t="n">
        <v>0</v>
      </c>
      <c r="AB107" s="5" t="n">
        <v>0</v>
      </c>
      <c r="AC107" s="6" t="n">
        <v>0</v>
      </c>
      <c r="AD107" s="5" t="n">
        <v>0</v>
      </c>
      <c r="AE107" s="6" t="n">
        <v>0</v>
      </c>
      <c r="AF107" s="5" t="n">
        <v>0</v>
      </c>
      <c r="AG107" s="6" t="n">
        <v>0</v>
      </c>
      <c r="AH107" s="6" t="n">
        <v>0</v>
      </c>
      <c r="AI107" s="6" t="n">
        <v>0</v>
      </c>
      <c r="AJ107" s="6" t="n">
        <v>0</v>
      </c>
      <c r="AK107" s="6" t="n">
        <v>0</v>
      </c>
      <c r="AL107" s="6" t="n">
        <v>5</v>
      </c>
      <c r="AM107" s="5">
        <f>IF(AND(G107="",E107="Murni"),0,P107+R107+T107+V107+X107+Z107+AB107+AD107+AF107+AH107+AJ107+AL107)</f>
        <v/>
      </c>
      <c r="AN107" s="5">
        <f>P107+R107+T107+V107+X107+Z107+AB107+AD107+AF107+AH107+AJ107+AL107-AM107</f>
        <v/>
      </c>
      <c r="AO107" s="5">
        <f>P107+R107+T107+V107+X107+Z107+AB107+AD107+AF107+AH107+AJ107+AL107</f>
        <v/>
      </c>
      <c r="AP107" s="5">
        <f>I107</f>
        <v/>
      </c>
      <c r="AQ107" s="7">
        <f>AO107-AP107</f>
        <v/>
      </c>
      <c r="AR107" s="5" t="n">
        <v>0</v>
      </c>
      <c r="AS107" s="5">
        <f>IF(AH107-AR107&lt;-0.001,1,0)</f>
        <v/>
      </c>
      <c r="AT107" s="5">
        <f>IF(H107&lt;AM107-0.001,1,0)</f>
        <v/>
      </c>
      <c r="AU107" s="5">
        <f>IF(OR(H107-AO107-J107-K107-L107-M107-N107&lt;-0.001,H107-AO107-J107-K107-L107-M107-N107&gt;0.001),1,0)</f>
        <v/>
      </c>
      <c r="AV107" s="5">
        <f>IF(OR(J107&lt;-0.5,K107&lt;-0.5,L107&lt;-0.5,M107&lt;-0.5,N107&lt;-0.5,P107&lt;-0.5,R107&lt;-0.5,T107&lt;-0.5,V107&lt;-0.5,X107&lt;-0.5,Z107&lt;-0.5,AB107&lt;-0.5,AD107&lt;-0.5,AF107&lt;-0.5,AH107&lt;-0.5,AJ107&lt;-0.5,AL107&lt;-0.5),1,0)</f>
        <v/>
      </c>
      <c r="AW107">
        <f>AX107&amp;LEFT(ROUND(H107,0),3)</f>
        <v/>
      </c>
      <c r="AX107" t="n">
        <v>2962008</v>
      </c>
    </row>
    <row r="108">
      <c r="A108" s="4" t="n">
        <v>100</v>
      </c>
      <c r="B108" s="4" t="inlineStr">
        <is>
          <t>2019.USLS.171.008</t>
        </is>
      </c>
      <c r="C108" s="4" t="inlineStr">
        <is>
          <t>PENGADAAN HV EQUIPMENT MTU TERPUSAT</t>
        </is>
      </c>
      <c r="D108" s="4" t="inlineStr">
        <is>
          <t>GI. 150 kV POLMAS (EXT)</t>
        </is>
      </c>
      <c r="E108" s="4" t="inlineStr">
        <is>
          <t>Lanjutan</t>
        </is>
      </c>
      <c r="F108" s="4" t="inlineStr">
        <is>
          <t>APLN</t>
        </is>
      </c>
      <c r="G108" s="4" t="n"/>
      <c r="H108" s="5" t="n">
        <v>1523769.372</v>
      </c>
      <c r="I108" s="5" t="n">
        <v>0</v>
      </c>
      <c r="J108" s="6" t="n">
        <v>1523769.372</v>
      </c>
      <c r="K108" s="6" t="n">
        <v>0</v>
      </c>
      <c r="L108" s="6" t="n">
        <v>0</v>
      </c>
      <c r="M108" s="6" t="n">
        <v>0</v>
      </c>
      <c r="N108" s="6" t="n">
        <v>0</v>
      </c>
      <c r="O108" s="6" t="n">
        <v>0</v>
      </c>
      <c r="P108" s="5" t="n">
        <v>0</v>
      </c>
      <c r="Q108" s="6" t="n">
        <v>0</v>
      </c>
      <c r="R108" s="5" t="n">
        <v>0</v>
      </c>
      <c r="S108" s="6" t="n">
        <v>0</v>
      </c>
      <c r="T108" s="5" t="n">
        <v>0</v>
      </c>
      <c r="U108" s="6" t="n">
        <v>0</v>
      </c>
      <c r="V108" s="5" t="n">
        <v>0</v>
      </c>
      <c r="W108" s="6" t="n">
        <v>0</v>
      </c>
      <c r="X108" s="5" t="n">
        <v>0</v>
      </c>
      <c r="Y108" s="6" t="n">
        <v>0</v>
      </c>
      <c r="Z108" s="5" t="n">
        <v>0</v>
      </c>
      <c r="AA108" s="6" t="n">
        <v>0</v>
      </c>
      <c r="AB108" s="5" t="n">
        <v>0</v>
      </c>
      <c r="AC108" s="6" t="n">
        <v>0</v>
      </c>
      <c r="AD108" s="5" t="n">
        <v>0</v>
      </c>
      <c r="AE108" s="6" t="n">
        <v>0</v>
      </c>
      <c r="AF108" s="5" t="n">
        <v>0</v>
      </c>
      <c r="AG108" s="6" t="n">
        <v>0</v>
      </c>
      <c r="AH108" s="6" t="n">
        <v>0</v>
      </c>
      <c r="AI108" s="6" t="n">
        <v>0</v>
      </c>
      <c r="AJ108" s="6" t="n">
        <v>0</v>
      </c>
      <c r="AK108" s="6" t="n">
        <v>0</v>
      </c>
      <c r="AL108" s="6" t="n">
        <v>5</v>
      </c>
      <c r="AM108" s="5">
        <f>IF(AND(G108="",E108="Murni"),0,P108+R108+T108+V108+X108+Z108+AB108+AD108+AF108+AH108+AJ108+AL108)</f>
        <v/>
      </c>
      <c r="AN108" s="5">
        <f>P108+R108+T108+V108+X108+Z108+AB108+AD108+AF108+AH108+AJ108+AL108-AM108</f>
        <v/>
      </c>
      <c r="AO108" s="5">
        <f>P108+R108+T108+V108+X108+Z108+AB108+AD108+AF108+AH108+AJ108+AL108</f>
        <v/>
      </c>
      <c r="AP108" s="5">
        <f>I108</f>
        <v/>
      </c>
      <c r="AQ108" s="7">
        <f>AO108-AP108</f>
        <v/>
      </c>
      <c r="AR108" s="5" t="n">
        <v>0</v>
      </c>
      <c r="AS108" s="5">
        <f>IF(AH108-AR108&lt;-0.001,1,0)</f>
        <v/>
      </c>
      <c r="AT108" s="5">
        <f>IF(H108&lt;AM108-0.001,1,0)</f>
        <v/>
      </c>
      <c r="AU108" s="5">
        <f>IF(OR(H108-AO108-J108-K108-L108-M108-N108&lt;-0.001,H108-AO108-J108-K108-L108-M108-N108&gt;0.001),1,0)</f>
        <v/>
      </c>
      <c r="AV108" s="5">
        <f>IF(OR(J108&lt;-0.5,K108&lt;-0.5,L108&lt;-0.5,M108&lt;-0.5,N108&lt;-0.5,P108&lt;-0.5,R108&lt;-0.5,T108&lt;-0.5,V108&lt;-0.5,X108&lt;-0.5,Z108&lt;-0.5,AB108&lt;-0.5,AD108&lt;-0.5,AF108&lt;-0.5,AH108&lt;-0.5,AJ108&lt;-0.5,AL108&lt;-0.5),1,0)</f>
        <v/>
      </c>
      <c r="AW108">
        <f>AX108&amp;LEFT(ROUND(H108,0),3)</f>
        <v/>
      </c>
      <c r="AX108" t="n">
        <v>2962009</v>
      </c>
    </row>
    <row r="109">
      <c r="A109" s="4" t="n">
        <v>101</v>
      </c>
      <c r="B109" s="4" t="inlineStr">
        <is>
          <t>2019.USLS.171.010</t>
        </is>
      </c>
      <c r="C109" s="4" t="inlineStr">
        <is>
          <t>PENGADAAN HV EQUIPMENT MTU TERPUSAT</t>
        </is>
      </c>
      <c r="D109" s="4" t="inlineStr">
        <is>
          <t>GI. 150 kV RAHA (NEW)</t>
        </is>
      </c>
      <c r="E109" s="4" t="inlineStr">
        <is>
          <t>Lanjutan</t>
        </is>
      </c>
      <c r="F109" s="4" t="inlineStr">
        <is>
          <t>APLN</t>
        </is>
      </c>
      <c r="G109" s="4" t="n"/>
      <c r="H109" s="5" t="n">
        <v>2498434.176</v>
      </c>
      <c r="I109" s="5" t="n">
        <v>0</v>
      </c>
      <c r="J109" s="6" t="n">
        <v>2498434.176</v>
      </c>
      <c r="K109" s="6" t="n">
        <v>0</v>
      </c>
      <c r="L109" s="6" t="n">
        <v>0</v>
      </c>
      <c r="M109" s="6" t="n">
        <v>0</v>
      </c>
      <c r="N109" s="6" t="n">
        <v>0</v>
      </c>
      <c r="O109" s="6" t="n">
        <v>0</v>
      </c>
      <c r="P109" s="5" t="n">
        <v>0</v>
      </c>
      <c r="Q109" s="6" t="n">
        <v>0</v>
      </c>
      <c r="R109" s="5" t="n">
        <v>0</v>
      </c>
      <c r="S109" s="6" t="n">
        <v>0</v>
      </c>
      <c r="T109" s="5" t="n">
        <v>0</v>
      </c>
      <c r="U109" s="6" t="n">
        <v>0</v>
      </c>
      <c r="V109" s="5" t="n">
        <v>0</v>
      </c>
      <c r="W109" s="6" t="n">
        <v>0</v>
      </c>
      <c r="X109" s="5" t="n">
        <v>0</v>
      </c>
      <c r="Y109" s="6" t="n">
        <v>0</v>
      </c>
      <c r="Z109" s="5" t="n">
        <v>0</v>
      </c>
      <c r="AA109" s="6" t="n">
        <v>0</v>
      </c>
      <c r="AB109" s="5" t="n">
        <v>0</v>
      </c>
      <c r="AC109" s="6" t="n">
        <v>0</v>
      </c>
      <c r="AD109" s="5" t="n">
        <v>0</v>
      </c>
      <c r="AE109" s="6" t="n">
        <v>0</v>
      </c>
      <c r="AF109" s="5" t="n">
        <v>0</v>
      </c>
      <c r="AG109" s="6" t="n">
        <v>0</v>
      </c>
      <c r="AH109" s="6" t="n">
        <v>0</v>
      </c>
      <c r="AI109" s="6" t="n">
        <v>0</v>
      </c>
      <c r="AJ109" s="6" t="n">
        <v>0</v>
      </c>
      <c r="AK109" s="6" t="n">
        <v>0</v>
      </c>
      <c r="AL109" s="6" t="n">
        <v>5</v>
      </c>
      <c r="AM109" s="5">
        <f>IF(AND(G109="",E109="Murni"),0,P109+R109+T109+V109+X109+Z109+AB109+AD109+AF109+AH109+AJ109+AL109)</f>
        <v/>
      </c>
      <c r="AN109" s="5">
        <f>P109+R109+T109+V109+X109+Z109+AB109+AD109+AF109+AH109+AJ109+AL109-AM109</f>
        <v/>
      </c>
      <c r="AO109" s="5">
        <f>P109+R109+T109+V109+X109+Z109+AB109+AD109+AF109+AH109+AJ109+AL109</f>
        <v/>
      </c>
      <c r="AP109" s="5">
        <f>I109</f>
        <v/>
      </c>
      <c r="AQ109" s="7">
        <f>AO109-AP109</f>
        <v/>
      </c>
      <c r="AR109" s="5" t="n">
        <v>0</v>
      </c>
      <c r="AS109" s="5">
        <f>IF(AH109-AR109&lt;-0.001,1,0)</f>
        <v/>
      </c>
      <c r="AT109" s="5">
        <f>IF(H109&lt;AM109-0.001,1,0)</f>
        <v/>
      </c>
      <c r="AU109" s="5">
        <f>IF(OR(H109-AO109-J109-K109-L109-M109-N109&lt;-0.001,H109-AO109-J109-K109-L109-M109-N109&gt;0.001),1,0)</f>
        <v/>
      </c>
      <c r="AV109" s="5">
        <f>IF(OR(J109&lt;-0.5,K109&lt;-0.5,L109&lt;-0.5,M109&lt;-0.5,N109&lt;-0.5,P109&lt;-0.5,R109&lt;-0.5,T109&lt;-0.5,V109&lt;-0.5,X109&lt;-0.5,Z109&lt;-0.5,AB109&lt;-0.5,AD109&lt;-0.5,AF109&lt;-0.5,AH109&lt;-0.5,AJ109&lt;-0.5,AL109&lt;-0.5),1,0)</f>
        <v/>
      </c>
      <c r="AW109">
        <f>AX109&amp;LEFT(ROUND(H109,0),3)</f>
        <v/>
      </c>
      <c r="AX109" t="n">
        <v>2962010</v>
      </c>
    </row>
    <row r="110">
      <c r="A110" s="4" t="n">
        <v>102</v>
      </c>
      <c r="B110" s="4" t="inlineStr">
        <is>
          <t>2019.USLS.171.011</t>
        </is>
      </c>
      <c r="C110" s="4" t="inlineStr">
        <is>
          <t>PENGADAAN HV EQUIPMENT MTU TERPUSAT</t>
        </is>
      </c>
      <c r="D110" s="4" t="inlineStr">
        <is>
          <t>GI. 275/150 kV WOTU (EXT)</t>
        </is>
      </c>
      <c r="E110" s="4" t="inlineStr">
        <is>
          <t>Lanjutan</t>
        </is>
      </c>
      <c r="F110" s="4" t="inlineStr">
        <is>
          <t>APLN</t>
        </is>
      </c>
      <c r="G110" s="4" t="n"/>
      <c r="H110" s="5" t="n">
        <v>10397200.44818182</v>
      </c>
      <c r="I110" s="5" t="n">
        <v>2884704.24</v>
      </c>
      <c r="J110" s="6" t="n">
        <v>7512496.208181819</v>
      </c>
      <c r="K110" s="6" t="n">
        <v>0</v>
      </c>
      <c r="L110" s="6" t="n">
        <v>0</v>
      </c>
      <c r="M110" s="6" t="n">
        <v>0</v>
      </c>
      <c r="N110" s="6" t="n">
        <v>0</v>
      </c>
      <c r="O110" s="6" t="n">
        <v>0</v>
      </c>
      <c r="P110" s="5" t="n">
        <v>0</v>
      </c>
      <c r="Q110" s="6" t="n">
        <v>0</v>
      </c>
      <c r="R110" s="5" t="n">
        <v>0</v>
      </c>
      <c r="S110" s="6" t="n">
        <v>0</v>
      </c>
      <c r="T110" s="5" t="n">
        <v>2884704.24</v>
      </c>
      <c r="U110" s="6" t="n">
        <v>0</v>
      </c>
      <c r="V110" s="5" t="n">
        <v>0</v>
      </c>
      <c r="W110" s="6" t="n">
        <v>0</v>
      </c>
      <c r="X110" s="5" t="n">
        <v>0</v>
      </c>
      <c r="Y110" s="6" t="n">
        <v>0</v>
      </c>
      <c r="Z110" s="5" t="n">
        <v>0</v>
      </c>
      <c r="AA110" s="6" t="n">
        <v>0</v>
      </c>
      <c r="AB110" s="5" t="n">
        <v>0</v>
      </c>
      <c r="AC110" s="6" t="n">
        <v>0</v>
      </c>
      <c r="AD110" s="5" t="n">
        <v>0</v>
      </c>
      <c r="AE110" s="6" t="n">
        <v>0</v>
      </c>
      <c r="AF110" s="5" t="n">
        <v>0</v>
      </c>
      <c r="AG110" s="6" t="n">
        <v>0</v>
      </c>
      <c r="AH110" s="6" t="n">
        <v>0</v>
      </c>
      <c r="AI110" s="6" t="n">
        <v>0</v>
      </c>
      <c r="AJ110" s="6" t="n">
        <v>0</v>
      </c>
      <c r="AK110" s="6" t="n">
        <v>0</v>
      </c>
      <c r="AL110" s="6" t="n">
        <v>5</v>
      </c>
      <c r="AM110" s="5">
        <f>IF(AND(G110="",E110="Murni"),0,P110+R110+T110+V110+X110+Z110+AB110+AD110+AF110+AH110+AJ110+AL110)</f>
        <v/>
      </c>
      <c r="AN110" s="5">
        <f>P110+R110+T110+V110+X110+Z110+AB110+AD110+AF110+AH110+AJ110+AL110-AM110</f>
        <v/>
      </c>
      <c r="AO110" s="5">
        <f>P110+R110+T110+V110+X110+Z110+AB110+AD110+AF110+AH110+AJ110+AL110</f>
        <v/>
      </c>
      <c r="AP110" s="5">
        <f>I110</f>
        <v/>
      </c>
      <c r="AQ110" s="7">
        <f>AO110-AP110</f>
        <v/>
      </c>
      <c r="AR110" s="5" t="n">
        <v>0</v>
      </c>
      <c r="AS110" s="5">
        <f>IF(AH110-AR110&lt;-0.001,1,0)</f>
        <v/>
      </c>
      <c r="AT110" s="5">
        <f>IF(H110&lt;AM110-0.001,1,0)</f>
        <v/>
      </c>
      <c r="AU110" s="5">
        <f>IF(OR(H110-AO110-J110-K110-L110-M110-N110&lt;-0.001,H110-AO110-J110-K110-L110-M110-N110&gt;0.001),1,0)</f>
        <v/>
      </c>
      <c r="AV110" s="5">
        <f>IF(OR(J110&lt;-0.5,K110&lt;-0.5,L110&lt;-0.5,M110&lt;-0.5,N110&lt;-0.5,P110&lt;-0.5,R110&lt;-0.5,T110&lt;-0.5,V110&lt;-0.5,X110&lt;-0.5,Z110&lt;-0.5,AB110&lt;-0.5,AD110&lt;-0.5,AF110&lt;-0.5,AH110&lt;-0.5,AJ110&lt;-0.5,AL110&lt;-0.5),1,0)</f>
        <v/>
      </c>
      <c r="AW110">
        <f>AX110&amp;LEFT(ROUND(H110,0),3)</f>
        <v/>
      </c>
      <c r="AX110" t="n">
        <v>2962011</v>
      </c>
    </row>
    <row r="111">
      <c r="A111" s="4" t="n">
        <v>103</v>
      </c>
      <c r="B111" s="4" t="inlineStr">
        <is>
          <t>2019.USLS.171.012</t>
        </is>
      </c>
      <c r="C111" s="4" t="inlineStr">
        <is>
          <t>PENGADAAN HV EQUIPMENT MTU TERPUSAT</t>
        </is>
      </c>
      <c r="D111" s="4" t="inlineStr">
        <is>
          <t>GI. 150 kV SENGKANG (EXT)</t>
        </is>
      </c>
      <c r="E111" s="4" t="inlineStr">
        <is>
          <t>Lanjutan</t>
        </is>
      </c>
      <c r="F111" s="4" t="inlineStr">
        <is>
          <t>APLN</t>
        </is>
      </c>
      <c r="G111" s="4" t="n"/>
      <c r="H111" s="5" t="n">
        <v>50379.40350000001</v>
      </c>
      <c r="I111" s="5" t="n">
        <v>0</v>
      </c>
      <c r="J111" s="6" t="n">
        <v>50379.40350000001</v>
      </c>
      <c r="K111" s="6" t="n">
        <v>0</v>
      </c>
      <c r="L111" s="6" t="n">
        <v>0</v>
      </c>
      <c r="M111" s="6" t="n">
        <v>0</v>
      </c>
      <c r="N111" s="6" t="n">
        <v>0</v>
      </c>
      <c r="O111" s="6" t="n">
        <v>0</v>
      </c>
      <c r="P111" s="5" t="n">
        <v>0</v>
      </c>
      <c r="Q111" s="6" t="n">
        <v>0</v>
      </c>
      <c r="R111" s="5" t="n">
        <v>0</v>
      </c>
      <c r="S111" s="6" t="n">
        <v>0</v>
      </c>
      <c r="T111" s="5" t="n">
        <v>0</v>
      </c>
      <c r="U111" s="6" t="n">
        <v>0</v>
      </c>
      <c r="V111" s="5" t="n">
        <v>0</v>
      </c>
      <c r="W111" s="6" t="n">
        <v>0</v>
      </c>
      <c r="X111" s="5" t="n">
        <v>0</v>
      </c>
      <c r="Y111" s="6" t="n">
        <v>0</v>
      </c>
      <c r="Z111" s="5" t="n">
        <v>0</v>
      </c>
      <c r="AA111" s="6" t="n">
        <v>0</v>
      </c>
      <c r="AB111" s="5" t="n">
        <v>0</v>
      </c>
      <c r="AC111" s="6" t="n">
        <v>0</v>
      </c>
      <c r="AD111" s="5" t="n">
        <v>0</v>
      </c>
      <c r="AE111" s="6" t="n">
        <v>0</v>
      </c>
      <c r="AF111" s="5" t="n">
        <v>0</v>
      </c>
      <c r="AG111" s="6" t="n">
        <v>0</v>
      </c>
      <c r="AH111" s="6" t="n">
        <v>0</v>
      </c>
      <c r="AI111" s="6" t="n">
        <v>0</v>
      </c>
      <c r="AJ111" s="6" t="n">
        <v>0</v>
      </c>
      <c r="AK111" s="6" t="n">
        <v>0</v>
      </c>
      <c r="AL111" s="6" t="n">
        <v>5</v>
      </c>
      <c r="AM111" s="5">
        <f>IF(AND(G111="",E111="Murni"),0,P111+R111+T111+V111+X111+Z111+AB111+AD111+AF111+AH111+AJ111+AL111)</f>
        <v/>
      </c>
      <c r="AN111" s="5">
        <f>P111+R111+T111+V111+X111+Z111+AB111+AD111+AF111+AH111+AJ111+AL111-AM111</f>
        <v/>
      </c>
      <c r="AO111" s="5">
        <f>P111+R111+T111+V111+X111+Z111+AB111+AD111+AF111+AH111+AJ111+AL111</f>
        <v/>
      </c>
      <c r="AP111" s="5">
        <f>I111</f>
        <v/>
      </c>
      <c r="AQ111" s="7">
        <f>AO111-AP111</f>
        <v/>
      </c>
      <c r="AR111" s="5" t="n">
        <v>0</v>
      </c>
      <c r="AS111" s="5">
        <f>IF(AH111-AR111&lt;-0.001,1,0)</f>
        <v/>
      </c>
      <c r="AT111" s="5">
        <f>IF(H111&lt;AM111-0.001,1,0)</f>
        <v/>
      </c>
      <c r="AU111" s="5">
        <f>IF(OR(H111-AO111-J111-K111-L111-M111-N111&lt;-0.001,H111-AO111-J111-K111-L111-M111-N111&gt;0.001),1,0)</f>
        <v/>
      </c>
      <c r="AV111" s="5">
        <f>IF(OR(J111&lt;-0.5,K111&lt;-0.5,L111&lt;-0.5,M111&lt;-0.5,N111&lt;-0.5,P111&lt;-0.5,R111&lt;-0.5,T111&lt;-0.5,V111&lt;-0.5,X111&lt;-0.5,Z111&lt;-0.5,AB111&lt;-0.5,AD111&lt;-0.5,AF111&lt;-0.5,AH111&lt;-0.5,AJ111&lt;-0.5,AL111&lt;-0.5),1,0)</f>
        <v/>
      </c>
      <c r="AW111">
        <f>AX111&amp;LEFT(ROUND(H111,0),3)</f>
        <v/>
      </c>
      <c r="AX111" t="n">
        <v>2962012</v>
      </c>
    </row>
    <row r="112">
      <c r="A112" s="4" t="n">
        <v>104</v>
      </c>
      <c r="B112" s="4" t="inlineStr">
        <is>
          <t>2019.USLS.171.013</t>
        </is>
      </c>
      <c r="C112" s="4" t="inlineStr">
        <is>
          <t>PENGADAAN HV EQUIPMENT MTU TERPUSAT</t>
        </is>
      </c>
      <c r="D112" s="4" t="inlineStr">
        <is>
          <t>GI. 150 kV PLTMG BAU - BAU (NEW)</t>
        </is>
      </c>
      <c r="E112" s="4" t="inlineStr">
        <is>
          <t>Lanjutan</t>
        </is>
      </c>
      <c r="F112" s="4" t="inlineStr">
        <is>
          <t>APLN</t>
        </is>
      </c>
      <c r="G112" s="4" t="n"/>
      <c r="H112" s="5" t="n">
        <v>4004601.168</v>
      </c>
      <c r="I112" s="5" t="n">
        <v>0</v>
      </c>
      <c r="J112" s="6" t="n">
        <v>4004601.168</v>
      </c>
      <c r="K112" s="6" t="n">
        <v>0</v>
      </c>
      <c r="L112" s="6" t="n">
        <v>0</v>
      </c>
      <c r="M112" s="6" t="n">
        <v>0</v>
      </c>
      <c r="N112" s="6" t="n">
        <v>0</v>
      </c>
      <c r="O112" s="6" t="n">
        <v>0</v>
      </c>
      <c r="P112" s="5" t="n">
        <v>0</v>
      </c>
      <c r="Q112" s="6" t="n">
        <v>0</v>
      </c>
      <c r="R112" s="5" t="n">
        <v>0</v>
      </c>
      <c r="S112" s="6" t="n">
        <v>0</v>
      </c>
      <c r="T112" s="5" t="n">
        <v>0</v>
      </c>
      <c r="U112" s="6" t="n">
        <v>0</v>
      </c>
      <c r="V112" s="5" t="n">
        <v>0</v>
      </c>
      <c r="W112" s="6" t="n">
        <v>0</v>
      </c>
      <c r="X112" s="5" t="n">
        <v>0</v>
      </c>
      <c r="Y112" s="6" t="n">
        <v>0</v>
      </c>
      <c r="Z112" s="5" t="n">
        <v>0</v>
      </c>
      <c r="AA112" s="6" t="n">
        <v>0</v>
      </c>
      <c r="AB112" s="5" t="n">
        <v>0</v>
      </c>
      <c r="AC112" s="6" t="n">
        <v>0</v>
      </c>
      <c r="AD112" s="5" t="n">
        <v>0</v>
      </c>
      <c r="AE112" s="6" t="n">
        <v>0</v>
      </c>
      <c r="AF112" s="5" t="n">
        <v>0</v>
      </c>
      <c r="AG112" s="6" t="n">
        <v>0</v>
      </c>
      <c r="AH112" s="6" t="n">
        <v>0</v>
      </c>
      <c r="AI112" s="6" t="n">
        <v>0</v>
      </c>
      <c r="AJ112" s="6" t="n">
        <v>0</v>
      </c>
      <c r="AK112" s="6" t="n">
        <v>0</v>
      </c>
      <c r="AL112" s="6" t="n">
        <v>5</v>
      </c>
      <c r="AM112" s="5">
        <f>IF(AND(G112="",E112="Murni"),0,P112+R112+T112+V112+X112+Z112+AB112+AD112+AF112+AH112+AJ112+AL112)</f>
        <v/>
      </c>
      <c r="AN112" s="5">
        <f>P112+R112+T112+V112+X112+Z112+AB112+AD112+AF112+AH112+AJ112+AL112-AM112</f>
        <v/>
      </c>
      <c r="AO112" s="5">
        <f>P112+R112+T112+V112+X112+Z112+AB112+AD112+AF112+AH112+AJ112+AL112</f>
        <v/>
      </c>
      <c r="AP112" s="5">
        <f>I112</f>
        <v/>
      </c>
      <c r="AQ112" s="7">
        <f>AO112-AP112</f>
        <v/>
      </c>
      <c r="AR112" s="5" t="n">
        <v>0</v>
      </c>
      <c r="AS112" s="5">
        <f>IF(AH112-AR112&lt;-0.001,1,0)</f>
        <v/>
      </c>
      <c r="AT112" s="5">
        <f>IF(H112&lt;AM112-0.001,1,0)</f>
        <v/>
      </c>
      <c r="AU112" s="5">
        <f>IF(OR(H112-AO112-J112-K112-L112-M112-N112&lt;-0.001,H112-AO112-J112-K112-L112-M112-N112&gt;0.001),1,0)</f>
        <v/>
      </c>
      <c r="AV112" s="5">
        <f>IF(OR(J112&lt;-0.5,K112&lt;-0.5,L112&lt;-0.5,M112&lt;-0.5,N112&lt;-0.5,P112&lt;-0.5,R112&lt;-0.5,T112&lt;-0.5,V112&lt;-0.5,X112&lt;-0.5,Z112&lt;-0.5,AB112&lt;-0.5,AD112&lt;-0.5,AF112&lt;-0.5,AH112&lt;-0.5,AJ112&lt;-0.5,AL112&lt;-0.5),1,0)</f>
        <v/>
      </c>
      <c r="AW112">
        <f>AX112&amp;LEFT(ROUND(H112,0),3)</f>
        <v/>
      </c>
      <c r="AX112" t="n">
        <v>2962013</v>
      </c>
    </row>
    <row r="113">
      <c r="A113" s="4" t="n">
        <v>105</v>
      </c>
      <c r="B113" s="4" t="inlineStr">
        <is>
          <t>2019.USLS.171.014</t>
        </is>
      </c>
      <c r="C113" s="4" t="inlineStr">
        <is>
          <t>PENGADAAN HV EQUIPMENT MTU TERPUSAT</t>
        </is>
      </c>
      <c r="D113" s="4" t="inlineStr">
        <is>
          <t>GI. 150 kV ANDOLO (NEW)</t>
        </is>
      </c>
      <c r="E113" s="4" t="inlineStr">
        <is>
          <t>Lanjutan</t>
        </is>
      </c>
      <c r="F113" s="4" t="inlineStr">
        <is>
          <t>APLN</t>
        </is>
      </c>
      <c r="G113" s="4" t="n"/>
      <c r="H113" s="5" t="n">
        <v>489456.1750909081</v>
      </c>
      <c r="I113" s="5" t="n">
        <v>0</v>
      </c>
      <c r="J113" s="6" t="n">
        <v>489456.1750909081</v>
      </c>
      <c r="K113" s="6" t="n">
        <v>0</v>
      </c>
      <c r="L113" s="6" t="n">
        <v>0</v>
      </c>
      <c r="M113" s="6" t="n">
        <v>0</v>
      </c>
      <c r="N113" s="6" t="n">
        <v>0</v>
      </c>
      <c r="O113" s="6" t="n">
        <v>0</v>
      </c>
      <c r="P113" s="5" t="n">
        <v>0</v>
      </c>
      <c r="Q113" s="6" t="n">
        <v>0</v>
      </c>
      <c r="R113" s="5" t="n">
        <v>0</v>
      </c>
      <c r="S113" s="6" t="n">
        <v>0</v>
      </c>
      <c r="T113" s="5" t="n">
        <v>0</v>
      </c>
      <c r="U113" s="6" t="n">
        <v>0</v>
      </c>
      <c r="V113" s="5" t="n">
        <v>0</v>
      </c>
      <c r="W113" s="6" t="n">
        <v>0</v>
      </c>
      <c r="X113" s="5" t="n">
        <v>0</v>
      </c>
      <c r="Y113" s="6" t="n">
        <v>0</v>
      </c>
      <c r="Z113" s="5" t="n">
        <v>0</v>
      </c>
      <c r="AA113" s="6" t="n">
        <v>0</v>
      </c>
      <c r="AB113" s="5" t="n">
        <v>0</v>
      </c>
      <c r="AC113" s="6" t="n">
        <v>0</v>
      </c>
      <c r="AD113" s="5" t="n">
        <v>0</v>
      </c>
      <c r="AE113" s="6" t="n">
        <v>0</v>
      </c>
      <c r="AF113" s="5" t="n">
        <v>0</v>
      </c>
      <c r="AG113" s="6" t="n">
        <v>0</v>
      </c>
      <c r="AH113" s="6" t="n">
        <v>0</v>
      </c>
      <c r="AI113" s="6" t="n">
        <v>0</v>
      </c>
      <c r="AJ113" s="6" t="n">
        <v>0</v>
      </c>
      <c r="AK113" s="6" t="n">
        <v>0</v>
      </c>
      <c r="AL113" s="6" t="n">
        <v>5</v>
      </c>
      <c r="AM113" s="5">
        <f>IF(AND(G113="",E113="Murni"),0,P113+R113+T113+V113+X113+Z113+AB113+AD113+AF113+AH113+AJ113+AL113)</f>
        <v/>
      </c>
      <c r="AN113" s="5">
        <f>P113+R113+T113+V113+X113+Z113+AB113+AD113+AF113+AH113+AJ113+AL113-AM113</f>
        <v/>
      </c>
      <c r="AO113" s="5">
        <f>P113+R113+T113+V113+X113+Z113+AB113+AD113+AF113+AH113+AJ113+AL113</f>
        <v/>
      </c>
      <c r="AP113" s="5">
        <f>I113</f>
        <v/>
      </c>
      <c r="AQ113" s="7">
        <f>AO113-AP113</f>
        <v/>
      </c>
      <c r="AR113" s="5" t="n">
        <v>0</v>
      </c>
      <c r="AS113" s="5">
        <f>IF(AH113-AR113&lt;-0.001,1,0)</f>
        <v/>
      </c>
      <c r="AT113" s="5">
        <f>IF(H113&lt;AM113-0.001,1,0)</f>
        <v/>
      </c>
      <c r="AU113" s="5">
        <f>IF(OR(H113-AO113-J113-K113-L113-M113-N113&lt;-0.001,H113-AO113-J113-K113-L113-M113-N113&gt;0.001),1,0)</f>
        <v/>
      </c>
      <c r="AV113" s="5">
        <f>IF(OR(J113&lt;-0.5,K113&lt;-0.5,L113&lt;-0.5,M113&lt;-0.5,N113&lt;-0.5,P113&lt;-0.5,R113&lt;-0.5,T113&lt;-0.5,V113&lt;-0.5,X113&lt;-0.5,Z113&lt;-0.5,AB113&lt;-0.5,AD113&lt;-0.5,AF113&lt;-0.5,AH113&lt;-0.5,AJ113&lt;-0.5,AL113&lt;-0.5),1,0)</f>
        <v/>
      </c>
      <c r="AW113">
        <f>AX113&amp;LEFT(ROUND(H113,0),3)</f>
        <v/>
      </c>
      <c r="AX113" t="n">
        <v>2962014</v>
      </c>
    </row>
    <row r="114">
      <c r="A114" s="4" t="n">
        <v>106</v>
      </c>
      <c r="B114" s="4" t="inlineStr">
        <is>
          <t>2019.USLS.171.015</t>
        </is>
      </c>
      <c r="C114" s="4" t="inlineStr">
        <is>
          <t>PENGADAAN HV EQUIPMENT MTU TERPUSAT</t>
        </is>
      </c>
      <c r="D114" s="4" t="inlineStr">
        <is>
          <t>GI. 150 kV BENGO (NEW)</t>
        </is>
      </c>
      <c r="E114" s="4" t="inlineStr">
        <is>
          <t>Lanjutan</t>
        </is>
      </c>
      <c r="F114" s="4" t="inlineStr">
        <is>
          <t>APLN</t>
        </is>
      </c>
      <c r="G114" s="4" t="n"/>
      <c r="H114" s="5" t="n">
        <v>2948102.945999999</v>
      </c>
      <c r="I114" s="5" t="n">
        <v>0</v>
      </c>
      <c r="J114" s="6" t="n">
        <v>2948102.945999999</v>
      </c>
      <c r="K114" s="6" t="n">
        <v>0</v>
      </c>
      <c r="L114" s="6" t="n">
        <v>0</v>
      </c>
      <c r="M114" s="6" t="n">
        <v>0</v>
      </c>
      <c r="N114" s="6" t="n">
        <v>0</v>
      </c>
      <c r="O114" s="6" t="n">
        <v>0</v>
      </c>
      <c r="P114" s="5" t="n">
        <v>0</v>
      </c>
      <c r="Q114" s="6" t="n">
        <v>0</v>
      </c>
      <c r="R114" s="5" t="n">
        <v>0</v>
      </c>
      <c r="S114" s="6" t="n">
        <v>0</v>
      </c>
      <c r="T114" s="5" t="n">
        <v>0</v>
      </c>
      <c r="U114" s="6" t="n">
        <v>0</v>
      </c>
      <c r="V114" s="5" t="n">
        <v>0</v>
      </c>
      <c r="W114" s="6" t="n">
        <v>0</v>
      </c>
      <c r="X114" s="5" t="n">
        <v>0</v>
      </c>
      <c r="Y114" s="6" t="n">
        <v>0</v>
      </c>
      <c r="Z114" s="5" t="n">
        <v>0</v>
      </c>
      <c r="AA114" s="6" t="n">
        <v>0</v>
      </c>
      <c r="AB114" s="5" t="n">
        <v>0</v>
      </c>
      <c r="AC114" s="6" t="n">
        <v>0</v>
      </c>
      <c r="AD114" s="5" t="n">
        <v>0</v>
      </c>
      <c r="AE114" s="6" t="n">
        <v>0</v>
      </c>
      <c r="AF114" s="5" t="n">
        <v>0</v>
      </c>
      <c r="AG114" s="6" t="n">
        <v>0</v>
      </c>
      <c r="AH114" s="6" t="n">
        <v>0</v>
      </c>
      <c r="AI114" s="6" t="n">
        <v>0</v>
      </c>
      <c r="AJ114" s="6" t="n">
        <v>0</v>
      </c>
      <c r="AK114" s="6" t="n">
        <v>0</v>
      </c>
      <c r="AL114" s="6" t="n">
        <v>5</v>
      </c>
      <c r="AM114" s="5">
        <f>IF(AND(G114="",E114="Murni"),0,P114+R114+T114+V114+X114+Z114+AB114+AD114+AF114+AH114+AJ114+AL114)</f>
        <v/>
      </c>
      <c r="AN114" s="5">
        <f>P114+R114+T114+V114+X114+Z114+AB114+AD114+AF114+AH114+AJ114+AL114-AM114</f>
        <v/>
      </c>
      <c r="AO114" s="5">
        <f>P114+R114+T114+V114+X114+Z114+AB114+AD114+AF114+AH114+AJ114+AL114</f>
        <v/>
      </c>
      <c r="AP114" s="5">
        <f>I114</f>
        <v/>
      </c>
      <c r="AQ114" s="7">
        <f>AO114-AP114</f>
        <v/>
      </c>
      <c r="AR114" s="5" t="n">
        <v>0</v>
      </c>
      <c r="AS114" s="5">
        <f>IF(AH114-AR114&lt;-0.001,1,0)</f>
        <v/>
      </c>
      <c r="AT114" s="5">
        <f>IF(H114&lt;AM114-0.001,1,0)</f>
        <v/>
      </c>
      <c r="AU114" s="5">
        <f>IF(OR(H114-AO114-J114-K114-L114-M114-N114&lt;-0.001,H114-AO114-J114-K114-L114-M114-N114&gt;0.001),1,0)</f>
        <v/>
      </c>
      <c r="AV114" s="5">
        <f>IF(OR(J114&lt;-0.5,K114&lt;-0.5,L114&lt;-0.5,M114&lt;-0.5,N114&lt;-0.5,P114&lt;-0.5,R114&lt;-0.5,T114&lt;-0.5,V114&lt;-0.5,X114&lt;-0.5,Z114&lt;-0.5,AB114&lt;-0.5,AD114&lt;-0.5,AF114&lt;-0.5,AH114&lt;-0.5,AJ114&lt;-0.5,AL114&lt;-0.5),1,0)</f>
        <v/>
      </c>
      <c r="AW114">
        <f>AX114&amp;LEFT(ROUND(H114,0),3)</f>
        <v/>
      </c>
      <c r="AX114" t="n">
        <v>2962015</v>
      </c>
    </row>
    <row r="115">
      <c r="A115" s="4" t="n">
        <v>107</v>
      </c>
      <c r="B115" s="4" t="inlineStr">
        <is>
          <t>2019.USLS.171.016</t>
        </is>
      </c>
      <c r="C115" s="4" t="inlineStr">
        <is>
          <t>PENGADAAN HV EQUIPMENT MTU TERPUSAT</t>
        </is>
      </c>
      <c r="D115" s="4" t="inlineStr">
        <is>
          <t>GI. 150 kV MAMASA (NEW)</t>
        </is>
      </c>
      <c r="E115" s="4" t="inlineStr">
        <is>
          <t>Lanjutan</t>
        </is>
      </c>
      <c r="F115" s="4" t="inlineStr">
        <is>
          <t>APLN</t>
        </is>
      </c>
      <c r="G115" s="4" t="n"/>
      <c r="H115" s="5" t="n">
        <v>6344677.859999999</v>
      </c>
      <c r="I115" s="5" t="n">
        <v>0</v>
      </c>
      <c r="J115" s="6" t="n">
        <v>6344677.859999999</v>
      </c>
      <c r="K115" s="6" t="n">
        <v>0</v>
      </c>
      <c r="L115" s="6" t="n">
        <v>0</v>
      </c>
      <c r="M115" s="6" t="n">
        <v>0</v>
      </c>
      <c r="N115" s="6" t="n">
        <v>0</v>
      </c>
      <c r="O115" s="6" t="n">
        <v>0</v>
      </c>
      <c r="P115" s="5" t="n">
        <v>0</v>
      </c>
      <c r="Q115" s="6" t="n">
        <v>0</v>
      </c>
      <c r="R115" s="5" t="n">
        <v>0</v>
      </c>
      <c r="S115" s="6" t="n">
        <v>0</v>
      </c>
      <c r="T115" s="5" t="n">
        <v>0</v>
      </c>
      <c r="U115" s="6" t="n">
        <v>0</v>
      </c>
      <c r="V115" s="5" t="n">
        <v>0</v>
      </c>
      <c r="W115" s="6" t="n">
        <v>0</v>
      </c>
      <c r="X115" s="5" t="n">
        <v>0</v>
      </c>
      <c r="Y115" s="6" t="n">
        <v>0</v>
      </c>
      <c r="Z115" s="5" t="n">
        <v>0</v>
      </c>
      <c r="AA115" s="6" t="n">
        <v>0</v>
      </c>
      <c r="AB115" s="5" t="n">
        <v>0</v>
      </c>
      <c r="AC115" s="6" t="n">
        <v>0</v>
      </c>
      <c r="AD115" s="5" t="n">
        <v>0</v>
      </c>
      <c r="AE115" s="6" t="n">
        <v>0</v>
      </c>
      <c r="AF115" s="5" t="n">
        <v>0</v>
      </c>
      <c r="AG115" s="6" t="n">
        <v>0</v>
      </c>
      <c r="AH115" s="6" t="n">
        <v>0</v>
      </c>
      <c r="AI115" s="6" t="n">
        <v>0</v>
      </c>
      <c r="AJ115" s="6" t="n">
        <v>0</v>
      </c>
      <c r="AK115" s="6" t="n">
        <v>0</v>
      </c>
      <c r="AL115" s="6" t="n">
        <v>5</v>
      </c>
      <c r="AM115" s="5">
        <f>IF(AND(G115="",E115="Murni"),0,P115+R115+T115+V115+X115+Z115+AB115+AD115+AF115+AH115+AJ115+AL115)</f>
        <v/>
      </c>
      <c r="AN115" s="5">
        <f>P115+R115+T115+V115+X115+Z115+AB115+AD115+AF115+AH115+AJ115+AL115-AM115</f>
        <v/>
      </c>
      <c r="AO115" s="5">
        <f>P115+R115+T115+V115+X115+Z115+AB115+AD115+AF115+AH115+AJ115+AL115</f>
        <v/>
      </c>
      <c r="AP115" s="5">
        <f>I115</f>
        <v/>
      </c>
      <c r="AQ115" s="7">
        <f>AO115-AP115</f>
        <v/>
      </c>
      <c r="AR115" s="5" t="n">
        <v>0</v>
      </c>
      <c r="AS115" s="5">
        <f>IF(AH115-AR115&lt;-0.001,1,0)</f>
        <v/>
      </c>
      <c r="AT115" s="5">
        <f>IF(H115&lt;AM115-0.001,1,0)</f>
        <v/>
      </c>
      <c r="AU115" s="5">
        <f>IF(OR(H115-AO115-J115-K115-L115-M115-N115&lt;-0.001,H115-AO115-J115-K115-L115-M115-N115&gt;0.001),1,0)</f>
        <v/>
      </c>
      <c r="AV115" s="5">
        <f>IF(OR(J115&lt;-0.5,K115&lt;-0.5,L115&lt;-0.5,M115&lt;-0.5,N115&lt;-0.5,P115&lt;-0.5,R115&lt;-0.5,T115&lt;-0.5,V115&lt;-0.5,X115&lt;-0.5,Z115&lt;-0.5,AB115&lt;-0.5,AD115&lt;-0.5,AF115&lt;-0.5,AH115&lt;-0.5,AJ115&lt;-0.5,AL115&lt;-0.5),1,0)</f>
        <v/>
      </c>
      <c r="AW115">
        <f>AX115&amp;LEFT(ROUND(H115,0),3)</f>
        <v/>
      </c>
      <c r="AX115" t="n">
        <v>2962016</v>
      </c>
    </row>
    <row r="116">
      <c r="A116" s="4" t="n">
        <v>108</v>
      </c>
      <c r="B116" s="4" t="inlineStr">
        <is>
          <t>2019.USLS.171.017</t>
        </is>
      </c>
      <c r="C116" s="4" t="inlineStr">
        <is>
          <t>PENGADAAN HV EQUIPMENT MTU TERPUSAT</t>
        </is>
      </c>
      <c r="D116" s="4" t="inlineStr">
        <is>
          <t>GI. 150 kV TANETE (NEW)</t>
        </is>
      </c>
      <c r="E116" s="4" t="inlineStr">
        <is>
          <t>Lanjutan</t>
        </is>
      </c>
      <c r="F116" s="4" t="inlineStr">
        <is>
          <t>APLN</t>
        </is>
      </c>
      <c r="G116" s="4" t="n"/>
      <c r="H116" s="5" t="n">
        <v>2825009.079181817</v>
      </c>
      <c r="I116" s="5" t="n">
        <v>1948057.1</v>
      </c>
      <c r="J116" s="6" t="n">
        <v>876951.9791818168</v>
      </c>
      <c r="K116" s="6" t="n">
        <v>0</v>
      </c>
      <c r="L116" s="6" t="n">
        <v>0</v>
      </c>
      <c r="M116" s="6" t="n">
        <v>0</v>
      </c>
      <c r="N116" s="6" t="n">
        <v>0</v>
      </c>
      <c r="O116" s="6" t="n">
        <v>0</v>
      </c>
      <c r="P116" s="5" t="n">
        <v>0</v>
      </c>
      <c r="Q116" s="6" t="n">
        <v>0</v>
      </c>
      <c r="R116" s="5" t="n">
        <v>0</v>
      </c>
      <c r="S116" s="6" t="n">
        <v>0</v>
      </c>
      <c r="T116" s="5" t="n">
        <v>1948057.1</v>
      </c>
      <c r="U116" s="6" t="n">
        <v>0</v>
      </c>
      <c r="V116" s="5" t="n">
        <v>0</v>
      </c>
      <c r="W116" s="6" t="n">
        <v>0</v>
      </c>
      <c r="X116" s="5" t="n">
        <v>0</v>
      </c>
      <c r="Y116" s="6" t="n">
        <v>0</v>
      </c>
      <c r="Z116" s="5" t="n">
        <v>0</v>
      </c>
      <c r="AA116" s="6" t="n">
        <v>0</v>
      </c>
      <c r="AB116" s="5" t="n">
        <v>0</v>
      </c>
      <c r="AC116" s="6" t="n">
        <v>0</v>
      </c>
      <c r="AD116" s="5" t="n">
        <v>0</v>
      </c>
      <c r="AE116" s="6" t="n">
        <v>0</v>
      </c>
      <c r="AF116" s="5" t="n">
        <v>0</v>
      </c>
      <c r="AG116" s="6" t="n">
        <v>0</v>
      </c>
      <c r="AH116" s="6" t="n">
        <v>0</v>
      </c>
      <c r="AI116" s="6" t="n">
        <v>0</v>
      </c>
      <c r="AJ116" s="6" t="n">
        <v>0</v>
      </c>
      <c r="AK116" s="6" t="n">
        <v>0</v>
      </c>
      <c r="AL116" s="6" t="n">
        <v>5</v>
      </c>
      <c r="AM116" s="5">
        <f>IF(AND(G116="",E116="Murni"),0,P116+R116+T116+V116+X116+Z116+AB116+AD116+AF116+AH116+AJ116+AL116)</f>
        <v/>
      </c>
      <c r="AN116" s="5">
        <f>P116+R116+T116+V116+X116+Z116+AB116+AD116+AF116+AH116+AJ116+AL116-AM116</f>
        <v/>
      </c>
      <c r="AO116" s="5">
        <f>P116+R116+T116+V116+X116+Z116+AB116+AD116+AF116+AH116+AJ116+AL116</f>
        <v/>
      </c>
      <c r="AP116" s="5">
        <f>I116</f>
        <v/>
      </c>
      <c r="AQ116" s="7">
        <f>AO116-AP116</f>
        <v/>
      </c>
      <c r="AR116" s="5" t="n">
        <v>0</v>
      </c>
      <c r="AS116" s="5">
        <f>IF(AH116-AR116&lt;-0.001,1,0)</f>
        <v/>
      </c>
      <c r="AT116" s="5">
        <f>IF(H116&lt;AM116-0.001,1,0)</f>
        <v/>
      </c>
      <c r="AU116" s="5">
        <f>IF(OR(H116-AO116-J116-K116-L116-M116-N116&lt;-0.001,H116-AO116-J116-K116-L116-M116-N116&gt;0.001),1,0)</f>
        <v/>
      </c>
      <c r="AV116" s="5">
        <f>IF(OR(J116&lt;-0.5,K116&lt;-0.5,L116&lt;-0.5,M116&lt;-0.5,N116&lt;-0.5,P116&lt;-0.5,R116&lt;-0.5,T116&lt;-0.5,V116&lt;-0.5,X116&lt;-0.5,Z116&lt;-0.5,AB116&lt;-0.5,AD116&lt;-0.5,AF116&lt;-0.5,AH116&lt;-0.5,AJ116&lt;-0.5,AL116&lt;-0.5),1,0)</f>
        <v/>
      </c>
      <c r="AW116">
        <f>AX116&amp;LEFT(ROUND(H116,0),3)</f>
        <v/>
      </c>
      <c r="AX116" t="n">
        <v>2962017</v>
      </c>
    </row>
    <row r="117">
      <c r="A117" s="4" t="n">
        <v>109</v>
      </c>
      <c r="B117" s="4" t="inlineStr">
        <is>
          <t>2019.USLS.171.018</t>
        </is>
      </c>
      <c r="C117" s="4" t="inlineStr">
        <is>
          <t>PENGADAAN HV EQUIPMENT MTU TERPUSAT</t>
        </is>
      </c>
      <c r="D117" s="4" t="inlineStr">
        <is>
          <t>GI. 150 kV BOLANGI (EXT)</t>
        </is>
      </c>
      <c r="E117" s="4" t="inlineStr">
        <is>
          <t>Lanjutan</t>
        </is>
      </c>
      <c r="F117" s="4" t="inlineStr">
        <is>
          <t>APLN</t>
        </is>
      </c>
      <c r="G117" s="4" t="n"/>
      <c r="H117" s="5" t="n">
        <v>115084.1239090909</v>
      </c>
      <c r="I117" s="5" t="n">
        <v>0</v>
      </c>
      <c r="J117" s="6" t="n">
        <v>115084.1239090909</v>
      </c>
      <c r="K117" s="6" t="n">
        <v>0</v>
      </c>
      <c r="L117" s="6" t="n">
        <v>0</v>
      </c>
      <c r="M117" s="6" t="n">
        <v>0</v>
      </c>
      <c r="N117" s="6" t="n">
        <v>0</v>
      </c>
      <c r="O117" s="6" t="n">
        <v>0</v>
      </c>
      <c r="P117" s="5" t="n">
        <v>0</v>
      </c>
      <c r="Q117" s="6" t="n">
        <v>0</v>
      </c>
      <c r="R117" s="5" t="n">
        <v>0</v>
      </c>
      <c r="S117" s="6" t="n">
        <v>0</v>
      </c>
      <c r="T117" s="5" t="n">
        <v>0</v>
      </c>
      <c r="U117" s="6" t="n">
        <v>0</v>
      </c>
      <c r="V117" s="5" t="n">
        <v>0</v>
      </c>
      <c r="W117" s="6" t="n">
        <v>0</v>
      </c>
      <c r="X117" s="5" t="n">
        <v>0</v>
      </c>
      <c r="Y117" s="6" t="n">
        <v>0</v>
      </c>
      <c r="Z117" s="5" t="n">
        <v>0</v>
      </c>
      <c r="AA117" s="6" t="n">
        <v>0</v>
      </c>
      <c r="AB117" s="5" t="n">
        <v>0</v>
      </c>
      <c r="AC117" s="6" t="n">
        <v>0</v>
      </c>
      <c r="AD117" s="5" t="n">
        <v>0</v>
      </c>
      <c r="AE117" s="6" t="n">
        <v>0</v>
      </c>
      <c r="AF117" s="5" t="n">
        <v>0</v>
      </c>
      <c r="AG117" s="6" t="n">
        <v>0</v>
      </c>
      <c r="AH117" s="6" t="n">
        <v>0</v>
      </c>
      <c r="AI117" s="6" t="n">
        <v>0</v>
      </c>
      <c r="AJ117" s="6" t="n">
        <v>0</v>
      </c>
      <c r="AK117" s="6" t="n">
        <v>0</v>
      </c>
      <c r="AL117" s="6" t="n">
        <v>5</v>
      </c>
      <c r="AM117" s="5">
        <f>IF(AND(G117="",E117="Murni"),0,P117+R117+T117+V117+X117+Z117+AB117+AD117+AF117+AH117+AJ117+AL117)</f>
        <v/>
      </c>
      <c r="AN117" s="5">
        <f>P117+R117+T117+V117+X117+Z117+AB117+AD117+AF117+AH117+AJ117+AL117-AM117</f>
        <v/>
      </c>
      <c r="AO117" s="5">
        <f>P117+R117+T117+V117+X117+Z117+AB117+AD117+AF117+AH117+AJ117+AL117</f>
        <v/>
      </c>
      <c r="AP117" s="5">
        <f>I117</f>
        <v/>
      </c>
      <c r="AQ117" s="7">
        <f>AO117-AP117</f>
        <v/>
      </c>
      <c r="AR117" s="5" t="n">
        <v>0</v>
      </c>
      <c r="AS117" s="5">
        <f>IF(AH117-AR117&lt;-0.001,1,0)</f>
        <v/>
      </c>
      <c r="AT117" s="5">
        <f>IF(H117&lt;AM117-0.001,1,0)</f>
        <v/>
      </c>
      <c r="AU117" s="5">
        <f>IF(OR(H117-AO117-J117-K117-L117-M117-N117&lt;-0.001,H117-AO117-J117-K117-L117-M117-N117&gt;0.001),1,0)</f>
        <v/>
      </c>
      <c r="AV117" s="5">
        <f>IF(OR(J117&lt;-0.5,K117&lt;-0.5,L117&lt;-0.5,M117&lt;-0.5,N117&lt;-0.5,P117&lt;-0.5,R117&lt;-0.5,T117&lt;-0.5,V117&lt;-0.5,X117&lt;-0.5,Z117&lt;-0.5,AB117&lt;-0.5,AD117&lt;-0.5,AF117&lt;-0.5,AH117&lt;-0.5,AJ117&lt;-0.5,AL117&lt;-0.5),1,0)</f>
        <v/>
      </c>
      <c r="AW117">
        <f>AX117&amp;LEFT(ROUND(H117,0),3)</f>
        <v/>
      </c>
      <c r="AX117" t="n">
        <v>2962018</v>
      </c>
    </row>
    <row r="118">
      <c r="A118" s="4" t="n">
        <v>110</v>
      </c>
      <c r="B118" s="4" t="inlineStr">
        <is>
          <t>2020.USLS.141.001</t>
        </is>
      </c>
      <c r="C118" s="4" t="inlineStr">
        <is>
          <t>PPN YANG TIDAK DITANGGUNG OLEH IDB</t>
        </is>
      </c>
      <c r="D118" s="4" t="inlineStr">
        <is>
          <t>- GI 150 kV Daya Baru/Pattalasang, Panakkukang/Bolangi, Lanna, Sinjai, Pangkep, Kolaka, Luwu/Belopa, Tallasa, Mamuju, Masamba, Mamuju Baru, Topoyo, Pare-Pare, Bau-Bau, PLTU Kendari 3,  Sengkang, Raha
- GI 150 kV Wotu, Andolo, Kasipute, Sengkang, Bengo, Tanete, Mamasa, Nii Tanasa</t>
        </is>
      </c>
      <c r="E118" s="4" t="inlineStr">
        <is>
          <t>Lanjutan</t>
        </is>
      </c>
      <c r="F118" s="4" t="inlineStr">
        <is>
          <t>APLN</t>
        </is>
      </c>
      <c r="G118" s="4" t="n"/>
      <c r="H118" s="5" t="n">
        <v>0</v>
      </c>
      <c r="I118" s="5" t="n">
        <v>0</v>
      </c>
      <c r="J118" s="6" t="n">
        <v>0</v>
      </c>
      <c r="K118" s="6" t="n">
        <v>0</v>
      </c>
      <c r="L118" s="6" t="n">
        <v>0</v>
      </c>
      <c r="M118" s="6" t="n">
        <v>0</v>
      </c>
      <c r="N118" s="6" t="n">
        <v>0</v>
      </c>
      <c r="O118" s="6" t="n">
        <v>0</v>
      </c>
      <c r="P118" s="5" t="n">
        <v>0</v>
      </c>
      <c r="Q118" s="6" t="n">
        <v>0</v>
      </c>
      <c r="R118" s="5" t="n">
        <v>0</v>
      </c>
      <c r="S118" s="6" t="n">
        <v>0</v>
      </c>
      <c r="T118" s="5" t="n">
        <v>0</v>
      </c>
      <c r="U118" s="6" t="n">
        <v>0</v>
      </c>
      <c r="V118" s="5" t="n">
        <v>0</v>
      </c>
      <c r="W118" s="6" t="n">
        <v>0</v>
      </c>
      <c r="X118" s="5" t="n">
        <v>0</v>
      </c>
      <c r="Y118" s="6" t="n">
        <v>0</v>
      </c>
      <c r="Z118" s="5" t="n">
        <v>0</v>
      </c>
      <c r="AA118" s="6" t="n">
        <v>0</v>
      </c>
      <c r="AB118" s="5" t="n">
        <v>0</v>
      </c>
      <c r="AC118" s="6" t="n">
        <v>0</v>
      </c>
      <c r="AD118" s="5" t="n">
        <v>0</v>
      </c>
      <c r="AE118" s="6" t="n">
        <v>0</v>
      </c>
      <c r="AF118" s="5" t="n">
        <v>0</v>
      </c>
      <c r="AG118" s="6" t="n">
        <v>0</v>
      </c>
      <c r="AH118" s="6" t="n">
        <v>0</v>
      </c>
      <c r="AI118" s="6" t="n">
        <v>0</v>
      </c>
      <c r="AJ118" s="6" t="n">
        <v>0</v>
      </c>
      <c r="AK118" s="6" t="n">
        <v>0</v>
      </c>
      <c r="AL118" s="6" t="n">
        <v>5</v>
      </c>
      <c r="AM118" s="5">
        <f>IF(AND(G118="",E118="Murni"),0,P118+R118+T118+V118+X118+Z118+AB118+AD118+AF118+AH118+AJ118+AL118)</f>
        <v/>
      </c>
      <c r="AN118" s="5">
        <f>P118+R118+T118+V118+X118+Z118+AB118+AD118+AF118+AH118+AJ118+AL118-AM118</f>
        <v/>
      </c>
      <c r="AO118" s="5">
        <f>P118+R118+T118+V118+X118+Z118+AB118+AD118+AF118+AH118+AJ118+AL118</f>
        <v/>
      </c>
      <c r="AP118" s="5">
        <f>I118</f>
        <v/>
      </c>
      <c r="AQ118" s="7">
        <f>AO118-AP118</f>
        <v/>
      </c>
      <c r="AR118" s="5" t="n">
        <v>0</v>
      </c>
      <c r="AS118" s="5">
        <f>IF(AH118-AR118&lt;-0.001,1,0)</f>
        <v/>
      </c>
      <c r="AT118" s="5">
        <f>IF(H118&lt;AM118-0.001,1,0)</f>
        <v/>
      </c>
      <c r="AU118" s="5">
        <f>IF(OR(H118-AO118-J118-K118-L118-M118-N118&lt;-0.001,H118-AO118-J118-K118-L118-M118-N118&gt;0.001),1,0)</f>
        <v/>
      </c>
      <c r="AV118" s="5">
        <f>IF(OR(J118&lt;-0.5,K118&lt;-0.5,L118&lt;-0.5,M118&lt;-0.5,N118&lt;-0.5,P118&lt;-0.5,R118&lt;-0.5,T118&lt;-0.5,V118&lt;-0.5,X118&lt;-0.5,Z118&lt;-0.5,AB118&lt;-0.5,AD118&lt;-0.5,AF118&lt;-0.5,AH118&lt;-0.5,AJ118&lt;-0.5,AL118&lt;-0.5),1,0)</f>
        <v/>
      </c>
      <c r="AW118">
        <f>AX118&amp;LEFT(ROUND(H118,0),3)</f>
        <v/>
      </c>
      <c r="AX118" t="n">
        <v>2962019</v>
      </c>
    </row>
    <row r="119">
      <c r="A119" s="4" t="n">
        <v>111</v>
      </c>
      <c r="B119" s="4" t="inlineStr">
        <is>
          <t>2020.USLS.139.003</t>
        </is>
      </c>
      <c r="C119" s="4" t="inlineStr">
        <is>
          <t>GI 150 KV TINANGGEA SWITCHING (8 LB)</t>
        </is>
      </c>
      <c r="D119" s="4" t="inlineStr">
        <is>
          <t>Pembangunan GI 150 kV dan T/L 150 kV</t>
        </is>
      </c>
      <c r="E119" s="4" t="inlineStr">
        <is>
          <t>Lanjutan</t>
        </is>
      </c>
      <c r="F119" s="4" t="inlineStr">
        <is>
          <t>APLN</t>
        </is>
      </c>
      <c r="G119" s="4" t="n"/>
      <c r="H119" s="5" t="n">
        <v>38844917.23379091</v>
      </c>
      <c r="I119" s="5" t="n">
        <v>25188940.535</v>
      </c>
      <c r="J119" s="6" t="n">
        <v>13655976.69879091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5" t="n">
        <v>0</v>
      </c>
      <c r="Q119" s="6" t="n">
        <v>0</v>
      </c>
      <c r="R119" s="5" t="n">
        <v>1632463.634</v>
      </c>
      <c r="S119" s="6" t="n">
        <v>0</v>
      </c>
      <c r="T119" s="5" t="n">
        <v>4446030.839</v>
      </c>
      <c r="U119" s="6" t="n">
        <v>0</v>
      </c>
      <c r="V119" s="5" t="n">
        <v>7090604.042</v>
      </c>
      <c r="W119" s="6" t="n">
        <v>0</v>
      </c>
      <c r="X119" s="5" t="n">
        <v>3003935.556</v>
      </c>
      <c r="Y119" s="6" t="n">
        <v>0</v>
      </c>
      <c r="Z119" s="5" t="n">
        <v>883525.259</v>
      </c>
      <c r="AA119" s="6" t="n">
        <v>0</v>
      </c>
      <c r="AB119" s="5" t="n">
        <v>1233873.517</v>
      </c>
      <c r="AC119" s="6" t="n">
        <v>0</v>
      </c>
      <c r="AD119" s="5" t="n">
        <v>1676082.605</v>
      </c>
      <c r="AE119" s="6" t="n">
        <v>0</v>
      </c>
      <c r="AF119" s="5" t="n">
        <v>1352693.308</v>
      </c>
      <c r="AG119" s="6" t="n">
        <v>0</v>
      </c>
      <c r="AH119" s="6" t="n">
        <v>1683685.2275</v>
      </c>
      <c r="AI119" s="6" t="n">
        <v>0</v>
      </c>
      <c r="AJ119" s="6" t="n">
        <v>2186046.5475</v>
      </c>
      <c r="AK119" s="6" t="n">
        <v>0</v>
      </c>
      <c r="AL119" s="6" t="n">
        <v>5</v>
      </c>
      <c r="AM119" s="5">
        <f>IF(AND(G119="",E119="Murni"),0,P119+R119+T119+V119+X119+Z119+AB119+AD119+AF119+AH119+AJ119+AL119)</f>
        <v/>
      </c>
      <c r="AN119" s="5">
        <f>P119+R119+T119+V119+X119+Z119+AB119+AD119+AF119+AH119+AJ119+AL119-AM119</f>
        <v/>
      </c>
      <c r="AO119" s="5">
        <f>P119+R119+T119+V119+X119+Z119+AB119+AD119+AF119+AH119+AJ119+AL119</f>
        <v/>
      </c>
      <c r="AP119" s="5">
        <f>I119</f>
        <v/>
      </c>
      <c r="AQ119" s="7">
        <f>AO119-AP119</f>
        <v/>
      </c>
      <c r="AR119" s="5" t="n">
        <v>0</v>
      </c>
      <c r="AS119" s="5">
        <f>IF(AH119-AR119&lt;-0.001,1,0)</f>
        <v/>
      </c>
      <c r="AT119" s="5">
        <f>IF(H119&lt;AM119-0.001,1,0)</f>
        <v/>
      </c>
      <c r="AU119" s="5">
        <f>IF(OR(H119-AO119-J119-K119-L119-M119-N119&lt;-0.001,H119-AO119-J119-K119-L119-M119-N119&gt;0.001),1,0)</f>
        <v/>
      </c>
      <c r="AV119" s="5">
        <f>IF(OR(J119&lt;-0.5,K119&lt;-0.5,L119&lt;-0.5,M119&lt;-0.5,N119&lt;-0.5,P119&lt;-0.5,R119&lt;-0.5,T119&lt;-0.5,V119&lt;-0.5,X119&lt;-0.5,Z119&lt;-0.5,AB119&lt;-0.5,AD119&lt;-0.5,AF119&lt;-0.5,AH119&lt;-0.5,AJ119&lt;-0.5,AL119&lt;-0.5),1,0)</f>
        <v/>
      </c>
      <c r="AW119">
        <f>AX119&amp;LEFT(ROUND(H119,0),3)</f>
        <v/>
      </c>
      <c r="AX119" t="n">
        <v>2962020</v>
      </c>
    </row>
    <row r="120">
      <c r="A120" s="4" t="n">
        <v>112</v>
      </c>
      <c r="B120" s="4" t="inlineStr">
        <is>
          <t>2020.USLS.100.001</t>
        </is>
      </c>
      <c r="C120" s="4" t="inlineStr">
        <is>
          <t>GIS  150 kV BONTOALA (EXT) ( 2 LB)</t>
        </is>
      </c>
      <c r="D120" s="4" t="inlineStr">
        <is>
          <t>Perbaikan GIS Bontoala</t>
        </is>
      </c>
      <c r="E120" s="4" t="inlineStr">
        <is>
          <t>Lanjutan</t>
        </is>
      </c>
      <c r="F120" s="4" t="inlineStr">
        <is>
          <t>APLN</t>
        </is>
      </c>
      <c r="G120" s="4" t="n"/>
      <c r="H120" s="5" t="n">
        <v>781382.0892818184</v>
      </c>
      <c r="I120" s="5" t="n">
        <v>649580.689</v>
      </c>
      <c r="J120" s="6" t="n">
        <v>131801.4002818184</v>
      </c>
      <c r="K120" s="6" t="n">
        <v>0</v>
      </c>
      <c r="L120" s="6" t="n">
        <v>0</v>
      </c>
      <c r="M120" s="6" t="n">
        <v>0</v>
      </c>
      <c r="N120" s="6" t="n">
        <v>0</v>
      </c>
      <c r="O120" s="6" t="n">
        <v>0</v>
      </c>
      <c r="P120" s="5" t="n">
        <v>0</v>
      </c>
      <c r="Q120" s="6" t="n">
        <v>0</v>
      </c>
      <c r="R120" s="5" t="n">
        <v>0</v>
      </c>
      <c r="S120" s="6" t="n">
        <v>0</v>
      </c>
      <c r="T120" s="5" t="n">
        <v>0</v>
      </c>
      <c r="U120" s="6" t="n">
        <v>0</v>
      </c>
      <c r="V120" s="5" t="n">
        <v>0</v>
      </c>
      <c r="W120" s="6" t="n">
        <v>0</v>
      </c>
      <c r="X120" s="5" t="n">
        <v>0</v>
      </c>
      <c r="Y120" s="6" t="n">
        <v>0</v>
      </c>
      <c r="Z120" s="5" t="n">
        <v>0</v>
      </c>
      <c r="AA120" s="6" t="n">
        <v>0</v>
      </c>
      <c r="AB120" s="5" t="n">
        <v>0</v>
      </c>
      <c r="AC120" s="6" t="n">
        <v>0</v>
      </c>
      <c r="AD120" s="5" t="n">
        <v>0</v>
      </c>
      <c r="AE120" s="6" t="n">
        <v>0</v>
      </c>
      <c r="AF120" s="5" t="n">
        <v>0</v>
      </c>
      <c r="AG120" s="6" t="n">
        <v>0</v>
      </c>
      <c r="AH120" s="6" t="n">
        <v>0</v>
      </c>
      <c r="AI120" s="6" t="n">
        <v>0</v>
      </c>
      <c r="AJ120" s="6" t="n">
        <v>649580.689</v>
      </c>
      <c r="AK120" s="6" t="n">
        <v>0</v>
      </c>
      <c r="AL120" s="6" t="n">
        <v>5</v>
      </c>
      <c r="AM120" s="5">
        <f>IF(AND(G120="",E120="Murni"),0,P120+R120+T120+V120+X120+Z120+AB120+AD120+AF120+AH120+AJ120+AL120)</f>
        <v/>
      </c>
      <c r="AN120" s="5">
        <f>P120+R120+T120+V120+X120+Z120+AB120+AD120+AF120+AH120+AJ120+AL120-AM120</f>
        <v/>
      </c>
      <c r="AO120" s="5">
        <f>P120+R120+T120+V120+X120+Z120+AB120+AD120+AF120+AH120+AJ120+AL120</f>
        <v/>
      </c>
      <c r="AP120" s="5">
        <f>I120</f>
        <v/>
      </c>
      <c r="AQ120" s="7">
        <f>AO120-AP120</f>
        <v/>
      </c>
      <c r="AR120" s="5" t="n">
        <v>0</v>
      </c>
      <c r="AS120" s="5">
        <f>IF(AH120-AR120&lt;-0.001,1,0)</f>
        <v/>
      </c>
      <c r="AT120" s="5">
        <f>IF(H120&lt;AM120-0.001,1,0)</f>
        <v/>
      </c>
      <c r="AU120" s="5">
        <f>IF(OR(H120-AO120-J120-K120-L120-M120-N120&lt;-0.001,H120-AO120-J120-K120-L120-M120-N120&gt;0.001),1,0)</f>
        <v/>
      </c>
      <c r="AV120" s="5">
        <f>IF(OR(J120&lt;-0.5,K120&lt;-0.5,L120&lt;-0.5,M120&lt;-0.5,N120&lt;-0.5,P120&lt;-0.5,R120&lt;-0.5,T120&lt;-0.5,V120&lt;-0.5,X120&lt;-0.5,Z120&lt;-0.5,AB120&lt;-0.5,AD120&lt;-0.5,AF120&lt;-0.5,AH120&lt;-0.5,AJ120&lt;-0.5,AL120&lt;-0.5),1,0)</f>
        <v/>
      </c>
      <c r="AW120">
        <f>AX120&amp;LEFT(ROUND(H120,0),3)</f>
        <v/>
      </c>
      <c r="AX120" t="n">
        <v>2962021</v>
      </c>
    </row>
    <row r="121">
      <c r="A121" s="4" t="n">
        <v>113</v>
      </c>
      <c r="B121" s="4" t="inlineStr">
        <is>
          <t>2020.USLS.156.001</t>
        </is>
      </c>
      <c r="C121" s="4" t="inlineStr">
        <is>
          <t>T/L 150 kV PLTU MAMUJU - MAMUJU (34 kmr)</t>
        </is>
      </c>
      <c r="D121" s="4" t="inlineStr">
        <is>
          <t>Pekerjaan Penyempurnaan Percepatan T/L 150 kV PLTU Mamuju - Mamuju, Kontrak No. 001.PJ/KON.02.02/UIPSULBAGSEL2020, tgl 07 Jan 2020</t>
        </is>
      </c>
      <c r="E121" s="4" t="inlineStr">
        <is>
          <t>Lanjutan</t>
        </is>
      </c>
      <c r="F121" s="4" t="inlineStr">
        <is>
          <t>APLN</t>
        </is>
      </c>
      <c r="G121" s="4" t="n"/>
      <c r="H121" s="5" t="n">
        <v>185108.002018182</v>
      </c>
      <c r="I121" s="5" t="n">
        <v>84986</v>
      </c>
      <c r="J121" s="6" t="n">
        <v>100122.002018182</v>
      </c>
      <c r="K121" s="6" t="n">
        <v>0</v>
      </c>
      <c r="L121" s="6" t="n">
        <v>0</v>
      </c>
      <c r="M121" s="6" t="n">
        <v>0</v>
      </c>
      <c r="N121" s="6" t="n">
        <v>0</v>
      </c>
      <c r="O121" s="6" t="n">
        <v>0</v>
      </c>
      <c r="P121" s="5" t="n">
        <v>0</v>
      </c>
      <c r="Q121" s="6" t="n">
        <v>0</v>
      </c>
      <c r="R121" s="5" t="n">
        <v>84986</v>
      </c>
      <c r="S121" s="6" t="n">
        <v>0</v>
      </c>
      <c r="T121" s="5" t="n">
        <v>0</v>
      </c>
      <c r="U121" s="6" t="n">
        <v>0</v>
      </c>
      <c r="V121" s="5" t="n">
        <v>0</v>
      </c>
      <c r="W121" s="6" t="n">
        <v>0</v>
      </c>
      <c r="X121" s="5" t="n">
        <v>0</v>
      </c>
      <c r="Y121" s="6" t="n">
        <v>0</v>
      </c>
      <c r="Z121" s="5" t="n">
        <v>0</v>
      </c>
      <c r="AA121" s="6" t="n">
        <v>0</v>
      </c>
      <c r="AB121" s="5" t="n">
        <v>0</v>
      </c>
      <c r="AC121" s="6" t="n">
        <v>0</v>
      </c>
      <c r="AD121" s="5" t="n">
        <v>0</v>
      </c>
      <c r="AE121" s="6" t="n">
        <v>0</v>
      </c>
      <c r="AF121" s="5" t="n">
        <v>0</v>
      </c>
      <c r="AG121" s="6" t="n">
        <v>0</v>
      </c>
      <c r="AH121" s="6" t="n">
        <v>0</v>
      </c>
      <c r="AI121" s="6" t="n">
        <v>0</v>
      </c>
      <c r="AJ121" s="6" t="n">
        <v>0</v>
      </c>
      <c r="AK121" s="6" t="n">
        <v>0</v>
      </c>
      <c r="AL121" s="6" t="n">
        <v>5</v>
      </c>
      <c r="AM121" s="5">
        <f>IF(AND(G121="",E121="Murni"),0,P121+R121+T121+V121+X121+Z121+AB121+AD121+AF121+AH121+AJ121+AL121)</f>
        <v/>
      </c>
      <c r="AN121" s="5">
        <f>P121+R121+T121+V121+X121+Z121+AB121+AD121+AF121+AH121+AJ121+AL121-AM121</f>
        <v/>
      </c>
      <c r="AO121" s="5">
        <f>P121+R121+T121+V121+X121+Z121+AB121+AD121+AF121+AH121+AJ121+AL121</f>
        <v/>
      </c>
      <c r="AP121" s="5">
        <f>I121</f>
        <v/>
      </c>
      <c r="AQ121" s="7">
        <f>AO121-AP121</f>
        <v/>
      </c>
      <c r="AR121" s="5" t="n">
        <v>0</v>
      </c>
      <c r="AS121" s="5">
        <f>IF(AH121-AR121&lt;-0.001,1,0)</f>
        <v/>
      </c>
      <c r="AT121" s="5">
        <f>IF(H121&lt;AM121-0.001,1,0)</f>
        <v/>
      </c>
      <c r="AU121" s="5">
        <f>IF(OR(H121-AO121-J121-K121-L121-M121-N121&lt;-0.001,H121-AO121-J121-K121-L121-M121-N121&gt;0.001),1,0)</f>
        <v/>
      </c>
      <c r="AV121" s="5">
        <f>IF(OR(J121&lt;-0.5,K121&lt;-0.5,L121&lt;-0.5,M121&lt;-0.5,N121&lt;-0.5,P121&lt;-0.5,R121&lt;-0.5,T121&lt;-0.5,V121&lt;-0.5,X121&lt;-0.5,Z121&lt;-0.5,AB121&lt;-0.5,AD121&lt;-0.5,AF121&lt;-0.5,AH121&lt;-0.5,AJ121&lt;-0.5,AL121&lt;-0.5),1,0)</f>
        <v/>
      </c>
      <c r="AW121">
        <f>AX121&amp;LEFT(ROUND(H121,0),3)</f>
        <v/>
      </c>
      <c r="AX121" t="n">
        <v>2962022</v>
      </c>
    </row>
    <row r="122">
      <c r="A122" s="4" t="n">
        <v>114</v>
      </c>
      <c r="B122" s="4" t="inlineStr">
        <is>
          <t>2020.USLS.5.003</t>
        </is>
      </c>
      <c r="C122" s="4" t="inlineStr">
        <is>
          <t>PLTU SULSEL - BARRU 2 (100 MW) - BARRU EXTENSION</t>
        </is>
      </c>
      <c r="D122" s="4" t="inlineStr">
        <is>
          <t>Supervisi Komisioning, Approval Test Prosedure, dan SLO oleh PUSERTIF</t>
        </is>
      </c>
      <c r="E122" s="4" t="inlineStr">
        <is>
          <t>Lanjutan</t>
        </is>
      </c>
      <c r="F122" s="4" t="inlineStr">
        <is>
          <t>APLN</t>
        </is>
      </c>
      <c r="G122" s="4" t="n"/>
      <c r="H122" s="5" t="n">
        <v>65609.69900000002</v>
      </c>
      <c r="I122" s="5" t="n">
        <v>65609.69899999999</v>
      </c>
      <c r="J122" s="6" t="n">
        <v>2.91038304567337e-11</v>
      </c>
      <c r="K122" s="6" t="n">
        <v>0</v>
      </c>
      <c r="L122" s="6" t="n">
        <v>0</v>
      </c>
      <c r="M122" s="6" t="n">
        <v>0</v>
      </c>
      <c r="N122" s="6" t="n">
        <v>0</v>
      </c>
      <c r="O122" s="6" t="n">
        <v>0</v>
      </c>
      <c r="P122" s="5" t="n">
        <v>0</v>
      </c>
      <c r="Q122" s="6" t="n">
        <v>0</v>
      </c>
      <c r="R122" s="5" t="n">
        <v>0</v>
      </c>
      <c r="S122" s="6" t="n">
        <v>0</v>
      </c>
      <c r="T122" s="5" t="n">
        <v>20000</v>
      </c>
      <c r="U122" s="6" t="n">
        <v>0</v>
      </c>
      <c r="V122" s="5" t="n">
        <v>0</v>
      </c>
      <c r="W122" s="6" t="n">
        <v>0</v>
      </c>
      <c r="X122" s="5" t="n">
        <v>20000</v>
      </c>
      <c r="Y122" s="6" t="n">
        <v>0</v>
      </c>
      <c r="Z122" s="5" t="n">
        <v>25609.699</v>
      </c>
      <c r="AA122" s="6" t="n">
        <v>0</v>
      </c>
      <c r="AB122" s="5" t="n">
        <v>0</v>
      </c>
      <c r="AC122" s="6" t="n">
        <v>0</v>
      </c>
      <c r="AD122" s="5" t="n">
        <v>0</v>
      </c>
      <c r="AE122" s="6" t="n">
        <v>0</v>
      </c>
      <c r="AF122" s="5" t="n">
        <v>0</v>
      </c>
      <c r="AG122" s="6" t="n">
        <v>0</v>
      </c>
      <c r="AH122" s="6" t="n">
        <v>0</v>
      </c>
      <c r="AI122" s="6" t="n">
        <v>0</v>
      </c>
      <c r="AJ122" s="6" t="n">
        <v>0</v>
      </c>
      <c r="AK122" s="6" t="n">
        <v>0</v>
      </c>
      <c r="AL122" s="6" t="n">
        <v>5</v>
      </c>
      <c r="AM122" s="5">
        <f>IF(AND(G122="",E122="Murni"),0,P122+R122+T122+V122+X122+Z122+AB122+AD122+AF122+AH122+AJ122+AL122)</f>
        <v/>
      </c>
      <c r="AN122" s="5">
        <f>P122+R122+T122+V122+X122+Z122+AB122+AD122+AF122+AH122+AJ122+AL122-AM122</f>
        <v/>
      </c>
      <c r="AO122" s="5">
        <f>P122+R122+T122+V122+X122+Z122+AB122+AD122+AF122+AH122+AJ122+AL122</f>
        <v/>
      </c>
      <c r="AP122" s="5">
        <f>I122</f>
        <v/>
      </c>
      <c r="AQ122" s="7">
        <f>AO122-AP122</f>
        <v/>
      </c>
      <c r="AR122" s="5" t="n">
        <v>0</v>
      </c>
      <c r="AS122" s="5">
        <f>IF(AH122-AR122&lt;-0.001,1,0)</f>
        <v/>
      </c>
      <c r="AT122" s="5">
        <f>IF(H122&lt;AM122-0.001,1,0)</f>
        <v/>
      </c>
      <c r="AU122" s="5">
        <f>IF(OR(H122-AO122-J122-K122-L122-M122-N122&lt;-0.001,H122-AO122-J122-K122-L122-M122-N122&gt;0.001),1,0)</f>
        <v/>
      </c>
      <c r="AV122" s="5">
        <f>IF(OR(J122&lt;-0.5,K122&lt;-0.5,L122&lt;-0.5,M122&lt;-0.5,N122&lt;-0.5,P122&lt;-0.5,R122&lt;-0.5,T122&lt;-0.5,V122&lt;-0.5,X122&lt;-0.5,Z122&lt;-0.5,AB122&lt;-0.5,AD122&lt;-0.5,AF122&lt;-0.5,AH122&lt;-0.5,AJ122&lt;-0.5,AL122&lt;-0.5),1,0)</f>
        <v/>
      </c>
      <c r="AW122">
        <f>AX122&amp;LEFT(ROUND(H122,0),3)</f>
        <v/>
      </c>
      <c r="AX122" t="n">
        <v>2962023</v>
      </c>
    </row>
    <row r="123">
      <c r="A123" s="4" t="n">
        <v>115</v>
      </c>
      <c r="B123" s="4" t="inlineStr">
        <is>
          <t>2020.USLS.130.001</t>
        </is>
      </c>
      <c r="C123" s="4" t="inlineStr">
        <is>
          <t>GI 150 kV MAMUJU BARU (EXT)  2 LB, arah GI TOPOYO</t>
        </is>
      </c>
      <c r="D123" s="4" t="inlineStr">
        <is>
          <t>Supervisi Komisioning, Approval Test Prosedure, dan SLO oleh PUSERTIF GI Mamuju Baru (ext) dan GI Pasangkayu (ext)</t>
        </is>
      </c>
      <c r="E123" s="4" t="inlineStr">
        <is>
          <t>Lanjutan</t>
        </is>
      </c>
      <c r="F123" s="4" t="inlineStr">
        <is>
          <t>APLN</t>
        </is>
      </c>
      <c r="G123" s="4" t="n"/>
      <c r="H123" s="5" t="n">
        <v>151363.6363636364</v>
      </c>
      <c r="I123" s="5" t="n">
        <v>0</v>
      </c>
      <c r="J123" s="6" t="n">
        <v>151363.6363636364</v>
      </c>
      <c r="K123" s="6" t="n">
        <v>0</v>
      </c>
      <c r="L123" s="6" t="n">
        <v>0</v>
      </c>
      <c r="M123" s="6" t="n">
        <v>0</v>
      </c>
      <c r="N123" s="6" t="n">
        <v>0</v>
      </c>
      <c r="O123" s="6" t="n">
        <v>0</v>
      </c>
      <c r="P123" s="5" t="n">
        <v>0</v>
      </c>
      <c r="Q123" s="6" t="n">
        <v>0</v>
      </c>
      <c r="R123" s="5" t="n">
        <v>0</v>
      </c>
      <c r="S123" s="6" t="n">
        <v>0</v>
      </c>
      <c r="T123" s="5" t="n">
        <v>0</v>
      </c>
      <c r="U123" s="6" t="n">
        <v>0</v>
      </c>
      <c r="V123" s="5" t="n">
        <v>0</v>
      </c>
      <c r="W123" s="6" t="n">
        <v>0</v>
      </c>
      <c r="X123" s="5" t="n">
        <v>0</v>
      </c>
      <c r="Y123" s="6" t="n">
        <v>0</v>
      </c>
      <c r="Z123" s="5" t="n">
        <v>0</v>
      </c>
      <c r="AA123" s="6" t="n">
        <v>0</v>
      </c>
      <c r="AB123" s="5" t="n">
        <v>0</v>
      </c>
      <c r="AC123" s="6" t="n">
        <v>0</v>
      </c>
      <c r="AD123" s="5" t="n">
        <v>0</v>
      </c>
      <c r="AE123" s="6" t="n">
        <v>0</v>
      </c>
      <c r="AF123" s="5" t="n">
        <v>0</v>
      </c>
      <c r="AG123" s="6" t="n">
        <v>0</v>
      </c>
      <c r="AH123" s="6" t="n">
        <v>0</v>
      </c>
      <c r="AI123" s="6" t="n">
        <v>0</v>
      </c>
      <c r="AJ123" s="6" t="n">
        <v>0</v>
      </c>
      <c r="AK123" s="6" t="n">
        <v>0</v>
      </c>
      <c r="AL123" s="6" t="n">
        <v>5</v>
      </c>
      <c r="AM123" s="5">
        <f>IF(AND(G123="",E123="Murni"),0,P123+R123+T123+V123+X123+Z123+AB123+AD123+AF123+AH123+AJ123+AL123)</f>
        <v/>
      </c>
      <c r="AN123" s="5">
        <f>P123+R123+T123+V123+X123+Z123+AB123+AD123+AF123+AH123+AJ123+AL123-AM123</f>
        <v/>
      </c>
      <c r="AO123" s="5">
        <f>P123+R123+T123+V123+X123+Z123+AB123+AD123+AF123+AH123+AJ123+AL123</f>
        <v/>
      </c>
      <c r="AP123" s="5">
        <f>I123</f>
        <v/>
      </c>
      <c r="AQ123" s="7">
        <f>AO123-AP123</f>
        <v/>
      </c>
      <c r="AR123" s="5" t="n">
        <v>0</v>
      </c>
      <c r="AS123" s="5">
        <f>IF(AH123-AR123&lt;-0.001,1,0)</f>
        <v/>
      </c>
      <c r="AT123" s="5">
        <f>IF(H123&lt;AM123-0.001,1,0)</f>
        <v/>
      </c>
      <c r="AU123" s="5">
        <f>IF(OR(H123-AO123-J123-K123-L123-M123-N123&lt;-0.001,H123-AO123-J123-K123-L123-M123-N123&gt;0.001),1,0)</f>
        <v/>
      </c>
      <c r="AV123" s="5">
        <f>IF(OR(J123&lt;-0.5,K123&lt;-0.5,L123&lt;-0.5,M123&lt;-0.5,N123&lt;-0.5,P123&lt;-0.5,R123&lt;-0.5,T123&lt;-0.5,V123&lt;-0.5,X123&lt;-0.5,Z123&lt;-0.5,AB123&lt;-0.5,AD123&lt;-0.5,AF123&lt;-0.5,AH123&lt;-0.5,AJ123&lt;-0.5,AL123&lt;-0.5),1,0)</f>
        <v/>
      </c>
      <c r="AW123">
        <f>AX123&amp;LEFT(ROUND(H123,0),3)</f>
        <v/>
      </c>
      <c r="AX123" t="n">
        <v>2962024</v>
      </c>
    </row>
    <row r="124">
      <c r="A124" s="4" t="n">
        <v>116</v>
      </c>
      <c r="B124" s="4" t="inlineStr">
        <is>
          <t>2020.USLS.55.002</t>
        </is>
      </c>
      <c r="C124" s="4" t="inlineStr">
        <is>
          <t>T/L 150 kV KOLAKA SMELTER  - INC 2 PHI (LASUSUA - KOLAKA) - BMPP</t>
        </is>
      </c>
      <c r="D124" s="4" t="inlineStr">
        <is>
          <t>Supervisi Konstruksi dan QA/QC oleh PUSMANPRO</t>
        </is>
      </c>
      <c r="E124" s="4" t="inlineStr">
        <is>
          <t>Lanjutan</t>
        </is>
      </c>
      <c r="F124" s="4" t="inlineStr">
        <is>
          <t>APLN</t>
        </is>
      </c>
      <c r="G124" s="4" t="n"/>
      <c r="H124" s="5" t="n">
        <v>1964259.760390909</v>
      </c>
      <c r="I124" s="5" t="n">
        <v>974016.0000000001</v>
      </c>
      <c r="J124" s="6" t="n">
        <v>990243.7603909089</v>
      </c>
      <c r="K124" s="6" t="n">
        <v>0</v>
      </c>
      <c r="L124" s="6" t="n">
        <v>0</v>
      </c>
      <c r="M124" s="6" t="n">
        <v>0</v>
      </c>
      <c r="N124" s="6" t="n">
        <v>0</v>
      </c>
      <c r="O124" s="6" t="n">
        <v>0</v>
      </c>
      <c r="P124" s="5" t="n">
        <v>0</v>
      </c>
      <c r="Q124" s="6" t="n">
        <v>0</v>
      </c>
      <c r="R124" s="5" t="n">
        <v>0</v>
      </c>
      <c r="S124" s="6" t="n">
        <v>0</v>
      </c>
      <c r="T124" s="5" t="n">
        <v>162335.518</v>
      </c>
      <c r="U124" s="6" t="n">
        <v>0</v>
      </c>
      <c r="V124" s="5" t="n">
        <v>162335.518</v>
      </c>
      <c r="W124" s="6" t="n">
        <v>0</v>
      </c>
      <c r="X124" s="5" t="n">
        <v>162335.518</v>
      </c>
      <c r="Y124" s="6" t="n">
        <v>0</v>
      </c>
      <c r="Z124" s="5" t="n">
        <v>162335.518</v>
      </c>
      <c r="AA124" s="6" t="n">
        <v>0</v>
      </c>
      <c r="AB124" s="5" t="n">
        <v>162335.518</v>
      </c>
      <c r="AC124" s="6" t="n">
        <v>0</v>
      </c>
      <c r="AD124" s="5" t="n">
        <v>162335.516</v>
      </c>
      <c r="AE124" s="6" t="n">
        <v>0</v>
      </c>
      <c r="AF124" s="5" t="n">
        <v>0</v>
      </c>
      <c r="AG124" s="6" t="n">
        <v>0</v>
      </c>
      <c r="AH124" s="6" t="n">
        <v>0</v>
      </c>
      <c r="AI124" s="6" t="n">
        <v>0</v>
      </c>
      <c r="AJ124" s="6" t="n">
        <v>2.894</v>
      </c>
      <c r="AK124" s="6" t="n">
        <v>0</v>
      </c>
      <c r="AL124" s="6" t="n">
        <v>5</v>
      </c>
      <c r="AM124" s="5">
        <f>IF(AND(G124="",E124="Murni"),0,P124+R124+T124+V124+X124+Z124+AB124+AD124+AF124+AH124+AJ124+AL124)</f>
        <v/>
      </c>
      <c r="AN124" s="5">
        <f>P124+R124+T124+V124+X124+Z124+AB124+AD124+AF124+AH124+AJ124+AL124-AM124</f>
        <v/>
      </c>
      <c r="AO124" s="5">
        <f>P124+R124+T124+V124+X124+Z124+AB124+AD124+AF124+AH124+AJ124+AL124</f>
        <v/>
      </c>
      <c r="AP124" s="5">
        <f>I124</f>
        <v/>
      </c>
      <c r="AQ124" s="7">
        <f>AO124-AP124</f>
        <v/>
      </c>
      <c r="AR124" s="5" t="n">
        <v>0</v>
      </c>
      <c r="AS124" s="5">
        <f>IF(AH124-AR124&lt;-0.001,1,0)</f>
        <v/>
      </c>
      <c r="AT124" s="5">
        <f>IF(H124&lt;AM124-0.001,1,0)</f>
        <v/>
      </c>
      <c r="AU124" s="5">
        <f>IF(OR(H124-AO124-J124-K124-L124-M124-N124&lt;-0.001,H124-AO124-J124-K124-L124-M124-N124&gt;0.001),1,0)</f>
        <v/>
      </c>
      <c r="AV124" s="5">
        <f>IF(OR(J124&lt;-0.5,K124&lt;-0.5,L124&lt;-0.5,M124&lt;-0.5,N124&lt;-0.5,P124&lt;-0.5,R124&lt;-0.5,T124&lt;-0.5,V124&lt;-0.5,X124&lt;-0.5,Z124&lt;-0.5,AB124&lt;-0.5,AD124&lt;-0.5,AF124&lt;-0.5,AH124&lt;-0.5,AJ124&lt;-0.5,AL124&lt;-0.5),1,0)</f>
        <v/>
      </c>
      <c r="AW124">
        <f>AX124&amp;LEFT(ROUND(H124,0),3)</f>
        <v/>
      </c>
      <c r="AX124" t="n">
        <v>2962025</v>
      </c>
    </row>
    <row r="125">
      <c r="A125" s="4" t="n">
        <v>117</v>
      </c>
      <c r="B125" s="4" t="inlineStr">
        <is>
          <t>2020.USLS.37.001</t>
        </is>
      </c>
      <c r="C125" s="4" t="inlineStr">
        <is>
          <t>SKTT 150 kV KIMA MAKASSAR  -  DAYA BARU (14 kmr,  2 cct, UGC, XLPE, 800 mm)</t>
        </is>
      </c>
      <c r="D125" s="4" t="inlineStr">
        <is>
          <t>Supervisi Konstruksi dan QA/QC oleh PUSMANPRO</t>
        </is>
      </c>
      <c r="E125" s="4" t="inlineStr">
        <is>
          <t>Lanjutan</t>
        </is>
      </c>
      <c r="F125" s="4" t="inlineStr">
        <is>
          <t>APLN</t>
        </is>
      </c>
      <c r="G125" s="4" t="n"/>
      <c r="H125" s="5" t="n">
        <v>610522.9194818181</v>
      </c>
      <c r="I125" s="5" t="n">
        <v>0</v>
      </c>
      <c r="J125" s="6" t="n">
        <v>610522.9194818181</v>
      </c>
      <c r="K125" s="6" t="n">
        <v>0</v>
      </c>
      <c r="L125" s="6" t="n">
        <v>0</v>
      </c>
      <c r="M125" s="6" t="n">
        <v>0</v>
      </c>
      <c r="N125" s="6" t="n">
        <v>0</v>
      </c>
      <c r="O125" s="6" t="n">
        <v>0</v>
      </c>
      <c r="P125" s="5" t="n">
        <v>0</v>
      </c>
      <c r="Q125" s="6" t="n">
        <v>0</v>
      </c>
      <c r="R125" s="5" t="n">
        <v>0</v>
      </c>
      <c r="S125" s="6" t="n">
        <v>0</v>
      </c>
      <c r="T125" s="5" t="n">
        <v>0</v>
      </c>
      <c r="U125" s="6" t="n">
        <v>0</v>
      </c>
      <c r="V125" s="5" t="n">
        <v>0</v>
      </c>
      <c r="W125" s="6" t="n">
        <v>0</v>
      </c>
      <c r="X125" s="5" t="n">
        <v>0</v>
      </c>
      <c r="Y125" s="6" t="n">
        <v>0</v>
      </c>
      <c r="Z125" s="5" t="n">
        <v>0</v>
      </c>
      <c r="AA125" s="6" t="n">
        <v>0</v>
      </c>
      <c r="AB125" s="5" t="n">
        <v>0</v>
      </c>
      <c r="AC125" s="6" t="n">
        <v>0</v>
      </c>
      <c r="AD125" s="5" t="n">
        <v>0</v>
      </c>
      <c r="AE125" s="6" t="n">
        <v>0</v>
      </c>
      <c r="AF125" s="5" t="n">
        <v>0</v>
      </c>
      <c r="AG125" s="6" t="n">
        <v>0</v>
      </c>
      <c r="AH125" s="6" t="n">
        <v>0</v>
      </c>
      <c r="AI125" s="6" t="n">
        <v>0</v>
      </c>
      <c r="AJ125" s="6" t="n">
        <v>0</v>
      </c>
      <c r="AK125" s="6" t="n">
        <v>0</v>
      </c>
      <c r="AL125" s="6" t="n">
        <v>5</v>
      </c>
      <c r="AM125" s="5">
        <f>IF(AND(G125="",E125="Murni"),0,P125+R125+T125+V125+X125+Z125+AB125+AD125+AF125+AH125+AJ125+AL125)</f>
        <v/>
      </c>
      <c r="AN125" s="5">
        <f>P125+R125+T125+V125+X125+Z125+AB125+AD125+AF125+AH125+AJ125+AL125-AM125</f>
        <v/>
      </c>
      <c r="AO125" s="5">
        <f>P125+R125+T125+V125+X125+Z125+AB125+AD125+AF125+AH125+AJ125+AL125</f>
        <v/>
      </c>
      <c r="AP125" s="5">
        <f>I125</f>
        <v/>
      </c>
      <c r="AQ125" s="7">
        <f>AO125-AP125</f>
        <v/>
      </c>
      <c r="AR125" s="5" t="n">
        <v>0</v>
      </c>
      <c r="AS125" s="5">
        <f>IF(AH125-AR125&lt;-0.001,1,0)</f>
        <v/>
      </c>
      <c r="AT125" s="5">
        <f>IF(H125&lt;AM125-0.001,1,0)</f>
        <v/>
      </c>
      <c r="AU125" s="5">
        <f>IF(OR(H125-AO125-J125-K125-L125-M125-N125&lt;-0.001,H125-AO125-J125-K125-L125-M125-N125&gt;0.001),1,0)</f>
        <v/>
      </c>
      <c r="AV125" s="5">
        <f>IF(OR(J125&lt;-0.5,K125&lt;-0.5,L125&lt;-0.5,M125&lt;-0.5,N125&lt;-0.5,P125&lt;-0.5,R125&lt;-0.5,T125&lt;-0.5,V125&lt;-0.5,X125&lt;-0.5,Z125&lt;-0.5,AB125&lt;-0.5,AD125&lt;-0.5,AF125&lt;-0.5,AH125&lt;-0.5,AJ125&lt;-0.5,AL125&lt;-0.5),1,0)</f>
        <v/>
      </c>
      <c r="AW125">
        <f>AX125&amp;LEFT(ROUND(H125,0),3)</f>
        <v/>
      </c>
      <c r="AX125" t="n">
        <v>2962026</v>
      </c>
    </row>
    <row r="126">
      <c r="A126" s="4" t="n">
        <v>118</v>
      </c>
      <c r="B126" s="4" t="inlineStr">
        <is>
          <t>2020.USLS.33.003</t>
        </is>
      </c>
      <c r="C126" s="4" t="inlineStr">
        <is>
          <t>T/L 150 kV SUNGGUMINASA - LANNA (25,89 kmr)</t>
        </is>
      </c>
      <c r="D126" s="4" t="inlineStr">
        <is>
          <t>Supervisi Konstruksi dan QA/QC oleh PUSMANPRO</t>
        </is>
      </c>
      <c r="E126" s="4" t="inlineStr">
        <is>
          <t>Lanjutan</t>
        </is>
      </c>
      <c r="F126" s="4" t="inlineStr">
        <is>
          <t>APLN</t>
        </is>
      </c>
      <c r="G126" s="4" t="n"/>
      <c r="H126" s="5" t="n">
        <v>5575231.504745455</v>
      </c>
      <c r="I126" s="5" t="n">
        <v>2788737.0005</v>
      </c>
      <c r="J126" s="6" t="n">
        <v>2786494.504245455</v>
      </c>
      <c r="K126" s="6" t="n">
        <v>0</v>
      </c>
      <c r="L126" s="6" t="n">
        <v>0</v>
      </c>
      <c r="M126" s="6" t="n">
        <v>0</v>
      </c>
      <c r="N126" s="6" t="n">
        <v>0</v>
      </c>
      <c r="O126" s="6" t="n">
        <v>0</v>
      </c>
      <c r="P126" s="5" t="n">
        <v>0</v>
      </c>
      <c r="Q126" s="6" t="n">
        <v>0</v>
      </c>
      <c r="R126" s="5" t="n">
        <v>0</v>
      </c>
      <c r="S126" s="6" t="n">
        <v>0</v>
      </c>
      <c r="T126" s="5" t="n">
        <v>398390.701</v>
      </c>
      <c r="U126" s="6" t="n">
        <v>0</v>
      </c>
      <c r="V126" s="5" t="n">
        <v>398390.701</v>
      </c>
      <c r="W126" s="6" t="n">
        <v>0</v>
      </c>
      <c r="X126" s="5" t="n">
        <v>398390.701</v>
      </c>
      <c r="Y126" s="6" t="n">
        <v>0</v>
      </c>
      <c r="Z126" s="5" t="n">
        <v>398390.701</v>
      </c>
      <c r="AA126" s="6" t="n">
        <v>0</v>
      </c>
      <c r="AB126" s="5" t="n">
        <v>398390.701</v>
      </c>
      <c r="AC126" s="6" t="n">
        <v>0</v>
      </c>
      <c r="AD126" s="5" t="n">
        <v>398390.701</v>
      </c>
      <c r="AE126" s="6" t="n">
        <v>0</v>
      </c>
      <c r="AF126" s="5" t="n">
        <v>398392.794</v>
      </c>
      <c r="AG126" s="6" t="n">
        <v>0</v>
      </c>
      <c r="AH126" s="6" t="n">
        <v>0</v>
      </c>
      <c r="AI126" s="6" t="n">
        <v>0</v>
      </c>
      <c r="AJ126" s="6" t="n">
        <v>398392.7945</v>
      </c>
      <c r="AK126" s="6" t="n">
        <v>0</v>
      </c>
      <c r="AL126" s="6" t="n">
        <v>5</v>
      </c>
      <c r="AM126" s="5">
        <f>IF(AND(G126="",E126="Murni"),0,P126+R126+T126+V126+X126+Z126+AB126+AD126+AF126+AH126+AJ126+AL126)</f>
        <v/>
      </c>
      <c r="AN126" s="5">
        <f>P126+R126+T126+V126+X126+Z126+AB126+AD126+AF126+AH126+AJ126+AL126-AM126</f>
        <v/>
      </c>
      <c r="AO126" s="5">
        <f>P126+R126+T126+V126+X126+Z126+AB126+AD126+AF126+AH126+AJ126+AL126</f>
        <v/>
      </c>
      <c r="AP126" s="5">
        <f>I126</f>
        <v/>
      </c>
      <c r="AQ126" s="7">
        <f>AO126-AP126</f>
        <v/>
      </c>
      <c r="AR126" s="5" t="n">
        <v>0</v>
      </c>
      <c r="AS126" s="5">
        <f>IF(AH126-AR126&lt;-0.001,1,0)</f>
        <v/>
      </c>
      <c r="AT126" s="5">
        <f>IF(H126&lt;AM126-0.001,1,0)</f>
        <v/>
      </c>
      <c r="AU126" s="5">
        <f>IF(OR(H126-AO126-J126-K126-L126-M126-N126&lt;-0.001,H126-AO126-J126-K126-L126-M126-N126&gt;0.001),1,0)</f>
        <v/>
      </c>
      <c r="AV126" s="5">
        <f>IF(OR(J126&lt;-0.5,K126&lt;-0.5,L126&lt;-0.5,M126&lt;-0.5,N126&lt;-0.5,P126&lt;-0.5,R126&lt;-0.5,T126&lt;-0.5,V126&lt;-0.5,X126&lt;-0.5,Z126&lt;-0.5,AB126&lt;-0.5,AD126&lt;-0.5,AF126&lt;-0.5,AH126&lt;-0.5,AJ126&lt;-0.5,AL126&lt;-0.5),1,0)</f>
        <v/>
      </c>
      <c r="AW126">
        <f>AX126&amp;LEFT(ROUND(H126,0),3)</f>
        <v/>
      </c>
      <c r="AX126" t="n">
        <v>2962027</v>
      </c>
    </row>
    <row r="127">
      <c r="A127" s="4" t="n">
        <v>119</v>
      </c>
      <c r="B127" s="4" t="inlineStr">
        <is>
          <t>2020.USLS.31.002</t>
        </is>
      </c>
      <c r="C127" s="4" t="inlineStr">
        <is>
          <t>T/L 150 kV DAYA BARU Incomer Double Phi (MAROS - SUNGGUMINASA) (4 kmr)</t>
        </is>
      </c>
      <c r="D127" s="4" t="inlineStr">
        <is>
          <t>Supervisi Konstruksi dan QA/QC oleh PUSMANPRO</t>
        </is>
      </c>
      <c r="E127" s="4" t="inlineStr">
        <is>
          <t>Lanjutan</t>
        </is>
      </c>
      <c r="F127" s="4" t="inlineStr">
        <is>
          <t>APLN</t>
        </is>
      </c>
      <c r="G127" s="4" t="n"/>
      <c r="H127" s="5" t="n">
        <v>796262.9960272727</v>
      </c>
      <c r="I127" s="5" t="n">
        <v>584674.9999999999</v>
      </c>
      <c r="J127" s="6" t="n">
        <v>211587.9960272727</v>
      </c>
      <c r="K127" s="6" t="n">
        <v>0</v>
      </c>
      <c r="L127" s="6" t="n">
        <v>0</v>
      </c>
      <c r="M127" s="6" t="n">
        <v>0</v>
      </c>
      <c r="N127" s="6" t="n">
        <v>0</v>
      </c>
      <c r="O127" s="6" t="n">
        <v>0</v>
      </c>
      <c r="P127" s="5" t="n">
        <v>0</v>
      </c>
      <c r="Q127" s="6" t="n">
        <v>0</v>
      </c>
      <c r="R127" s="5" t="n">
        <v>0</v>
      </c>
      <c r="S127" s="6" t="n">
        <v>0</v>
      </c>
      <c r="T127" s="5" t="n">
        <v>83525.16099999999</v>
      </c>
      <c r="U127" s="6" t="n">
        <v>0</v>
      </c>
      <c r="V127" s="5" t="n">
        <v>83525.16099999999</v>
      </c>
      <c r="W127" s="6" t="n">
        <v>0</v>
      </c>
      <c r="X127" s="5" t="n">
        <v>83525.16099999999</v>
      </c>
      <c r="Y127" s="6" t="n">
        <v>0</v>
      </c>
      <c r="Z127" s="5" t="n">
        <v>83525.16099999999</v>
      </c>
      <c r="AA127" s="6" t="n">
        <v>0</v>
      </c>
      <c r="AB127" s="5" t="n">
        <v>83525.16099999999</v>
      </c>
      <c r="AC127" s="6" t="n">
        <v>0</v>
      </c>
      <c r="AD127" s="5" t="n">
        <v>83525.16099999999</v>
      </c>
      <c r="AE127" s="6" t="n">
        <v>0</v>
      </c>
      <c r="AF127" s="5" t="n">
        <v>83524.034</v>
      </c>
      <c r="AG127" s="6" t="n">
        <v>0</v>
      </c>
      <c r="AH127" s="6" t="n">
        <v>0</v>
      </c>
      <c r="AI127" s="6" t="n">
        <v>0</v>
      </c>
      <c r="AJ127" s="6" t="n">
        <v>83524.034</v>
      </c>
      <c r="AK127" s="6" t="n">
        <v>0</v>
      </c>
      <c r="AL127" s="6" t="n">
        <v>5</v>
      </c>
      <c r="AM127" s="5">
        <f>IF(AND(G127="",E127="Murni"),0,P127+R127+T127+V127+X127+Z127+AB127+AD127+AF127+AH127+AJ127+AL127)</f>
        <v/>
      </c>
      <c r="AN127" s="5">
        <f>P127+R127+T127+V127+X127+Z127+AB127+AD127+AF127+AH127+AJ127+AL127-AM127</f>
        <v/>
      </c>
      <c r="AO127" s="5">
        <f>P127+R127+T127+V127+X127+Z127+AB127+AD127+AF127+AH127+AJ127+AL127</f>
        <v/>
      </c>
      <c r="AP127" s="5">
        <f>I127</f>
        <v/>
      </c>
      <c r="AQ127" s="7">
        <f>AO127-AP127</f>
        <v/>
      </c>
      <c r="AR127" s="5" t="n">
        <v>0</v>
      </c>
      <c r="AS127" s="5">
        <f>IF(AH127-AR127&lt;-0.001,1,0)</f>
        <v/>
      </c>
      <c r="AT127" s="5">
        <f>IF(H127&lt;AM127-0.001,1,0)</f>
        <v/>
      </c>
      <c r="AU127" s="5">
        <f>IF(OR(H127-AO127-J127-K127-L127-M127-N127&lt;-0.001,H127-AO127-J127-K127-L127-M127-N127&gt;0.001),1,0)</f>
        <v/>
      </c>
      <c r="AV127" s="5">
        <f>IF(OR(J127&lt;-0.5,K127&lt;-0.5,L127&lt;-0.5,M127&lt;-0.5,N127&lt;-0.5,P127&lt;-0.5,R127&lt;-0.5,T127&lt;-0.5,V127&lt;-0.5,X127&lt;-0.5,Z127&lt;-0.5,AB127&lt;-0.5,AD127&lt;-0.5,AF127&lt;-0.5,AH127&lt;-0.5,AJ127&lt;-0.5,AL127&lt;-0.5),1,0)</f>
        <v/>
      </c>
      <c r="AW127">
        <f>AX127&amp;LEFT(ROUND(H127,0),3)</f>
        <v/>
      </c>
      <c r="AX127" t="n">
        <v>2962028</v>
      </c>
    </row>
    <row r="128">
      <c r="A128" s="4" t="n">
        <v>120</v>
      </c>
      <c r="B128" s="4" t="inlineStr">
        <is>
          <t>2020.USLS.54.003</t>
        </is>
      </c>
      <c r="C128" s="4" t="inlineStr">
        <is>
          <t>T/L 150 kV GI.  ANDOLO - KASIPUTE (61 kmr)</t>
        </is>
      </c>
      <c r="D128" s="4" t="inlineStr">
        <is>
          <t>Supervisi Konstruksi dan QA/QC oleh PUSMANPRO</t>
        </is>
      </c>
      <c r="E128" s="4" t="inlineStr">
        <is>
          <t>Lanjutan</t>
        </is>
      </c>
      <c r="F128" s="4" t="inlineStr">
        <is>
          <t>APLN</t>
        </is>
      </c>
      <c r="G128" s="4" t="n"/>
      <c r="H128" s="5" t="n">
        <v>6662382.837172727</v>
      </c>
      <c r="I128" s="5" t="n">
        <v>1550176</v>
      </c>
      <c r="J128" s="6" t="n">
        <v>5112206.837172727</v>
      </c>
      <c r="K128" s="6" t="n">
        <v>0</v>
      </c>
      <c r="L128" s="6" t="n">
        <v>0</v>
      </c>
      <c r="M128" s="6" t="n">
        <v>0</v>
      </c>
      <c r="N128" s="6" t="n">
        <v>0</v>
      </c>
      <c r="O128" s="6" t="n">
        <v>0</v>
      </c>
      <c r="P128" s="5" t="n">
        <v>0</v>
      </c>
      <c r="Q128" s="6" t="n">
        <v>0</v>
      </c>
      <c r="R128" s="5" t="n">
        <v>0</v>
      </c>
      <c r="S128" s="6" t="n">
        <v>0</v>
      </c>
      <c r="T128" s="5" t="n">
        <v>250841.402</v>
      </c>
      <c r="U128" s="6" t="n">
        <v>0</v>
      </c>
      <c r="V128" s="5" t="n">
        <v>250841.402</v>
      </c>
      <c r="W128" s="6" t="n">
        <v>0</v>
      </c>
      <c r="X128" s="5" t="n">
        <v>250841.402</v>
      </c>
      <c r="Y128" s="6" t="n">
        <v>0</v>
      </c>
      <c r="Z128" s="5" t="n">
        <v>250841.402</v>
      </c>
      <c r="AA128" s="6" t="n">
        <v>0</v>
      </c>
      <c r="AB128" s="5" t="n">
        <v>250841.402</v>
      </c>
      <c r="AC128" s="6" t="n">
        <v>0</v>
      </c>
      <c r="AD128" s="5" t="n">
        <v>250841.402</v>
      </c>
      <c r="AE128" s="6" t="n">
        <v>0</v>
      </c>
      <c r="AF128" s="5" t="n">
        <v>45127.588</v>
      </c>
      <c r="AG128" s="6" t="n">
        <v>0</v>
      </c>
      <c r="AH128" s="6" t="n">
        <v>0</v>
      </c>
      <c r="AI128" s="6" t="n">
        <v>0</v>
      </c>
      <c r="AJ128" s="6" t="n">
        <v>45127.588</v>
      </c>
      <c r="AK128" s="6" t="n">
        <v>0</v>
      </c>
      <c r="AL128" s="6" t="n">
        <v>5</v>
      </c>
      <c r="AM128" s="5">
        <f>IF(AND(G128="",E128="Murni"),0,P128+R128+T128+V128+X128+Z128+AB128+AD128+AF128+AH128+AJ128+AL128)</f>
        <v/>
      </c>
      <c r="AN128" s="5">
        <f>P128+R128+T128+V128+X128+Z128+AB128+AD128+AF128+AH128+AJ128+AL128-AM128</f>
        <v/>
      </c>
      <c r="AO128" s="5">
        <f>P128+R128+T128+V128+X128+Z128+AB128+AD128+AF128+AH128+AJ128+AL128</f>
        <v/>
      </c>
      <c r="AP128" s="5">
        <f>I128</f>
        <v/>
      </c>
      <c r="AQ128" s="7">
        <f>AO128-AP128</f>
        <v/>
      </c>
      <c r="AR128" s="5" t="n">
        <v>0</v>
      </c>
      <c r="AS128" s="5">
        <f>IF(AH128-AR128&lt;-0.001,1,0)</f>
        <v/>
      </c>
      <c r="AT128" s="5">
        <f>IF(H128&lt;AM128-0.001,1,0)</f>
        <v/>
      </c>
      <c r="AU128" s="5">
        <f>IF(OR(H128-AO128-J128-K128-L128-M128-N128&lt;-0.001,H128-AO128-J128-K128-L128-M128-N128&gt;0.001),1,0)</f>
        <v/>
      </c>
      <c r="AV128" s="5">
        <f>IF(OR(J128&lt;-0.5,K128&lt;-0.5,L128&lt;-0.5,M128&lt;-0.5,N128&lt;-0.5,P128&lt;-0.5,R128&lt;-0.5,T128&lt;-0.5,V128&lt;-0.5,X128&lt;-0.5,Z128&lt;-0.5,AB128&lt;-0.5,AD128&lt;-0.5,AF128&lt;-0.5,AH128&lt;-0.5,AJ128&lt;-0.5,AL128&lt;-0.5),1,0)</f>
        <v/>
      </c>
      <c r="AW128">
        <f>AX128&amp;LEFT(ROUND(H128,0),3)</f>
        <v/>
      </c>
      <c r="AX128" t="n">
        <v>2962029</v>
      </c>
    </row>
    <row r="129">
      <c r="A129" s="4" t="n">
        <v>121</v>
      </c>
      <c r="B129" s="4" t="inlineStr">
        <is>
          <t>2020.USLS.78.002</t>
        </is>
      </c>
      <c r="C129" s="4" t="inlineStr">
        <is>
          <t>GI. 150 kV BOLANGI (Panakkukang Baru) (NEW)</t>
        </is>
      </c>
      <c r="D129" s="4" t="inlineStr">
        <is>
          <t>Supervisi Konstruksi dan QA/QC oleh PUSMANPRO</t>
        </is>
      </c>
      <c r="E129" s="4" t="inlineStr">
        <is>
          <t>Lanjutan</t>
        </is>
      </c>
      <c r="F129" s="4" t="inlineStr">
        <is>
          <t>APLN</t>
        </is>
      </c>
      <c r="G129" s="4" t="n"/>
      <c r="H129" s="5" t="n">
        <v>1315901.028218182</v>
      </c>
      <c r="I129" s="5" t="n">
        <v>0</v>
      </c>
      <c r="J129" s="6" t="n">
        <v>1315901.028218182</v>
      </c>
      <c r="K129" s="6" t="n">
        <v>0</v>
      </c>
      <c r="L129" s="6" t="n">
        <v>0</v>
      </c>
      <c r="M129" s="6" t="n">
        <v>0</v>
      </c>
      <c r="N129" s="6" t="n">
        <v>0</v>
      </c>
      <c r="O129" s="6" t="n">
        <v>0</v>
      </c>
      <c r="P129" s="5" t="n">
        <v>0</v>
      </c>
      <c r="Q129" s="6" t="n">
        <v>0</v>
      </c>
      <c r="R129" s="5" t="n">
        <v>0</v>
      </c>
      <c r="S129" s="6" t="n">
        <v>0</v>
      </c>
      <c r="T129" s="5" t="n">
        <v>0</v>
      </c>
      <c r="U129" s="6" t="n">
        <v>0</v>
      </c>
      <c r="V129" s="5" t="n">
        <v>0</v>
      </c>
      <c r="W129" s="6" t="n">
        <v>0</v>
      </c>
      <c r="X129" s="5" t="n">
        <v>0</v>
      </c>
      <c r="Y129" s="6" t="n">
        <v>0</v>
      </c>
      <c r="Z129" s="5" t="n">
        <v>0</v>
      </c>
      <c r="AA129" s="6" t="n">
        <v>0</v>
      </c>
      <c r="AB129" s="5" t="n">
        <v>0</v>
      </c>
      <c r="AC129" s="6" t="n">
        <v>0</v>
      </c>
      <c r="AD129" s="5" t="n">
        <v>0</v>
      </c>
      <c r="AE129" s="6" t="n">
        <v>0</v>
      </c>
      <c r="AF129" s="5" t="n">
        <v>0</v>
      </c>
      <c r="AG129" s="6" t="n">
        <v>0</v>
      </c>
      <c r="AH129" s="6" t="n">
        <v>0</v>
      </c>
      <c r="AI129" s="6" t="n">
        <v>0</v>
      </c>
      <c r="AJ129" s="6" t="n">
        <v>0</v>
      </c>
      <c r="AK129" s="6" t="n">
        <v>0</v>
      </c>
      <c r="AL129" s="6" t="n">
        <v>5</v>
      </c>
      <c r="AM129" s="5">
        <f>IF(AND(G129="",E129="Murni"),0,P129+R129+T129+V129+X129+Z129+AB129+AD129+AF129+AH129+AJ129+AL129)</f>
        <v/>
      </c>
      <c r="AN129" s="5">
        <f>P129+R129+T129+V129+X129+Z129+AB129+AD129+AF129+AH129+AJ129+AL129-AM129</f>
        <v/>
      </c>
      <c r="AO129" s="5">
        <f>P129+R129+T129+V129+X129+Z129+AB129+AD129+AF129+AH129+AJ129+AL129</f>
        <v/>
      </c>
      <c r="AP129" s="5">
        <f>I129</f>
        <v/>
      </c>
      <c r="AQ129" s="7">
        <f>AO129-AP129</f>
        <v/>
      </c>
      <c r="AR129" s="5" t="n">
        <v>0</v>
      </c>
      <c r="AS129" s="5">
        <f>IF(AH129-AR129&lt;-0.001,1,0)</f>
        <v/>
      </c>
      <c r="AT129" s="5">
        <f>IF(H129&lt;AM129-0.001,1,0)</f>
        <v/>
      </c>
      <c r="AU129" s="5">
        <f>IF(OR(H129-AO129-J129-K129-L129-M129-N129&lt;-0.001,H129-AO129-J129-K129-L129-M129-N129&gt;0.001),1,0)</f>
        <v/>
      </c>
      <c r="AV129" s="5">
        <f>IF(OR(J129&lt;-0.5,K129&lt;-0.5,L129&lt;-0.5,M129&lt;-0.5,N129&lt;-0.5,P129&lt;-0.5,R129&lt;-0.5,T129&lt;-0.5,V129&lt;-0.5,X129&lt;-0.5,Z129&lt;-0.5,AB129&lt;-0.5,AD129&lt;-0.5,AF129&lt;-0.5,AH129&lt;-0.5,AJ129&lt;-0.5,AL129&lt;-0.5),1,0)</f>
        <v/>
      </c>
      <c r="AW129">
        <f>AX129&amp;LEFT(ROUND(H129,0),3)</f>
        <v/>
      </c>
      <c r="AX129" t="n">
        <v>2962030</v>
      </c>
    </row>
    <row r="130">
      <c r="A130" s="4" t="n">
        <v>122</v>
      </c>
      <c r="B130" s="4" t="inlineStr">
        <is>
          <t>2020.USLS.115.002</t>
        </is>
      </c>
      <c r="C130" s="4" t="inlineStr">
        <is>
          <t>GI. 150 kV KENDARI (EXT) (4 LB), 2 LB arah GI ANDOLO, 2LB arah GI PUWATU</t>
        </is>
      </c>
      <c r="D130" s="4" t="inlineStr">
        <is>
          <t>Supervisi Konstruksi dan QA/QC oleh PUSMANPRO</t>
        </is>
      </c>
      <c r="E130" s="4" t="inlineStr">
        <is>
          <t>Lanjutan</t>
        </is>
      </c>
      <c r="F130" s="4" t="inlineStr">
        <is>
          <t>APLN</t>
        </is>
      </c>
      <c r="G130" s="4" t="n"/>
      <c r="H130" s="5" t="n">
        <v>1002560.8911</v>
      </c>
      <c r="I130" s="5" t="n">
        <v>0</v>
      </c>
      <c r="J130" s="6" t="n">
        <v>1002560.8911</v>
      </c>
      <c r="K130" s="6" t="n">
        <v>0</v>
      </c>
      <c r="L130" s="6" t="n">
        <v>0</v>
      </c>
      <c r="M130" s="6" t="n">
        <v>0</v>
      </c>
      <c r="N130" s="6" t="n">
        <v>0</v>
      </c>
      <c r="O130" s="6" t="n">
        <v>0</v>
      </c>
      <c r="P130" s="5" t="n">
        <v>0</v>
      </c>
      <c r="Q130" s="6" t="n">
        <v>0</v>
      </c>
      <c r="R130" s="5" t="n">
        <v>0</v>
      </c>
      <c r="S130" s="6" t="n">
        <v>0</v>
      </c>
      <c r="T130" s="5" t="n">
        <v>0</v>
      </c>
      <c r="U130" s="6" t="n">
        <v>0</v>
      </c>
      <c r="V130" s="5" t="n">
        <v>0</v>
      </c>
      <c r="W130" s="6" t="n">
        <v>0</v>
      </c>
      <c r="X130" s="5" t="n">
        <v>0</v>
      </c>
      <c r="Y130" s="6" t="n">
        <v>0</v>
      </c>
      <c r="Z130" s="5" t="n">
        <v>0</v>
      </c>
      <c r="AA130" s="6" t="n">
        <v>0</v>
      </c>
      <c r="AB130" s="5" t="n">
        <v>0</v>
      </c>
      <c r="AC130" s="6" t="n">
        <v>0</v>
      </c>
      <c r="AD130" s="5" t="n">
        <v>0</v>
      </c>
      <c r="AE130" s="6" t="n">
        <v>0</v>
      </c>
      <c r="AF130" s="5" t="n">
        <v>0</v>
      </c>
      <c r="AG130" s="6" t="n">
        <v>0</v>
      </c>
      <c r="AH130" s="6" t="n">
        <v>0</v>
      </c>
      <c r="AI130" s="6" t="n">
        <v>0</v>
      </c>
      <c r="AJ130" s="6" t="n">
        <v>0</v>
      </c>
      <c r="AK130" s="6" t="n">
        <v>0</v>
      </c>
      <c r="AL130" s="6" t="n">
        <v>5</v>
      </c>
      <c r="AM130" s="5">
        <f>IF(AND(G130="",E130="Murni"),0,P130+R130+T130+V130+X130+Z130+AB130+AD130+AF130+AH130+AJ130+AL130)</f>
        <v/>
      </c>
      <c r="AN130" s="5">
        <f>P130+R130+T130+V130+X130+Z130+AB130+AD130+AF130+AH130+AJ130+AL130-AM130</f>
        <v/>
      </c>
      <c r="AO130" s="5">
        <f>P130+R130+T130+V130+X130+Z130+AB130+AD130+AF130+AH130+AJ130+AL130</f>
        <v/>
      </c>
      <c r="AP130" s="5">
        <f>I130</f>
        <v/>
      </c>
      <c r="AQ130" s="7">
        <f>AO130-AP130</f>
        <v/>
      </c>
      <c r="AR130" s="5" t="n">
        <v>0</v>
      </c>
      <c r="AS130" s="5">
        <f>IF(AH130-AR130&lt;-0.001,1,0)</f>
        <v/>
      </c>
      <c r="AT130" s="5">
        <f>IF(H130&lt;AM130-0.001,1,0)</f>
        <v/>
      </c>
      <c r="AU130" s="5">
        <f>IF(OR(H130-AO130-J130-K130-L130-M130-N130&lt;-0.001,H130-AO130-J130-K130-L130-M130-N130&gt;0.001),1,0)</f>
        <v/>
      </c>
      <c r="AV130" s="5">
        <f>IF(OR(J130&lt;-0.5,K130&lt;-0.5,L130&lt;-0.5,M130&lt;-0.5,N130&lt;-0.5,P130&lt;-0.5,R130&lt;-0.5,T130&lt;-0.5,V130&lt;-0.5,X130&lt;-0.5,Z130&lt;-0.5,AB130&lt;-0.5,AD130&lt;-0.5,AF130&lt;-0.5,AH130&lt;-0.5,AJ130&lt;-0.5,AL130&lt;-0.5),1,0)</f>
        <v/>
      </c>
      <c r="AW130">
        <f>AX130&amp;LEFT(ROUND(H130,0),3)</f>
        <v/>
      </c>
      <c r="AX130" t="n">
        <v>2962031</v>
      </c>
    </row>
    <row r="131">
      <c r="A131" s="4" t="n">
        <v>123</v>
      </c>
      <c r="B131" s="4" t="inlineStr">
        <is>
          <t>2020.USLS.117.004</t>
        </is>
      </c>
      <c r="C131" s="4" t="inlineStr">
        <is>
          <t>GI. 150 kV PUUWATU (EXT) 2 LB arah GI KENDARI, 1 IBT TRAFO : 31,5 MVA (NEW), 1 IBT TRAFO : 31,5 MVA (Relokasi dari GI 150 kV KENDARI)</t>
        </is>
      </c>
      <c r="D131" s="4" t="inlineStr">
        <is>
          <t>Supervisi Konstruksi dan QA/QC oleh PUSMANPRO</t>
        </is>
      </c>
      <c r="E131" s="4" t="inlineStr">
        <is>
          <t>Lanjutan</t>
        </is>
      </c>
      <c r="F131" s="4" t="inlineStr">
        <is>
          <t>APLN</t>
        </is>
      </c>
      <c r="G131" s="4" t="n"/>
      <c r="H131" s="5" t="n">
        <v>1268783.375863636</v>
      </c>
      <c r="I131" s="5" t="n">
        <v>0</v>
      </c>
      <c r="J131" s="6" t="n">
        <v>1268783.375863636</v>
      </c>
      <c r="K131" s="6" t="n">
        <v>0</v>
      </c>
      <c r="L131" s="6" t="n">
        <v>0</v>
      </c>
      <c r="M131" s="6" t="n">
        <v>0</v>
      </c>
      <c r="N131" s="6" t="n">
        <v>0</v>
      </c>
      <c r="O131" s="6" t="n">
        <v>0</v>
      </c>
      <c r="P131" s="5" t="n">
        <v>0</v>
      </c>
      <c r="Q131" s="6" t="n">
        <v>0</v>
      </c>
      <c r="R131" s="5" t="n">
        <v>0</v>
      </c>
      <c r="S131" s="6" t="n">
        <v>0</v>
      </c>
      <c r="T131" s="5" t="n">
        <v>0</v>
      </c>
      <c r="U131" s="6" t="n">
        <v>0</v>
      </c>
      <c r="V131" s="5" t="n">
        <v>0</v>
      </c>
      <c r="W131" s="6" t="n">
        <v>0</v>
      </c>
      <c r="X131" s="5" t="n">
        <v>0</v>
      </c>
      <c r="Y131" s="6" t="n">
        <v>0</v>
      </c>
      <c r="Z131" s="5" t="n">
        <v>0</v>
      </c>
      <c r="AA131" s="6" t="n">
        <v>0</v>
      </c>
      <c r="AB131" s="5" t="n">
        <v>0</v>
      </c>
      <c r="AC131" s="6" t="n">
        <v>0</v>
      </c>
      <c r="AD131" s="5" t="n">
        <v>0</v>
      </c>
      <c r="AE131" s="6" t="n">
        <v>0</v>
      </c>
      <c r="AF131" s="5" t="n">
        <v>0</v>
      </c>
      <c r="AG131" s="6" t="n">
        <v>0</v>
      </c>
      <c r="AH131" s="6" t="n">
        <v>0</v>
      </c>
      <c r="AI131" s="6" t="n">
        <v>0</v>
      </c>
      <c r="AJ131" s="6" t="n">
        <v>0</v>
      </c>
      <c r="AK131" s="6" t="n">
        <v>0</v>
      </c>
      <c r="AL131" s="6" t="n">
        <v>5</v>
      </c>
      <c r="AM131" s="5">
        <f>IF(AND(G131="",E131="Murni"),0,P131+R131+T131+V131+X131+Z131+AB131+AD131+AF131+AH131+AJ131+AL131)</f>
        <v/>
      </c>
      <c r="AN131" s="5">
        <f>P131+R131+T131+V131+X131+Z131+AB131+AD131+AF131+AH131+AJ131+AL131-AM131</f>
        <v/>
      </c>
      <c r="AO131" s="5">
        <f>P131+R131+T131+V131+X131+Z131+AB131+AD131+AF131+AH131+AJ131+AL131</f>
        <v/>
      </c>
      <c r="AP131" s="5">
        <f>I131</f>
        <v/>
      </c>
      <c r="AQ131" s="7">
        <f>AO131-AP131</f>
        <v/>
      </c>
      <c r="AR131" s="5" t="n">
        <v>0</v>
      </c>
      <c r="AS131" s="5">
        <f>IF(AH131-AR131&lt;-0.001,1,0)</f>
        <v/>
      </c>
      <c r="AT131" s="5">
        <f>IF(H131&lt;AM131-0.001,1,0)</f>
        <v/>
      </c>
      <c r="AU131" s="5">
        <f>IF(OR(H131-AO131-J131-K131-L131-M131-N131&lt;-0.001,H131-AO131-J131-K131-L131-M131-N131&gt;0.001),1,0)</f>
        <v/>
      </c>
      <c r="AV131" s="5">
        <f>IF(OR(J131&lt;-0.5,K131&lt;-0.5,L131&lt;-0.5,M131&lt;-0.5,N131&lt;-0.5,P131&lt;-0.5,R131&lt;-0.5,T131&lt;-0.5,V131&lt;-0.5,X131&lt;-0.5,Z131&lt;-0.5,AB131&lt;-0.5,AD131&lt;-0.5,AF131&lt;-0.5,AH131&lt;-0.5,AJ131&lt;-0.5,AL131&lt;-0.5),1,0)</f>
        <v/>
      </c>
      <c r="AW131">
        <f>AX131&amp;LEFT(ROUND(H131,0),3)</f>
        <v/>
      </c>
      <c r="AX131" t="n">
        <v>2962032</v>
      </c>
    </row>
    <row r="132">
      <c r="A132" s="4" t="n">
        <v>124</v>
      </c>
      <c r="B132" s="4" t="inlineStr">
        <is>
          <t>2020.USLS.107.002</t>
        </is>
      </c>
      <c r="C132" s="4" t="inlineStr">
        <is>
          <t>GI  150 kV BENGO (NEW) (2 LB, 1 TB, TRAFO 150/20 KV: 60 MVA, 1 COUPLER)</t>
        </is>
      </c>
      <c r="D132" s="4" t="inlineStr">
        <is>
          <t>Supervisi Konstruksi dan QA/QC oleh PUSMANPRO</t>
        </is>
      </c>
      <c r="E132" s="4" t="inlineStr">
        <is>
          <t>Lanjutan</t>
        </is>
      </c>
      <c r="F132" s="4" t="inlineStr">
        <is>
          <t>APLN</t>
        </is>
      </c>
      <c r="G132" s="4" t="n"/>
      <c r="H132" s="5" t="n">
        <v>504166.6636363636</v>
      </c>
      <c r="I132" s="5" t="n">
        <v>291669.001</v>
      </c>
      <c r="J132" s="6" t="n">
        <v>212497.6626363635</v>
      </c>
      <c r="K132" s="6" t="n">
        <v>0</v>
      </c>
      <c r="L132" s="6" t="n">
        <v>0</v>
      </c>
      <c r="M132" s="6" t="n">
        <v>0</v>
      </c>
      <c r="N132" s="6" t="n">
        <v>0</v>
      </c>
      <c r="O132" s="6" t="n">
        <v>0</v>
      </c>
      <c r="P132" s="5" t="n">
        <v>0</v>
      </c>
      <c r="Q132" s="6" t="n">
        <v>0</v>
      </c>
      <c r="R132" s="5" t="n">
        <v>0</v>
      </c>
      <c r="S132" s="6" t="n">
        <v>0</v>
      </c>
      <c r="T132" s="5" t="n">
        <v>41666.667</v>
      </c>
      <c r="U132" s="6" t="n">
        <v>0</v>
      </c>
      <c r="V132" s="5" t="n">
        <v>41666.667</v>
      </c>
      <c r="W132" s="6" t="n">
        <v>0</v>
      </c>
      <c r="X132" s="5" t="n">
        <v>41666.667</v>
      </c>
      <c r="Y132" s="6" t="n">
        <v>0</v>
      </c>
      <c r="Z132" s="5" t="n">
        <v>41666.667</v>
      </c>
      <c r="AA132" s="6" t="n">
        <v>0</v>
      </c>
      <c r="AB132" s="5" t="n">
        <v>41666.667</v>
      </c>
      <c r="AC132" s="6" t="n">
        <v>0</v>
      </c>
      <c r="AD132" s="5" t="n">
        <v>41666.667</v>
      </c>
      <c r="AE132" s="6" t="n">
        <v>0</v>
      </c>
      <c r="AF132" s="5" t="n">
        <v>41668.998</v>
      </c>
      <c r="AG132" s="6" t="n">
        <v>0</v>
      </c>
      <c r="AH132" s="6" t="n">
        <v>0</v>
      </c>
      <c r="AI132" s="6" t="n">
        <v>0</v>
      </c>
      <c r="AJ132" s="6" t="n">
        <v>41668.999</v>
      </c>
      <c r="AK132" s="6" t="n">
        <v>0</v>
      </c>
      <c r="AL132" s="6" t="n">
        <v>5</v>
      </c>
      <c r="AM132" s="5">
        <f>IF(AND(G132="",E132="Murni"),0,P132+R132+T132+V132+X132+Z132+AB132+AD132+AF132+AH132+AJ132+AL132)</f>
        <v/>
      </c>
      <c r="AN132" s="5">
        <f>P132+R132+T132+V132+X132+Z132+AB132+AD132+AF132+AH132+AJ132+AL132-AM132</f>
        <v/>
      </c>
      <c r="AO132" s="5">
        <f>P132+R132+T132+V132+X132+Z132+AB132+AD132+AF132+AH132+AJ132+AL132</f>
        <v/>
      </c>
      <c r="AP132" s="5">
        <f>I132</f>
        <v/>
      </c>
      <c r="AQ132" s="7">
        <f>AO132-AP132</f>
        <v/>
      </c>
      <c r="AR132" s="5" t="n">
        <v>0</v>
      </c>
      <c r="AS132" s="5">
        <f>IF(AH132-AR132&lt;-0.001,1,0)</f>
        <v/>
      </c>
      <c r="AT132" s="5">
        <f>IF(H132&lt;AM132-0.001,1,0)</f>
        <v/>
      </c>
      <c r="AU132" s="5">
        <f>IF(OR(H132-AO132-J132-K132-L132-M132-N132&lt;-0.001,H132-AO132-J132-K132-L132-M132-N132&gt;0.001),1,0)</f>
        <v/>
      </c>
      <c r="AV132" s="5">
        <f>IF(OR(J132&lt;-0.5,K132&lt;-0.5,L132&lt;-0.5,M132&lt;-0.5,N132&lt;-0.5,P132&lt;-0.5,R132&lt;-0.5,T132&lt;-0.5,V132&lt;-0.5,X132&lt;-0.5,Z132&lt;-0.5,AB132&lt;-0.5,AD132&lt;-0.5,AF132&lt;-0.5,AH132&lt;-0.5,AJ132&lt;-0.5,AL132&lt;-0.5),1,0)</f>
        <v/>
      </c>
      <c r="AW132">
        <f>AX132&amp;LEFT(ROUND(H132,0),3)</f>
        <v/>
      </c>
      <c r="AX132" t="n">
        <v>2962033</v>
      </c>
    </row>
    <row r="133">
      <c r="A133" s="4" t="n">
        <v>125</v>
      </c>
      <c r="B133" s="4" t="inlineStr">
        <is>
          <t>2020.USLS.118.002</t>
        </is>
      </c>
      <c r="C133" s="4" t="inlineStr">
        <is>
          <t>GI. 150 kV RAHA (NEW) (2 LB arah GI BAU BAU, 1 TB 150/20 kV ; 60 MVA, 1 CB)</t>
        </is>
      </c>
      <c r="D133" s="4" t="inlineStr">
        <is>
          <t>Supervisi Konstruksi dan QA/QC oleh PUSMANPRO</t>
        </is>
      </c>
      <c r="E133" s="4" t="inlineStr">
        <is>
          <t>Lanjutan</t>
        </is>
      </c>
      <c r="F133" s="4" t="inlineStr">
        <is>
          <t>APLN</t>
        </is>
      </c>
      <c r="G133" s="4" t="n"/>
      <c r="H133" s="5" t="n">
        <v>1877518.214045455</v>
      </c>
      <c r="I133" s="5" t="n">
        <v>715197</v>
      </c>
      <c r="J133" s="6" t="n">
        <v>1162321.214045455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5" t="n">
        <v>0</v>
      </c>
      <c r="Q133" s="6" t="n">
        <v>0</v>
      </c>
      <c r="R133" s="5" t="n">
        <v>0</v>
      </c>
      <c r="S133" s="6" t="n">
        <v>0</v>
      </c>
      <c r="T133" s="5" t="n">
        <v>102171.33</v>
      </c>
      <c r="U133" s="6" t="n">
        <v>0</v>
      </c>
      <c r="V133" s="5" t="n">
        <v>102171.33</v>
      </c>
      <c r="W133" s="6" t="n">
        <v>0</v>
      </c>
      <c r="X133" s="5" t="n">
        <v>102171.33</v>
      </c>
      <c r="Y133" s="6" t="n">
        <v>0</v>
      </c>
      <c r="Z133" s="5" t="n">
        <v>102171.33</v>
      </c>
      <c r="AA133" s="6" t="n">
        <v>0</v>
      </c>
      <c r="AB133" s="5" t="n">
        <v>102171.33</v>
      </c>
      <c r="AC133" s="6" t="n">
        <v>0</v>
      </c>
      <c r="AD133" s="5" t="n">
        <v>102171.33</v>
      </c>
      <c r="AE133" s="6" t="n">
        <v>0</v>
      </c>
      <c r="AF133" s="5" t="n">
        <v>102169.02</v>
      </c>
      <c r="AG133" s="6" t="n">
        <v>0</v>
      </c>
      <c r="AH133" s="6" t="n">
        <v>0</v>
      </c>
      <c r="AI133" s="6" t="n">
        <v>0</v>
      </c>
      <c r="AJ133" s="6" t="n">
        <v>102169.02</v>
      </c>
      <c r="AK133" s="6" t="n">
        <v>0</v>
      </c>
      <c r="AL133" s="6" t="n">
        <v>5</v>
      </c>
      <c r="AM133" s="5">
        <f>IF(AND(G133="",E133="Murni"),0,P133+R133+T133+V133+X133+Z133+AB133+AD133+AF133+AH133+AJ133+AL133)</f>
        <v/>
      </c>
      <c r="AN133" s="5">
        <f>P133+R133+T133+V133+X133+Z133+AB133+AD133+AF133+AH133+AJ133+AL133-AM133</f>
        <v/>
      </c>
      <c r="AO133" s="5">
        <f>P133+R133+T133+V133+X133+Z133+AB133+AD133+AF133+AH133+AJ133+AL133</f>
        <v/>
      </c>
      <c r="AP133" s="5">
        <f>I133</f>
        <v/>
      </c>
      <c r="AQ133" s="7">
        <f>AO133-AP133</f>
        <v/>
      </c>
      <c r="AR133" s="5" t="n">
        <v>0</v>
      </c>
      <c r="AS133" s="5">
        <f>IF(AH133-AR133&lt;-0.001,1,0)</f>
        <v/>
      </c>
      <c r="AT133" s="5">
        <f>IF(H133&lt;AM133-0.001,1,0)</f>
        <v/>
      </c>
      <c r="AU133" s="5">
        <f>IF(OR(H133-AO133-J133-K133-L133-M133-N133&lt;-0.001,H133-AO133-J133-K133-L133-M133-N133&gt;0.001),1,0)</f>
        <v/>
      </c>
      <c r="AV133" s="5">
        <f>IF(OR(J133&lt;-0.5,K133&lt;-0.5,L133&lt;-0.5,M133&lt;-0.5,N133&lt;-0.5,P133&lt;-0.5,R133&lt;-0.5,T133&lt;-0.5,V133&lt;-0.5,X133&lt;-0.5,Z133&lt;-0.5,AB133&lt;-0.5,AD133&lt;-0.5,AF133&lt;-0.5,AH133&lt;-0.5,AJ133&lt;-0.5,AL133&lt;-0.5),1,0)</f>
        <v/>
      </c>
      <c r="AW133">
        <f>AX133&amp;LEFT(ROUND(H133,0),3)</f>
        <v/>
      </c>
      <c r="AX133" t="n">
        <v>2962034</v>
      </c>
    </row>
    <row r="134">
      <c r="A134" s="4" t="n">
        <v>126</v>
      </c>
      <c r="B134" s="4" t="inlineStr">
        <is>
          <t>2020.USLS.120.003</t>
        </is>
      </c>
      <c r="C134" s="4" t="inlineStr">
        <is>
          <t>GI. 150 kV ANDOLO (NEW) (8 LB, 1 TB 150/20 kV ; 30 MVA, 1 CB)</t>
        </is>
      </c>
      <c r="D134" s="4" t="inlineStr">
        <is>
          <t>Supervisi Konstruksi dan QA/QC oleh PUSMANPRO</t>
        </is>
      </c>
      <c r="E134" s="4" t="inlineStr">
        <is>
          <t>Lanjutan</t>
        </is>
      </c>
      <c r="F134" s="4" t="inlineStr">
        <is>
          <t>APLN</t>
        </is>
      </c>
      <c r="G134" s="4" t="n"/>
      <c r="H134" s="5" t="n">
        <v>844387.3357090907</v>
      </c>
      <c r="I134" s="5" t="n">
        <v>838245</v>
      </c>
      <c r="J134" s="6" t="n">
        <v>6142.335709090694</v>
      </c>
      <c r="K134" s="6" t="n">
        <v>0</v>
      </c>
      <c r="L134" s="6" t="n">
        <v>0</v>
      </c>
      <c r="M134" s="6" t="n">
        <v>0</v>
      </c>
      <c r="N134" s="6" t="n">
        <v>0</v>
      </c>
      <c r="O134" s="6" t="n">
        <v>0</v>
      </c>
      <c r="P134" s="5" t="n">
        <v>0</v>
      </c>
      <c r="Q134" s="6" t="n">
        <v>0</v>
      </c>
      <c r="R134" s="5" t="n">
        <v>0</v>
      </c>
      <c r="S134" s="6" t="n">
        <v>0</v>
      </c>
      <c r="T134" s="5" t="n">
        <v>162437.608</v>
      </c>
      <c r="U134" s="6" t="n">
        <v>0</v>
      </c>
      <c r="V134" s="5" t="n">
        <v>162437.608</v>
      </c>
      <c r="W134" s="6" t="n">
        <v>0</v>
      </c>
      <c r="X134" s="5" t="n">
        <v>162437.608</v>
      </c>
      <c r="Y134" s="6" t="n">
        <v>0</v>
      </c>
      <c r="Z134" s="5" t="n">
        <v>162437.608</v>
      </c>
      <c r="AA134" s="6" t="n">
        <v>0</v>
      </c>
      <c r="AB134" s="5" t="n">
        <v>188493.126</v>
      </c>
      <c r="AC134" s="6" t="n">
        <v>0</v>
      </c>
      <c r="AD134" s="5" t="n">
        <v>0</v>
      </c>
      <c r="AE134" s="6" t="n">
        <v>0</v>
      </c>
      <c r="AF134" s="5" t="n">
        <v>0</v>
      </c>
      <c r="AG134" s="6" t="n">
        <v>0</v>
      </c>
      <c r="AH134" s="6" t="n">
        <v>0</v>
      </c>
      <c r="AI134" s="6" t="n">
        <v>0</v>
      </c>
      <c r="AJ134" s="6" t="n">
        <v>1.442</v>
      </c>
      <c r="AK134" s="6" t="n">
        <v>0</v>
      </c>
      <c r="AL134" s="6" t="n">
        <v>5</v>
      </c>
      <c r="AM134" s="5">
        <f>IF(AND(G134="",E134="Murni"),0,P134+R134+T134+V134+X134+Z134+AB134+AD134+AF134+AH134+AJ134+AL134)</f>
        <v/>
      </c>
      <c r="AN134" s="5">
        <f>P134+R134+T134+V134+X134+Z134+AB134+AD134+AF134+AH134+AJ134+AL134-AM134</f>
        <v/>
      </c>
      <c r="AO134" s="5">
        <f>P134+R134+T134+V134+X134+Z134+AB134+AD134+AF134+AH134+AJ134+AL134</f>
        <v/>
      </c>
      <c r="AP134" s="5">
        <f>I134</f>
        <v/>
      </c>
      <c r="AQ134" s="7">
        <f>AO134-AP134</f>
        <v/>
      </c>
      <c r="AR134" s="5" t="n">
        <v>0</v>
      </c>
      <c r="AS134" s="5">
        <f>IF(AH134-AR134&lt;-0.001,1,0)</f>
        <v/>
      </c>
      <c r="AT134" s="5">
        <f>IF(H134&lt;AM134-0.001,1,0)</f>
        <v/>
      </c>
      <c r="AU134" s="5">
        <f>IF(OR(H134-AO134-J134-K134-L134-M134-N134&lt;-0.001,H134-AO134-J134-K134-L134-M134-N134&gt;0.001),1,0)</f>
        <v/>
      </c>
      <c r="AV134" s="5">
        <f>IF(OR(J134&lt;-0.5,K134&lt;-0.5,L134&lt;-0.5,M134&lt;-0.5,N134&lt;-0.5,P134&lt;-0.5,R134&lt;-0.5,T134&lt;-0.5,V134&lt;-0.5,X134&lt;-0.5,Z134&lt;-0.5,AB134&lt;-0.5,AD134&lt;-0.5,AF134&lt;-0.5,AH134&lt;-0.5,AJ134&lt;-0.5,AL134&lt;-0.5),1,0)</f>
        <v/>
      </c>
      <c r="AW134">
        <f>AX134&amp;LEFT(ROUND(H134,0),3)</f>
        <v/>
      </c>
      <c r="AX134" t="n">
        <v>2962035</v>
      </c>
    </row>
    <row r="135">
      <c r="A135" s="4" t="n">
        <v>127</v>
      </c>
      <c r="B135" s="4" t="inlineStr">
        <is>
          <t>2020.USLS.140.001</t>
        </is>
      </c>
      <c r="C135" s="4" t="inlineStr">
        <is>
          <t>GITET 275/150 KV WOTU (EXT)</t>
        </is>
      </c>
      <c r="D135" s="4" t="inlineStr">
        <is>
          <t>Supervisi Konstruksi dan QA/QC oleh PUSMANPRO</t>
        </is>
      </c>
      <c r="E135" s="4" t="inlineStr">
        <is>
          <t>Lanjutan</t>
        </is>
      </c>
      <c r="F135" s="4" t="inlineStr">
        <is>
          <t>APLN</t>
        </is>
      </c>
      <c r="G135" s="4" t="n"/>
      <c r="H135" s="5" t="n">
        <v>717894.4164545455</v>
      </c>
      <c r="I135" s="5" t="n">
        <v>712494.001</v>
      </c>
      <c r="J135" s="6" t="n">
        <v>5400.415454545408</v>
      </c>
      <c r="K135" s="6" t="n">
        <v>0</v>
      </c>
      <c r="L135" s="6" t="n">
        <v>0</v>
      </c>
      <c r="M135" s="6" t="n">
        <v>0</v>
      </c>
      <c r="N135" s="6" t="n">
        <v>0</v>
      </c>
      <c r="O135" s="6" t="n">
        <v>0</v>
      </c>
      <c r="P135" s="5" t="n">
        <v>0</v>
      </c>
      <c r="Q135" s="6" t="n">
        <v>0</v>
      </c>
      <c r="R135" s="5" t="n">
        <v>0</v>
      </c>
      <c r="S135" s="6" t="n">
        <v>0</v>
      </c>
      <c r="T135" s="5" t="n">
        <v>118749.452</v>
      </c>
      <c r="U135" s="6" t="n">
        <v>0</v>
      </c>
      <c r="V135" s="5" t="n">
        <v>118749.452</v>
      </c>
      <c r="W135" s="6" t="n">
        <v>0</v>
      </c>
      <c r="X135" s="5" t="n">
        <v>118749.452</v>
      </c>
      <c r="Y135" s="6" t="n">
        <v>0</v>
      </c>
      <c r="Z135" s="5" t="n">
        <v>118749.452</v>
      </c>
      <c r="AA135" s="6" t="n">
        <v>0</v>
      </c>
      <c r="AB135" s="5" t="n">
        <v>118749.452</v>
      </c>
      <c r="AC135" s="6" t="n">
        <v>0</v>
      </c>
      <c r="AD135" s="5" t="n">
        <v>118746.74</v>
      </c>
      <c r="AE135" s="6" t="n">
        <v>0</v>
      </c>
      <c r="AF135" s="5" t="n">
        <v>0</v>
      </c>
      <c r="AG135" s="6" t="n">
        <v>0</v>
      </c>
      <c r="AH135" s="6" t="n">
        <v>0</v>
      </c>
      <c r="AI135" s="6" t="n">
        <v>0</v>
      </c>
      <c r="AJ135" s="6" t="n">
        <v>0.001</v>
      </c>
      <c r="AK135" s="6" t="n">
        <v>0</v>
      </c>
      <c r="AL135" s="6" t="n">
        <v>5</v>
      </c>
      <c r="AM135" s="5">
        <f>IF(AND(G135="",E135="Murni"),0,P135+R135+T135+V135+X135+Z135+AB135+AD135+AF135+AH135+AJ135+AL135)</f>
        <v/>
      </c>
      <c r="AN135" s="5">
        <f>P135+R135+T135+V135+X135+Z135+AB135+AD135+AF135+AH135+AJ135+AL135-AM135</f>
        <v/>
      </c>
      <c r="AO135" s="5">
        <f>P135+R135+T135+V135+X135+Z135+AB135+AD135+AF135+AH135+AJ135+AL135</f>
        <v/>
      </c>
      <c r="AP135" s="5">
        <f>I135</f>
        <v/>
      </c>
      <c r="AQ135" s="7">
        <f>AO135-AP135</f>
        <v/>
      </c>
      <c r="AR135" s="5" t="n">
        <v>0</v>
      </c>
      <c r="AS135" s="5">
        <f>IF(AH135-AR135&lt;-0.001,1,0)</f>
        <v/>
      </c>
      <c r="AT135" s="5">
        <f>IF(H135&lt;AM135-0.001,1,0)</f>
        <v/>
      </c>
      <c r="AU135" s="5">
        <f>IF(OR(H135-AO135-J135-K135-L135-M135-N135&lt;-0.001,H135-AO135-J135-K135-L135-M135-N135&gt;0.001),1,0)</f>
        <v/>
      </c>
      <c r="AV135" s="5">
        <f>IF(OR(J135&lt;-0.5,K135&lt;-0.5,L135&lt;-0.5,M135&lt;-0.5,N135&lt;-0.5,P135&lt;-0.5,R135&lt;-0.5,T135&lt;-0.5,V135&lt;-0.5,X135&lt;-0.5,Z135&lt;-0.5,AB135&lt;-0.5,AD135&lt;-0.5,AF135&lt;-0.5,AH135&lt;-0.5,AJ135&lt;-0.5,AL135&lt;-0.5),1,0)</f>
        <v/>
      </c>
      <c r="AW135">
        <f>AX135&amp;LEFT(ROUND(H135,0),3)</f>
        <v/>
      </c>
      <c r="AX135" t="n">
        <v>2962036</v>
      </c>
    </row>
    <row r="136">
      <c r="A136" s="4" t="n">
        <v>128</v>
      </c>
      <c r="B136" s="4" t="inlineStr">
        <is>
          <t>2020.USLS.74.001</t>
        </is>
      </c>
      <c r="C136" s="4" t="inlineStr">
        <is>
          <t>GI. 150 kV SENGKANG (EXT)</t>
        </is>
      </c>
      <c r="D136" s="4" t="inlineStr">
        <is>
          <t>Supervisi Konstruksi dan QA/QC oleh PUSMANPRO</t>
        </is>
      </c>
      <c r="E136" s="4" t="inlineStr">
        <is>
          <t>Lanjutan</t>
        </is>
      </c>
      <c r="F136" s="4" t="inlineStr">
        <is>
          <t>APLN</t>
        </is>
      </c>
      <c r="G136" s="4" t="n"/>
      <c r="H136" s="5" t="n">
        <v>146606.7884</v>
      </c>
      <c r="I136" s="5" t="n">
        <v>145506</v>
      </c>
      <c r="J136" s="6" t="n">
        <v>1100.78839999999</v>
      </c>
      <c r="K136" s="6" t="n">
        <v>0</v>
      </c>
      <c r="L136" s="6" t="n">
        <v>0</v>
      </c>
      <c r="M136" s="6" t="n">
        <v>0</v>
      </c>
      <c r="N136" s="6" t="n">
        <v>0</v>
      </c>
      <c r="O136" s="6" t="n">
        <v>0</v>
      </c>
      <c r="P136" s="5" t="n">
        <v>0</v>
      </c>
      <c r="Q136" s="6" t="n">
        <v>0</v>
      </c>
      <c r="R136" s="5" t="n">
        <v>0</v>
      </c>
      <c r="S136" s="6" t="n">
        <v>0</v>
      </c>
      <c r="T136" s="5" t="n">
        <v>24250.747</v>
      </c>
      <c r="U136" s="6" t="n">
        <v>0</v>
      </c>
      <c r="V136" s="5" t="n">
        <v>24250.747</v>
      </c>
      <c r="W136" s="6" t="n">
        <v>0</v>
      </c>
      <c r="X136" s="5" t="n">
        <v>24250.747</v>
      </c>
      <c r="Y136" s="6" t="n">
        <v>0</v>
      </c>
      <c r="Z136" s="5" t="n">
        <v>24250.747</v>
      </c>
      <c r="AA136" s="6" t="n">
        <v>0</v>
      </c>
      <c r="AB136" s="5" t="n">
        <v>24250.747</v>
      </c>
      <c r="AC136" s="6" t="n">
        <v>0</v>
      </c>
      <c r="AD136" s="5" t="n">
        <v>24250.749</v>
      </c>
      <c r="AE136" s="6" t="n">
        <v>0</v>
      </c>
      <c r="AF136" s="5" t="n">
        <v>0</v>
      </c>
      <c r="AG136" s="6" t="n">
        <v>0</v>
      </c>
      <c r="AH136" s="6" t="n">
        <v>0</v>
      </c>
      <c r="AI136" s="6" t="n">
        <v>0</v>
      </c>
      <c r="AJ136" s="6" t="n">
        <v>1.516</v>
      </c>
      <c r="AK136" s="6" t="n">
        <v>0</v>
      </c>
      <c r="AL136" s="6" t="n">
        <v>5</v>
      </c>
      <c r="AM136" s="5">
        <f>IF(AND(G136="",E136="Murni"),0,P136+R136+T136+V136+X136+Z136+AB136+AD136+AF136+AH136+AJ136+AL136)</f>
        <v/>
      </c>
      <c r="AN136" s="5">
        <f>P136+R136+T136+V136+X136+Z136+AB136+AD136+AF136+AH136+AJ136+AL136-AM136</f>
        <v/>
      </c>
      <c r="AO136" s="5">
        <f>P136+R136+T136+V136+X136+Z136+AB136+AD136+AF136+AH136+AJ136+AL136</f>
        <v/>
      </c>
      <c r="AP136" s="5">
        <f>I136</f>
        <v/>
      </c>
      <c r="AQ136" s="7">
        <f>AO136-AP136</f>
        <v/>
      </c>
      <c r="AR136" s="5" t="n">
        <v>0</v>
      </c>
      <c r="AS136" s="5">
        <f>IF(AH136-AR136&lt;-0.001,1,0)</f>
        <v/>
      </c>
      <c r="AT136" s="5">
        <f>IF(H136&lt;AM136-0.001,1,0)</f>
        <v/>
      </c>
      <c r="AU136" s="5">
        <f>IF(OR(H136-AO136-J136-K136-L136-M136-N136&lt;-0.001,H136-AO136-J136-K136-L136-M136-N136&gt;0.001),1,0)</f>
        <v/>
      </c>
      <c r="AV136" s="5">
        <f>IF(OR(J136&lt;-0.5,K136&lt;-0.5,L136&lt;-0.5,M136&lt;-0.5,N136&lt;-0.5,P136&lt;-0.5,R136&lt;-0.5,T136&lt;-0.5,V136&lt;-0.5,X136&lt;-0.5,Z136&lt;-0.5,AB136&lt;-0.5,AD136&lt;-0.5,AF136&lt;-0.5,AH136&lt;-0.5,AJ136&lt;-0.5,AL136&lt;-0.5),1,0)</f>
        <v/>
      </c>
      <c r="AW136">
        <f>AX136&amp;LEFT(ROUND(H136,0),3)</f>
        <v/>
      </c>
      <c r="AX136" t="n">
        <v>2962037</v>
      </c>
    </row>
    <row r="137">
      <c r="A137" s="4" t="n">
        <v>129</v>
      </c>
      <c r="B137" s="4" t="inlineStr">
        <is>
          <t>2020.USLS.123.003</t>
        </is>
      </c>
      <c r="C137" s="4" t="inlineStr">
        <is>
          <t>GI. 150 kV PLTMG BAU BAU (4 LB arah GI BAU BAU, 1 IBT ; 30 MVA)</t>
        </is>
      </c>
      <c r="D137" s="4" t="inlineStr">
        <is>
          <t>Supervisi Konstruksi dan QA/QC oleh PUSMANPRO</t>
        </is>
      </c>
      <c r="E137" s="4" t="inlineStr">
        <is>
          <t>Lanjutan</t>
        </is>
      </c>
      <c r="F137" s="4" t="inlineStr">
        <is>
          <t>APLN</t>
        </is>
      </c>
      <c r="G137" s="4" t="n"/>
      <c r="H137" s="5" t="n">
        <v>1446974.645318181</v>
      </c>
      <c r="I137" s="5" t="n">
        <v>1436094</v>
      </c>
      <c r="J137" s="6" t="n">
        <v>10880.64531818102</v>
      </c>
      <c r="K137" s="6" t="n">
        <v>0</v>
      </c>
      <c r="L137" s="6" t="n">
        <v>0</v>
      </c>
      <c r="M137" s="6" t="n">
        <v>0</v>
      </c>
      <c r="N137" s="6" t="n">
        <v>0</v>
      </c>
      <c r="O137" s="6" t="n">
        <v>0</v>
      </c>
      <c r="P137" s="5" t="n">
        <v>0</v>
      </c>
      <c r="Q137" s="6" t="n">
        <v>0</v>
      </c>
      <c r="R137" s="5" t="n">
        <v>0</v>
      </c>
      <c r="S137" s="6" t="n">
        <v>0</v>
      </c>
      <c r="T137" s="5" t="n">
        <v>239349.189</v>
      </c>
      <c r="U137" s="6" t="n">
        <v>0</v>
      </c>
      <c r="V137" s="5" t="n">
        <v>239349.189</v>
      </c>
      <c r="W137" s="6" t="n">
        <v>0</v>
      </c>
      <c r="X137" s="5" t="n">
        <v>239349.189</v>
      </c>
      <c r="Y137" s="6" t="n">
        <v>0</v>
      </c>
      <c r="Z137" s="5" t="n">
        <v>239349.189</v>
      </c>
      <c r="AA137" s="6" t="n">
        <v>0</v>
      </c>
      <c r="AB137" s="5" t="n">
        <v>239349.189</v>
      </c>
      <c r="AC137" s="6" t="n">
        <v>0</v>
      </c>
      <c r="AD137" s="5" t="n">
        <v>239348.055</v>
      </c>
      <c r="AE137" s="6" t="n">
        <v>0</v>
      </c>
      <c r="AF137" s="5" t="n">
        <v>0</v>
      </c>
      <c r="AG137" s="6" t="n">
        <v>0</v>
      </c>
      <c r="AH137" s="6" t="n">
        <v>0</v>
      </c>
      <c r="AI137" s="6" t="n">
        <v>0</v>
      </c>
      <c r="AJ137" s="6" t="n">
        <v>0</v>
      </c>
      <c r="AK137" s="6" t="n">
        <v>0</v>
      </c>
      <c r="AL137" s="6" t="n">
        <v>5</v>
      </c>
      <c r="AM137" s="5">
        <f>IF(AND(G137="",E137="Murni"),0,P137+R137+T137+V137+X137+Z137+AB137+AD137+AF137+AH137+AJ137+AL137)</f>
        <v/>
      </c>
      <c r="AN137" s="5">
        <f>P137+R137+T137+V137+X137+Z137+AB137+AD137+AF137+AH137+AJ137+AL137-AM137</f>
        <v/>
      </c>
      <c r="AO137" s="5">
        <f>P137+R137+T137+V137+X137+Z137+AB137+AD137+AF137+AH137+AJ137+AL137</f>
        <v/>
      </c>
      <c r="AP137" s="5">
        <f>I137</f>
        <v/>
      </c>
      <c r="AQ137" s="7">
        <f>AO137-AP137</f>
        <v/>
      </c>
      <c r="AR137" s="5" t="n">
        <v>0</v>
      </c>
      <c r="AS137" s="5">
        <f>IF(AH137-AR137&lt;-0.001,1,0)</f>
        <v/>
      </c>
      <c r="AT137" s="5">
        <f>IF(H137&lt;AM137-0.001,1,0)</f>
        <v/>
      </c>
      <c r="AU137" s="5">
        <f>IF(OR(H137-AO137-J137-K137-L137-M137-N137&lt;-0.001,H137-AO137-J137-K137-L137-M137-N137&gt;0.001),1,0)</f>
        <v/>
      </c>
      <c r="AV137" s="5">
        <f>IF(OR(J137&lt;-0.5,K137&lt;-0.5,L137&lt;-0.5,M137&lt;-0.5,N137&lt;-0.5,P137&lt;-0.5,R137&lt;-0.5,T137&lt;-0.5,V137&lt;-0.5,X137&lt;-0.5,Z137&lt;-0.5,AB137&lt;-0.5,AD137&lt;-0.5,AF137&lt;-0.5,AH137&lt;-0.5,AJ137&lt;-0.5,AL137&lt;-0.5),1,0)</f>
        <v/>
      </c>
      <c r="AW137">
        <f>AX137&amp;LEFT(ROUND(H137,0),3)</f>
        <v/>
      </c>
      <c r="AX137" t="n">
        <v>2962038</v>
      </c>
    </row>
    <row r="138">
      <c r="A138" s="4" t="n">
        <v>130</v>
      </c>
      <c r="B138" s="4" t="inlineStr">
        <is>
          <t>2020.USLS.132.001</t>
        </is>
      </c>
      <c r="C138" s="4" t="inlineStr">
        <is>
          <t>HIS. 150 kV PLTU BARRU (EXT) (4 LB )</t>
        </is>
      </c>
      <c r="D138" s="4" t="inlineStr">
        <is>
          <t>Supervisi Konstruksi dan QA/QC oleh PUSMANPRO</t>
        </is>
      </c>
      <c r="E138" s="4" t="inlineStr">
        <is>
          <t>Lanjutan</t>
        </is>
      </c>
      <c r="F138" s="4" t="inlineStr">
        <is>
          <t>APLN</t>
        </is>
      </c>
      <c r="G138" s="4" t="n"/>
      <c r="H138" s="5" t="n">
        <v>770772.7661818182</v>
      </c>
      <c r="I138" s="5" t="n">
        <v>764976</v>
      </c>
      <c r="J138" s="6" t="n">
        <v>5796.76618181821</v>
      </c>
      <c r="K138" s="6" t="n">
        <v>0</v>
      </c>
      <c r="L138" s="6" t="n">
        <v>0</v>
      </c>
      <c r="M138" s="6" t="n">
        <v>0</v>
      </c>
      <c r="N138" s="6" t="n">
        <v>0</v>
      </c>
      <c r="O138" s="6" t="n">
        <v>0</v>
      </c>
      <c r="P138" s="5" t="n">
        <v>0</v>
      </c>
      <c r="Q138" s="6" t="n">
        <v>0</v>
      </c>
      <c r="R138" s="5" t="n">
        <v>0</v>
      </c>
      <c r="S138" s="6" t="n">
        <v>0</v>
      </c>
      <c r="T138" s="5" t="n">
        <v>127496.247</v>
      </c>
      <c r="U138" s="6" t="n">
        <v>0</v>
      </c>
      <c r="V138" s="5" t="n">
        <v>127496.247</v>
      </c>
      <c r="W138" s="6" t="n">
        <v>0</v>
      </c>
      <c r="X138" s="5" t="n">
        <v>127496.247</v>
      </c>
      <c r="Y138" s="6" t="n">
        <v>0</v>
      </c>
      <c r="Z138" s="5" t="n">
        <v>127496.247</v>
      </c>
      <c r="AA138" s="6" t="n">
        <v>0</v>
      </c>
      <c r="AB138" s="5" t="n">
        <v>127496.246</v>
      </c>
      <c r="AC138" s="6" t="n">
        <v>0</v>
      </c>
      <c r="AD138" s="5" t="n">
        <v>127494.766</v>
      </c>
      <c r="AE138" s="6" t="n">
        <v>0</v>
      </c>
      <c r="AF138" s="5" t="n">
        <v>0</v>
      </c>
      <c r="AG138" s="6" t="n">
        <v>0</v>
      </c>
      <c r="AH138" s="6" t="n">
        <v>0</v>
      </c>
      <c r="AI138" s="6" t="n">
        <v>0</v>
      </c>
      <c r="AJ138" s="6" t="n">
        <v>0</v>
      </c>
      <c r="AK138" s="6" t="n">
        <v>0</v>
      </c>
      <c r="AL138" s="6" t="n">
        <v>5</v>
      </c>
      <c r="AM138" s="5">
        <f>IF(AND(G138="",E138="Murni"),0,P138+R138+T138+V138+X138+Z138+AB138+AD138+AF138+AH138+AJ138+AL138)</f>
        <v/>
      </c>
      <c r="AN138" s="5">
        <f>P138+R138+T138+V138+X138+Z138+AB138+AD138+AF138+AH138+AJ138+AL138-AM138</f>
        <v/>
      </c>
      <c r="AO138" s="5">
        <f>P138+R138+T138+V138+X138+Z138+AB138+AD138+AF138+AH138+AJ138+AL138</f>
        <v/>
      </c>
      <c r="AP138" s="5">
        <f>I138</f>
        <v/>
      </c>
      <c r="AQ138" s="7">
        <f>AO138-AP138</f>
        <v/>
      </c>
      <c r="AR138" s="5" t="n">
        <v>0</v>
      </c>
      <c r="AS138" s="5">
        <f>IF(AH138-AR138&lt;-0.001,1,0)</f>
        <v/>
      </c>
      <c r="AT138" s="5">
        <f>IF(H138&lt;AM138-0.001,1,0)</f>
        <v/>
      </c>
      <c r="AU138" s="5">
        <f>IF(OR(H138-AO138-J138-K138-L138-M138-N138&lt;-0.001,H138-AO138-J138-K138-L138-M138-N138&gt;0.001),1,0)</f>
        <v/>
      </c>
      <c r="AV138" s="5">
        <f>IF(OR(J138&lt;-0.5,K138&lt;-0.5,L138&lt;-0.5,M138&lt;-0.5,N138&lt;-0.5,P138&lt;-0.5,R138&lt;-0.5,T138&lt;-0.5,V138&lt;-0.5,X138&lt;-0.5,Z138&lt;-0.5,AB138&lt;-0.5,AD138&lt;-0.5,AF138&lt;-0.5,AH138&lt;-0.5,AJ138&lt;-0.5,AL138&lt;-0.5),1,0)</f>
        <v/>
      </c>
      <c r="AW138">
        <f>AX138&amp;LEFT(ROUND(H138,0),3)</f>
        <v/>
      </c>
      <c r="AX138" t="n">
        <v>2962039</v>
      </c>
    </row>
    <row r="139">
      <c r="A139" s="4" t="n">
        <v>131</v>
      </c>
      <c r="B139" s="4" t="inlineStr">
        <is>
          <t>2020.USLS.96.003</t>
        </is>
      </c>
      <c r="C139" s="4" t="inlineStr">
        <is>
          <t>GI  150 kV TANETE (NEW) (2 LB, 1TB, 150/20 KV , 30 MVA)</t>
        </is>
      </c>
      <c r="D139" s="4" t="inlineStr">
        <is>
          <t>Supervisi Konstruksi dan QA/QC oleh PUSMANPRO</t>
        </is>
      </c>
      <c r="E139" s="4" t="inlineStr">
        <is>
          <t>Lanjutan</t>
        </is>
      </c>
      <c r="F139" s="4" t="inlineStr">
        <is>
          <t>APLN</t>
        </is>
      </c>
      <c r="G139" s="4" t="n"/>
      <c r="H139" s="5" t="n">
        <v>1116378.1955</v>
      </c>
      <c r="I139" s="5" t="n">
        <v>976471.9995000002</v>
      </c>
      <c r="J139" s="6" t="n">
        <v>139906.1960000002</v>
      </c>
      <c r="K139" s="6" t="n">
        <v>0</v>
      </c>
      <c r="L139" s="6" t="n">
        <v>0</v>
      </c>
      <c r="M139" s="6" t="n">
        <v>0</v>
      </c>
      <c r="N139" s="6" t="n">
        <v>0</v>
      </c>
      <c r="O139" s="6" t="n">
        <v>0</v>
      </c>
      <c r="P139" s="5" t="n">
        <v>0</v>
      </c>
      <c r="Q139" s="6" t="n">
        <v>0</v>
      </c>
      <c r="R139" s="5" t="n">
        <v>0</v>
      </c>
      <c r="S139" s="6" t="n">
        <v>0</v>
      </c>
      <c r="T139" s="5" t="n">
        <v>139495.621</v>
      </c>
      <c r="U139" s="6" t="n">
        <v>0</v>
      </c>
      <c r="V139" s="5" t="n">
        <v>139495.621</v>
      </c>
      <c r="W139" s="6" t="n">
        <v>0</v>
      </c>
      <c r="X139" s="5" t="n">
        <v>139495.621</v>
      </c>
      <c r="Y139" s="6" t="n">
        <v>0</v>
      </c>
      <c r="Z139" s="5" t="n">
        <v>139495.621</v>
      </c>
      <c r="AA139" s="6" t="n">
        <v>0</v>
      </c>
      <c r="AB139" s="5" t="n">
        <v>139495.621</v>
      </c>
      <c r="AC139" s="6" t="n">
        <v>0</v>
      </c>
      <c r="AD139" s="5" t="n">
        <v>139495.621</v>
      </c>
      <c r="AE139" s="6" t="n">
        <v>0</v>
      </c>
      <c r="AF139" s="5" t="n">
        <v>139495.621</v>
      </c>
      <c r="AG139" s="6" t="n">
        <v>0</v>
      </c>
      <c r="AH139" s="6" t="n">
        <v>0</v>
      </c>
      <c r="AI139" s="6" t="n">
        <v>0</v>
      </c>
      <c r="AJ139" s="6" t="n">
        <v>139498.2735</v>
      </c>
      <c r="AK139" s="6" t="n">
        <v>0</v>
      </c>
      <c r="AL139" s="6" t="n">
        <v>5</v>
      </c>
      <c r="AM139" s="5">
        <f>IF(AND(G139="",E139="Murni"),0,P139+R139+T139+V139+X139+Z139+AB139+AD139+AF139+AH139+AJ139+AL139)</f>
        <v/>
      </c>
      <c r="AN139" s="5">
        <f>P139+R139+T139+V139+X139+Z139+AB139+AD139+AF139+AH139+AJ139+AL139-AM139</f>
        <v/>
      </c>
      <c r="AO139" s="5">
        <f>P139+R139+T139+V139+X139+Z139+AB139+AD139+AF139+AH139+AJ139+AL139</f>
        <v/>
      </c>
      <c r="AP139" s="5">
        <f>I139</f>
        <v/>
      </c>
      <c r="AQ139" s="7">
        <f>AO139-AP139</f>
        <v/>
      </c>
      <c r="AR139" s="5" t="n">
        <v>0</v>
      </c>
      <c r="AS139" s="5">
        <f>IF(AH139-AR139&lt;-0.001,1,0)</f>
        <v/>
      </c>
      <c r="AT139" s="5">
        <f>IF(H139&lt;AM139-0.001,1,0)</f>
        <v/>
      </c>
      <c r="AU139" s="5">
        <f>IF(OR(H139-AO139-J139-K139-L139-M139-N139&lt;-0.001,H139-AO139-J139-K139-L139-M139-N139&gt;0.001),1,0)</f>
        <v/>
      </c>
      <c r="AV139" s="5">
        <f>IF(OR(J139&lt;-0.5,K139&lt;-0.5,L139&lt;-0.5,M139&lt;-0.5,N139&lt;-0.5,P139&lt;-0.5,R139&lt;-0.5,T139&lt;-0.5,V139&lt;-0.5,X139&lt;-0.5,Z139&lt;-0.5,AB139&lt;-0.5,AD139&lt;-0.5,AF139&lt;-0.5,AH139&lt;-0.5,AJ139&lt;-0.5,AL139&lt;-0.5),1,0)</f>
        <v/>
      </c>
      <c r="AW139">
        <f>AX139&amp;LEFT(ROUND(H139,0),3)</f>
        <v/>
      </c>
      <c r="AX139" t="n">
        <v>2962040</v>
      </c>
    </row>
    <row r="140">
      <c r="A140" s="4" t="n">
        <v>132</v>
      </c>
      <c r="B140" s="4" t="inlineStr">
        <is>
          <t>2020.USLS.121.002</t>
        </is>
      </c>
      <c r="C140" s="4" t="inlineStr">
        <is>
          <t>GI. 150 kV KASIPUTE (NEW) (2 LB, 1TB 150/20 kV ; 30 MVA, 1CB)</t>
        </is>
      </c>
      <c r="D140" s="4" t="inlineStr">
        <is>
          <t>Supervisi Konstruksi dan QA/QC oleh PUSMANPRO</t>
        </is>
      </c>
      <c r="E140" s="4" t="inlineStr">
        <is>
          <t>Lanjutan</t>
        </is>
      </c>
      <c r="F140" s="4" t="inlineStr">
        <is>
          <t>APLN</t>
        </is>
      </c>
      <c r="G140" s="4" t="n"/>
      <c r="H140" s="5" t="n">
        <v>739697.1414727273</v>
      </c>
      <c r="I140" s="5" t="n">
        <v>427924</v>
      </c>
      <c r="J140" s="6" t="n">
        <v>311773.1414727273</v>
      </c>
      <c r="K140" s="6" t="n">
        <v>0</v>
      </c>
      <c r="L140" s="6" t="n">
        <v>0</v>
      </c>
      <c r="M140" s="6" t="n">
        <v>0</v>
      </c>
      <c r="N140" s="6" t="n">
        <v>0</v>
      </c>
      <c r="O140" s="6" t="n">
        <v>0</v>
      </c>
      <c r="P140" s="5" t="n">
        <v>0</v>
      </c>
      <c r="Q140" s="6" t="n">
        <v>0</v>
      </c>
      <c r="R140" s="5" t="n">
        <v>0</v>
      </c>
      <c r="S140" s="6" t="n">
        <v>0</v>
      </c>
      <c r="T140" s="5" t="n">
        <v>61131.995</v>
      </c>
      <c r="U140" s="6" t="n">
        <v>0</v>
      </c>
      <c r="V140" s="5" t="n">
        <v>61131.995</v>
      </c>
      <c r="W140" s="6" t="n">
        <v>0</v>
      </c>
      <c r="X140" s="5" t="n">
        <v>61131.995</v>
      </c>
      <c r="Y140" s="6" t="n">
        <v>0</v>
      </c>
      <c r="Z140" s="5" t="n">
        <v>61131.995</v>
      </c>
      <c r="AA140" s="6" t="n">
        <v>0</v>
      </c>
      <c r="AB140" s="5" t="n">
        <v>61131.995</v>
      </c>
      <c r="AC140" s="6" t="n">
        <v>0</v>
      </c>
      <c r="AD140" s="5" t="n">
        <v>61131.995</v>
      </c>
      <c r="AE140" s="6" t="n">
        <v>0</v>
      </c>
      <c r="AF140" s="5" t="n">
        <v>61132.03</v>
      </c>
      <c r="AG140" s="6" t="n">
        <v>0</v>
      </c>
      <c r="AH140" s="6" t="n">
        <v>0</v>
      </c>
      <c r="AI140" s="6" t="n">
        <v>0</v>
      </c>
      <c r="AJ140" s="6" t="n">
        <v>61132.03</v>
      </c>
      <c r="AK140" s="6" t="n">
        <v>0</v>
      </c>
      <c r="AL140" s="6" t="n">
        <v>5</v>
      </c>
      <c r="AM140" s="5">
        <f>IF(AND(G140="",E140="Murni"),0,P140+R140+T140+V140+X140+Z140+AB140+AD140+AF140+AH140+AJ140+AL140)</f>
        <v/>
      </c>
      <c r="AN140" s="5">
        <f>P140+R140+T140+V140+X140+Z140+AB140+AD140+AF140+AH140+AJ140+AL140-AM140</f>
        <v/>
      </c>
      <c r="AO140" s="5">
        <f>P140+R140+T140+V140+X140+Z140+AB140+AD140+AF140+AH140+AJ140+AL140</f>
        <v/>
      </c>
      <c r="AP140" s="5">
        <f>I140</f>
        <v/>
      </c>
      <c r="AQ140" s="7">
        <f>AO140-AP140</f>
        <v/>
      </c>
      <c r="AR140" s="5" t="n">
        <v>0</v>
      </c>
      <c r="AS140" s="5">
        <f>IF(AH140-AR140&lt;-0.001,1,0)</f>
        <v/>
      </c>
      <c r="AT140" s="5">
        <f>IF(H140&lt;AM140-0.001,1,0)</f>
        <v/>
      </c>
      <c r="AU140" s="5">
        <f>IF(OR(H140-AO140-J140-K140-L140-M140-N140&lt;-0.001,H140-AO140-J140-K140-L140-M140-N140&gt;0.001),1,0)</f>
        <v/>
      </c>
      <c r="AV140" s="5">
        <f>IF(OR(J140&lt;-0.5,K140&lt;-0.5,L140&lt;-0.5,M140&lt;-0.5,N140&lt;-0.5,P140&lt;-0.5,R140&lt;-0.5,T140&lt;-0.5,V140&lt;-0.5,X140&lt;-0.5,Z140&lt;-0.5,AB140&lt;-0.5,AD140&lt;-0.5,AF140&lt;-0.5,AH140&lt;-0.5,AJ140&lt;-0.5,AL140&lt;-0.5),1,0)</f>
        <v/>
      </c>
      <c r="AW140">
        <f>AX140&amp;LEFT(ROUND(H140,0),3)</f>
        <v/>
      </c>
      <c r="AX140" t="n">
        <v>2962041</v>
      </c>
    </row>
    <row r="141">
      <c r="A141" s="4" t="n">
        <v>133</v>
      </c>
      <c r="B141" s="4" t="inlineStr">
        <is>
          <t>2020.USLS.148.003</t>
        </is>
      </c>
      <c r="C141" s="4" t="inlineStr">
        <is>
          <t>PEKERJAAN PENYEMPURNAAN PEMBANGUNAN</t>
        </is>
      </c>
      <c r="D141" s="4" t="inlineStr">
        <is>
          <t>Pekerjaan Jasa Konsultansi Enjineering Pekerjaan Survei Pengukuran Pembangunan Transmisi dan Gardu Induk di Lingkungan PLN UIP Sulbagsel Tersebar (SPMK Tahap II)</t>
        </is>
      </c>
      <c r="E141" s="4" t="inlineStr">
        <is>
          <t>Lanjutan</t>
        </is>
      </c>
      <c r="F141" s="4" t="inlineStr">
        <is>
          <t>APLN</t>
        </is>
      </c>
      <c r="G141" s="4" t="n"/>
      <c r="H141" s="5" t="n">
        <v>2640949.743723547</v>
      </c>
      <c r="I141" s="5" t="n">
        <v>2426356.054</v>
      </c>
      <c r="J141" s="6" t="n">
        <v>214593.6897235471</v>
      </c>
      <c r="K141" s="6" t="n">
        <v>0</v>
      </c>
      <c r="L141" s="6" t="n">
        <v>0</v>
      </c>
      <c r="M141" s="6" t="n">
        <v>0</v>
      </c>
      <c r="N141" s="6" t="n">
        <v>0</v>
      </c>
      <c r="O141" s="6" t="n">
        <v>0</v>
      </c>
      <c r="P141" s="5" t="n">
        <v>0</v>
      </c>
      <c r="Q141" s="6" t="n">
        <v>0</v>
      </c>
      <c r="R141" s="5" t="n">
        <v>0</v>
      </c>
      <c r="S141" s="6" t="n">
        <v>0</v>
      </c>
      <c r="T141" s="5" t="n">
        <v>0</v>
      </c>
      <c r="U141" s="6" t="n">
        <v>0</v>
      </c>
      <c r="V141" s="5" t="n">
        <v>0</v>
      </c>
      <c r="W141" s="6" t="n">
        <v>0</v>
      </c>
      <c r="X141" s="5" t="n">
        <v>1522880.535</v>
      </c>
      <c r="Y141" s="6" t="n">
        <v>0</v>
      </c>
      <c r="Z141" s="5" t="n">
        <v>857325.431</v>
      </c>
      <c r="AA141" s="6" t="n">
        <v>0</v>
      </c>
      <c r="AB141" s="5" t="n">
        <v>0</v>
      </c>
      <c r="AC141" s="6" t="n">
        <v>0</v>
      </c>
      <c r="AD141" s="5" t="n">
        <v>0</v>
      </c>
      <c r="AE141" s="6" t="n">
        <v>0</v>
      </c>
      <c r="AF141" s="5" t="n">
        <v>0</v>
      </c>
      <c r="AG141" s="6" t="n">
        <v>0</v>
      </c>
      <c r="AH141" s="6" t="n">
        <v>0</v>
      </c>
      <c r="AI141" s="6" t="n">
        <v>0</v>
      </c>
      <c r="AJ141" s="6" t="n">
        <v>46150.088</v>
      </c>
      <c r="AK141" s="6" t="n">
        <v>0</v>
      </c>
      <c r="AL141" s="6" t="n">
        <v>5</v>
      </c>
      <c r="AM141" s="5">
        <f>IF(AND(G141="",E141="Murni"),0,P141+R141+T141+V141+X141+Z141+AB141+AD141+AF141+AH141+AJ141+AL141)</f>
        <v/>
      </c>
      <c r="AN141" s="5">
        <f>P141+R141+T141+V141+X141+Z141+AB141+AD141+AF141+AH141+AJ141+AL141-AM141</f>
        <v/>
      </c>
      <c r="AO141" s="5">
        <f>P141+R141+T141+V141+X141+Z141+AB141+AD141+AF141+AH141+AJ141+AL141</f>
        <v/>
      </c>
      <c r="AP141" s="5">
        <f>I141</f>
        <v/>
      </c>
      <c r="AQ141" s="7">
        <f>AO141-AP141</f>
        <v/>
      </c>
      <c r="AR141" s="5" t="n">
        <v>0</v>
      </c>
      <c r="AS141" s="5">
        <f>IF(AH141-AR141&lt;-0.001,1,0)</f>
        <v/>
      </c>
      <c r="AT141" s="5">
        <f>IF(H141&lt;AM141-0.001,1,0)</f>
        <v/>
      </c>
      <c r="AU141" s="5">
        <f>IF(OR(H141-AO141-J141-K141-L141-M141-N141&lt;-0.001,H141-AO141-J141-K141-L141-M141-N141&gt;0.001),1,0)</f>
        <v/>
      </c>
      <c r="AV141" s="5">
        <f>IF(OR(J141&lt;-0.5,K141&lt;-0.5,L141&lt;-0.5,M141&lt;-0.5,N141&lt;-0.5,P141&lt;-0.5,R141&lt;-0.5,T141&lt;-0.5,V141&lt;-0.5,X141&lt;-0.5,Z141&lt;-0.5,AB141&lt;-0.5,AD141&lt;-0.5,AF141&lt;-0.5,AH141&lt;-0.5,AJ141&lt;-0.5,AL141&lt;-0.5),1,0)</f>
        <v/>
      </c>
      <c r="AW141">
        <f>AX141&amp;LEFT(ROUND(H141,0),3)</f>
        <v/>
      </c>
      <c r="AX141" t="n">
        <v>2962042</v>
      </c>
    </row>
    <row r="142">
      <c r="A142" s="4" t="n">
        <v>134</v>
      </c>
      <c r="B142" s="4" t="inlineStr">
        <is>
          <t>2020.USLS.127.002</t>
        </is>
      </c>
      <c r="C142" s="4" t="inlineStr">
        <is>
          <t>GI. 150 kV TOPOYO (NEW) (4 LB, 1TB 150/20 kV ; 30 MVA, 1 CB)</t>
        </is>
      </c>
      <c r="D142" s="4" t="inlineStr">
        <is>
          <t>Supervisi Komisioning, Approval Test Prosedure, dan SLO oleh PUSERTIF</t>
        </is>
      </c>
      <c r="E142" s="4" t="inlineStr">
        <is>
          <t>Lanjutan</t>
        </is>
      </c>
      <c r="F142" s="4" t="inlineStr">
        <is>
          <t>APLN</t>
        </is>
      </c>
      <c r="G142" s="4" t="n"/>
      <c r="H142" s="5" t="n">
        <v>216447.9818181818</v>
      </c>
      <c r="I142" s="5" t="n">
        <v>0</v>
      </c>
      <c r="J142" s="6" t="n">
        <v>216447.9818181818</v>
      </c>
      <c r="K142" s="6" t="n">
        <v>0</v>
      </c>
      <c r="L142" s="6" t="n">
        <v>0</v>
      </c>
      <c r="M142" s="6" t="n">
        <v>0</v>
      </c>
      <c r="N142" s="6" t="n">
        <v>0</v>
      </c>
      <c r="O142" s="6" t="n">
        <v>0</v>
      </c>
      <c r="P142" s="5" t="n">
        <v>0</v>
      </c>
      <c r="Q142" s="6" t="n">
        <v>0</v>
      </c>
      <c r="R142" s="5" t="n">
        <v>0</v>
      </c>
      <c r="S142" s="6" t="n">
        <v>0</v>
      </c>
      <c r="T142" s="5" t="n">
        <v>0</v>
      </c>
      <c r="U142" s="6" t="n">
        <v>0</v>
      </c>
      <c r="V142" s="5" t="n">
        <v>0</v>
      </c>
      <c r="W142" s="6" t="n">
        <v>0</v>
      </c>
      <c r="X142" s="5" t="n">
        <v>0</v>
      </c>
      <c r="Y142" s="6" t="n">
        <v>0</v>
      </c>
      <c r="Z142" s="5" t="n">
        <v>0</v>
      </c>
      <c r="AA142" s="6" t="n">
        <v>0</v>
      </c>
      <c r="AB142" s="5" t="n">
        <v>0</v>
      </c>
      <c r="AC142" s="6" t="n">
        <v>0</v>
      </c>
      <c r="AD142" s="5" t="n">
        <v>0</v>
      </c>
      <c r="AE142" s="6" t="n">
        <v>0</v>
      </c>
      <c r="AF142" s="5" t="n">
        <v>0</v>
      </c>
      <c r="AG142" s="6" t="n">
        <v>0</v>
      </c>
      <c r="AH142" s="6" t="n">
        <v>0</v>
      </c>
      <c r="AI142" s="6" t="n">
        <v>0</v>
      </c>
      <c r="AJ142" s="6" t="n">
        <v>0</v>
      </c>
      <c r="AK142" s="6" t="n">
        <v>0</v>
      </c>
      <c r="AL142" s="6" t="n">
        <v>5</v>
      </c>
      <c r="AM142" s="5">
        <f>IF(AND(G142="",E142="Murni"),0,P142+R142+T142+V142+X142+Z142+AB142+AD142+AF142+AH142+AJ142+AL142)</f>
        <v/>
      </c>
      <c r="AN142" s="5">
        <f>P142+R142+T142+V142+X142+Z142+AB142+AD142+AF142+AH142+AJ142+AL142-AM142</f>
        <v/>
      </c>
      <c r="AO142" s="5">
        <f>P142+R142+T142+V142+X142+Z142+AB142+AD142+AF142+AH142+AJ142+AL142</f>
        <v/>
      </c>
      <c r="AP142" s="5">
        <f>I142</f>
        <v/>
      </c>
      <c r="AQ142" s="7">
        <f>AO142-AP142</f>
        <v/>
      </c>
      <c r="AR142" s="5" t="n">
        <v>0</v>
      </c>
      <c r="AS142" s="5">
        <f>IF(AH142-AR142&lt;-0.001,1,0)</f>
        <v/>
      </c>
      <c r="AT142" s="5">
        <f>IF(H142&lt;AM142-0.001,1,0)</f>
        <v/>
      </c>
      <c r="AU142" s="5">
        <f>IF(OR(H142-AO142-J142-K142-L142-M142-N142&lt;-0.001,H142-AO142-J142-K142-L142-M142-N142&gt;0.001),1,0)</f>
        <v/>
      </c>
      <c r="AV142" s="5">
        <f>IF(OR(J142&lt;-0.5,K142&lt;-0.5,L142&lt;-0.5,M142&lt;-0.5,N142&lt;-0.5,P142&lt;-0.5,R142&lt;-0.5,T142&lt;-0.5,V142&lt;-0.5,X142&lt;-0.5,Z142&lt;-0.5,AB142&lt;-0.5,AD142&lt;-0.5,AF142&lt;-0.5,AH142&lt;-0.5,AJ142&lt;-0.5,AL142&lt;-0.5),1,0)</f>
        <v/>
      </c>
      <c r="AW142">
        <f>AX142&amp;LEFT(ROUND(H142,0),3)</f>
        <v/>
      </c>
      <c r="AX142" t="n">
        <v>2962043</v>
      </c>
    </row>
    <row r="143">
      <c r="A143" s="4" t="n">
        <v>135</v>
      </c>
      <c r="B143" s="4" t="inlineStr">
        <is>
          <t>2020.USLS.104.003</t>
        </is>
      </c>
      <c r="C143" s="4" t="inlineStr">
        <is>
          <t>GI 150 kV SUNGGUMINASA  2 LB, arah GI LANNA</t>
        </is>
      </c>
      <c r="D143" s="4" t="inlineStr">
        <is>
          <t>Supervisi Komisioning, Approval Test Prosedure, dan SLO oleh PUSERTIF GI Kima Makassar (ext) GI Daya Baru (ext) GI Sungguminasa (ext)</t>
        </is>
      </c>
      <c r="E143" s="4" t="inlineStr">
        <is>
          <t>Lanjutan</t>
        </is>
      </c>
      <c r="F143" s="4" t="inlineStr">
        <is>
          <t>APLN</t>
        </is>
      </c>
      <c r="G143" s="4" t="n"/>
      <c r="H143" s="5" t="n">
        <v>21438.4179</v>
      </c>
      <c r="I143" s="5" t="n">
        <v>0</v>
      </c>
      <c r="J143" s="6" t="n">
        <v>21438.4179</v>
      </c>
      <c r="K143" s="6" t="n">
        <v>0</v>
      </c>
      <c r="L143" s="6" t="n">
        <v>0</v>
      </c>
      <c r="M143" s="6" t="n">
        <v>0</v>
      </c>
      <c r="N143" s="6" t="n">
        <v>0</v>
      </c>
      <c r="O143" s="6" t="n">
        <v>0</v>
      </c>
      <c r="P143" s="5" t="n">
        <v>0</v>
      </c>
      <c r="Q143" s="6" t="n">
        <v>0</v>
      </c>
      <c r="R143" s="5" t="n">
        <v>0</v>
      </c>
      <c r="S143" s="6" t="n">
        <v>0</v>
      </c>
      <c r="T143" s="5" t="n">
        <v>0</v>
      </c>
      <c r="U143" s="6" t="n">
        <v>0</v>
      </c>
      <c r="V143" s="5" t="n">
        <v>0</v>
      </c>
      <c r="W143" s="6" t="n">
        <v>0</v>
      </c>
      <c r="X143" s="5" t="n">
        <v>0</v>
      </c>
      <c r="Y143" s="6" t="n">
        <v>0</v>
      </c>
      <c r="Z143" s="5" t="n">
        <v>0</v>
      </c>
      <c r="AA143" s="6" t="n">
        <v>0</v>
      </c>
      <c r="AB143" s="5" t="n">
        <v>0</v>
      </c>
      <c r="AC143" s="6" t="n">
        <v>0</v>
      </c>
      <c r="AD143" s="5" t="n">
        <v>0</v>
      </c>
      <c r="AE143" s="6" t="n">
        <v>0</v>
      </c>
      <c r="AF143" s="5" t="n">
        <v>0</v>
      </c>
      <c r="AG143" s="6" t="n">
        <v>0</v>
      </c>
      <c r="AH143" s="6" t="n">
        <v>0</v>
      </c>
      <c r="AI143" s="6" t="n">
        <v>0</v>
      </c>
      <c r="AJ143" s="6" t="n">
        <v>0</v>
      </c>
      <c r="AK143" s="6" t="n">
        <v>0</v>
      </c>
      <c r="AL143" s="6" t="n">
        <v>5</v>
      </c>
      <c r="AM143" s="5">
        <f>IF(AND(G143="",E143="Murni"),0,P143+R143+T143+V143+X143+Z143+AB143+AD143+AF143+AH143+AJ143+AL143)</f>
        <v/>
      </c>
      <c r="AN143" s="5">
        <f>P143+R143+T143+V143+X143+Z143+AB143+AD143+AF143+AH143+AJ143+AL143-AM143</f>
        <v/>
      </c>
      <c r="AO143" s="5">
        <f>P143+R143+T143+V143+X143+Z143+AB143+AD143+AF143+AH143+AJ143+AL143</f>
        <v/>
      </c>
      <c r="AP143" s="5">
        <f>I143</f>
        <v/>
      </c>
      <c r="AQ143" s="7">
        <f>AO143-AP143</f>
        <v/>
      </c>
      <c r="AR143" s="5" t="n">
        <v>0</v>
      </c>
      <c r="AS143" s="5">
        <f>IF(AH143-AR143&lt;-0.001,1,0)</f>
        <v/>
      </c>
      <c r="AT143" s="5">
        <f>IF(H143&lt;AM143-0.001,1,0)</f>
        <v/>
      </c>
      <c r="AU143" s="5">
        <f>IF(OR(H143-AO143-J143-K143-L143-M143-N143&lt;-0.001,H143-AO143-J143-K143-L143-M143-N143&gt;0.001),1,0)</f>
        <v/>
      </c>
      <c r="AV143" s="5">
        <f>IF(OR(J143&lt;-0.5,K143&lt;-0.5,L143&lt;-0.5,M143&lt;-0.5,N143&lt;-0.5,P143&lt;-0.5,R143&lt;-0.5,T143&lt;-0.5,V143&lt;-0.5,X143&lt;-0.5,Z143&lt;-0.5,AB143&lt;-0.5,AD143&lt;-0.5,AF143&lt;-0.5,AH143&lt;-0.5,AJ143&lt;-0.5,AL143&lt;-0.5),1,0)</f>
        <v/>
      </c>
      <c r="AW143">
        <f>AX143&amp;LEFT(ROUND(H143,0),3)</f>
        <v/>
      </c>
      <c r="AX143" t="n">
        <v>2962044</v>
      </c>
    </row>
    <row r="144">
      <c r="A144" s="4" t="n">
        <v>136</v>
      </c>
      <c r="B144" s="4" t="inlineStr">
        <is>
          <t>2020.USLS.90.003</t>
        </is>
      </c>
      <c r="C144" s="4" t="inlineStr">
        <is>
          <t>GI. 150 kV PINRANG (EXT; 30 MVA)</t>
        </is>
      </c>
      <c r="D144" s="4" t="inlineStr">
        <is>
          <t>Supervisi Komisioning, Approval Test Prosedure, dan SLO oleh PUSERTIF</t>
        </is>
      </c>
      <c r="E144" s="4" t="inlineStr">
        <is>
          <t>Lanjutan</t>
        </is>
      </c>
      <c r="F144" s="4" t="inlineStr">
        <is>
          <t>APLN</t>
        </is>
      </c>
      <c r="G144" s="4" t="n"/>
      <c r="H144" s="5" t="n">
        <v>22932.6</v>
      </c>
      <c r="I144" s="5" t="n">
        <v>0</v>
      </c>
      <c r="J144" s="6" t="n">
        <v>22932.6</v>
      </c>
      <c r="K144" s="6" t="n">
        <v>0</v>
      </c>
      <c r="L144" s="6" t="n">
        <v>0</v>
      </c>
      <c r="M144" s="6" t="n">
        <v>0</v>
      </c>
      <c r="N144" s="6" t="n">
        <v>0</v>
      </c>
      <c r="O144" s="6" t="n">
        <v>0</v>
      </c>
      <c r="P144" s="5" t="n">
        <v>0</v>
      </c>
      <c r="Q144" s="6" t="n">
        <v>0</v>
      </c>
      <c r="R144" s="5" t="n">
        <v>0</v>
      </c>
      <c r="S144" s="6" t="n">
        <v>0</v>
      </c>
      <c r="T144" s="5" t="n">
        <v>0</v>
      </c>
      <c r="U144" s="6" t="n">
        <v>0</v>
      </c>
      <c r="V144" s="5" t="n">
        <v>0</v>
      </c>
      <c r="W144" s="6" t="n">
        <v>0</v>
      </c>
      <c r="X144" s="5" t="n">
        <v>0</v>
      </c>
      <c r="Y144" s="6" t="n">
        <v>0</v>
      </c>
      <c r="Z144" s="5" t="n">
        <v>0</v>
      </c>
      <c r="AA144" s="6" t="n">
        <v>0</v>
      </c>
      <c r="AB144" s="5" t="n">
        <v>0</v>
      </c>
      <c r="AC144" s="6" t="n">
        <v>0</v>
      </c>
      <c r="AD144" s="5" t="n">
        <v>0</v>
      </c>
      <c r="AE144" s="6" t="n">
        <v>0</v>
      </c>
      <c r="AF144" s="5" t="n">
        <v>0</v>
      </c>
      <c r="AG144" s="6" t="n">
        <v>0</v>
      </c>
      <c r="AH144" s="6" t="n">
        <v>0</v>
      </c>
      <c r="AI144" s="6" t="n">
        <v>0</v>
      </c>
      <c r="AJ144" s="6" t="n">
        <v>0</v>
      </c>
      <c r="AK144" s="6" t="n">
        <v>0</v>
      </c>
      <c r="AL144" s="6" t="n">
        <v>5</v>
      </c>
      <c r="AM144" s="5">
        <f>IF(AND(G144="",E144="Murni"),0,P144+R144+T144+V144+X144+Z144+AB144+AD144+AF144+AH144+AJ144+AL144)</f>
        <v/>
      </c>
      <c r="AN144" s="5">
        <f>P144+R144+T144+V144+X144+Z144+AB144+AD144+AF144+AH144+AJ144+AL144-AM144</f>
        <v/>
      </c>
      <c r="AO144" s="5">
        <f>P144+R144+T144+V144+X144+Z144+AB144+AD144+AF144+AH144+AJ144+AL144</f>
        <v/>
      </c>
      <c r="AP144" s="5">
        <f>I144</f>
        <v/>
      </c>
      <c r="AQ144" s="7">
        <f>AO144-AP144</f>
        <v/>
      </c>
      <c r="AR144" s="5" t="n">
        <v>0</v>
      </c>
      <c r="AS144" s="5">
        <f>IF(AH144-AR144&lt;-0.001,1,0)</f>
        <v/>
      </c>
      <c r="AT144" s="5">
        <f>IF(H144&lt;AM144-0.001,1,0)</f>
        <v/>
      </c>
      <c r="AU144" s="5">
        <f>IF(OR(H144-AO144-J144-K144-L144-M144-N144&lt;-0.001,H144-AO144-J144-K144-L144-M144-N144&gt;0.001),1,0)</f>
        <v/>
      </c>
      <c r="AV144" s="5">
        <f>IF(OR(J144&lt;-0.5,K144&lt;-0.5,L144&lt;-0.5,M144&lt;-0.5,N144&lt;-0.5,P144&lt;-0.5,R144&lt;-0.5,T144&lt;-0.5,V144&lt;-0.5,X144&lt;-0.5,Z144&lt;-0.5,AB144&lt;-0.5,AD144&lt;-0.5,AF144&lt;-0.5,AH144&lt;-0.5,AJ144&lt;-0.5,AL144&lt;-0.5),1,0)</f>
        <v/>
      </c>
      <c r="AW144">
        <f>AX144&amp;LEFT(ROUND(H144,0),3)</f>
        <v/>
      </c>
      <c r="AX144" t="n">
        <v>2962045</v>
      </c>
    </row>
    <row r="145">
      <c r="A145" s="4" t="n">
        <v>137</v>
      </c>
      <c r="B145" s="4" t="inlineStr">
        <is>
          <t>2020.USLS.59.003</t>
        </is>
      </c>
      <c r="C145" s="4" t="inlineStr">
        <is>
          <t>T/L  150 kV TOPOYO - PASANGKAYU (123 kmr)</t>
        </is>
      </c>
      <c r="D145" s="4" t="inlineStr">
        <is>
          <t>Supervisi Komisioning, Approval Test Prosedure, dan SLO oleh PUSERTIF</t>
        </is>
      </c>
      <c r="E145" s="4" t="inlineStr">
        <is>
          <t>Lanjutan</t>
        </is>
      </c>
      <c r="F145" s="4" t="inlineStr">
        <is>
          <t>APLN</t>
        </is>
      </c>
      <c r="G145" s="4" t="n"/>
      <c r="H145" s="5" t="n">
        <v>272535.2727272727</v>
      </c>
      <c r="I145" s="5" t="n">
        <v>0</v>
      </c>
      <c r="J145" s="6" t="n">
        <v>272535.2727272727</v>
      </c>
      <c r="K145" s="6" t="n">
        <v>0</v>
      </c>
      <c r="L145" s="6" t="n">
        <v>0</v>
      </c>
      <c r="M145" s="6" t="n">
        <v>0</v>
      </c>
      <c r="N145" s="6" t="n">
        <v>0</v>
      </c>
      <c r="O145" s="6" t="n">
        <v>0</v>
      </c>
      <c r="P145" s="5" t="n">
        <v>0</v>
      </c>
      <c r="Q145" s="6" t="n">
        <v>0</v>
      </c>
      <c r="R145" s="5" t="n">
        <v>0</v>
      </c>
      <c r="S145" s="6" t="n">
        <v>0</v>
      </c>
      <c r="T145" s="5" t="n">
        <v>0</v>
      </c>
      <c r="U145" s="6" t="n">
        <v>0</v>
      </c>
      <c r="V145" s="5" t="n">
        <v>0</v>
      </c>
      <c r="W145" s="6" t="n">
        <v>0</v>
      </c>
      <c r="X145" s="5" t="n">
        <v>0</v>
      </c>
      <c r="Y145" s="6" t="n">
        <v>0</v>
      </c>
      <c r="Z145" s="5" t="n">
        <v>0</v>
      </c>
      <c r="AA145" s="6" t="n">
        <v>0</v>
      </c>
      <c r="AB145" s="5" t="n">
        <v>0</v>
      </c>
      <c r="AC145" s="6" t="n">
        <v>0</v>
      </c>
      <c r="AD145" s="5" t="n">
        <v>0</v>
      </c>
      <c r="AE145" s="6" t="n">
        <v>0</v>
      </c>
      <c r="AF145" s="5" t="n">
        <v>0</v>
      </c>
      <c r="AG145" s="6" t="n">
        <v>0</v>
      </c>
      <c r="AH145" s="6" t="n">
        <v>0</v>
      </c>
      <c r="AI145" s="6" t="n">
        <v>0</v>
      </c>
      <c r="AJ145" s="6" t="n">
        <v>0</v>
      </c>
      <c r="AK145" s="6" t="n">
        <v>0</v>
      </c>
      <c r="AL145" s="6" t="n">
        <v>5</v>
      </c>
      <c r="AM145" s="5">
        <f>IF(AND(G145="",E145="Murni"),0,P145+R145+T145+V145+X145+Z145+AB145+AD145+AF145+AH145+AJ145+AL145)</f>
        <v/>
      </c>
      <c r="AN145" s="5">
        <f>P145+R145+T145+V145+X145+Z145+AB145+AD145+AF145+AH145+AJ145+AL145-AM145</f>
        <v/>
      </c>
      <c r="AO145" s="5">
        <f>P145+R145+T145+V145+X145+Z145+AB145+AD145+AF145+AH145+AJ145+AL145</f>
        <v/>
      </c>
      <c r="AP145" s="5">
        <f>I145</f>
        <v/>
      </c>
      <c r="AQ145" s="7">
        <f>AO145-AP145</f>
        <v/>
      </c>
      <c r="AR145" s="5" t="n">
        <v>0</v>
      </c>
      <c r="AS145" s="5">
        <f>IF(AH145-AR145&lt;-0.001,1,0)</f>
        <v/>
      </c>
      <c r="AT145" s="5">
        <f>IF(H145&lt;AM145-0.001,1,0)</f>
        <v/>
      </c>
      <c r="AU145" s="5">
        <f>IF(OR(H145-AO145-J145-K145-L145-M145-N145&lt;-0.001,H145-AO145-J145-K145-L145-M145-N145&gt;0.001),1,0)</f>
        <v/>
      </c>
      <c r="AV145" s="5">
        <f>IF(OR(J145&lt;-0.5,K145&lt;-0.5,L145&lt;-0.5,M145&lt;-0.5,N145&lt;-0.5,P145&lt;-0.5,R145&lt;-0.5,T145&lt;-0.5,V145&lt;-0.5,X145&lt;-0.5,Z145&lt;-0.5,AB145&lt;-0.5,AD145&lt;-0.5,AF145&lt;-0.5,AH145&lt;-0.5,AJ145&lt;-0.5,AL145&lt;-0.5),1,0)</f>
        <v/>
      </c>
      <c r="AW145">
        <f>AX145&amp;LEFT(ROUND(H145,0),3)</f>
        <v/>
      </c>
      <c r="AX145" t="n">
        <v>2962046</v>
      </c>
    </row>
    <row r="146">
      <c r="A146" s="4" t="n">
        <v>138</v>
      </c>
      <c r="B146" s="4" t="inlineStr">
        <is>
          <t>2020.USLS.58.004</t>
        </is>
      </c>
      <c r="C146" s="4" t="inlineStr">
        <is>
          <t>T/L  150 kV MAMUJU BARU - TOPOYO (49,1 kmr)</t>
        </is>
      </c>
      <c r="D146" s="4" t="inlineStr">
        <is>
          <t>Supervisi Komisioning, Approval Test Prosedure, dan SLO oleh PUSERTIF</t>
        </is>
      </c>
      <c r="E146" s="4" t="inlineStr">
        <is>
          <t>Lanjutan</t>
        </is>
      </c>
      <c r="F146" s="4" t="inlineStr">
        <is>
          <t>APLN</t>
        </is>
      </c>
      <c r="G146" s="4" t="n"/>
      <c r="H146" s="5" t="n">
        <v>122913.3272727273</v>
      </c>
      <c r="I146" s="5" t="n">
        <v>0</v>
      </c>
      <c r="J146" s="6" t="n">
        <v>122913.3272727273</v>
      </c>
      <c r="K146" s="6" t="n">
        <v>0</v>
      </c>
      <c r="L146" s="6" t="n">
        <v>0</v>
      </c>
      <c r="M146" s="6" t="n">
        <v>0</v>
      </c>
      <c r="N146" s="6" t="n">
        <v>0</v>
      </c>
      <c r="O146" s="6" t="n">
        <v>0</v>
      </c>
      <c r="P146" s="5" t="n">
        <v>0</v>
      </c>
      <c r="Q146" s="6" t="n">
        <v>0</v>
      </c>
      <c r="R146" s="5" t="n">
        <v>0</v>
      </c>
      <c r="S146" s="6" t="n">
        <v>0</v>
      </c>
      <c r="T146" s="5" t="n">
        <v>0</v>
      </c>
      <c r="U146" s="6" t="n">
        <v>0</v>
      </c>
      <c r="V146" s="5" t="n">
        <v>0</v>
      </c>
      <c r="W146" s="6" t="n">
        <v>0</v>
      </c>
      <c r="X146" s="5" t="n">
        <v>0</v>
      </c>
      <c r="Y146" s="6" t="n">
        <v>0</v>
      </c>
      <c r="Z146" s="5" t="n">
        <v>0</v>
      </c>
      <c r="AA146" s="6" t="n">
        <v>0</v>
      </c>
      <c r="AB146" s="5" t="n">
        <v>0</v>
      </c>
      <c r="AC146" s="6" t="n">
        <v>0</v>
      </c>
      <c r="AD146" s="5" t="n">
        <v>0</v>
      </c>
      <c r="AE146" s="6" t="n">
        <v>0</v>
      </c>
      <c r="AF146" s="5" t="n">
        <v>0</v>
      </c>
      <c r="AG146" s="6" t="n">
        <v>0</v>
      </c>
      <c r="AH146" s="6" t="n">
        <v>0</v>
      </c>
      <c r="AI146" s="6" t="n">
        <v>0</v>
      </c>
      <c r="AJ146" s="6" t="n">
        <v>0</v>
      </c>
      <c r="AK146" s="6" t="n">
        <v>0</v>
      </c>
      <c r="AL146" s="6" t="n">
        <v>5</v>
      </c>
      <c r="AM146" s="5">
        <f>IF(AND(G146="",E146="Murni"),0,P146+R146+T146+V146+X146+Z146+AB146+AD146+AF146+AH146+AJ146+AL146)</f>
        <v/>
      </c>
      <c r="AN146" s="5">
        <f>P146+R146+T146+V146+X146+Z146+AB146+AD146+AF146+AH146+AJ146+AL146-AM146</f>
        <v/>
      </c>
      <c r="AO146" s="5">
        <f>P146+R146+T146+V146+X146+Z146+AB146+AD146+AF146+AH146+AJ146+AL146</f>
        <v/>
      </c>
      <c r="AP146" s="5">
        <f>I146</f>
        <v/>
      </c>
      <c r="AQ146" s="7">
        <f>AO146-AP146</f>
        <v/>
      </c>
      <c r="AR146" s="5" t="n">
        <v>0</v>
      </c>
      <c r="AS146" s="5">
        <f>IF(AH146-AR146&lt;-0.001,1,0)</f>
        <v/>
      </c>
      <c r="AT146" s="5">
        <f>IF(H146&lt;AM146-0.001,1,0)</f>
        <v/>
      </c>
      <c r="AU146" s="5">
        <f>IF(OR(H146-AO146-J146-K146-L146-M146-N146&lt;-0.001,H146-AO146-J146-K146-L146-M146-N146&gt;0.001),1,0)</f>
        <v/>
      </c>
      <c r="AV146" s="5">
        <f>IF(OR(J146&lt;-0.5,K146&lt;-0.5,L146&lt;-0.5,M146&lt;-0.5,N146&lt;-0.5,P146&lt;-0.5,R146&lt;-0.5,T146&lt;-0.5,V146&lt;-0.5,X146&lt;-0.5,Z146&lt;-0.5,AB146&lt;-0.5,AD146&lt;-0.5,AF146&lt;-0.5,AH146&lt;-0.5,AJ146&lt;-0.5,AL146&lt;-0.5),1,0)</f>
        <v/>
      </c>
      <c r="AW146">
        <f>AX146&amp;LEFT(ROUND(H146,0),3)</f>
        <v/>
      </c>
      <c r="AX146" t="n">
        <v>2962047</v>
      </c>
    </row>
    <row r="147">
      <c r="A147" s="4" t="n">
        <v>139</v>
      </c>
      <c r="B147" s="4" t="inlineStr">
        <is>
          <t>2020.USLS.36.003</t>
        </is>
      </c>
      <c r="C147" s="4" t="inlineStr">
        <is>
          <t>SKTT 150 kV TANJUNG BUNGA - BONTOALA (6 kmr,  2 cct, UGC, XLPE, 800 mm)</t>
        </is>
      </c>
      <c r="D147" s="4" t="inlineStr">
        <is>
          <t>Supervisi Komisioning, Approval Test Prosedure, dan SLO oleh PUSERTIF</t>
        </is>
      </c>
      <c r="E147" s="4" t="inlineStr">
        <is>
          <t>Lanjutan</t>
        </is>
      </c>
      <c r="F147" s="4" t="inlineStr">
        <is>
          <t>APLN</t>
        </is>
      </c>
      <c r="G147" s="4" t="n"/>
      <c r="H147" s="5" t="n">
        <v>252272.7272727273</v>
      </c>
      <c r="I147" s="5" t="n">
        <v>0</v>
      </c>
      <c r="J147" s="6" t="n">
        <v>252272.7272727273</v>
      </c>
      <c r="K147" s="6" t="n">
        <v>0</v>
      </c>
      <c r="L147" s="6" t="n">
        <v>0</v>
      </c>
      <c r="M147" s="6" t="n">
        <v>0</v>
      </c>
      <c r="N147" s="6" t="n">
        <v>0</v>
      </c>
      <c r="O147" s="6" t="n">
        <v>0</v>
      </c>
      <c r="P147" s="5" t="n">
        <v>0</v>
      </c>
      <c r="Q147" s="6" t="n">
        <v>0</v>
      </c>
      <c r="R147" s="5" t="n">
        <v>0</v>
      </c>
      <c r="S147" s="6" t="n">
        <v>0</v>
      </c>
      <c r="T147" s="5" t="n">
        <v>0</v>
      </c>
      <c r="U147" s="6" t="n">
        <v>0</v>
      </c>
      <c r="V147" s="5" t="n">
        <v>0</v>
      </c>
      <c r="W147" s="6" t="n">
        <v>0</v>
      </c>
      <c r="X147" s="5" t="n">
        <v>0</v>
      </c>
      <c r="Y147" s="6" t="n">
        <v>0</v>
      </c>
      <c r="Z147" s="5" t="n">
        <v>0</v>
      </c>
      <c r="AA147" s="6" t="n">
        <v>0</v>
      </c>
      <c r="AB147" s="5" t="n">
        <v>0</v>
      </c>
      <c r="AC147" s="6" t="n">
        <v>0</v>
      </c>
      <c r="AD147" s="5" t="n">
        <v>0</v>
      </c>
      <c r="AE147" s="6" t="n">
        <v>0</v>
      </c>
      <c r="AF147" s="5" t="n">
        <v>0</v>
      </c>
      <c r="AG147" s="6" t="n">
        <v>0</v>
      </c>
      <c r="AH147" s="6" t="n">
        <v>0</v>
      </c>
      <c r="AI147" s="6" t="n">
        <v>0</v>
      </c>
      <c r="AJ147" s="6" t="n">
        <v>0</v>
      </c>
      <c r="AK147" s="6" t="n">
        <v>0</v>
      </c>
      <c r="AL147" s="6" t="n">
        <v>5</v>
      </c>
      <c r="AM147" s="5">
        <f>IF(AND(G147="",E147="Murni"),0,P147+R147+T147+V147+X147+Z147+AB147+AD147+AF147+AH147+AJ147+AL147)</f>
        <v/>
      </c>
      <c r="AN147" s="5">
        <f>P147+R147+T147+V147+X147+Z147+AB147+AD147+AF147+AH147+AJ147+AL147-AM147</f>
        <v/>
      </c>
      <c r="AO147" s="5">
        <f>P147+R147+T147+V147+X147+Z147+AB147+AD147+AF147+AH147+AJ147+AL147</f>
        <v/>
      </c>
      <c r="AP147" s="5">
        <f>I147</f>
        <v/>
      </c>
      <c r="AQ147" s="7">
        <f>AO147-AP147</f>
        <v/>
      </c>
      <c r="AR147" s="5" t="n">
        <v>0</v>
      </c>
      <c r="AS147" s="5">
        <f>IF(AH147-AR147&lt;-0.001,1,0)</f>
        <v/>
      </c>
      <c r="AT147" s="5">
        <f>IF(H147&lt;AM147-0.001,1,0)</f>
        <v/>
      </c>
      <c r="AU147" s="5">
        <f>IF(OR(H147-AO147-J147-K147-L147-M147-N147&lt;-0.001,H147-AO147-J147-K147-L147-M147-N147&gt;0.001),1,0)</f>
        <v/>
      </c>
      <c r="AV147" s="5">
        <f>IF(OR(J147&lt;-0.5,K147&lt;-0.5,L147&lt;-0.5,M147&lt;-0.5,N147&lt;-0.5,P147&lt;-0.5,R147&lt;-0.5,T147&lt;-0.5,V147&lt;-0.5,X147&lt;-0.5,Z147&lt;-0.5,AB147&lt;-0.5,AD147&lt;-0.5,AF147&lt;-0.5,AH147&lt;-0.5,AJ147&lt;-0.5,AL147&lt;-0.5),1,0)</f>
        <v/>
      </c>
      <c r="AW147">
        <f>AX147&amp;LEFT(ROUND(H147,0),3)</f>
        <v/>
      </c>
      <c r="AX147" t="n">
        <v>2962048</v>
      </c>
    </row>
    <row r="148">
      <c r="A148" s="4" t="n">
        <v>140</v>
      </c>
      <c r="B148" s="4" t="inlineStr">
        <is>
          <t>2020.USLS.193.003</t>
        </is>
      </c>
      <c r="C148" s="4" t="inlineStr">
        <is>
          <t>GI 150 kV BANTAENG SMELTER (EXT) &amp; T/L 150 kV INC BANTAENG SWITCHING</t>
        </is>
      </c>
      <c r="D148" s="4" t="inlineStr">
        <is>
          <t>Supervisi Komisioning, Approval Test Prosedure, dan SLO oleh PUSERTIF</t>
        </is>
      </c>
      <c r="E148" s="4" t="inlineStr">
        <is>
          <t>Lanjutan</t>
        </is>
      </c>
      <c r="F148" s="4" t="inlineStr">
        <is>
          <t>APLN</t>
        </is>
      </c>
      <c r="G148" s="4" t="n"/>
      <c r="H148" s="5" t="n">
        <v>4994.999999999942</v>
      </c>
      <c r="I148" s="5" t="n">
        <v>0</v>
      </c>
      <c r="J148" s="6" t="n">
        <v>4994.999999999942</v>
      </c>
      <c r="K148" s="6" t="n">
        <v>0</v>
      </c>
      <c r="L148" s="6" t="n">
        <v>0</v>
      </c>
      <c r="M148" s="6" t="n">
        <v>0</v>
      </c>
      <c r="N148" s="6" t="n">
        <v>0</v>
      </c>
      <c r="O148" s="6" t="n">
        <v>0</v>
      </c>
      <c r="P148" s="5" t="n">
        <v>0</v>
      </c>
      <c r="Q148" s="6" t="n">
        <v>0</v>
      </c>
      <c r="R148" s="5" t="n">
        <v>0</v>
      </c>
      <c r="S148" s="6" t="n">
        <v>0</v>
      </c>
      <c r="T148" s="5" t="n">
        <v>0</v>
      </c>
      <c r="U148" s="6" t="n">
        <v>0</v>
      </c>
      <c r="V148" s="5" t="n">
        <v>0</v>
      </c>
      <c r="W148" s="6" t="n">
        <v>0</v>
      </c>
      <c r="X148" s="5" t="n">
        <v>0</v>
      </c>
      <c r="Y148" s="6" t="n">
        <v>0</v>
      </c>
      <c r="Z148" s="5" t="n">
        <v>0</v>
      </c>
      <c r="AA148" s="6" t="n">
        <v>0</v>
      </c>
      <c r="AB148" s="5" t="n">
        <v>0</v>
      </c>
      <c r="AC148" s="6" t="n">
        <v>0</v>
      </c>
      <c r="AD148" s="5" t="n">
        <v>0</v>
      </c>
      <c r="AE148" s="6" t="n">
        <v>0</v>
      </c>
      <c r="AF148" s="5" t="n">
        <v>0</v>
      </c>
      <c r="AG148" s="6" t="n">
        <v>0</v>
      </c>
      <c r="AH148" s="6" t="n">
        <v>0</v>
      </c>
      <c r="AI148" s="6" t="n">
        <v>0</v>
      </c>
      <c r="AJ148" s="6" t="n">
        <v>0</v>
      </c>
      <c r="AK148" s="6" t="n">
        <v>0</v>
      </c>
      <c r="AL148" s="6" t="n">
        <v>5</v>
      </c>
      <c r="AM148" s="5">
        <f>IF(AND(G148="",E148="Murni"),0,P148+R148+T148+V148+X148+Z148+AB148+AD148+AF148+AH148+AJ148+AL148)</f>
        <v/>
      </c>
      <c r="AN148" s="5">
        <f>P148+R148+T148+V148+X148+Z148+AB148+AD148+AF148+AH148+AJ148+AL148-AM148</f>
        <v/>
      </c>
      <c r="AO148" s="5">
        <f>P148+R148+T148+V148+X148+Z148+AB148+AD148+AF148+AH148+AJ148+AL148</f>
        <v/>
      </c>
      <c r="AP148" s="5">
        <f>I148</f>
        <v/>
      </c>
      <c r="AQ148" s="7">
        <f>AO148-AP148</f>
        <v/>
      </c>
      <c r="AR148" s="5" t="n">
        <v>0</v>
      </c>
      <c r="AS148" s="5">
        <f>IF(AH148-AR148&lt;-0.001,1,0)</f>
        <v/>
      </c>
      <c r="AT148" s="5">
        <f>IF(H148&lt;AM148-0.001,1,0)</f>
        <v/>
      </c>
      <c r="AU148" s="5">
        <f>IF(OR(H148-AO148-J148-K148-L148-M148-N148&lt;-0.001,H148-AO148-J148-K148-L148-M148-N148&gt;0.001),1,0)</f>
        <v/>
      </c>
      <c r="AV148" s="5">
        <f>IF(OR(J148&lt;-0.5,K148&lt;-0.5,L148&lt;-0.5,M148&lt;-0.5,N148&lt;-0.5,P148&lt;-0.5,R148&lt;-0.5,T148&lt;-0.5,V148&lt;-0.5,X148&lt;-0.5,Z148&lt;-0.5,AB148&lt;-0.5,AD148&lt;-0.5,AF148&lt;-0.5,AH148&lt;-0.5,AJ148&lt;-0.5,AL148&lt;-0.5),1,0)</f>
        <v/>
      </c>
      <c r="AW148">
        <f>AX148&amp;LEFT(ROUND(H148,0),3)</f>
        <v/>
      </c>
      <c r="AX148" t="n">
        <v>2962049</v>
      </c>
    </row>
    <row r="149">
      <c r="A149" s="4" t="n">
        <v>141</v>
      </c>
      <c r="B149" s="4" t="inlineStr">
        <is>
          <t>2020.USLS.139.007</t>
        </is>
      </c>
      <c r="C149" s="4" t="inlineStr">
        <is>
          <t>GI 150 KV TINANGGEA SWITCHING (8 LB)</t>
        </is>
      </c>
      <c r="D149" s="4" t="inlineStr">
        <is>
          <t>Supervisi Komisioning, Approval Test Prosedure, dan SLO oleh PUSERTIF</t>
        </is>
      </c>
      <c r="E149" s="4" t="inlineStr">
        <is>
          <t>Lanjutan</t>
        </is>
      </c>
      <c r="F149" s="4" t="inlineStr">
        <is>
          <t>APLN</t>
        </is>
      </c>
      <c r="G149" s="4" t="n"/>
      <c r="H149" s="5" t="n">
        <v>252272.7272727273</v>
      </c>
      <c r="I149" s="5" t="n">
        <v>0</v>
      </c>
      <c r="J149" s="6" t="n">
        <v>252272.7272727273</v>
      </c>
      <c r="K149" s="6" t="n">
        <v>0</v>
      </c>
      <c r="L149" s="6" t="n">
        <v>0</v>
      </c>
      <c r="M149" s="6" t="n">
        <v>0</v>
      </c>
      <c r="N149" s="6" t="n">
        <v>0</v>
      </c>
      <c r="O149" s="6" t="n">
        <v>0</v>
      </c>
      <c r="P149" s="5" t="n">
        <v>0</v>
      </c>
      <c r="Q149" s="6" t="n">
        <v>0</v>
      </c>
      <c r="R149" s="5" t="n">
        <v>0</v>
      </c>
      <c r="S149" s="6" t="n">
        <v>0</v>
      </c>
      <c r="T149" s="5" t="n">
        <v>0</v>
      </c>
      <c r="U149" s="6" t="n">
        <v>0</v>
      </c>
      <c r="V149" s="5" t="n">
        <v>0</v>
      </c>
      <c r="W149" s="6" t="n">
        <v>0</v>
      </c>
      <c r="X149" s="5" t="n">
        <v>0</v>
      </c>
      <c r="Y149" s="6" t="n">
        <v>0</v>
      </c>
      <c r="Z149" s="5" t="n">
        <v>0</v>
      </c>
      <c r="AA149" s="6" t="n">
        <v>0</v>
      </c>
      <c r="AB149" s="5" t="n">
        <v>0</v>
      </c>
      <c r="AC149" s="6" t="n">
        <v>0</v>
      </c>
      <c r="AD149" s="5" t="n">
        <v>0</v>
      </c>
      <c r="AE149" s="6" t="n">
        <v>0</v>
      </c>
      <c r="AF149" s="5" t="n">
        <v>0</v>
      </c>
      <c r="AG149" s="6" t="n">
        <v>0</v>
      </c>
      <c r="AH149" s="6" t="n">
        <v>0</v>
      </c>
      <c r="AI149" s="6" t="n">
        <v>0</v>
      </c>
      <c r="AJ149" s="6" t="n">
        <v>0</v>
      </c>
      <c r="AK149" s="6" t="n">
        <v>0</v>
      </c>
      <c r="AL149" s="6" t="n">
        <v>5</v>
      </c>
      <c r="AM149" s="5">
        <f>IF(AND(G149="",E149="Murni"),0,P149+R149+T149+V149+X149+Z149+AB149+AD149+AF149+AH149+AJ149+AL149)</f>
        <v/>
      </c>
      <c r="AN149" s="5">
        <f>P149+R149+T149+V149+X149+Z149+AB149+AD149+AF149+AH149+AJ149+AL149-AM149</f>
        <v/>
      </c>
      <c r="AO149" s="5">
        <f>P149+R149+T149+V149+X149+Z149+AB149+AD149+AF149+AH149+AJ149+AL149</f>
        <v/>
      </c>
      <c r="AP149" s="5">
        <f>I149</f>
        <v/>
      </c>
      <c r="AQ149" s="7">
        <f>AO149-AP149</f>
        <v/>
      </c>
      <c r="AR149" s="5" t="n">
        <v>0</v>
      </c>
      <c r="AS149" s="5">
        <f>IF(AH149-AR149&lt;-0.001,1,0)</f>
        <v/>
      </c>
      <c r="AT149" s="5">
        <f>IF(H149&lt;AM149-0.001,1,0)</f>
        <v/>
      </c>
      <c r="AU149" s="5">
        <f>IF(OR(H149-AO149-J149-K149-L149-M149-N149&lt;-0.001,H149-AO149-J149-K149-L149-M149-N149&gt;0.001),1,0)</f>
        <v/>
      </c>
      <c r="AV149" s="5">
        <f>IF(OR(J149&lt;-0.5,K149&lt;-0.5,L149&lt;-0.5,M149&lt;-0.5,N149&lt;-0.5,P149&lt;-0.5,R149&lt;-0.5,T149&lt;-0.5,V149&lt;-0.5,X149&lt;-0.5,Z149&lt;-0.5,AB149&lt;-0.5,AD149&lt;-0.5,AF149&lt;-0.5,AH149&lt;-0.5,AJ149&lt;-0.5,AL149&lt;-0.5),1,0)</f>
        <v/>
      </c>
      <c r="AW149">
        <f>AX149&amp;LEFT(ROUND(H149,0),3)</f>
        <v/>
      </c>
      <c r="AX149" t="n">
        <v>2962050</v>
      </c>
    </row>
    <row r="150">
      <c r="A150" s="4" t="n">
        <v>142</v>
      </c>
      <c r="B150" s="4" t="inlineStr">
        <is>
          <t>2020.USLS.193.004</t>
        </is>
      </c>
      <c r="C150" s="4" t="inlineStr">
        <is>
          <t>GI 150 kV BANTAENG SMELTER (EXT) &amp; T/L 150 kV INC BANTAENG SWITCHING</t>
        </is>
      </c>
      <c r="D150" s="4" t="inlineStr">
        <is>
          <t>Supervisi Konstruksi dan QA/QC oleh PUSMANPRO</t>
        </is>
      </c>
      <c r="E150" s="4" t="inlineStr">
        <is>
          <t>Lanjutan</t>
        </is>
      </c>
      <c r="F150" s="4" t="inlineStr">
        <is>
          <t>APLN</t>
        </is>
      </c>
      <c r="G150" s="4" t="n"/>
      <c r="H150" s="5" t="n">
        <v>248236.3636363636</v>
      </c>
      <c r="I150" s="5" t="n">
        <v>0</v>
      </c>
      <c r="J150" s="6" t="n">
        <v>248236.3636363636</v>
      </c>
      <c r="K150" s="6" t="n">
        <v>0</v>
      </c>
      <c r="L150" s="6" t="n">
        <v>0</v>
      </c>
      <c r="M150" s="6" t="n">
        <v>0</v>
      </c>
      <c r="N150" s="6" t="n">
        <v>0</v>
      </c>
      <c r="O150" s="6" t="n">
        <v>0</v>
      </c>
      <c r="P150" s="5" t="n">
        <v>0</v>
      </c>
      <c r="Q150" s="6" t="n">
        <v>0</v>
      </c>
      <c r="R150" s="5" t="n">
        <v>0</v>
      </c>
      <c r="S150" s="6" t="n">
        <v>0</v>
      </c>
      <c r="T150" s="5" t="n">
        <v>0</v>
      </c>
      <c r="U150" s="6" t="n">
        <v>0</v>
      </c>
      <c r="V150" s="5" t="n">
        <v>0</v>
      </c>
      <c r="W150" s="6" t="n">
        <v>0</v>
      </c>
      <c r="X150" s="5" t="n">
        <v>0</v>
      </c>
      <c r="Y150" s="6" t="n">
        <v>0</v>
      </c>
      <c r="Z150" s="5" t="n">
        <v>0</v>
      </c>
      <c r="AA150" s="6" t="n">
        <v>0</v>
      </c>
      <c r="AB150" s="5" t="n">
        <v>0</v>
      </c>
      <c r="AC150" s="6" t="n">
        <v>0</v>
      </c>
      <c r="AD150" s="5" t="n">
        <v>0</v>
      </c>
      <c r="AE150" s="6" t="n">
        <v>0</v>
      </c>
      <c r="AF150" s="5" t="n">
        <v>0</v>
      </c>
      <c r="AG150" s="6" t="n">
        <v>0</v>
      </c>
      <c r="AH150" s="6" t="n">
        <v>0</v>
      </c>
      <c r="AI150" s="6" t="n">
        <v>0</v>
      </c>
      <c r="AJ150" s="6" t="n">
        <v>0</v>
      </c>
      <c r="AK150" s="6" t="n">
        <v>0</v>
      </c>
      <c r="AL150" s="6" t="n">
        <v>5</v>
      </c>
      <c r="AM150" s="5">
        <f>IF(AND(G150="",E150="Murni"),0,P150+R150+T150+V150+X150+Z150+AB150+AD150+AF150+AH150+AJ150+AL150)</f>
        <v/>
      </c>
      <c r="AN150" s="5">
        <f>P150+R150+T150+V150+X150+Z150+AB150+AD150+AF150+AH150+AJ150+AL150-AM150</f>
        <v/>
      </c>
      <c r="AO150" s="5">
        <f>P150+R150+T150+V150+X150+Z150+AB150+AD150+AF150+AH150+AJ150+AL150</f>
        <v/>
      </c>
      <c r="AP150" s="5">
        <f>I150</f>
        <v/>
      </c>
      <c r="AQ150" s="7">
        <f>AO150-AP150</f>
        <v/>
      </c>
      <c r="AR150" s="5" t="n">
        <v>0</v>
      </c>
      <c r="AS150" s="5">
        <f>IF(AH150-AR150&lt;-0.001,1,0)</f>
        <v/>
      </c>
      <c r="AT150" s="5">
        <f>IF(H150&lt;AM150-0.001,1,0)</f>
        <v/>
      </c>
      <c r="AU150" s="5">
        <f>IF(OR(H150-AO150-J150-K150-L150-M150-N150&lt;-0.001,H150-AO150-J150-K150-L150-M150-N150&gt;0.001),1,0)</f>
        <v/>
      </c>
      <c r="AV150" s="5">
        <f>IF(OR(J150&lt;-0.5,K150&lt;-0.5,L150&lt;-0.5,M150&lt;-0.5,N150&lt;-0.5,P150&lt;-0.5,R150&lt;-0.5,T150&lt;-0.5,V150&lt;-0.5,X150&lt;-0.5,Z150&lt;-0.5,AB150&lt;-0.5,AD150&lt;-0.5,AF150&lt;-0.5,AH150&lt;-0.5,AJ150&lt;-0.5,AL150&lt;-0.5),1,0)</f>
        <v/>
      </c>
      <c r="AW150">
        <f>AX150&amp;LEFT(ROUND(H150,0),3)</f>
        <v/>
      </c>
      <c r="AX150" t="n">
        <v>2962051</v>
      </c>
    </row>
    <row r="151">
      <c r="A151" s="4" t="n">
        <v>143</v>
      </c>
      <c r="B151" s="4" t="inlineStr">
        <is>
          <t>2020.USLS.139.008</t>
        </is>
      </c>
      <c r="C151" s="4" t="inlineStr">
        <is>
          <t>GI 150 KV TINANGGEA SWITCHING (8 LB)</t>
        </is>
      </c>
      <c r="D151" s="4" t="inlineStr">
        <is>
          <t>Supervisi Konstruksi dan QA/QC oleh PUSMANPRO</t>
        </is>
      </c>
      <c r="E151" s="4" t="inlineStr">
        <is>
          <t>Lanjutan</t>
        </is>
      </c>
      <c r="F151" s="4" t="inlineStr">
        <is>
          <t>APLN</t>
        </is>
      </c>
      <c r="G151" s="4" t="n"/>
      <c r="H151" s="5" t="n">
        <v>754233.3363636364</v>
      </c>
      <c r="I151" s="5" t="n">
        <v>436330.9999999999</v>
      </c>
      <c r="J151" s="6" t="n">
        <v>317902.3363636364</v>
      </c>
      <c r="K151" s="6" t="n">
        <v>0</v>
      </c>
      <c r="L151" s="6" t="n">
        <v>0</v>
      </c>
      <c r="M151" s="6" t="n">
        <v>0</v>
      </c>
      <c r="N151" s="6" t="n">
        <v>0</v>
      </c>
      <c r="O151" s="6" t="n">
        <v>0</v>
      </c>
      <c r="P151" s="5" t="n">
        <v>0</v>
      </c>
      <c r="Q151" s="6" t="n">
        <v>0</v>
      </c>
      <c r="R151" s="5" t="n">
        <v>0</v>
      </c>
      <c r="S151" s="6" t="n">
        <v>0</v>
      </c>
      <c r="T151" s="5" t="n">
        <v>62333.333</v>
      </c>
      <c r="U151" s="6" t="n">
        <v>0</v>
      </c>
      <c r="V151" s="5" t="n">
        <v>62333.333</v>
      </c>
      <c r="W151" s="6" t="n">
        <v>0</v>
      </c>
      <c r="X151" s="5" t="n">
        <v>62333.333</v>
      </c>
      <c r="Y151" s="6" t="n">
        <v>0</v>
      </c>
      <c r="Z151" s="5" t="n">
        <v>62333.333</v>
      </c>
      <c r="AA151" s="6" t="n">
        <v>0</v>
      </c>
      <c r="AB151" s="5" t="n">
        <v>62333.333</v>
      </c>
      <c r="AC151" s="6" t="n">
        <v>0</v>
      </c>
      <c r="AD151" s="5" t="n">
        <v>62333.333</v>
      </c>
      <c r="AE151" s="6" t="n">
        <v>0</v>
      </c>
      <c r="AF151" s="5" t="n">
        <v>62331.002</v>
      </c>
      <c r="AG151" s="6" t="n">
        <v>0</v>
      </c>
      <c r="AH151" s="6" t="n">
        <v>0</v>
      </c>
      <c r="AI151" s="6" t="n">
        <v>0</v>
      </c>
      <c r="AJ151" s="6" t="n">
        <v>62331.002</v>
      </c>
      <c r="AK151" s="6" t="n">
        <v>0</v>
      </c>
      <c r="AL151" s="6" t="n">
        <v>5</v>
      </c>
      <c r="AM151" s="5">
        <f>IF(AND(G151="",E151="Murni"),0,P151+R151+T151+V151+X151+Z151+AB151+AD151+AF151+AH151+AJ151+AL151)</f>
        <v/>
      </c>
      <c r="AN151" s="5">
        <f>P151+R151+T151+V151+X151+Z151+AB151+AD151+AF151+AH151+AJ151+AL151-AM151</f>
        <v/>
      </c>
      <c r="AO151" s="5">
        <f>P151+R151+T151+V151+X151+Z151+AB151+AD151+AF151+AH151+AJ151+AL151</f>
        <v/>
      </c>
      <c r="AP151" s="5">
        <f>I151</f>
        <v/>
      </c>
      <c r="AQ151" s="7">
        <f>AO151-AP151</f>
        <v/>
      </c>
      <c r="AR151" s="5" t="n">
        <v>0</v>
      </c>
      <c r="AS151" s="5">
        <f>IF(AH151-AR151&lt;-0.001,1,0)</f>
        <v/>
      </c>
      <c r="AT151" s="5">
        <f>IF(H151&lt;AM151-0.001,1,0)</f>
        <v/>
      </c>
      <c r="AU151" s="5">
        <f>IF(OR(H151-AO151-J151-K151-L151-M151-N151&lt;-0.001,H151-AO151-J151-K151-L151-M151-N151&gt;0.001),1,0)</f>
        <v/>
      </c>
      <c r="AV151" s="5">
        <f>IF(OR(J151&lt;-0.5,K151&lt;-0.5,L151&lt;-0.5,M151&lt;-0.5,N151&lt;-0.5,P151&lt;-0.5,R151&lt;-0.5,T151&lt;-0.5,V151&lt;-0.5,X151&lt;-0.5,Z151&lt;-0.5,AB151&lt;-0.5,AD151&lt;-0.5,AF151&lt;-0.5,AH151&lt;-0.5,AJ151&lt;-0.5,AL151&lt;-0.5),1,0)</f>
        <v/>
      </c>
      <c r="AW151">
        <f>AX151&amp;LEFT(ROUND(H151,0),3)</f>
        <v/>
      </c>
      <c r="AX151" t="n">
        <v>2962052</v>
      </c>
    </row>
    <row r="152">
      <c r="A152" s="4" t="n">
        <v>144</v>
      </c>
      <c r="B152" s="4" t="inlineStr">
        <is>
          <t>2020.USLS.129.003</t>
        </is>
      </c>
      <c r="C152" s="4" t="inlineStr">
        <is>
          <t>GI  150 kV MAMASA  (NEW) (2 LB, 1 TB, TRAFO 150/20 KV ; 30 MVA, 1CB)</t>
        </is>
      </c>
      <c r="D152" s="4" t="inlineStr">
        <is>
          <t>Supervisi Konstruksi dan QA/QC oleh PUSMANPRO</t>
        </is>
      </c>
      <c r="E152" s="4" t="inlineStr">
        <is>
          <t>Lanjutan</t>
        </is>
      </c>
      <c r="F152" s="4" t="inlineStr">
        <is>
          <t>APLN</t>
        </is>
      </c>
      <c r="G152" s="4" t="n"/>
      <c r="H152" s="5" t="n">
        <v>88015.05441818183</v>
      </c>
      <c r="I152" s="5" t="n">
        <v>0</v>
      </c>
      <c r="J152" s="6" t="n">
        <v>88015.05441818183</v>
      </c>
      <c r="K152" s="6" t="n">
        <v>0</v>
      </c>
      <c r="L152" s="6" t="n">
        <v>0</v>
      </c>
      <c r="M152" s="6" t="n">
        <v>0</v>
      </c>
      <c r="N152" s="6" t="n">
        <v>0</v>
      </c>
      <c r="O152" s="6" t="n">
        <v>0</v>
      </c>
      <c r="P152" s="5" t="n">
        <v>0</v>
      </c>
      <c r="Q152" s="6" t="n">
        <v>0</v>
      </c>
      <c r="R152" s="5" t="n">
        <v>0</v>
      </c>
      <c r="S152" s="6" t="n">
        <v>0</v>
      </c>
      <c r="T152" s="5" t="n">
        <v>0</v>
      </c>
      <c r="U152" s="6" t="n">
        <v>0</v>
      </c>
      <c r="V152" s="5" t="n">
        <v>0</v>
      </c>
      <c r="W152" s="6" t="n">
        <v>0</v>
      </c>
      <c r="X152" s="5" t="n">
        <v>0</v>
      </c>
      <c r="Y152" s="6" t="n">
        <v>0</v>
      </c>
      <c r="Z152" s="5" t="n">
        <v>0</v>
      </c>
      <c r="AA152" s="6" t="n">
        <v>0</v>
      </c>
      <c r="AB152" s="5" t="n">
        <v>0</v>
      </c>
      <c r="AC152" s="6" t="n">
        <v>0</v>
      </c>
      <c r="AD152" s="5" t="n">
        <v>0</v>
      </c>
      <c r="AE152" s="6" t="n">
        <v>0</v>
      </c>
      <c r="AF152" s="5" t="n">
        <v>0</v>
      </c>
      <c r="AG152" s="6" t="n">
        <v>0</v>
      </c>
      <c r="AH152" s="6" t="n">
        <v>0</v>
      </c>
      <c r="AI152" s="6" t="n">
        <v>0</v>
      </c>
      <c r="AJ152" s="6" t="n">
        <v>0</v>
      </c>
      <c r="AK152" s="6" t="n">
        <v>0</v>
      </c>
      <c r="AL152" s="6" t="n">
        <v>5</v>
      </c>
      <c r="AM152" s="5">
        <f>IF(AND(G152="",E152="Murni"),0,P152+R152+T152+V152+X152+Z152+AB152+AD152+AF152+AH152+AJ152+AL152)</f>
        <v/>
      </c>
      <c r="AN152" s="5">
        <f>P152+R152+T152+V152+X152+Z152+AB152+AD152+AF152+AH152+AJ152+AL152-AM152</f>
        <v/>
      </c>
      <c r="AO152" s="5">
        <f>P152+R152+T152+V152+X152+Z152+AB152+AD152+AF152+AH152+AJ152+AL152</f>
        <v/>
      </c>
      <c r="AP152" s="5">
        <f>I152</f>
        <v/>
      </c>
      <c r="AQ152" s="7">
        <f>AO152-AP152</f>
        <v/>
      </c>
      <c r="AR152" s="5" t="n">
        <v>0</v>
      </c>
      <c r="AS152" s="5">
        <f>IF(AH152-AR152&lt;-0.001,1,0)</f>
        <v/>
      </c>
      <c r="AT152" s="5">
        <f>IF(H152&lt;AM152-0.001,1,0)</f>
        <v/>
      </c>
      <c r="AU152" s="5">
        <f>IF(OR(H152-AO152-J152-K152-L152-M152-N152&lt;-0.001,H152-AO152-J152-K152-L152-M152-N152&gt;0.001),1,0)</f>
        <v/>
      </c>
      <c r="AV152" s="5">
        <f>IF(OR(J152&lt;-0.5,K152&lt;-0.5,L152&lt;-0.5,M152&lt;-0.5,N152&lt;-0.5,P152&lt;-0.5,R152&lt;-0.5,T152&lt;-0.5,V152&lt;-0.5,X152&lt;-0.5,Z152&lt;-0.5,AB152&lt;-0.5,AD152&lt;-0.5,AF152&lt;-0.5,AH152&lt;-0.5,AJ152&lt;-0.5,AL152&lt;-0.5),1,0)</f>
        <v/>
      </c>
      <c r="AW152">
        <f>AX152&amp;LEFT(ROUND(H152,0),3)</f>
        <v/>
      </c>
      <c r="AX152" t="n">
        <v>2962053</v>
      </c>
    </row>
    <row r="153">
      <c r="A153" s="4" t="n">
        <v>145</v>
      </c>
      <c r="B153" s="4" t="inlineStr">
        <is>
          <t>2020.USLS.54.004.1</t>
        </is>
      </c>
      <c r="C153" s="4" t="inlineStr">
        <is>
          <t>T/L 150 kV GI.  ANDOLO - KASIPUTE (61 kmr)</t>
        </is>
      </c>
      <c r="D153" s="4" t="inlineStr">
        <is>
          <t>Kewajiban IPPKH dan PKS Rawa Aopa</t>
        </is>
      </c>
      <c r="E153" s="4" t="inlineStr">
        <is>
          <t>Lanjutan</t>
        </is>
      </c>
      <c r="F153" s="4" t="inlineStr">
        <is>
          <t>APLN</t>
        </is>
      </c>
      <c r="G153" s="4" t="n"/>
      <c r="H153" s="5" t="n">
        <v>5014597.149227273</v>
      </c>
      <c r="I153" s="5" t="n">
        <v>3680165.564</v>
      </c>
      <c r="J153" s="6" t="n">
        <v>1334431.585227273</v>
      </c>
      <c r="K153" s="6" t="n">
        <v>0</v>
      </c>
      <c r="L153" s="6" t="n">
        <v>0</v>
      </c>
      <c r="M153" s="6" t="n">
        <v>0</v>
      </c>
      <c r="N153" s="6" t="n">
        <v>0</v>
      </c>
      <c r="O153" s="6" t="n">
        <v>0</v>
      </c>
      <c r="P153" s="5" t="n">
        <v>0</v>
      </c>
      <c r="Q153" s="6" t="n">
        <v>0</v>
      </c>
      <c r="R153" s="5" t="n">
        <v>7021.364</v>
      </c>
      <c r="S153" s="6" t="n">
        <v>0</v>
      </c>
      <c r="T153" s="5" t="n">
        <v>0</v>
      </c>
      <c r="U153" s="6" t="n">
        <v>0</v>
      </c>
      <c r="V153" s="5" t="n">
        <v>569550.374</v>
      </c>
      <c r="W153" s="6" t="n">
        <v>0</v>
      </c>
      <c r="X153" s="5" t="n">
        <v>7560</v>
      </c>
      <c r="Y153" s="6" t="n">
        <v>0</v>
      </c>
      <c r="Z153" s="5" t="n">
        <v>0</v>
      </c>
      <c r="AA153" s="6" t="n">
        <v>0</v>
      </c>
      <c r="AB153" s="5" t="n">
        <v>80220</v>
      </c>
      <c r="AC153" s="6" t="n">
        <v>0</v>
      </c>
      <c r="AD153" s="5" t="n">
        <v>0</v>
      </c>
      <c r="AE153" s="6" t="n">
        <v>0</v>
      </c>
      <c r="AF153" s="5" t="n">
        <v>53480</v>
      </c>
      <c r="AG153" s="6" t="n">
        <v>0</v>
      </c>
      <c r="AH153" s="6" t="n">
        <v>700000</v>
      </c>
      <c r="AI153" s="6" t="n">
        <v>0</v>
      </c>
      <c r="AJ153" s="6" t="n">
        <v>1245755.2</v>
      </c>
      <c r="AK153" s="6" t="n">
        <v>0</v>
      </c>
      <c r="AL153" s="6" t="n">
        <v>5</v>
      </c>
      <c r="AM153" s="5">
        <f>IF(AND(G153="",E153="Murni"),0,P153+R153+T153+V153+X153+Z153+AB153+AD153+AF153+AH153+AJ153+AL153)</f>
        <v/>
      </c>
      <c r="AN153" s="5">
        <f>P153+R153+T153+V153+X153+Z153+AB153+AD153+AF153+AH153+AJ153+AL153-AM153</f>
        <v/>
      </c>
      <c r="AO153" s="5">
        <f>P153+R153+T153+V153+X153+Z153+AB153+AD153+AF153+AH153+AJ153+AL153</f>
        <v/>
      </c>
      <c r="AP153" s="5">
        <f>I153</f>
        <v/>
      </c>
      <c r="AQ153" s="7">
        <f>AO153-AP153</f>
        <v/>
      </c>
      <c r="AR153" s="5" t="n">
        <v>222825</v>
      </c>
      <c r="AS153" s="5">
        <f>IF(AH153-AR153&lt;-0.001,1,0)</f>
        <v/>
      </c>
      <c r="AT153" s="5">
        <f>IF(H153&lt;AM153-0.001,1,0)</f>
        <v/>
      </c>
      <c r="AU153" s="5">
        <f>IF(OR(H153-AO153-J153-K153-L153-M153-N153&lt;-0.001,H153-AO153-J153-K153-L153-M153-N153&gt;0.001),1,0)</f>
        <v/>
      </c>
      <c r="AV153" s="5">
        <f>IF(OR(J153&lt;-0.5,K153&lt;-0.5,L153&lt;-0.5,M153&lt;-0.5,N153&lt;-0.5,P153&lt;-0.5,R153&lt;-0.5,T153&lt;-0.5,V153&lt;-0.5,X153&lt;-0.5,Z153&lt;-0.5,AB153&lt;-0.5,AD153&lt;-0.5,AF153&lt;-0.5,AH153&lt;-0.5,AJ153&lt;-0.5,AL153&lt;-0.5),1,0)</f>
        <v/>
      </c>
      <c r="AW153">
        <f>AX153&amp;LEFT(ROUND(H153,0),3)</f>
        <v/>
      </c>
      <c r="AX153" t="n">
        <v>2962054</v>
      </c>
    </row>
    <row r="154">
      <c r="A154" s="4" t="n">
        <v>146</v>
      </c>
      <c r="B154" s="4" t="inlineStr">
        <is>
          <t>2019.USLS.5.001.2</t>
        </is>
      </c>
      <c r="C154" s="4" t="inlineStr">
        <is>
          <t>PLTU SULSEL - BARRU 2 (100 MW) - BARRU EXTENSION</t>
        </is>
      </c>
      <c r="D154" s="4" t="inlineStr">
        <is>
          <t>EPC Pembangkit Kontrak No. 0710.PJ/DAN.02.01/DIR/2017 (BLC)</t>
        </is>
      </c>
      <c r="E154" s="4" t="inlineStr">
        <is>
          <t>Lanjutan</t>
        </is>
      </c>
      <c r="F154" s="4" t="inlineStr">
        <is>
          <t>BLC</t>
        </is>
      </c>
      <c r="G154" s="4" t="n"/>
      <c r="H154" s="5" t="n">
        <v>476125469.6849992</v>
      </c>
      <c r="I154" s="5" t="n">
        <v>195919030.155</v>
      </c>
      <c r="J154" s="6" t="n">
        <v>280206439.5299991</v>
      </c>
      <c r="K154" s="6" t="n">
        <v>0</v>
      </c>
      <c r="L154" s="6" t="n">
        <v>0</v>
      </c>
      <c r="M154" s="6" t="n">
        <v>0</v>
      </c>
      <c r="N154" s="6" t="n">
        <v>0</v>
      </c>
      <c r="O154" s="6" t="n">
        <v>0</v>
      </c>
      <c r="P154" s="5" t="n">
        <v>327245.674</v>
      </c>
      <c r="Q154" s="6" t="n">
        <v>0</v>
      </c>
      <c r="R154" s="5" t="n">
        <v>5137872.881</v>
      </c>
      <c r="S154" s="6" t="n">
        <v>0</v>
      </c>
      <c r="T154" s="5" t="n">
        <v>18372328.792</v>
      </c>
      <c r="U154" s="6" t="n">
        <v>0</v>
      </c>
      <c r="V154" s="5" t="n">
        <v>16465997.197</v>
      </c>
      <c r="W154" s="6" t="n">
        <v>0</v>
      </c>
      <c r="X154" s="5" t="n">
        <v>10778424.65</v>
      </c>
      <c r="Y154" s="6" t="n">
        <v>0</v>
      </c>
      <c r="Z154" s="5" t="n">
        <v>5284309.959</v>
      </c>
      <c r="AA154" s="6" t="n">
        <v>0</v>
      </c>
      <c r="AB154" s="5" t="n">
        <v>5647042.265</v>
      </c>
      <c r="AC154" s="6" t="n">
        <v>0</v>
      </c>
      <c r="AD154" s="5" t="n">
        <v>3196820.013</v>
      </c>
      <c r="AE154" s="6" t="n">
        <v>0</v>
      </c>
      <c r="AF154" s="5" t="n">
        <v>0</v>
      </c>
      <c r="AG154" s="6" t="n">
        <v>0</v>
      </c>
      <c r="AH154" s="6" t="n">
        <v>0</v>
      </c>
      <c r="AI154" s="6" t="n">
        <v>0</v>
      </c>
      <c r="AJ154" s="6" t="n">
        <v>130552572.802</v>
      </c>
      <c r="AK154" s="6" t="n">
        <v>0</v>
      </c>
      <c r="AL154" s="6" t="n">
        <v>5</v>
      </c>
      <c r="AM154" s="5">
        <f>IF(AND(G154="",E154="Murni"),0,P154+R154+T154+V154+X154+Z154+AB154+AD154+AF154+AH154+AJ154+AL154)</f>
        <v/>
      </c>
      <c r="AN154" s="5">
        <f>P154+R154+T154+V154+X154+Z154+AB154+AD154+AF154+AH154+AJ154+AL154-AM154</f>
        <v/>
      </c>
      <c r="AO154" s="5">
        <f>P154+R154+T154+V154+X154+Z154+AB154+AD154+AF154+AH154+AJ154+AL154</f>
        <v/>
      </c>
      <c r="AP154" s="5">
        <f>I154</f>
        <v/>
      </c>
      <c r="AQ154" s="7">
        <f>AO154-AP154</f>
        <v/>
      </c>
      <c r="AR154" s="5" t="n">
        <v>0</v>
      </c>
      <c r="AS154" s="5">
        <f>IF(AH154-AR154&lt;-0.001,1,0)</f>
        <v/>
      </c>
      <c r="AT154" s="5">
        <f>IF(H154&lt;AM154-0.001,1,0)</f>
        <v/>
      </c>
      <c r="AU154" s="5">
        <f>IF(OR(H154-AO154-J154-K154-L154-M154-N154&lt;-0.001,H154-AO154-J154-K154-L154-M154-N154&gt;0.001),1,0)</f>
        <v/>
      </c>
      <c r="AV154" s="5">
        <f>IF(OR(J154&lt;-0.5,K154&lt;-0.5,L154&lt;-0.5,M154&lt;-0.5,N154&lt;-0.5,P154&lt;-0.5,R154&lt;-0.5,T154&lt;-0.5,V154&lt;-0.5,X154&lt;-0.5,Z154&lt;-0.5,AB154&lt;-0.5,AD154&lt;-0.5,AF154&lt;-0.5,AH154&lt;-0.5,AJ154&lt;-0.5,AL154&lt;-0.5),1,0)</f>
        <v/>
      </c>
      <c r="AW154">
        <f>AX154&amp;LEFT(ROUND(H154,0),3)</f>
        <v/>
      </c>
      <c r="AX154" t="n">
        <v>2962055</v>
      </c>
    </row>
    <row r="155">
      <c r="A155" s="4" t="n">
        <v>147</v>
      </c>
      <c r="B155" s="4" t="inlineStr">
        <is>
          <t>2019.USLS.5.004</t>
        </is>
      </c>
      <c r="C155" s="4" t="inlineStr">
        <is>
          <t>PLTU SULSEL - BARRU 2 (100 MW) - BARRU EXTENSION</t>
        </is>
      </c>
      <c r="D155" s="4" t="inlineStr">
        <is>
          <t>Bea masuk, PPn, PPH Import (custom clearance)</t>
        </is>
      </c>
      <c r="E155" s="4" t="inlineStr">
        <is>
          <t>Lanjutan</t>
        </is>
      </c>
      <c r="F155" s="4" t="inlineStr">
        <is>
          <t>APLN</t>
        </is>
      </c>
      <c r="G155" s="4" t="n"/>
      <c r="H155" s="5" t="n">
        <v>20057914.27939996</v>
      </c>
      <c r="I155" s="5" t="n">
        <v>17295483.288</v>
      </c>
      <c r="J155" s="6" t="n">
        <v>2762430.991399962</v>
      </c>
      <c r="K155" s="6" t="n">
        <v>0</v>
      </c>
      <c r="L155" s="6" t="n">
        <v>0</v>
      </c>
      <c r="M155" s="6" t="n">
        <v>0</v>
      </c>
      <c r="N155" s="6" t="n">
        <v>0</v>
      </c>
      <c r="O155" s="6" t="n">
        <v>0</v>
      </c>
      <c r="P155" s="5" t="n">
        <v>0</v>
      </c>
      <c r="Q155" s="6" t="n">
        <v>0</v>
      </c>
      <c r="R155" s="5" t="n">
        <v>3436728.288</v>
      </c>
      <c r="S155" s="6" t="n">
        <v>0</v>
      </c>
      <c r="T155" s="5" t="n">
        <v>450003.359</v>
      </c>
      <c r="U155" s="6" t="n">
        <v>0</v>
      </c>
      <c r="V155" s="5" t="n">
        <v>0</v>
      </c>
      <c r="W155" s="6" t="n">
        <v>0</v>
      </c>
      <c r="X155" s="5" t="n">
        <v>955199.9790000001</v>
      </c>
      <c r="Y155" s="6" t="n">
        <v>0</v>
      </c>
      <c r="Z155" s="5" t="n">
        <v>205271.316</v>
      </c>
      <c r="AA155" s="6" t="n">
        <v>0</v>
      </c>
      <c r="AB155" s="5" t="n">
        <v>616093.346</v>
      </c>
      <c r="AC155" s="6" t="n">
        <v>0</v>
      </c>
      <c r="AD155" s="5" t="n">
        <v>876581.661</v>
      </c>
      <c r="AE155" s="6" t="n">
        <v>0</v>
      </c>
      <c r="AF155" s="5" t="n">
        <v>0</v>
      </c>
      <c r="AG155" s="6" t="n">
        <v>0</v>
      </c>
      <c r="AH155" s="6" t="n">
        <v>0</v>
      </c>
      <c r="AI155" s="6" t="n">
        <v>0</v>
      </c>
      <c r="AJ155" s="6" t="n">
        <v>10738889.942</v>
      </c>
      <c r="AK155" s="6" t="n">
        <v>0</v>
      </c>
      <c r="AL155" s="6" t="n">
        <v>5</v>
      </c>
      <c r="AM155" s="5">
        <f>IF(AND(G155="",E155="Murni"),0,P155+R155+T155+V155+X155+Z155+AB155+AD155+AF155+AH155+AJ155+AL155)</f>
        <v/>
      </c>
      <c r="AN155" s="5">
        <f>P155+R155+T155+V155+X155+Z155+AB155+AD155+AF155+AH155+AJ155+AL155-AM155</f>
        <v/>
      </c>
      <c r="AO155" s="5">
        <f>P155+R155+T155+V155+X155+Z155+AB155+AD155+AF155+AH155+AJ155+AL155</f>
        <v/>
      </c>
      <c r="AP155" s="5">
        <f>I155</f>
        <v/>
      </c>
      <c r="AQ155" s="7">
        <f>AO155-AP155</f>
        <v/>
      </c>
      <c r="AR155" s="5" t="n">
        <v>0</v>
      </c>
      <c r="AS155" s="5">
        <f>IF(AH155-AR155&lt;-0.001,1,0)</f>
        <v/>
      </c>
      <c r="AT155" s="5">
        <f>IF(H155&lt;AM155-0.001,1,0)</f>
        <v/>
      </c>
      <c r="AU155" s="5">
        <f>IF(OR(H155-AO155-J155-K155-L155-M155-N155&lt;-0.001,H155-AO155-J155-K155-L155-M155-N155&gt;0.001),1,0)</f>
        <v/>
      </c>
      <c r="AV155" s="5">
        <f>IF(OR(J155&lt;-0.5,K155&lt;-0.5,L155&lt;-0.5,M155&lt;-0.5,N155&lt;-0.5,P155&lt;-0.5,R155&lt;-0.5,T155&lt;-0.5,V155&lt;-0.5,X155&lt;-0.5,Z155&lt;-0.5,AB155&lt;-0.5,AD155&lt;-0.5,AF155&lt;-0.5,AH155&lt;-0.5,AJ155&lt;-0.5,AL155&lt;-0.5),1,0)</f>
        <v/>
      </c>
      <c r="AW155">
        <f>AX155&amp;LEFT(ROUND(H155,0),3)</f>
        <v/>
      </c>
      <c r="AX155" t="n">
        <v>2962056</v>
      </c>
    </row>
    <row r="156">
      <c r="A156" s="4" t="n">
        <v>148</v>
      </c>
      <c r="B156" s="4" t="inlineStr">
        <is>
          <t>2019.USLS.117.002</t>
        </is>
      </c>
      <c r="C156" s="4" t="inlineStr">
        <is>
          <t>GI. 150 kV PUUWATU (EXT) 2 LB arah GI KENDARI, 1 IBT TRAFO : 31,5 MVA (NEW), 1 IBT TRAFO : 31,5 MVA (Relokasi dari GI 150 kV KENDARI)</t>
        </is>
      </c>
      <c r="D156" s="4" t="inlineStr">
        <is>
          <t>Pengadaan Trafo 150/20 ; 30 MVA</t>
        </is>
      </c>
      <c r="E156" s="4" t="inlineStr">
        <is>
          <t>Lanjutan</t>
        </is>
      </c>
      <c r="F156" s="4" t="inlineStr">
        <is>
          <t>APLN</t>
        </is>
      </c>
      <c r="G156" s="4" t="n"/>
      <c r="H156" s="5" t="n">
        <v>432900</v>
      </c>
      <c r="I156" s="5" t="n">
        <v>432900</v>
      </c>
      <c r="J156" s="6" t="n">
        <v>0</v>
      </c>
      <c r="K156" s="6" t="n">
        <v>0</v>
      </c>
      <c r="L156" s="6" t="n">
        <v>0</v>
      </c>
      <c r="M156" s="6" t="n">
        <v>0</v>
      </c>
      <c r="N156" s="6" t="n">
        <v>0</v>
      </c>
      <c r="O156" s="6" t="n">
        <v>0</v>
      </c>
      <c r="P156" s="5" t="n">
        <v>0</v>
      </c>
      <c r="Q156" s="6" t="n">
        <v>0</v>
      </c>
      <c r="R156" s="5" t="n">
        <v>0</v>
      </c>
      <c r="S156" s="6" t="n">
        <v>0</v>
      </c>
      <c r="T156" s="5" t="n">
        <v>0</v>
      </c>
      <c r="U156" s="6" t="n">
        <v>0</v>
      </c>
      <c r="V156" s="5" t="n">
        <v>0</v>
      </c>
      <c r="W156" s="6" t="n">
        <v>0</v>
      </c>
      <c r="X156" s="5" t="n">
        <v>0</v>
      </c>
      <c r="Y156" s="6" t="n">
        <v>0</v>
      </c>
      <c r="Z156" s="5" t="n">
        <v>0</v>
      </c>
      <c r="AA156" s="6" t="n">
        <v>0</v>
      </c>
      <c r="AB156" s="5" t="n">
        <v>0</v>
      </c>
      <c r="AC156" s="6" t="n">
        <v>0</v>
      </c>
      <c r="AD156" s="5" t="n">
        <v>0</v>
      </c>
      <c r="AE156" s="6" t="n">
        <v>0</v>
      </c>
      <c r="AF156" s="5" t="n">
        <v>432900</v>
      </c>
      <c r="AG156" s="6" t="n">
        <v>0</v>
      </c>
      <c r="AH156" s="6" t="n">
        <v>0</v>
      </c>
      <c r="AI156" s="6" t="n">
        <v>0</v>
      </c>
      <c r="AJ156" s="6" t="n">
        <v>0</v>
      </c>
      <c r="AK156" s="6" t="n">
        <v>0</v>
      </c>
      <c r="AL156" s="6" t="n">
        <v>5</v>
      </c>
      <c r="AM156" s="5">
        <f>IF(AND(G156="",E156="Murni"),0,P156+R156+T156+V156+X156+Z156+AB156+AD156+AF156+AH156+AJ156+AL156)</f>
        <v/>
      </c>
      <c r="AN156" s="5">
        <f>P156+R156+T156+V156+X156+Z156+AB156+AD156+AF156+AH156+AJ156+AL156-AM156</f>
        <v/>
      </c>
      <c r="AO156" s="5">
        <f>P156+R156+T156+V156+X156+Z156+AB156+AD156+AF156+AH156+AJ156+AL156</f>
        <v/>
      </c>
      <c r="AP156" s="5">
        <f>I156</f>
        <v/>
      </c>
      <c r="AQ156" s="7">
        <f>AO156-AP156</f>
        <v/>
      </c>
      <c r="AR156" s="5" t="n">
        <v>0</v>
      </c>
      <c r="AS156" s="5">
        <f>IF(AH156-AR156&lt;-0.001,1,0)</f>
        <v/>
      </c>
      <c r="AT156" s="5">
        <f>IF(H156&lt;AM156-0.001,1,0)</f>
        <v/>
      </c>
      <c r="AU156" s="5">
        <f>IF(OR(H156-AO156-J156-K156-L156-M156-N156&lt;-0.001,H156-AO156-J156-K156-L156-M156-N156&gt;0.001),1,0)</f>
        <v/>
      </c>
      <c r="AV156" s="5">
        <f>IF(OR(J156&lt;-0.5,K156&lt;-0.5,L156&lt;-0.5,M156&lt;-0.5,N156&lt;-0.5,P156&lt;-0.5,R156&lt;-0.5,T156&lt;-0.5,V156&lt;-0.5,X156&lt;-0.5,Z156&lt;-0.5,AB156&lt;-0.5,AD156&lt;-0.5,AF156&lt;-0.5,AH156&lt;-0.5,AJ156&lt;-0.5,AL156&lt;-0.5),1,0)</f>
        <v/>
      </c>
      <c r="AW156">
        <f>AX156&amp;LEFT(ROUND(H156,0),3)</f>
        <v/>
      </c>
      <c r="AX156" t="n">
        <v>2962057</v>
      </c>
    </row>
    <row r="157">
      <c r="A157" s="4" t="n">
        <v>149</v>
      </c>
      <c r="B157" s="4" t="inlineStr">
        <is>
          <t>2019.USLS.119.002</t>
        </is>
      </c>
      <c r="C157" s="4" t="inlineStr">
        <is>
          <t>GI. 150 kV PLTMG BAU BAU (4 LB arah GI BAU BAU, 1 IBT ; 30 MVA)</t>
        </is>
      </c>
      <c r="D157" s="4" t="inlineStr">
        <is>
          <t>Pengadaan Trafo IBT : 30 MVA</t>
        </is>
      </c>
      <c r="E157" s="4" t="inlineStr">
        <is>
          <t>Lanjutan</t>
        </is>
      </c>
      <c r="F157" s="4" t="inlineStr">
        <is>
          <t>APLN</t>
        </is>
      </c>
      <c r="G157" s="4" t="n"/>
      <c r="H157" s="5" t="n">
        <v>752245.8900000006</v>
      </c>
      <c r="I157" s="5" t="n">
        <v>405150</v>
      </c>
      <c r="J157" s="6" t="n">
        <v>347095.8900000006</v>
      </c>
      <c r="K157" s="6" t="n">
        <v>0</v>
      </c>
      <c r="L157" s="6" t="n">
        <v>0</v>
      </c>
      <c r="M157" s="6" t="n">
        <v>0</v>
      </c>
      <c r="N157" s="6" t="n">
        <v>0</v>
      </c>
      <c r="O157" s="6" t="n">
        <v>0</v>
      </c>
      <c r="P157" s="5" t="n">
        <v>0</v>
      </c>
      <c r="Q157" s="6" t="n">
        <v>0</v>
      </c>
      <c r="R157" s="5" t="n">
        <v>0</v>
      </c>
      <c r="S157" s="6" t="n">
        <v>0</v>
      </c>
      <c r="T157" s="5" t="n">
        <v>0</v>
      </c>
      <c r="U157" s="6" t="n">
        <v>0</v>
      </c>
      <c r="V157" s="5" t="n">
        <v>0</v>
      </c>
      <c r="W157" s="6" t="n">
        <v>0</v>
      </c>
      <c r="X157" s="5" t="n">
        <v>0</v>
      </c>
      <c r="Y157" s="6" t="n">
        <v>0</v>
      </c>
      <c r="Z157" s="5" t="n">
        <v>0</v>
      </c>
      <c r="AA157" s="6" t="n">
        <v>0</v>
      </c>
      <c r="AB157" s="5" t="n">
        <v>0</v>
      </c>
      <c r="AC157" s="6" t="n">
        <v>0</v>
      </c>
      <c r="AD157" s="5" t="n">
        <v>405150</v>
      </c>
      <c r="AE157" s="6" t="n">
        <v>0</v>
      </c>
      <c r="AF157" s="5" t="n">
        <v>0</v>
      </c>
      <c r="AG157" s="6" t="n">
        <v>0</v>
      </c>
      <c r="AH157" s="6" t="n">
        <v>0</v>
      </c>
      <c r="AI157" s="6" t="n">
        <v>0</v>
      </c>
      <c r="AJ157" s="6" t="n">
        <v>0</v>
      </c>
      <c r="AK157" s="6" t="n">
        <v>0</v>
      </c>
      <c r="AL157" s="6" t="n">
        <v>5</v>
      </c>
      <c r="AM157" s="5">
        <f>IF(AND(G157="",E157="Murni"),0,P157+R157+T157+V157+X157+Z157+AB157+AD157+AF157+AH157+AJ157+AL157)</f>
        <v/>
      </c>
      <c r="AN157" s="5">
        <f>P157+R157+T157+V157+X157+Z157+AB157+AD157+AF157+AH157+AJ157+AL157-AM157</f>
        <v/>
      </c>
      <c r="AO157" s="5">
        <f>P157+R157+T157+V157+X157+Z157+AB157+AD157+AF157+AH157+AJ157+AL157</f>
        <v/>
      </c>
      <c r="AP157" s="5">
        <f>I157</f>
        <v/>
      </c>
      <c r="AQ157" s="7">
        <f>AO157-AP157</f>
        <v/>
      </c>
      <c r="AR157" s="5" t="n">
        <v>0</v>
      </c>
      <c r="AS157" s="5">
        <f>IF(AH157-AR157&lt;-0.001,1,0)</f>
        <v/>
      </c>
      <c r="AT157" s="5">
        <f>IF(H157&lt;AM157-0.001,1,0)</f>
        <v/>
      </c>
      <c r="AU157" s="5">
        <f>IF(OR(H157-AO157-J157-K157-L157-M157-N157&lt;-0.001,H157-AO157-J157-K157-L157-M157-N157&gt;0.001),1,0)</f>
        <v/>
      </c>
      <c r="AV157" s="5">
        <f>IF(OR(J157&lt;-0.5,K157&lt;-0.5,L157&lt;-0.5,M157&lt;-0.5,N157&lt;-0.5,P157&lt;-0.5,R157&lt;-0.5,T157&lt;-0.5,V157&lt;-0.5,X157&lt;-0.5,Z157&lt;-0.5,AB157&lt;-0.5,AD157&lt;-0.5,AF157&lt;-0.5,AH157&lt;-0.5,AJ157&lt;-0.5,AL157&lt;-0.5),1,0)</f>
        <v/>
      </c>
      <c r="AW157">
        <f>AX157&amp;LEFT(ROUND(H157,0),3)</f>
        <v/>
      </c>
      <c r="AX157" t="n">
        <v>2962058</v>
      </c>
    </row>
    <row r="158">
      <c r="A158" s="4" t="n">
        <v>150</v>
      </c>
      <c r="B158" s="4" t="inlineStr">
        <is>
          <t>2019.USLS.171.009</t>
        </is>
      </c>
      <c r="C158" s="4" t="inlineStr">
        <is>
          <t>PENGADAAN HV EQUIPMENT MTU TERPUSAT</t>
        </is>
      </c>
      <c r="D158" s="4" t="inlineStr">
        <is>
          <t>GI. 150 kV KOLAKA SMELTER (NEW)</t>
        </is>
      </c>
      <c r="E158" s="4" t="inlineStr">
        <is>
          <t>Lanjutan</t>
        </is>
      </c>
      <c r="F158" s="4" t="inlineStr">
        <is>
          <t>APLN</t>
        </is>
      </c>
      <c r="G158" s="4" t="n"/>
      <c r="H158" s="5" t="n">
        <v>9306150.631454542</v>
      </c>
      <c r="I158" s="5" t="n">
        <v>5691461.05</v>
      </c>
      <c r="J158" s="6" t="n">
        <v>3614689.581454542</v>
      </c>
      <c r="K158" s="6" t="n">
        <v>0</v>
      </c>
      <c r="L158" s="6" t="n">
        <v>0</v>
      </c>
      <c r="M158" s="6" t="n">
        <v>0</v>
      </c>
      <c r="N158" s="6" t="n">
        <v>0</v>
      </c>
      <c r="O158" s="6" t="n">
        <v>0</v>
      </c>
      <c r="P158" s="5" t="n">
        <v>0</v>
      </c>
      <c r="Q158" s="6" t="n">
        <v>0</v>
      </c>
      <c r="R158" s="5" t="n">
        <v>0</v>
      </c>
      <c r="S158" s="6" t="n">
        <v>0</v>
      </c>
      <c r="T158" s="5" t="n">
        <v>5691461.05</v>
      </c>
      <c r="U158" s="6" t="n">
        <v>0</v>
      </c>
      <c r="V158" s="5" t="n">
        <v>0</v>
      </c>
      <c r="W158" s="6" t="n">
        <v>0</v>
      </c>
      <c r="X158" s="5" t="n">
        <v>0</v>
      </c>
      <c r="Y158" s="6" t="n">
        <v>0</v>
      </c>
      <c r="Z158" s="5" t="n">
        <v>0</v>
      </c>
      <c r="AA158" s="6" t="n">
        <v>0</v>
      </c>
      <c r="AB158" s="5" t="n">
        <v>0</v>
      </c>
      <c r="AC158" s="6" t="n">
        <v>0</v>
      </c>
      <c r="AD158" s="5" t="n">
        <v>0</v>
      </c>
      <c r="AE158" s="6" t="n">
        <v>0</v>
      </c>
      <c r="AF158" s="5" t="n">
        <v>0</v>
      </c>
      <c r="AG158" s="6" t="n">
        <v>0</v>
      </c>
      <c r="AH158" s="6" t="n">
        <v>0</v>
      </c>
      <c r="AI158" s="6" t="n">
        <v>0</v>
      </c>
      <c r="AJ158" s="6" t="n">
        <v>0</v>
      </c>
      <c r="AK158" s="6" t="n">
        <v>0</v>
      </c>
      <c r="AL158" s="6" t="n">
        <v>5</v>
      </c>
      <c r="AM158" s="5">
        <f>IF(AND(G158="",E158="Murni"),0,P158+R158+T158+V158+X158+Z158+AB158+AD158+AF158+AH158+AJ158+AL158)</f>
        <v/>
      </c>
      <c r="AN158" s="5">
        <f>P158+R158+T158+V158+X158+Z158+AB158+AD158+AF158+AH158+AJ158+AL158-AM158</f>
        <v/>
      </c>
      <c r="AO158" s="5">
        <f>P158+R158+T158+V158+X158+Z158+AB158+AD158+AF158+AH158+AJ158+AL158</f>
        <v/>
      </c>
      <c r="AP158" s="5">
        <f>I158</f>
        <v/>
      </c>
      <c r="AQ158" s="7">
        <f>AO158-AP158</f>
        <v/>
      </c>
      <c r="AR158" s="5" t="n">
        <v>0</v>
      </c>
      <c r="AS158" s="5">
        <f>IF(AH158-AR158&lt;-0.001,1,0)</f>
        <v/>
      </c>
      <c r="AT158" s="5">
        <f>IF(H158&lt;AM158-0.001,1,0)</f>
        <v/>
      </c>
      <c r="AU158" s="5">
        <f>IF(OR(H158-AO158-J158-K158-L158-M158-N158&lt;-0.001,H158-AO158-J158-K158-L158-M158-N158&gt;0.001),1,0)</f>
        <v/>
      </c>
      <c r="AV158" s="5">
        <f>IF(OR(J158&lt;-0.5,K158&lt;-0.5,L158&lt;-0.5,M158&lt;-0.5,N158&lt;-0.5,P158&lt;-0.5,R158&lt;-0.5,T158&lt;-0.5,V158&lt;-0.5,X158&lt;-0.5,Z158&lt;-0.5,AB158&lt;-0.5,AD158&lt;-0.5,AF158&lt;-0.5,AH158&lt;-0.5,AJ158&lt;-0.5,AL158&lt;-0.5),1,0)</f>
        <v/>
      </c>
      <c r="AW158">
        <f>AX158&amp;LEFT(ROUND(H158,0),3)</f>
        <v/>
      </c>
      <c r="AX158" t="n">
        <v>2962059</v>
      </c>
    </row>
    <row r="159">
      <c r="A159" s="4" t="n">
        <v>151</v>
      </c>
      <c r="B159" s="4" t="inlineStr">
        <is>
          <t>2019.USLS.171.019</t>
        </is>
      </c>
      <c r="C159" s="4" t="inlineStr">
        <is>
          <t>PENGADAAN HV EQUIPMENT MTU TERPUSAT</t>
        </is>
      </c>
      <c r="D159" s="4" t="inlineStr">
        <is>
          <t>HIS 150 kV PLTU BARRU (NEW)</t>
        </is>
      </c>
      <c r="E159" s="4" t="inlineStr">
        <is>
          <t>Lanjutan</t>
        </is>
      </c>
      <c r="F159" s="4" t="inlineStr">
        <is>
          <t>APLN</t>
        </is>
      </c>
      <c r="G159" s="4" t="n"/>
      <c r="H159" s="5" t="n">
        <v>15912.51599999995</v>
      </c>
      <c r="I159" s="5" t="n">
        <v>0</v>
      </c>
      <c r="J159" s="6" t="n">
        <v>15912.51599999995</v>
      </c>
      <c r="K159" s="6" t="n">
        <v>0</v>
      </c>
      <c r="L159" s="6" t="n">
        <v>0</v>
      </c>
      <c r="M159" s="6" t="n">
        <v>0</v>
      </c>
      <c r="N159" s="6" t="n">
        <v>0</v>
      </c>
      <c r="O159" s="6" t="n">
        <v>0</v>
      </c>
      <c r="P159" s="5" t="n">
        <v>0</v>
      </c>
      <c r="Q159" s="6" t="n">
        <v>0</v>
      </c>
      <c r="R159" s="5" t="n">
        <v>0</v>
      </c>
      <c r="S159" s="6" t="n">
        <v>0</v>
      </c>
      <c r="T159" s="5" t="n">
        <v>0</v>
      </c>
      <c r="U159" s="6" t="n">
        <v>0</v>
      </c>
      <c r="V159" s="5" t="n">
        <v>0</v>
      </c>
      <c r="W159" s="6" t="n">
        <v>0</v>
      </c>
      <c r="X159" s="5" t="n">
        <v>0</v>
      </c>
      <c r="Y159" s="6" t="n">
        <v>0</v>
      </c>
      <c r="Z159" s="5" t="n">
        <v>0</v>
      </c>
      <c r="AA159" s="6" t="n">
        <v>0</v>
      </c>
      <c r="AB159" s="5" t="n">
        <v>0</v>
      </c>
      <c r="AC159" s="6" t="n">
        <v>0</v>
      </c>
      <c r="AD159" s="5" t="n">
        <v>0</v>
      </c>
      <c r="AE159" s="6" t="n">
        <v>0</v>
      </c>
      <c r="AF159" s="5" t="n">
        <v>0</v>
      </c>
      <c r="AG159" s="6" t="n">
        <v>0</v>
      </c>
      <c r="AH159" s="6" t="n">
        <v>0</v>
      </c>
      <c r="AI159" s="6" t="n">
        <v>0</v>
      </c>
      <c r="AJ159" s="6" t="n">
        <v>0</v>
      </c>
      <c r="AK159" s="6" t="n">
        <v>0</v>
      </c>
      <c r="AL159" s="6" t="n">
        <v>5</v>
      </c>
      <c r="AM159" s="5">
        <f>IF(AND(G159="",E159="Murni"),0,P159+R159+T159+V159+X159+Z159+AB159+AD159+AF159+AH159+AJ159+AL159)</f>
        <v/>
      </c>
      <c r="AN159" s="5">
        <f>P159+R159+T159+V159+X159+Z159+AB159+AD159+AF159+AH159+AJ159+AL159-AM159</f>
        <v/>
      </c>
      <c r="AO159" s="5">
        <f>P159+R159+T159+V159+X159+Z159+AB159+AD159+AF159+AH159+AJ159+AL159</f>
        <v/>
      </c>
      <c r="AP159" s="5">
        <f>I159</f>
        <v/>
      </c>
      <c r="AQ159" s="7">
        <f>AO159-AP159</f>
        <v/>
      </c>
      <c r="AR159" s="5" t="n">
        <v>0</v>
      </c>
      <c r="AS159" s="5">
        <f>IF(AH159-AR159&lt;-0.001,1,0)</f>
        <v/>
      </c>
      <c r="AT159" s="5">
        <f>IF(H159&lt;AM159-0.001,1,0)</f>
        <v/>
      </c>
      <c r="AU159" s="5">
        <f>IF(OR(H159-AO159-J159-K159-L159-M159-N159&lt;-0.001,H159-AO159-J159-K159-L159-M159-N159&gt;0.001),1,0)</f>
        <v/>
      </c>
      <c r="AV159" s="5">
        <f>IF(OR(J159&lt;-0.5,K159&lt;-0.5,L159&lt;-0.5,M159&lt;-0.5,N159&lt;-0.5,P159&lt;-0.5,R159&lt;-0.5,T159&lt;-0.5,V159&lt;-0.5,X159&lt;-0.5,Z159&lt;-0.5,AB159&lt;-0.5,AD159&lt;-0.5,AF159&lt;-0.5,AH159&lt;-0.5,AJ159&lt;-0.5,AL159&lt;-0.5),1,0)</f>
        <v/>
      </c>
      <c r="AW159">
        <f>AX159&amp;LEFT(ROUND(H159,0),3)</f>
        <v/>
      </c>
      <c r="AX159" t="n">
        <v>2962060</v>
      </c>
    </row>
    <row r="160">
      <c r="A160" s="4" t="n">
        <v>152</v>
      </c>
      <c r="B160" s="4" t="inlineStr">
        <is>
          <t>2019.USLS.171.020</t>
        </is>
      </c>
      <c r="C160" s="4" t="inlineStr">
        <is>
          <t>PENGADAAN HV EQUIPMENT MTU TERPUSAT</t>
        </is>
      </c>
      <c r="D160" s="4" t="inlineStr">
        <is>
          <t>GI 150 KV TINANGGEA SWITCHING (8 LB)</t>
        </is>
      </c>
      <c r="E160" s="4" t="inlineStr">
        <is>
          <t>Lanjutan</t>
        </is>
      </c>
      <c r="F160" s="4" t="inlineStr">
        <is>
          <t>APLN</t>
        </is>
      </c>
      <c r="G160" s="4" t="n"/>
      <c r="H160" s="5" t="n">
        <v>18192491.31818182</v>
      </c>
      <c r="I160" s="5" t="n">
        <v>8774715.833999999</v>
      </c>
      <c r="J160" s="6" t="n">
        <v>9417775.484181821</v>
      </c>
      <c r="K160" s="6" t="n">
        <v>0</v>
      </c>
      <c r="L160" s="6" t="n">
        <v>0</v>
      </c>
      <c r="M160" s="6" t="n">
        <v>0</v>
      </c>
      <c r="N160" s="6" t="n">
        <v>0</v>
      </c>
      <c r="O160" s="6" t="n">
        <v>0</v>
      </c>
      <c r="P160" s="5" t="n">
        <v>0</v>
      </c>
      <c r="Q160" s="6" t="n">
        <v>0</v>
      </c>
      <c r="R160" s="5" t="n">
        <v>0</v>
      </c>
      <c r="S160" s="6" t="n">
        <v>0</v>
      </c>
      <c r="T160" s="5" t="n">
        <v>0</v>
      </c>
      <c r="U160" s="6" t="n">
        <v>0</v>
      </c>
      <c r="V160" s="5" t="n">
        <v>1729536.399</v>
      </c>
      <c r="W160" s="6" t="n">
        <v>0</v>
      </c>
      <c r="X160" s="5" t="n">
        <v>0</v>
      </c>
      <c r="Y160" s="6" t="n">
        <v>0</v>
      </c>
      <c r="Z160" s="5" t="n">
        <v>7045179.435</v>
      </c>
      <c r="AA160" s="6" t="n">
        <v>0</v>
      </c>
      <c r="AB160" s="5" t="n">
        <v>0</v>
      </c>
      <c r="AC160" s="6" t="n">
        <v>0</v>
      </c>
      <c r="AD160" s="5" t="n">
        <v>0</v>
      </c>
      <c r="AE160" s="6" t="n">
        <v>0</v>
      </c>
      <c r="AF160" s="5" t="n">
        <v>0</v>
      </c>
      <c r="AG160" s="6" t="n">
        <v>0</v>
      </c>
      <c r="AH160" s="6" t="n">
        <v>0</v>
      </c>
      <c r="AI160" s="6" t="n">
        <v>0</v>
      </c>
      <c r="AJ160" s="6" t="n">
        <v>0</v>
      </c>
      <c r="AK160" s="6" t="n">
        <v>0</v>
      </c>
      <c r="AL160" s="6" t="n">
        <v>5</v>
      </c>
      <c r="AM160" s="5">
        <f>IF(AND(G160="",E160="Murni"),0,P160+R160+T160+V160+X160+Z160+AB160+AD160+AF160+AH160+AJ160+AL160)</f>
        <v/>
      </c>
      <c r="AN160" s="5">
        <f>P160+R160+T160+V160+X160+Z160+AB160+AD160+AF160+AH160+AJ160+AL160-AM160</f>
        <v/>
      </c>
      <c r="AO160" s="5">
        <f>P160+R160+T160+V160+X160+Z160+AB160+AD160+AF160+AH160+AJ160+AL160</f>
        <v/>
      </c>
      <c r="AP160" s="5">
        <f>I160</f>
        <v/>
      </c>
      <c r="AQ160" s="7">
        <f>AO160-AP160</f>
        <v/>
      </c>
      <c r="AR160" s="5" t="n">
        <v>0</v>
      </c>
      <c r="AS160" s="5">
        <f>IF(AH160-AR160&lt;-0.001,1,0)</f>
        <v/>
      </c>
      <c r="AT160" s="5">
        <f>IF(H160&lt;AM160-0.001,1,0)</f>
        <v/>
      </c>
      <c r="AU160" s="5">
        <f>IF(OR(H160-AO160-J160-K160-L160-M160-N160&lt;-0.001,H160-AO160-J160-K160-L160-M160-N160&gt;0.001),1,0)</f>
        <v/>
      </c>
      <c r="AV160" s="5">
        <f>IF(OR(J160&lt;-0.5,K160&lt;-0.5,L160&lt;-0.5,M160&lt;-0.5,N160&lt;-0.5,P160&lt;-0.5,R160&lt;-0.5,T160&lt;-0.5,V160&lt;-0.5,X160&lt;-0.5,Z160&lt;-0.5,AB160&lt;-0.5,AD160&lt;-0.5,AF160&lt;-0.5,AH160&lt;-0.5,AJ160&lt;-0.5,AL160&lt;-0.5),1,0)</f>
        <v/>
      </c>
      <c r="AW160">
        <f>AX160&amp;LEFT(ROUND(H160,0),3)</f>
        <v/>
      </c>
      <c r="AX160" t="n">
        <v>2962061</v>
      </c>
    </row>
    <row r="161">
      <c r="A161" s="4" t="n">
        <v>153</v>
      </c>
      <c r="B161" s="4" t="inlineStr">
        <is>
          <t>2019.USLS.149.001.3</t>
        </is>
      </c>
      <c r="C161" s="4" t="inlineStr">
        <is>
          <t>T/L 150 kV WOTU - MASAMBA (55 kmr)</t>
        </is>
      </c>
      <c r="D161" s="4" t="inlineStr">
        <is>
          <t>Pengadaan tower dan konduktor terpusat T/L 150 kV Wotu - Masamba</t>
        </is>
      </c>
      <c r="E161" s="4" t="inlineStr">
        <is>
          <t>Lanjutan</t>
        </is>
      </c>
      <c r="F161" s="4" t="inlineStr">
        <is>
          <t>APLN</t>
        </is>
      </c>
      <c r="G161" s="4" t="n"/>
      <c r="H161" s="5" t="n">
        <v>973244.8939999943</v>
      </c>
      <c r="I161" s="5" t="n">
        <v>140222.551</v>
      </c>
      <c r="J161" s="6" t="n">
        <v>833022.3429999943</v>
      </c>
      <c r="K161" s="6" t="n">
        <v>0</v>
      </c>
      <c r="L161" s="6" t="n">
        <v>0</v>
      </c>
      <c r="M161" s="6" t="n">
        <v>0</v>
      </c>
      <c r="N161" s="6" t="n">
        <v>0</v>
      </c>
      <c r="O161" s="6" t="n">
        <v>0</v>
      </c>
      <c r="P161" s="5" t="n">
        <v>0</v>
      </c>
      <c r="Q161" s="6" t="n">
        <v>0</v>
      </c>
      <c r="R161" s="5" t="n">
        <v>0</v>
      </c>
      <c r="S161" s="6" t="n">
        <v>0</v>
      </c>
      <c r="T161" s="5" t="n">
        <v>0</v>
      </c>
      <c r="U161" s="6" t="n">
        <v>0</v>
      </c>
      <c r="V161" s="5" t="n">
        <v>0</v>
      </c>
      <c r="W161" s="6" t="n">
        <v>0</v>
      </c>
      <c r="X161" s="5" t="n">
        <v>0</v>
      </c>
      <c r="Y161" s="6" t="n">
        <v>0</v>
      </c>
      <c r="Z161" s="5" t="n">
        <v>0</v>
      </c>
      <c r="AA161" s="6" t="n">
        <v>0</v>
      </c>
      <c r="AB161" s="5" t="n">
        <v>60630.748</v>
      </c>
      <c r="AC161" s="6" t="n">
        <v>0</v>
      </c>
      <c r="AD161" s="5" t="n">
        <v>0</v>
      </c>
      <c r="AE161" s="6" t="n">
        <v>0</v>
      </c>
      <c r="AF161" s="5" t="n">
        <v>0</v>
      </c>
      <c r="AG161" s="6" t="n">
        <v>0</v>
      </c>
      <c r="AH161" s="6" t="n">
        <v>18961.052</v>
      </c>
      <c r="AI161" s="6" t="n">
        <v>0</v>
      </c>
      <c r="AJ161" s="6" t="n">
        <v>60630.751</v>
      </c>
      <c r="AK161" s="6" t="n">
        <v>0</v>
      </c>
      <c r="AL161" s="6" t="n">
        <v>5</v>
      </c>
      <c r="AM161" s="5">
        <f>IF(AND(G161="",E161="Murni"),0,P161+R161+T161+V161+X161+Z161+AB161+AD161+AF161+AH161+AJ161+AL161)</f>
        <v/>
      </c>
      <c r="AN161" s="5">
        <f>P161+R161+T161+V161+X161+Z161+AB161+AD161+AF161+AH161+AJ161+AL161-AM161</f>
        <v/>
      </c>
      <c r="AO161" s="5">
        <f>P161+R161+T161+V161+X161+Z161+AB161+AD161+AF161+AH161+AJ161+AL161</f>
        <v/>
      </c>
      <c r="AP161" s="5">
        <f>I161</f>
        <v/>
      </c>
      <c r="AQ161" s="7">
        <f>AO161-AP161</f>
        <v/>
      </c>
      <c r="AR161" s="5" t="n">
        <v>0</v>
      </c>
      <c r="AS161" s="5">
        <f>IF(AH161-AR161&lt;-0.001,1,0)</f>
        <v/>
      </c>
      <c r="AT161" s="5">
        <f>IF(H161&lt;AM161-0.001,1,0)</f>
        <v/>
      </c>
      <c r="AU161" s="5">
        <f>IF(OR(H161-AO161-J161-K161-L161-M161-N161&lt;-0.001,H161-AO161-J161-K161-L161-M161-N161&gt;0.001),1,0)</f>
        <v/>
      </c>
      <c r="AV161" s="5">
        <f>IF(OR(J161&lt;-0.5,K161&lt;-0.5,L161&lt;-0.5,M161&lt;-0.5,N161&lt;-0.5,P161&lt;-0.5,R161&lt;-0.5,T161&lt;-0.5,V161&lt;-0.5,X161&lt;-0.5,Z161&lt;-0.5,AB161&lt;-0.5,AD161&lt;-0.5,AF161&lt;-0.5,AH161&lt;-0.5,AJ161&lt;-0.5,AL161&lt;-0.5),1,0)</f>
        <v/>
      </c>
      <c r="AW161">
        <f>AX161&amp;LEFT(ROUND(H161,0),3)</f>
        <v/>
      </c>
      <c r="AX161" t="n">
        <v>2962062</v>
      </c>
    </row>
    <row r="162">
      <c r="A162" s="4" t="n">
        <v>154</v>
      </c>
      <c r="B162" s="4" t="inlineStr">
        <is>
          <t>2019.USLS.149.001.6</t>
        </is>
      </c>
      <c r="C162" s="4" t="inlineStr">
        <is>
          <t>T/L 150 kV RAHA - BAU BAU (98,1 kmr)</t>
        </is>
      </c>
      <c r="D162" s="4" t="inlineStr">
        <is>
          <t>Pengadaan tower dan konduktor terpusat T/L 150 kV Raha - Bau-bau</t>
        </is>
      </c>
      <c r="E162" s="4" t="inlineStr">
        <is>
          <t>Lanjutan</t>
        </is>
      </c>
      <c r="F162" s="4" t="inlineStr">
        <is>
          <t>APLN</t>
        </is>
      </c>
      <c r="G162" s="4" t="n"/>
      <c r="H162" s="5" t="n">
        <v>928963.9573000073</v>
      </c>
      <c r="I162" s="5" t="n">
        <v>928963.9570000001</v>
      </c>
      <c r="J162" s="6" t="n">
        <v>0.0003000072902068496</v>
      </c>
      <c r="K162" s="6" t="n">
        <v>0</v>
      </c>
      <c r="L162" s="6" t="n">
        <v>0</v>
      </c>
      <c r="M162" s="6" t="n">
        <v>0</v>
      </c>
      <c r="N162" s="6" t="n">
        <v>0</v>
      </c>
      <c r="O162" s="6" t="n">
        <v>0</v>
      </c>
      <c r="P162" s="5" t="n">
        <v>0</v>
      </c>
      <c r="Q162" s="6" t="n">
        <v>0</v>
      </c>
      <c r="R162" s="5" t="n">
        <v>0</v>
      </c>
      <c r="S162" s="6" t="n">
        <v>0</v>
      </c>
      <c r="T162" s="5" t="n">
        <v>0</v>
      </c>
      <c r="U162" s="6" t="n">
        <v>0</v>
      </c>
      <c r="V162" s="5" t="n">
        <v>0</v>
      </c>
      <c r="W162" s="6" t="n">
        <v>0</v>
      </c>
      <c r="X162" s="5" t="n">
        <v>0</v>
      </c>
      <c r="Y162" s="6" t="n">
        <v>0</v>
      </c>
      <c r="Z162" s="5" t="n">
        <v>0</v>
      </c>
      <c r="AA162" s="6" t="n">
        <v>0</v>
      </c>
      <c r="AB162" s="5" t="n">
        <v>0</v>
      </c>
      <c r="AC162" s="6" t="n">
        <v>0</v>
      </c>
      <c r="AD162" s="5" t="n">
        <v>0</v>
      </c>
      <c r="AE162" s="6" t="n">
        <v>0</v>
      </c>
      <c r="AF162" s="5" t="n">
        <v>0</v>
      </c>
      <c r="AG162" s="6" t="n">
        <v>0</v>
      </c>
      <c r="AH162" s="6" t="n">
        <v>0</v>
      </c>
      <c r="AI162" s="6" t="n">
        <v>0</v>
      </c>
      <c r="AJ162" s="6" t="n">
        <v>928963.9570000001</v>
      </c>
      <c r="AK162" s="6" t="n">
        <v>0</v>
      </c>
      <c r="AL162" s="6" t="n">
        <v>5</v>
      </c>
      <c r="AM162" s="5">
        <f>IF(AND(G162="",E162="Murni"),0,P162+R162+T162+V162+X162+Z162+AB162+AD162+AF162+AH162+AJ162+AL162)</f>
        <v/>
      </c>
      <c r="AN162" s="5">
        <f>P162+R162+T162+V162+X162+Z162+AB162+AD162+AF162+AH162+AJ162+AL162-AM162</f>
        <v/>
      </c>
      <c r="AO162" s="5">
        <f>P162+R162+T162+V162+X162+Z162+AB162+AD162+AF162+AH162+AJ162+AL162</f>
        <v/>
      </c>
      <c r="AP162" s="5">
        <f>I162</f>
        <v/>
      </c>
      <c r="AQ162" s="7">
        <f>AO162-AP162</f>
        <v/>
      </c>
      <c r="AR162" s="5" t="n">
        <v>0</v>
      </c>
      <c r="AS162" s="5">
        <f>IF(AH162-AR162&lt;-0.001,1,0)</f>
        <v/>
      </c>
      <c r="AT162" s="5">
        <f>IF(H162&lt;AM162-0.001,1,0)</f>
        <v/>
      </c>
      <c r="AU162" s="5">
        <f>IF(OR(H162-AO162-J162-K162-L162-M162-N162&lt;-0.001,H162-AO162-J162-K162-L162-M162-N162&gt;0.001),1,0)</f>
        <v/>
      </c>
      <c r="AV162" s="5">
        <f>IF(OR(J162&lt;-0.5,K162&lt;-0.5,L162&lt;-0.5,M162&lt;-0.5,N162&lt;-0.5,P162&lt;-0.5,R162&lt;-0.5,T162&lt;-0.5,V162&lt;-0.5,X162&lt;-0.5,Z162&lt;-0.5,AB162&lt;-0.5,AD162&lt;-0.5,AF162&lt;-0.5,AH162&lt;-0.5,AJ162&lt;-0.5,AL162&lt;-0.5),1,0)</f>
        <v/>
      </c>
      <c r="AW162">
        <f>AX162&amp;LEFT(ROUND(H162,0),3)</f>
        <v/>
      </c>
      <c r="AX162" t="n">
        <v>2962063</v>
      </c>
    </row>
    <row r="163">
      <c r="A163" s="4" t="n">
        <v>155</v>
      </c>
      <c r="B163" s="4" t="inlineStr">
        <is>
          <t>2019.USLS.149.001.7</t>
        </is>
      </c>
      <c r="C163" s="4" t="inlineStr">
        <is>
          <t>T/L 150 kV GI. KENDARI - ANDOLO (75 kmr)</t>
        </is>
      </c>
      <c r="D163" s="4" t="inlineStr">
        <is>
          <t>Pengadaan tower dan konduktor terpusat T/L 150 kV Kendari - Andolo</t>
        </is>
      </c>
      <c r="E163" s="4" t="inlineStr">
        <is>
          <t>Lanjutan</t>
        </is>
      </c>
      <c r="F163" s="4" t="inlineStr">
        <is>
          <t>APLN</t>
        </is>
      </c>
      <c r="G163" s="4" t="n"/>
      <c r="H163" s="5" t="n">
        <v>31510.59816269949</v>
      </c>
      <c r="I163" s="5" t="n">
        <v>31510.198</v>
      </c>
      <c r="J163" s="6" t="n">
        <v>0.4001626994904655</v>
      </c>
      <c r="K163" s="6" t="n">
        <v>0</v>
      </c>
      <c r="L163" s="6" t="n">
        <v>0</v>
      </c>
      <c r="M163" s="6" t="n">
        <v>0</v>
      </c>
      <c r="N163" s="6" t="n">
        <v>0</v>
      </c>
      <c r="O163" s="6" t="n">
        <v>0</v>
      </c>
      <c r="P163" s="5" t="n">
        <v>0</v>
      </c>
      <c r="Q163" s="6" t="n">
        <v>0</v>
      </c>
      <c r="R163" s="5" t="n">
        <v>0</v>
      </c>
      <c r="S163" s="6" t="n">
        <v>0</v>
      </c>
      <c r="T163" s="5" t="n">
        <v>0</v>
      </c>
      <c r="U163" s="6" t="n">
        <v>0</v>
      </c>
      <c r="V163" s="5" t="n">
        <v>0</v>
      </c>
      <c r="W163" s="6" t="n">
        <v>0</v>
      </c>
      <c r="X163" s="5" t="n">
        <v>0</v>
      </c>
      <c r="Y163" s="6" t="n">
        <v>0</v>
      </c>
      <c r="Z163" s="5" t="n">
        <v>0</v>
      </c>
      <c r="AA163" s="6" t="n">
        <v>0</v>
      </c>
      <c r="AB163" s="5" t="n">
        <v>31510.198</v>
      </c>
      <c r="AC163" s="6" t="n">
        <v>0</v>
      </c>
      <c r="AD163" s="5" t="n">
        <v>0</v>
      </c>
      <c r="AE163" s="6" t="n">
        <v>0</v>
      </c>
      <c r="AF163" s="5" t="n">
        <v>0</v>
      </c>
      <c r="AG163" s="6" t="n">
        <v>0</v>
      </c>
      <c r="AH163" s="6" t="n">
        <v>0</v>
      </c>
      <c r="AI163" s="6" t="n">
        <v>0</v>
      </c>
      <c r="AJ163" s="6" t="n">
        <v>0</v>
      </c>
      <c r="AK163" s="6" t="n">
        <v>0</v>
      </c>
      <c r="AL163" s="6" t="n">
        <v>5</v>
      </c>
      <c r="AM163" s="5">
        <f>IF(AND(G163="",E163="Murni"),0,P163+R163+T163+V163+X163+Z163+AB163+AD163+AF163+AH163+AJ163+AL163)</f>
        <v/>
      </c>
      <c r="AN163" s="5">
        <f>P163+R163+T163+V163+X163+Z163+AB163+AD163+AF163+AH163+AJ163+AL163-AM163</f>
        <v/>
      </c>
      <c r="AO163" s="5">
        <f>P163+R163+T163+V163+X163+Z163+AB163+AD163+AF163+AH163+AJ163+AL163</f>
        <v/>
      </c>
      <c r="AP163" s="5">
        <f>I163</f>
        <v/>
      </c>
      <c r="AQ163" s="7">
        <f>AO163-AP163</f>
        <v/>
      </c>
      <c r="AR163" s="5" t="n">
        <v>0</v>
      </c>
      <c r="AS163" s="5">
        <f>IF(AH163-AR163&lt;-0.001,1,0)</f>
        <v/>
      </c>
      <c r="AT163" s="5">
        <f>IF(H163&lt;AM163-0.001,1,0)</f>
        <v/>
      </c>
      <c r="AU163" s="5">
        <f>IF(OR(H163-AO163-J163-K163-L163-M163-N163&lt;-0.001,H163-AO163-J163-K163-L163-M163-N163&gt;0.001),1,0)</f>
        <v/>
      </c>
      <c r="AV163" s="5">
        <f>IF(OR(J163&lt;-0.5,K163&lt;-0.5,L163&lt;-0.5,M163&lt;-0.5,N163&lt;-0.5,P163&lt;-0.5,R163&lt;-0.5,T163&lt;-0.5,V163&lt;-0.5,X163&lt;-0.5,Z163&lt;-0.5,AB163&lt;-0.5,AD163&lt;-0.5,AF163&lt;-0.5,AH163&lt;-0.5,AJ163&lt;-0.5,AL163&lt;-0.5),1,0)</f>
        <v/>
      </c>
      <c r="AW163">
        <f>AX163&amp;LEFT(ROUND(H163,0),3)</f>
        <v/>
      </c>
      <c r="AX163" t="n">
        <v>2962064</v>
      </c>
    </row>
    <row r="164">
      <c r="A164" s="4" t="n">
        <v>156</v>
      </c>
      <c r="B164" s="4" t="inlineStr">
        <is>
          <t>2019.USLS.149.001.9</t>
        </is>
      </c>
      <c r="C164" s="4" t="inlineStr">
        <is>
          <t>T/L  150 kV MAMUJU BARU - TOPOYO (49,1 kmr)</t>
        </is>
      </c>
      <c r="D164" s="4" t="inlineStr">
        <is>
          <t>Pengadaan tower dan konduktor terpusat T/L 150 kV Mamuju Baru - Topoyo</t>
        </is>
      </c>
      <c r="E164" s="4" t="inlineStr">
        <is>
          <t>Lanjutan</t>
        </is>
      </c>
      <c r="F164" s="4" t="inlineStr">
        <is>
          <t>APLN</t>
        </is>
      </c>
      <c r="G164" s="4" t="n"/>
      <c r="H164" s="5" t="n">
        <v>0</v>
      </c>
      <c r="I164" s="5" t="n">
        <v>0</v>
      </c>
      <c r="J164" s="6" t="n">
        <v>0</v>
      </c>
      <c r="K164" s="6" t="n">
        <v>0</v>
      </c>
      <c r="L164" s="6" t="n">
        <v>0</v>
      </c>
      <c r="M164" s="6" t="n">
        <v>0</v>
      </c>
      <c r="N164" s="6" t="n">
        <v>0</v>
      </c>
      <c r="O164" s="6" t="n">
        <v>0</v>
      </c>
      <c r="P164" s="5" t="n">
        <v>0</v>
      </c>
      <c r="Q164" s="6" t="n">
        <v>0</v>
      </c>
      <c r="R164" s="5" t="n">
        <v>0</v>
      </c>
      <c r="S164" s="6" t="n">
        <v>0</v>
      </c>
      <c r="T164" s="5" t="n">
        <v>0</v>
      </c>
      <c r="U164" s="6" t="n">
        <v>0</v>
      </c>
      <c r="V164" s="5" t="n">
        <v>0</v>
      </c>
      <c r="W164" s="6" t="n">
        <v>0</v>
      </c>
      <c r="X164" s="5" t="n">
        <v>0</v>
      </c>
      <c r="Y164" s="6" t="n">
        <v>0</v>
      </c>
      <c r="Z164" s="5" t="n">
        <v>0</v>
      </c>
      <c r="AA164" s="6" t="n">
        <v>0</v>
      </c>
      <c r="AB164" s="5" t="n">
        <v>0</v>
      </c>
      <c r="AC164" s="6" t="n">
        <v>0</v>
      </c>
      <c r="AD164" s="5" t="n">
        <v>0</v>
      </c>
      <c r="AE164" s="6" t="n">
        <v>0</v>
      </c>
      <c r="AF164" s="5" t="n">
        <v>0</v>
      </c>
      <c r="AG164" s="6" t="n">
        <v>0</v>
      </c>
      <c r="AH164" s="6" t="n">
        <v>0</v>
      </c>
      <c r="AI164" s="6" t="n">
        <v>0</v>
      </c>
      <c r="AJ164" s="6" t="n">
        <v>0</v>
      </c>
      <c r="AK164" s="6" t="n">
        <v>0</v>
      </c>
      <c r="AL164" s="6" t="n">
        <v>5</v>
      </c>
      <c r="AM164" s="5">
        <f>IF(AND(G164="",E164="Murni"),0,P164+R164+T164+V164+X164+Z164+AB164+AD164+AF164+AH164+AJ164+AL164)</f>
        <v/>
      </c>
      <c r="AN164" s="5">
        <f>P164+R164+T164+V164+X164+Z164+AB164+AD164+AF164+AH164+AJ164+AL164-AM164</f>
        <v/>
      </c>
      <c r="AO164" s="5">
        <f>P164+R164+T164+V164+X164+Z164+AB164+AD164+AF164+AH164+AJ164+AL164</f>
        <v/>
      </c>
      <c r="AP164" s="5">
        <f>I164</f>
        <v/>
      </c>
      <c r="AQ164" s="7">
        <f>AO164-AP164</f>
        <v/>
      </c>
      <c r="AR164" s="5" t="n">
        <v>0</v>
      </c>
      <c r="AS164" s="5">
        <f>IF(AH164-AR164&lt;-0.001,1,0)</f>
        <v/>
      </c>
      <c r="AT164" s="5">
        <f>IF(H164&lt;AM164-0.001,1,0)</f>
        <v/>
      </c>
      <c r="AU164" s="5">
        <f>IF(OR(H164-AO164-J164-K164-L164-M164-N164&lt;-0.001,H164-AO164-J164-K164-L164-M164-N164&gt;0.001),1,0)</f>
        <v/>
      </c>
      <c r="AV164" s="5">
        <f>IF(OR(J164&lt;-0.5,K164&lt;-0.5,L164&lt;-0.5,M164&lt;-0.5,N164&lt;-0.5,P164&lt;-0.5,R164&lt;-0.5,T164&lt;-0.5,V164&lt;-0.5,X164&lt;-0.5,Z164&lt;-0.5,AB164&lt;-0.5,AD164&lt;-0.5,AF164&lt;-0.5,AH164&lt;-0.5,AJ164&lt;-0.5,AL164&lt;-0.5),1,0)</f>
        <v/>
      </c>
      <c r="AW164">
        <f>AX164&amp;LEFT(ROUND(H164,0),3)</f>
        <v/>
      </c>
      <c r="AX164" t="n">
        <v>2962065</v>
      </c>
    </row>
    <row r="165">
      <c r="A165" s="4" t="n">
        <v>157</v>
      </c>
      <c r="B165" s="4" t="inlineStr">
        <is>
          <t>2019.USLS.149.001.10</t>
        </is>
      </c>
      <c r="C165" s="4" t="inlineStr">
        <is>
          <t>T/L  150 kV TOPOYO - PASANGKAYU (123 kmr)</t>
        </is>
      </c>
      <c r="D165" s="4" t="inlineStr">
        <is>
          <t>Pengadaan tower dan konduktor terpusat T/L 150 kV Topoyo - Pasangkayu</t>
        </is>
      </c>
      <c r="E165" s="4" t="inlineStr">
        <is>
          <t>Lanjutan</t>
        </is>
      </c>
      <c r="F165" s="4" t="inlineStr">
        <is>
          <t>APLN</t>
        </is>
      </c>
      <c r="G165" s="4" t="n"/>
      <c r="H165" s="5" t="n">
        <v>0</v>
      </c>
      <c r="I165" s="5" t="n">
        <v>0</v>
      </c>
      <c r="J165" s="6" t="n">
        <v>0</v>
      </c>
      <c r="K165" s="6" t="n">
        <v>0</v>
      </c>
      <c r="L165" s="6" t="n">
        <v>0</v>
      </c>
      <c r="M165" s="6" t="n">
        <v>0</v>
      </c>
      <c r="N165" s="6" t="n">
        <v>0</v>
      </c>
      <c r="O165" s="6" t="n">
        <v>0</v>
      </c>
      <c r="P165" s="5" t="n">
        <v>0</v>
      </c>
      <c r="Q165" s="6" t="n">
        <v>0</v>
      </c>
      <c r="R165" s="5" t="n">
        <v>0</v>
      </c>
      <c r="S165" s="6" t="n">
        <v>0</v>
      </c>
      <c r="T165" s="5" t="n">
        <v>0</v>
      </c>
      <c r="U165" s="6" t="n">
        <v>0</v>
      </c>
      <c r="V165" s="5" t="n">
        <v>0</v>
      </c>
      <c r="W165" s="6" t="n">
        <v>0</v>
      </c>
      <c r="X165" s="5" t="n">
        <v>0</v>
      </c>
      <c r="Y165" s="6" t="n">
        <v>0</v>
      </c>
      <c r="Z165" s="5" t="n">
        <v>0</v>
      </c>
      <c r="AA165" s="6" t="n">
        <v>0</v>
      </c>
      <c r="AB165" s="5" t="n">
        <v>0</v>
      </c>
      <c r="AC165" s="6" t="n">
        <v>0</v>
      </c>
      <c r="AD165" s="5" t="n">
        <v>0</v>
      </c>
      <c r="AE165" s="6" t="n">
        <v>0</v>
      </c>
      <c r="AF165" s="5" t="n">
        <v>0</v>
      </c>
      <c r="AG165" s="6" t="n">
        <v>0</v>
      </c>
      <c r="AH165" s="6" t="n">
        <v>0</v>
      </c>
      <c r="AI165" s="6" t="n">
        <v>0</v>
      </c>
      <c r="AJ165" s="6" t="n">
        <v>0</v>
      </c>
      <c r="AK165" s="6" t="n">
        <v>0</v>
      </c>
      <c r="AL165" s="6" t="n">
        <v>5</v>
      </c>
      <c r="AM165" s="5">
        <f>IF(AND(G165="",E165="Murni"),0,P165+R165+T165+V165+X165+Z165+AB165+AD165+AF165+AH165+AJ165+AL165)</f>
        <v/>
      </c>
      <c r="AN165" s="5">
        <f>P165+R165+T165+V165+X165+Z165+AB165+AD165+AF165+AH165+AJ165+AL165-AM165</f>
        <v/>
      </c>
      <c r="AO165" s="5">
        <f>P165+R165+T165+V165+X165+Z165+AB165+AD165+AF165+AH165+AJ165+AL165</f>
        <v/>
      </c>
      <c r="AP165" s="5">
        <f>I165</f>
        <v/>
      </c>
      <c r="AQ165" s="7">
        <f>AO165-AP165</f>
        <v/>
      </c>
      <c r="AR165" s="5" t="n">
        <v>0</v>
      </c>
      <c r="AS165" s="5">
        <f>IF(AH165-AR165&lt;-0.001,1,0)</f>
        <v/>
      </c>
      <c r="AT165" s="5">
        <f>IF(H165&lt;AM165-0.001,1,0)</f>
        <v/>
      </c>
      <c r="AU165" s="5">
        <f>IF(OR(H165-AO165-J165-K165-L165-M165-N165&lt;-0.001,H165-AO165-J165-K165-L165-M165-N165&gt;0.001),1,0)</f>
        <v/>
      </c>
      <c r="AV165" s="5">
        <f>IF(OR(J165&lt;-0.5,K165&lt;-0.5,L165&lt;-0.5,M165&lt;-0.5,N165&lt;-0.5,P165&lt;-0.5,R165&lt;-0.5,T165&lt;-0.5,V165&lt;-0.5,X165&lt;-0.5,Z165&lt;-0.5,AB165&lt;-0.5,AD165&lt;-0.5,AF165&lt;-0.5,AH165&lt;-0.5,AJ165&lt;-0.5,AL165&lt;-0.5),1,0)</f>
        <v/>
      </c>
      <c r="AW165">
        <f>AX165&amp;LEFT(ROUND(H165,0),3)</f>
        <v/>
      </c>
      <c r="AX165" t="n">
        <v>2962066</v>
      </c>
    </row>
    <row r="166">
      <c r="A166" s="4" t="n">
        <v>158</v>
      </c>
      <c r="B166" s="4" t="inlineStr">
        <is>
          <t>2019.USLS.149.001.14</t>
        </is>
      </c>
      <c r="C166" s="4" t="inlineStr">
        <is>
          <t>T/L 150 kV LASUSUA - KOLAKA (109 kmr, 2 Cct; 2 x Hawk)</t>
        </is>
      </c>
      <c r="D166" s="4" t="inlineStr">
        <is>
          <t>Pengadaan tower dan konduktor terpusat T/L 150 kV Lasusua - Kolaka</t>
        </is>
      </c>
      <c r="E166" s="4" t="inlineStr">
        <is>
          <t>Lanjutan</t>
        </is>
      </c>
      <c r="F166" s="4" t="inlineStr">
        <is>
          <t>APLN</t>
        </is>
      </c>
      <c r="G166" s="4" t="n"/>
      <c r="H166" s="5" t="n">
        <v>0</v>
      </c>
      <c r="I166" s="5" t="n">
        <v>0</v>
      </c>
      <c r="J166" s="6" t="n">
        <v>0</v>
      </c>
      <c r="K166" s="6" t="n">
        <v>0</v>
      </c>
      <c r="L166" s="6" t="n">
        <v>0</v>
      </c>
      <c r="M166" s="6" t="n">
        <v>0</v>
      </c>
      <c r="N166" s="6" t="n">
        <v>0</v>
      </c>
      <c r="O166" s="6" t="n">
        <v>0</v>
      </c>
      <c r="P166" s="5" t="n">
        <v>0</v>
      </c>
      <c r="Q166" s="6" t="n">
        <v>0</v>
      </c>
      <c r="R166" s="5" t="n">
        <v>0</v>
      </c>
      <c r="S166" s="6" t="n">
        <v>0</v>
      </c>
      <c r="T166" s="5" t="n">
        <v>0</v>
      </c>
      <c r="U166" s="6" t="n">
        <v>0</v>
      </c>
      <c r="V166" s="5" t="n">
        <v>0</v>
      </c>
      <c r="W166" s="6" t="n">
        <v>0</v>
      </c>
      <c r="X166" s="5" t="n">
        <v>0</v>
      </c>
      <c r="Y166" s="6" t="n">
        <v>0</v>
      </c>
      <c r="Z166" s="5" t="n">
        <v>0</v>
      </c>
      <c r="AA166" s="6" t="n">
        <v>0</v>
      </c>
      <c r="AB166" s="5" t="n">
        <v>0</v>
      </c>
      <c r="AC166" s="6" t="n">
        <v>0</v>
      </c>
      <c r="AD166" s="5" t="n">
        <v>0</v>
      </c>
      <c r="AE166" s="6" t="n">
        <v>0</v>
      </c>
      <c r="AF166" s="5" t="n">
        <v>0</v>
      </c>
      <c r="AG166" s="6" t="n">
        <v>0</v>
      </c>
      <c r="AH166" s="6" t="n">
        <v>0</v>
      </c>
      <c r="AI166" s="6" t="n">
        <v>0</v>
      </c>
      <c r="AJ166" s="6" t="n">
        <v>0</v>
      </c>
      <c r="AK166" s="6" t="n">
        <v>0</v>
      </c>
      <c r="AL166" s="6" t="n">
        <v>5</v>
      </c>
      <c r="AM166" s="5">
        <f>IF(AND(G166="",E166="Murni"),0,P166+R166+T166+V166+X166+Z166+AB166+AD166+AF166+AH166+AJ166+AL166)</f>
        <v/>
      </c>
      <c r="AN166" s="5">
        <f>P166+R166+T166+V166+X166+Z166+AB166+AD166+AF166+AH166+AJ166+AL166-AM166</f>
        <v/>
      </c>
      <c r="AO166" s="5">
        <f>P166+R166+T166+V166+X166+Z166+AB166+AD166+AF166+AH166+AJ166+AL166</f>
        <v/>
      </c>
      <c r="AP166" s="5">
        <f>I166</f>
        <v/>
      </c>
      <c r="AQ166" s="7">
        <f>AO166-AP166</f>
        <v/>
      </c>
      <c r="AR166" s="5" t="n">
        <v>0</v>
      </c>
      <c r="AS166" s="5">
        <f>IF(AH166-AR166&lt;-0.001,1,0)</f>
        <v/>
      </c>
      <c r="AT166" s="5">
        <f>IF(H166&lt;AM166-0.001,1,0)</f>
        <v/>
      </c>
      <c r="AU166" s="5">
        <f>IF(OR(H166-AO166-J166-K166-L166-M166-N166&lt;-0.001,H166-AO166-J166-K166-L166-M166-N166&gt;0.001),1,0)</f>
        <v/>
      </c>
      <c r="AV166" s="5">
        <f>IF(OR(J166&lt;-0.5,K166&lt;-0.5,L166&lt;-0.5,M166&lt;-0.5,N166&lt;-0.5,P166&lt;-0.5,R166&lt;-0.5,T166&lt;-0.5,V166&lt;-0.5,X166&lt;-0.5,Z166&lt;-0.5,AB166&lt;-0.5,AD166&lt;-0.5,AF166&lt;-0.5,AH166&lt;-0.5,AJ166&lt;-0.5,AL166&lt;-0.5),1,0)</f>
        <v/>
      </c>
      <c r="AW166">
        <f>AX166&amp;LEFT(ROUND(H166,0),3)</f>
        <v/>
      </c>
      <c r="AX166" t="n">
        <v>2962067</v>
      </c>
    </row>
    <row r="167">
      <c r="A167" s="4" t="n">
        <v>159</v>
      </c>
      <c r="B167" s="4" t="inlineStr">
        <is>
          <t>2019.USLS.171.021</t>
        </is>
      </c>
      <c r="C167" s="4" t="inlineStr">
        <is>
          <t>PENGADAAN HV EQUIPMENT MTU TERPUSAT</t>
        </is>
      </c>
      <c r="D167" s="4" t="inlineStr">
        <is>
          <t>GI 150 kV BANTAENG SMELTER (EXT) &amp; T/L 150 kV INC BANTAENG SWITCHING</t>
        </is>
      </c>
      <c r="E167" s="4" t="inlineStr">
        <is>
          <t>Lanjutan</t>
        </is>
      </c>
      <c r="F167" s="4" t="inlineStr">
        <is>
          <t>APLN</t>
        </is>
      </c>
      <c r="G167" s="4" t="n"/>
      <c r="H167" s="5" t="n">
        <v>127464.6299999999</v>
      </c>
      <c r="I167" s="5" t="n">
        <v>0</v>
      </c>
      <c r="J167" s="6" t="n">
        <v>127464.6299999999</v>
      </c>
      <c r="K167" s="6" t="n">
        <v>0</v>
      </c>
      <c r="L167" s="6" t="n">
        <v>0</v>
      </c>
      <c r="M167" s="6" t="n">
        <v>0</v>
      </c>
      <c r="N167" s="6" t="n">
        <v>0</v>
      </c>
      <c r="O167" s="6" t="n">
        <v>0</v>
      </c>
      <c r="P167" s="5" t="n">
        <v>0</v>
      </c>
      <c r="Q167" s="6" t="n">
        <v>0</v>
      </c>
      <c r="R167" s="5" t="n">
        <v>0</v>
      </c>
      <c r="S167" s="6" t="n">
        <v>0</v>
      </c>
      <c r="T167" s="5" t="n">
        <v>0</v>
      </c>
      <c r="U167" s="6" t="n">
        <v>0</v>
      </c>
      <c r="V167" s="5" t="n">
        <v>0</v>
      </c>
      <c r="W167" s="6" t="n">
        <v>0</v>
      </c>
      <c r="X167" s="5" t="n">
        <v>0</v>
      </c>
      <c r="Y167" s="6" t="n">
        <v>0</v>
      </c>
      <c r="Z167" s="5" t="n">
        <v>0</v>
      </c>
      <c r="AA167" s="6" t="n">
        <v>0</v>
      </c>
      <c r="AB167" s="5" t="n">
        <v>0</v>
      </c>
      <c r="AC167" s="6" t="n">
        <v>0</v>
      </c>
      <c r="AD167" s="5" t="n">
        <v>0</v>
      </c>
      <c r="AE167" s="6" t="n">
        <v>0</v>
      </c>
      <c r="AF167" s="5" t="n">
        <v>0</v>
      </c>
      <c r="AG167" s="6" t="n">
        <v>0</v>
      </c>
      <c r="AH167" s="6" t="n">
        <v>0</v>
      </c>
      <c r="AI167" s="6" t="n">
        <v>0</v>
      </c>
      <c r="AJ167" s="6" t="n">
        <v>0</v>
      </c>
      <c r="AK167" s="6" t="n">
        <v>0</v>
      </c>
      <c r="AL167" s="6" t="n">
        <v>5</v>
      </c>
      <c r="AM167" s="5">
        <f>IF(AND(G167="",E167="Murni"),0,P167+R167+T167+V167+X167+Z167+AB167+AD167+AF167+AH167+AJ167+AL167)</f>
        <v/>
      </c>
      <c r="AN167" s="5">
        <f>P167+R167+T167+V167+X167+Z167+AB167+AD167+AF167+AH167+AJ167+AL167-AM167</f>
        <v/>
      </c>
      <c r="AO167" s="5">
        <f>P167+R167+T167+V167+X167+Z167+AB167+AD167+AF167+AH167+AJ167+AL167</f>
        <v/>
      </c>
      <c r="AP167" s="5">
        <f>I167</f>
        <v/>
      </c>
      <c r="AQ167" s="7">
        <f>AO167-AP167</f>
        <v/>
      </c>
      <c r="AR167" s="5" t="n">
        <v>0</v>
      </c>
      <c r="AS167" s="5">
        <f>IF(AH167-AR167&lt;-0.001,1,0)</f>
        <v/>
      </c>
      <c r="AT167" s="5">
        <f>IF(H167&lt;AM167-0.001,1,0)</f>
        <v/>
      </c>
      <c r="AU167" s="5">
        <f>IF(OR(H167-AO167-J167-K167-L167-M167-N167&lt;-0.001,H167-AO167-J167-K167-L167-M167-N167&gt;0.001),1,0)</f>
        <v/>
      </c>
      <c r="AV167" s="5">
        <f>IF(OR(J167&lt;-0.5,K167&lt;-0.5,L167&lt;-0.5,M167&lt;-0.5,N167&lt;-0.5,P167&lt;-0.5,R167&lt;-0.5,T167&lt;-0.5,V167&lt;-0.5,X167&lt;-0.5,Z167&lt;-0.5,AB167&lt;-0.5,AD167&lt;-0.5,AF167&lt;-0.5,AH167&lt;-0.5,AJ167&lt;-0.5,AL167&lt;-0.5),1,0)</f>
        <v/>
      </c>
      <c r="AW167">
        <f>AX167&amp;LEFT(ROUND(H167,0),3)</f>
        <v/>
      </c>
      <c r="AX167" t="n">
        <v>2962068</v>
      </c>
    </row>
    <row r="168">
      <c r="A168" s="4" t="n">
        <v>160</v>
      </c>
      <c r="B168" s="4" t="inlineStr">
        <is>
          <t>2020.USLS.147.002</t>
        </is>
      </c>
      <c r="C168" s="4" t="inlineStr">
        <is>
          <t>BIAYA SERTIFIKAT</t>
        </is>
      </c>
      <c r="D168" s="4" t="inlineStr">
        <is>
          <t>Biaya Pekerjaan Sertifikat Aset Properti</t>
        </is>
      </c>
      <c r="E168" s="4" t="inlineStr">
        <is>
          <t>Lanjutan</t>
        </is>
      </c>
      <c r="F168" s="4" t="inlineStr">
        <is>
          <t>APLN</t>
        </is>
      </c>
      <c r="G168" s="4" t="n"/>
      <c r="H168" s="5" t="n">
        <v>7368139.864418183</v>
      </c>
      <c r="I168" s="5" t="n">
        <v>0</v>
      </c>
      <c r="J168" s="6" t="n">
        <v>7368139.864418183</v>
      </c>
      <c r="K168" s="6" t="n">
        <v>0</v>
      </c>
      <c r="L168" s="6" t="n">
        <v>0</v>
      </c>
      <c r="M168" s="6" t="n">
        <v>0</v>
      </c>
      <c r="N168" s="6" t="n">
        <v>0</v>
      </c>
      <c r="O168" s="6" t="n">
        <v>0</v>
      </c>
      <c r="P168" s="5" t="n">
        <v>0</v>
      </c>
      <c r="Q168" s="6" t="n">
        <v>0</v>
      </c>
      <c r="R168" s="5" t="n">
        <v>0</v>
      </c>
      <c r="S168" s="6" t="n">
        <v>0</v>
      </c>
      <c r="T168" s="5" t="n">
        <v>0</v>
      </c>
      <c r="U168" s="6" t="n">
        <v>0</v>
      </c>
      <c r="V168" s="5" t="n">
        <v>0</v>
      </c>
      <c r="W168" s="6" t="n">
        <v>0</v>
      </c>
      <c r="X168" s="5" t="n">
        <v>0</v>
      </c>
      <c r="Y168" s="6" t="n">
        <v>0</v>
      </c>
      <c r="Z168" s="5" t="n">
        <v>0</v>
      </c>
      <c r="AA168" s="6" t="n">
        <v>0</v>
      </c>
      <c r="AB168" s="5" t="n">
        <v>0</v>
      </c>
      <c r="AC168" s="6" t="n">
        <v>0</v>
      </c>
      <c r="AD168" s="5" t="n">
        <v>0</v>
      </c>
      <c r="AE168" s="6" t="n">
        <v>0</v>
      </c>
      <c r="AF168" s="5" t="n">
        <v>0</v>
      </c>
      <c r="AG168" s="6" t="n">
        <v>0</v>
      </c>
      <c r="AH168" s="6" t="n">
        <v>0</v>
      </c>
      <c r="AI168" s="6" t="n">
        <v>0</v>
      </c>
      <c r="AJ168" s="6" t="n">
        <v>0</v>
      </c>
      <c r="AK168" s="6" t="n">
        <v>0</v>
      </c>
      <c r="AL168" s="6" t="n">
        <v>5</v>
      </c>
      <c r="AM168" s="5">
        <f>IF(AND(G168="",E168="Murni"),0,P168+R168+T168+V168+X168+Z168+AB168+AD168+AF168+AH168+AJ168+AL168)</f>
        <v/>
      </c>
      <c r="AN168" s="5">
        <f>P168+R168+T168+V168+X168+Z168+AB168+AD168+AF168+AH168+AJ168+AL168-AM168</f>
        <v/>
      </c>
      <c r="AO168" s="5">
        <f>P168+R168+T168+V168+X168+Z168+AB168+AD168+AF168+AH168+AJ168+AL168</f>
        <v/>
      </c>
      <c r="AP168" s="5">
        <f>I168</f>
        <v/>
      </c>
      <c r="AQ168" s="7">
        <f>AO168-AP168</f>
        <v/>
      </c>
      <c r="AR168" s="5" t="n">
        <v>0</v>
      </c>
      <c r="AS168" s="5">
        <f>IF(AH168-AR168&lt;-0.001,1,0)</f>
        <v/>
      </c>
      <c r="AT168" s="5">
        <f>IF(H168&lt;AM168-0.001,1,0)</f>
        <v/>
      </c>
      <c r="AU168" s="5">
        <f>IF(OR(H168-AO168-J168-K168-L168-M168-N168&lt;-0.001,H168-AO168-J168-K168-L168-M168-N168&gt;0.001),1,0)</f>
        <v/>
      </c>
      <c r="AV168" s="5">
        <f>IF(OR(J168&lt;-0.5,K168&lt;-0.5,L168&lt;-0.5,M168&lt;-0.5,N168&lt;-0.5,P168&lt;-0.5,R168&lt;-0.5,T168&lt;-0.5,V168&lt;-0.5,X168&lt;-0.5,Z168&lt;-0.5,AB168&lt;-0.5,AD168&lt;-0.5,AF168&lt;-0.5,AH168&lt;-0.5,AJ168&lt;-0.5,AL168&lt;-0.5),1,0)</f>
        <v/>
      </c>
      <c r="AW168">
        <f>AX168&amp;LEFT(ROUND(H168,0),3)</f>
        <v/>
      </c>
      <c r="AX168" t="n">
        <v>2962069</v>
      </c>
    </row>
    <row r="169">
      <c r="A169" s="4" t="n">
        <v>161</v>
      </c>
      <c r="B169" s="4" t="inlineStr">
        <is>
          <t>2020.USLS.100.003</t>
        </is>
      </c>
      <c r="C169" s="4" t="inlineStr">
        <is>
          <t>GIS  150 kV BONTOALA (EXT) ( 2 LB)</t>
        </is>
      </c>
      <c r="D169" s="4" t="inlineStr">
        <is>
          <t>Supervisi Komisioning, Approval Test Prosedure, dan SLO oleh PUSERTIF</t>
        </is>
      </c>
      <c r="E169" s="4" t="inlineStr">
        <is>
          <t>Lanjutan</t>
        </is>
      </c>
      <c r="F169" s="4" t="inlineStr">
        <is>
          <t>APLN</t>
        </is>
      </c>
      <c r="G169" s="4" t="n"/>
      <c r="H169" s="5" t="n">
        <v>55666.70181818181</v>
      </c>
      <c r="I169" s="5" t="n">
        <v>0</v>
      </c>
      <c r="J169" s="6" t="n">
        <v>55666.70181818181</v>
      </c>
      <c r="K169" s="6" t="n">
        <v>0</v>
      </c>
      <c r="L169" s="6" t="n">
        <v>0</v>
      </c>
      <c r="M169" s="6" t="n">
        <v>0</v>
      </c>
      <c r="N169" s="6" t="n">
        <v>0</v>
      </c>
      <c r="O169" s="6" t="n">
        <v>0</v>
      </c>
      <c r="P169" s="5" t="n">
        <v>0</v>
      </c>
      <c r="Q169" s="6" t="n">
        <v>0</v>
      </c>
      <c r="R169" s="5" t="n">
        <v>0</v>
      </c>
      <c r="S169" s="6" t="n">
        <v>0</v>
      </c>
      <c r="T169" s="5" t="n">
        <v>0</v>
      </c>
      <c r="U169" s="6" t="n">
        <v>0</v>
      </c>
      <c r="V169" s="5" t="n">
        <v>0</v>
      </c>
      <c r="W169" s="6" t="n">
        <v>0</v>
      </c>
      <c r="X169" s="5" t="n">
        <v>0</v>
      </c>
      <c r="Y169" s="6" t="n">
        <v>0</v>
      </c>
      <c r="Z169" s="5" t="n">
        <v>0</v>
      </c>
      <c r="AA169" s="6" t="n">
        <v>0</v>
      </c>
      <c r="AB169" s="5" t="n">
        <v>0</v>
      </c>
      <c r="AC169" s="6" t="n">
        <v>0</v>
      </c>
      <c r="AD169" s="5" t="n">
        <v>0</v>
      </c>
      <c r="AE169" s="6" t="n">
        <v>0</v>
      </c>
      <c r="AF169" s="5" t="n">
        <v>0</v>
      </c>
      <c r="AG169" s="6" t="n">
        <v>0</v>
      </c>
      <c r="AH169" s="6" t="n">
        <v>0</v>
      </c>
      <c r="AI169" s="6" t="n">
        <v>0</v>
      </c>
      <c r="AJ169" s="6" t="n">
        <v>0</v>
      </c>
      <c r="AK169" s="6" t="n">
        <v>0</v>
      </c>
      <c r="AL169" s="6" t="n">
        <v>5</v>
      </c>
      <c r="AM169" s="5">
        <f>IF(AND(G169="",E169="Murni"),0,P169+R169+T169+V169+X169+Z169+AB169+AD169+AF169+AH169+AJ169+AL169)</f>
        <v/>
      </c>
      <c r="AN169" s="5">
        <f>P169+R169+T169+V169+X169+Z169+AB169+AD169+AF169+AH169+AJ169+AL169-AM169</f>
        <v/>
      </c>
      <c r="AO169" s="5">
        <f>P169+R169+T169+V169+X169+Z169+AB169+AD169+AF169+AH169+AJ169+AL169</f>
        <v/>
      </c>
      <c r="AP169" s="5">
        <f>I169</f>
        <v/>
      </c>
      <c r="AQ169" s="7">
        <f>AO169-AP169</f>
        <v/>
      </c>
      <c r="AR169" s="5" t="n">
        <v>0</v>
      </c>
      <c r="AS169" s="5">
        <f>IF(AH169-AR169&lt;-0.001,1,0)</f>
        <v/>
      </c>
      <c r="AT169" s="5">
        <f>IF(H169&lt;AM169-0.001,1,0)</f>
        <v/>
      </c>
      <c r="AU169" s="5">
        <f>IF(OR(H169-AO169-J169-K169-L169-M169-N169&lt;-0.001,H169-AO169-J169-K169-L169-M169-N169&gt;0.001),1,0)</f>
        <v/>
      </c>
      <c r="AV169" s="5">
        <f>IF(OR(J169&lt;-0.5,K169&lt;-0.5,L169&lt;-0.5,M169&lt;-0.5,N169&lt;-0.5,P169&lt;-0.5,R169&lt;-0.5,T169&lt;-0.5,V169&lt;-0.5,X169&lt;-0.5,Z169&lt;-0.5,AB169&lt;-0.5,AD169&lt;-0.5,AF169&lt;-0.5,AH169&lt;-0.5,AJ169&lt;-0.5,AL169&lt;-0.5),1,0)</f>
        <v/>
      </c>
      <c r="AW169">
        <f>AX169&amp;LEFT(ROUND(H169,0),3)</f>
        <v/>
      </c>
      <c r="AX169" t="n">
        <v>2962070</v>
      </c>
    </row>
    <row r="170">
      <c r="A170" s="4" t="n">
        <v>162</v>
      </c>
      <c r="B170" s="4" t="inlineStr">
        <is>
          <t>2021.USLS.35.002</t>
        </is>
      </c>
      <c r="C170" s="4" t="inlineStr">
        <is>
          <t>T/L 150 kV PLTU BARRU 2  - INC. 2 PHI (SIDRAP - MAROS) (6 kmr)</t>
        </is>
      </c>
      <c r="D170" s="4" t="inlineStr">
        <is>
          <t>Supervisi Komisioning, Approval Test Prosedure, dan SLO oleh PUSERTIF</t>
        </is>
      </c>
      <c r="E170" s="4" t="inlineStr">
        <is>
          <t>Lanjutan</t>
        </is>
      </c>
      <c r="F170" s="4" t="inlineStr">
        <is>
          <t>APLN</t>
        </is>
      </c>
      <c r="G170" s="4" t="n"/>
      <c r="H170" s="5" t="n">
        <v>56884.39090909091</v>
      </c>
      <c r="I170" s="5" t="n">
        <v>56628</v>
      </c>
      <c r="J170" s="6" t="n">
        <v>256.3909090909074</v>
      </c>
      <c r="K170" s="6" t="n">
        <v>0</v>
      </c>
      <c r="L170" s="6" t="n">
        <v>0</v>
      </c>
      <c r="M170" s="6" t="n">
        <v>0</v>
      </c>
      <c r="N170" s="6" t="n">
        <v>0</v>
      </c>
      <c r="O170" s="6" t="n">
        <v>0</v>
      </c>
      <c r="P170" s="5" t="n">
        <v>0</v>
      </c>
      <c r="Q170" s="6" t="n">
        <v>0</v>
      </c>
      <c r="R170" s="5" t="n">
        <v>0</v>
      </c>
      <c r="S170" s="6" t="n">
        <v>0</v>
      </c>
      <c r="T170" s="5" t="n">
        <v>28313.5</v>
      </c>
      <c r="U170" s="6" t="n">
        <v>0</v>
      </c>
      <c r="V170" s="5" t="n">
        <v>0</v>
      </c>
      <c r="W170" s="6" t="n">
        <v>0</v>
      </c>
      <c r="X170" s="5" t="n">
        <v>0</v>
      </c>
      <c r="Y170" s="6" t="n">
        <v>0</v>
      </c>
      <c r="Z170" s="5" t="n">
        <v>0</v>
      </c>
      <c r="AA170" s="6" t="n">
        <v>0</v>
      </c>
      <c r="AB170" s="5" t="n">
        <v>0</v>
      </c>
      <c r="AC170" s="6" t="n">
        <v>0</v>
      </c>
      <c r="AD170" s="5" t="n">
        <v>0</v>
      </c>
      <c r="AE170" s="6" t="n">
        <v>0</v>
      </c>
      <c r="AF170" s="5" t="n">
        <v>28313.5</v>
      </c>
      <c r="AG170" s="6" t="n">
        <v>0</v>
      </c>
      <c r="AH170" s="6" t="n">
        <v>0</v>
      </c>
      <c r="AI170" s="6" t="n">
        <v>0</v>
      </c>
      <c r="AJ170" s="6" t="n">
        <v>28314.5</v>
      </c>
      <c r="AK170" s="6" t="n">
        <v>0</v>
      </c>
      <c r="AL170" s="6" t="n">
        <v>5</v>
      </c>
      <c r="AM170" s="5">
        <f>IF(AND(G170="",E170="Murni"),0,P170+R170+T170+V170+X170+Z170+AB170+AD170+AF170+AH170+AJ170+AL170)</f>
        <v/>
      </c>
      <c r="AN170" s="5">
        <f>P170+R170+T170+V170+X170+Z170+AB170+AD170+AF170+AH170+AJ170+AL170-AM170</f>
        <v/>
      </c>
      <c r="AO170" s="5">
        <f>P170+R170+T170+V170+X170+Z170+AB170+AD170+AF170+AH170+AJ170+AL170</f>
        <v/>
      </c>
      <c r="AP170" s="5">
        <f>I170</f>
        <v/>
      </c>
      <c r="AQ170" s="7">
        <f>AO170-AP170</f>
        <v/>
      </c>
      <c r="AR170" s="5" t="n">
        <v>0</v>
      </c>
      <c r="AS170" s="5">
        <f>IF(AH170-AR170&lt;-0.001,1,0)</f>
        <v/>
      </c>
      <c r="AT170" s="5">
        <f>IF(H170&lt;AM170-0.001,1,0)</f>
        <v/>
      </c>
      <c r="AU170" s="5">
        <f>IF(OR(H170-AO170-J170-K170-L170-M170-N170&lt;-0.001,H170-AO170-J170-K170-L170-M170-N170&gt;0.001),1,0)</f>
        <v/>
      </c>
      <c r="AV170" s="5">
        <f>IF(OR(J170&lt;-0.5,K170&lt;-0.5,L170&lt;-0.5,M170&lt;-0.5,N170&lt;-0.5,P170&lt;-0.5,R170&lt;-0.5,T170&lt;-0.5,V170&lt;-0.5,X170&lt;-0.5,Z170&lt;-0.5,AB170&lt;-0.5,AD170&lt;-0.5,AF170&lt;-0.5,AH170&lt;-0.5,AJ170&lt;-0.5,AL170&lt;-0.5),1,0)</f>
        <v/>
      </c>
      <c r="AW170">
        <f>AX170&amp;LEFT(ROUND(H170,0),3)</f>
        <v/>
      </c>
      <c r="AX170" t="n">
        <v>2962071</v>
      </c>
    </row>
    <row r="171">
      <c r="A171" s="4" t="n">
        <v>163</v>
      </c>
      <c r="B171" s="4" t="inlineStr">
        <is>
          <t>2021.USLS.34.002</t>
        </is>
      </c>
      <c r="C171" s="4" t="inlineStr">
        <is>
          <t>T/L 150 kV WOTU - MASAMBA (55 kmr)</t>
        </is>
      </c>
      <c r="D171" s="4" t="inlineStr">
        <is>
          <t>Supervisi Komisioning, Approval Test Prosedure, dan SLO oleh PUSERTIF</t>
        </is>
      </c>
      <c r="E171" s="4" t="inlineStr">
        <is>
          <t>Lanjutan</t>
        </is>
      </c>
      <c r="F171" s="4" t="inlineStr">
        <is>
          <t>APLN</t>
        </is>
      </c>
      <c r="G171" s="4" t="n"/>
      <c r="H171" s="5" t="n">
        <v>114709.0454545455</v>
      </c>
      <c r="I171" s="5" t="n">
        <v>114190</v>
      </c>
      <c r="J171" s="6" t="n">
        <v>519.0454545454995</v>
      </c>
      <c r="K171" s="6" t="n">
        <v>0</v>
      </c>
      <c r="L171" s="6" t="n">
        <v>0</v>
      </c>
      <c r="M171" s="6" t="n">
        <v>0</v>
      </c>
      <c r="N171" s="6" t="n">
        <v>0</v>
      </c>
      <c r="O171" s="6" t="n">
        <v>0</v>
      </c>
      <c r="P171" s="5" t="n">
        <v>0</v>
      </c>
      <c r="Q171" s="6" t="n">
        <v>0</v>
      </c>
      <c r="R171" s="5" t="n">
        <v>0</v>
      </c>
      <c r="S171" s="6" t="n">
        <v>0</v>
      </c>
      <c r="T171" s="5" t="n">
        <v>57095</v>
      </c>
      <c r="U171" s="6" t="n">
        <v>0</v>
      </c>
      <c r="V171" s="5" t="n">
        <v>57095</v>
      </c>
      <c r="W171" s="6" t="n">
        <v>0</v>
      </c>
      <c r="X171" s="5" t="n">
        <v>0</v>
      </c>
      <c r="Y171" s="6" t="n">
        <v>0</v>
      </c>
      <c r="Z171" s="5" t="n">
        <v>0</v>
      </c>
      <c r="AA171" s="6" t="n">
        <v>0</v>
      </c>
      <c r="AB171" s="5" t="n">
        <v>0</v>
      </c>
      <c r="AC171" s="6" t="n">
        <v>0</v>
      </c>
      <c r="AD171" s="5" t="n">
        <v>0</v>
      </c>
      <c r="AE171" s="6" t="n">
        <v>0</v>
      </c>
      <c r="AF171" s="5" t="n">
        <v>0</v>
      </c>
      <c r="AG171" s="6" t="n">
        <v>0</v>
      </c>
      <c r="AH171" s="6" t="n">
        <v>0</v>
      </c>
      <c r="AI171" s="6" t="n">
        <v>0</v>
      </c>
      <c r="AJ171" s="6" t="n">
        <v>0</v>
      </c>
      <c r="AK171" s="6" t="n">
        <v>0</v>
      </c>
      <c r="AL171" s="6" t="n">
        <v>5</v>
      </c>
      <c r="AM171" s="5">
        <f>IF(AND(G171="",E171="Murni"),0,P171+R171+T171+V171+X171+Z171+AB171+AD171+AF171+AH171+AJ171+AL171)</f>
        <v/>
      </c>
      <c r="AN171" s="5">
        <f>P171+R171+T171+V171+X171+Z171+AB171+AD171+AF171+AH171+AJ171+AL171-AM171</f>
        <v/>
      </c>
      <c r="AO171" s="5">
        <f>P171+R171+T171+V171+X171+Z171+AB171+AD171+AF171+AH171+AJ171+AL171</f>
        <v/>
      </c>
      <c r="AP171" s="5">
        <f>I171</f>
        <v/>
      </c>
      <c r="AQ171" s="7">
        <f>AO171-AP171</f>
        <v/>
      </c>
      <c r="AR171" s="5" t="n">
        <v>0</v>
      </c>
      <c r="AS171" s="5">
        <f>IF(AH171-AR171&lt;-0.001,1,0)</f>
        <v/>
      </c>
      <c r="AT171" s="5">
        <f>IF(H171&lt;AM171-0.001,1,0)</f>
        <v/>
      </c>
      <c r="AU171" s="5">
        <f>IF(OR(H171-AO171-J171-K171-L171-M171-N171&lt;-0.001,H171-AO171-J171-K171-L171-M171-N171&gt;0.001),1,0)</f>
        <v/>
      </c>
      <c r="AV171" s="5">
        <f>IF(OR(J171&lt;-0.5,K171&lt;-0.5,L171&lt;-0.5,M171&lt;-0.5,N171&lt;-0.5,P171&lt;-0.5,R171&lt;-0.5,T171&lt;-0.5,V171&lt;-0.5,X171&lt;-0.5,Z171&lt;-0.5,AB171&lt;-0.5,AD171&lt;-0.5,AF171&lt;-0.5,AH171&lt;-0.5,AJ171&lt;-0.5,AL171&lt;-0.5),1,0)</f>
        <v/>
      </c>
      <c r="AW171">
        <f>AX171&amp;LEFT(ROUND(H171,0),3)</f>
        <v/>
      </c>
      <c r="AX171" t="n">
        <v>2962072</v>
      </c>
    </row>
    <row r="172">
      <c r="A172" s="4" t="n">
        <v>164</v>
      </c>
      <c r="B172" s="4" t="inlineStr">
        <is>
          <t>2021.USLS.33.002</t>
        </is>
      </c>
      <c r="C172" s="4" t="inlineStr">
        <is>
          <t>T/L 150 kV SUNGGUMINASA - LANNA (25,89 kmr)</t>
        </is>
      </c>
      <c r="D172" s="4" t="inlineStr">
        <is>
          <t>Supervisi Komisioning, Approval Test Prosedure, dan SLO oleh PUSERTIF</t>
        </is>
      </c>
      <c r="E172" s="4" t="inlineStr">
        <is>
          <t>Lanjutan</t>
        </is>
      </c>
      <c r="F172" s="4" t="inlineStr">
        <is>
          <t>APLN</t>
        </is>
      </c>
      <c r="G172" s="4" t="n"/>
      <c r="H172" s="5" t="n">
        <v>79651.58181818182</v>
      </c>
      <c r="I172" s="5" t="n">
        <v>78934</v>
      </c>
      <c r="J172" s="6" t="n">
        <v>717.5818181818177</v>
      </c>
      <c r="K172" s="6" t="n">
        <v>0</v>
      </c>
      <c r="L172" s="6" t="n">
        <v>0</v>
      </c>
      <c r="M172" s="6" t="n">
        <v>0</v>
      </c>
      <c r="N172" s="6" t="n">
        <v>0</v>
      </c>
      <c r="O172" s="6" t="n">
        <v>0</v>
      </c>
      <c r="P172" s="5" t="n">
        <v>0</v>
      </c>
      <c r="Q172" s="6" t="n">
        <v>0</v>
      </c>
      <c r="R172" s="5" t="n">
        <v>0</v>
      </c>
      <c r="S172" s="6" t="n">
        <v>0</v>
      </c>
      <c r="T172" s="5" t="n">
        <v>0</v>
      </c>
      <c r="U172" s="6" t="n">
        <v>0</v>
      </c>
      <c r="V172" s="5" t="n">
        <v>39467</v>
      </c>
      <c r="W172" s="6" t="n">
        <v>0</v>
      </c>
      <c r="X172" s="5" t="n">
        <v>39467</v>
      </c>
      <c r="Y172" s="6" t="n">
        <v>0</v>
      </c>
      <c r="Z172" s="5" t="n">
        <v>0</v>
      </c>
      <c r="AA172" s="6" t="n">
        <v>0</v>
      </c>
      <c r="AB172" s="5" t="n">
        <v>0</v>
      </c>
      <c r="AC172" s="6" t="n">
        <v>0</v>
      </c>
      <c r="AD172" s="5" t="n">
        <v>0</v>
      </c>
      <c r="AE172" s="6" t="n">
        <v>0</v>
      </c>
      <c r="AF172" s="5" t="n">
        <v>0</v>
      </c>
      <c r="AG172" s="6" t="n">
        <v>0</v>
      </c>
      <c r="AH172" s="6" t="n">
        <v>0</v>
      </c>
      <c r="AI172" s="6" t="n">
        <v>0</v>
      </c>
      <c r="AJ172" s="6" t="n">
        <v>0</v>
      </c>
      <c r="AK172" s="6" t="n">
        <v>0</v>
      </c>
      <c r="AL172" s="6" t="n">
        <v>5</v>
      </c>
      <c r="AM172" s="5">
        <f>IF(AND(G172="",E172="Murni"),0,P172+R172+T172+V172+X172+Z172+AB172+AD172+AF172+AH172+AJ172+AL172)</f>
        <v/>
      </c>
      <c r="AN172" s="5">
        <f>P172+R172+T172+V172+X172+Z172+AB172+AD172+AF172+AH172+AJ172+AL172-AM172</f>
        <v/>
      </c>
      <c r="AO172" s="5">
        <f>P172+R172+T172+V172+X172+Z172+AB172+AD172+AF172+AH172+AJ172+AL172</f>
        <v/>
      </c>
      <c r="AP172" s="5">
        <f>I172</f>
        <v/>
      </c>
      <c r="AQ172" s="7">
        <f>AO172-AP172</f>
        <v/>
      </c>
      <c r="AR172" s="5" t="n">
        <v>0</v>
      </c>
      <c r="AS172" s="5">
        <f>IF(AH172-AR172&lt;-0.001,1,0)</f>
        <v/>
      </c>
      <c r="AT172" s="5">
        <f>IF(H172&lt;AM172-0.001,1,0)</f>
        <v/>
      </c>
      <c r="AU172" s="5">
        <f>IF(OR(H172-AO172-J172-K172-L172-M172-N172&lt;-0.001,H172-AO172-J172-K172-L172-M172-N172&gt;0.001),1,0)</f>
        <v/>
      </c>
      <c r="AV172" s="5">
        <f>IF(OR(J172&lt;-0.5,K172&lt;-0.5,L172&lt;-0.5,M172&lt;-0.5,N172&lt;-0.5,P172&lt;-0.5,R172&lt;-0.5,T172&lt;-0.5,V172&lt;-0.5,X172&lt;-0.5,Z172&lt;-0.5,AB172&lt;-0.5,AD172&lt;-0.5,AF172&lt;-0.5,AH172&lt;-0.5,AJ172&lt;-0.5,AL172&lt;-0.5),1,0)</f>
        <v/>
      </c>
      <c r="AW172">
        <f>AX172&amp;LEFT(ROUND(H172,0),3)</f>
        <v/>
      </c>
      <c r="AX172" t="n">
        <v>2962073</v>
      </c>
    </row>
    <row r="173">
      <c r="A173" s="4" t="n">
        <v>165</v>
      </c>
      <c r="B173" s="4" t="inlineStr">
        <is>
          <t>2021.USLS.34.003</t>
        </is>
      </c>
      <c r="C173" s="4" t="inlineStr">
        <is>
          <t>T/L 150 kV WOTU - MASAMBA (55 kmr)</t>
        </is>
      </c>
      <c r="D173" s="4" t="inlineStr">
        <is>
          <t>Jasa konsultasi Terkait Pembebasan Lahan/ Tanah  TL Wotu - Masamba</t>
        </is>
      </c>
      <c r="E173" s="4" t="inlineStr">
        <is>
          <t>Lanjutan</t>
        </is>
      </c>
      <c r="F173" s="4" t="inlineStr">
        <is>
          <t>APLN</t>
        </is>
      </c>
      <c r="G173" s="4" t="n"/>
      <c r="H173" s="5" t="n">
        <v>68775.2972727273</v>
      </c>
      <c r="I173" s="5" t="n">
        <v>0</v>
      </c>
      <c r="J173" s="6" t="n">
        <v>68775.2972727273</v>
      </c>
      <c r="K173" s="6" t="n">
        <v>0</v>
      </c>
      <c r="L173" s="6" t="n">
        <v>0</v>
      </c>
      <c r="M173" s="6" t="n">
        <v>0</v>
      </c>
      <c r="N173" s="6" t="n">
        <v>0</v>
      </c>
      <c r="O173" s="6" t="n">
        <v>0</v>
      </c>
      <c r="P173" s="5" t="n">
        <v>0</v>
      </c>
      <c r="Q173" s="6" t="n">
        <v>0</v>
      </c>
      <c r="R173" s="5" t="n">
        <v>0</v>
      </c>
      <c r="S173" s="6" t="n">
        <v>0</v>
      </c>
      <c r="T173" s="5" t="n">
        <v>0</v>
      </c>
      <c r="U173" s="6" t="n">
        <v>0</v>
      </c>
      <c r="V173" s="5" t="n">
        <v>0</v>
      </c>
      <c r="W173" s="6" t="n">
        <v>0</v>
      </c>
      <c r="X173" s="5" t="n">
        <v>0</v>
      </c>
      <c r="Y173" s="6" t="n">
        <v>0</v>
      </c>
      <c r="Z173" s="5" t="n">
        <v>0</v>
      </c>
      <c r="AA173" s="6" t="n">
        <v>0</v>
      </c>
      <c r="AB173" s="5" t="n">
        <v>0</v>
      </c>
      <c r="AC173" s="6" t="n">
        <v>0</v>
      </c>
      <c r="AD173" s="5" t="n">
        <v>0</v>
      </c>
      <c r="AE173" s="6" t="n">
        <v>0</v>
      </c>
      <c r="AF173" s="5" t="n">
        <v>0</v>
      </c>
      <c r="AG173" s="6" t="n">
        <v>0</v>
      </c>
      <c r="AH173" s="6" t="n">
        <v>0</v>
      </c>
      <c r="AI173" s="6" t="n">
        <v>0</v>
      </c>
      <c r="AJ173" s="6" t="n">
        <v>0</v>
      </c>
      <c r="AK173" s="6" t="n">
        <v>0</v>
      </c>
      <c r="AL173" s="6" t="n">
        <v>5</v>
      </c>
      <c r="AM173" s="5">
        <f>IF(AND(G173="",E173="Murni"),0,P173+R173+T173+V173+X173+Z173+AB173+AD173+AF173+AH173+AJ173+AL173)</f>
        <v/>
      </c>
      <c r="AN173" s="5">
        <f>P173+R173+T173+V173+X173+Z173+AB173+AD173+AF173+AH173+AJ173+AL173-AM173</f>
        <v/>
      </c>
      <c r="AO173" s="5">
        <f>P173+R173+T173+V173+X173+Z173+AB173+AD173+AF173+AH173+AJ173+AL173</f>
        <v/>
      </c>
      <c r="AP173" s="5">
        <f>I173</f>
        <v/>
      </c>
      <c r="AQ173" s="7">
        <f>AO173-AP173</f>
        <v/>
      </c>
      <c r="AR173" s="5" t="n">
        <v>0</v>
      </c>
      <c r="AS173" s="5">
        <f>IF(AH173-AR173&lt;-0.001,1,0)</f>
        <v/>
      </c>
      <c r="AT173" s="5">
        <f>IF(H173&lt;AM173-0.001,1,0)</f>
        <v/>
      </c>
      <c r="AU173" s="5">
        <f>IF(OR(H173-AO173-J173-K173-L173-M173-N173&lt;-0.001,H173-AO173-J173-K173-L173-M173-N173&gt;0.001),1,0)</f>
        <v/>
      </c>
      <c r="AV173" s="5">
        <f>IF(OR(J173&lt;-0.5,K173&lt;-0.5,L173&lt;-0.5,M173&lt;-0.5,N173&lt;-0.5,P173&lt;-0.5,R173&lt;-0.5,T173&lt;-0.5,V173&lt;-0.5,X173&lt;-0.5,Z173&lt;-0.5,AB173&lt;-0.5,AD173&lt;-0.5,AF173&lt;-0.5,AH173&lt;-0.5,AJ173&lt;-0.5,AL173&lt;-0.5),1,0)</f>
        <v/>
      </c>
      <c r="AW173">
        <f>AX173&amp;LEFT(ROUND(H173,0),3)</f>
        <v/>
      </c>
      <c r="AX173" t="n">
        <v>2962074</v>
      </c>
    </row>
    <row r="174">
      <c r="A174" s="4" t="n">
        <v>166</v>
      </c>
      <c r="B174" s="4" t="inlineStr">
        <is>
          <t>2021.USLS.54.002</t>
        </is>
      </c>
      <c r="C174" s="4" t="inlineStr">
        <is>
          <t>T/L 150 kV GI.  ANDOLO - KASIPUTE (61 kmr)</t>
        </is>
      </c>
      <c r="D174" s="4" t="inlineStr">
        <is>
          <t>Jasa konsultasi Terkait Pembebasan Lahan/ Tanah TL Andolo - Kasipute</t>
        </is>
      </c>
      <c r="E174" s="4" t="inlineStr">
        <is>
          <t>Lanjutan</t>
        </is>
      </c>
      <c r="F174" s="4" t="inlineStr">
        <is>
          <t>APLN</t>
        </is>
      </c>
      <c r="G174" s="4" t="n"/>
      <c r="H174" s="5" t="n">
        <v>277097.3727272727</v>
      </c>
      <c r="I174" s="5" t="n">
        <v>0</v>
      </c>
      <c r="J174" s="6" t="n">
        <v>277097.3727272727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5" t="n">
        <v>0</v>
      </c>
      <c r="Q174" s="6" t="n">
        <v>0</v>
      </c>
      <c r="R174" s="5" t="n">
        <v>0</v>
      </c>
      <c r="S174" s="6" t="n">
        <v>0</v>
      </c>
      <c r="T174" s="5" t="n">
        <v>0</v>
      </c>
      <c r="U174" s="6" t="n">
        <v>0</v>
      </c>
      <c r="V174" s="5" t="n">
        <v>0</v>
      </c>
      <c r="W174" s="6" t="n">
        <v>0</v>
      </c>
      <c r="X174" s="5" t="n">
        <v>0</v>
      </c>
      <c r="Y174" s="6" t="n">
        <v>0</v>
      </c>
      <c r="Z174" s="5" t="n">
        <v>0</v>
      </c>
      <c r="AA174" s="6" t="n">
        <v>0</v>
      </c>
      <c r="AB174" s="5" t="n">
        <v>0</v>
      </c>
      <c r="AC174" s="6" t="n">
        <v>0</v>
      </c>
      <c r="AD174" s="5" t="n">
        <v>0</v>
      </c>
      <c r="AE174" s="6" t="n">
        <v>0</v>
      </c>
      <c r="AF174" s="5" t="n">
        <v>0</v>
      </c>
      <c r="AG174" s="6" t="n">
        <v>0</v>
      </c>
      <c r="AH174" s="6" t="n">
        <v>0</v>
      </c>
      <c r="AI174" s="6" t="n">
        <v>0</v>
      </c>
      <c r="AJ174" s="6" t="n">
        <v>0</v>
      </c>
      <c r="AK174" s="6" t="n">
        <v>0</v>
      </c>
      <c r="AL174" s="6" t="n">
        <v>5</v>
      </c>
      <c r="AM174" s="5">
        <f>IF(AND(G174="",E174="Murni"),0,P174+R174+T174+V174+X174+Z174+AB174+AD174+AF174+AH174+AJ174+AL174)</f>
        <v/>
      </c>
      <c r="AN174" s="5">
        <f>P174+R174+T174+V174+X174+Z174+AB174+AD174+AF174+AH174+AJ174+AL174-AM174</f>
        <v/>
      </c>
      <c r="AO174" s="5">
        <f>P174+R174+T174+V174+X174+Z174+AB174+AD174+AF174+AH174+AJ174+AL174</f>
        <v/>
      </c>
      <c r="AP174" s="5">
        <f>I174</f>
        <v/>
      </c>
      <c r="AQ174" s="7">
        <f>AO174-AP174</f>
        <v/>
      </c>
      <c r="AR174" s="5" t="n">
        <v>0</v>
      </c>
      <c r="AS174" s="5">
        <f>IF(AH174-AR174&lt;-0.001,1,0)</f>
        <v/>
      </c>
      <c r="AT174" s="5">
        <f>IF(H174&lt;AM174-0.001,1,0)</f>
        <v/>
      </c>
      <c r="AU174" s="5">
        <f>IF(OR(H174-AO174-J174-K174-L174-M174-N174&lt;-0.001,H174-AO174-J174-K174-L174-M174-N174&gt;0.001),1,0)</f>
        <v/>
      </c>
      <c r="AV174" s="5">
        <f>IF(OR(J174&lt;-0.5,K174&lt;-0.5,L174&lt;-0.5,M174&lt;-0.5,N174&lt;-0.5,P174&lt;-0.5,R174&lt;-0.5,T174&lt;-0.5,V174&lt;-0.5,X174&lt;-0.5,Z174&lt;-0.5,AB174&lt;-0.5,AD174&lt;-0.5,AF174&lt;-0.5,AH174&lt;-0.5,AJ174&lt;-0.5,AL174&lt;-0.5),1,0)</f>
        <v/>
      </c>
      <c r="AW174">
        <f>AX174&amp;LEFT(ROUND(H174,0),3)</f>
        <v/>
      </c>
      <c r="AX174" t="n">
        <v>2962075</v>
      </c>
    </row>
    <row r="175">
      <c r="A175" s="4" t="n">
        <v>167</v>
      </c>
      <c r="B175" s="4" t="inlineStr">
        <is>
          <t>2021.USLS.51.004</t>
        </is>
      </c>
      <c r="C175" s="4" t="inlineStr">
        <is>
          <t>T/L 150 kV RAHA - BAU BAU (98,1 kmr)</t>
        </is>
      </c>
      <c r="D175" s="4" t="inlineStr">
        <is>
          <t>Kewajiban IPPKH dan PKS Tirta Rimba</t>
        </is>
      </c>
      <c r="E175" s="4" t="inlineStr">
        <is>
          <t>Lanjutan</t>
        </is>
      </c>
      <c r="F175" s="4" t="inlineStr">
        <is>
          <t>APLN</t>
        </is>
      </c>
      <c r="G175" s="4" t="n"/>
      <c r="H175" s="5" t="n">
        <v>1146043.636363636</v>
      </c>
      <c r="I175" s="5" t="n">
        <v>497293.2</v>
      </c>
      <c r="J175" s="6" t="n">
        <v>648750.4363636361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5" t="n">
        <v>0</v>
      </c>
      <c r="Q175" s="6" t="n">
        <v>0</v>
      </c>
      <c r="R175" s="5" t="n">
        <v>0</v>
      </c>
      <c r="S175" s="6" t="n">
        <v>0</v>
      </c>
      <c r="T175" s="5" t="n">
        <v>0</v>
      </c>
      <c r="U175" s="6" t="n">
        <v>0</v>
      </c>
      <c r="V175" s="5" t="n">
        <v>0</v>
      </c>
      <c r="W175" s="6" t="n">
        <v>0</v>
      </c>
      <c r="X175" s="5" t="n">
        <v>0</v>
      </c>
      <c r="Y175" s="6" t="n">
        <v>0</v>
      </c>
      <c r="Z175" s="5" t="n">
        <v>0</v>
      </c>
      <c r="AA175" s="6" t="n">
        <v>0</v>
      </c>
      <c r="AB175" s="5" t="n">
        <v>282200</v>
      </c>
      <c r="AC175" s="6" t="n">
        <v>0</v>
      </c>
      <c r="AD175" s="5" t="n">
        <v>0</v>
      </c>
      <c r="AE175" s="6" t="n">
        <v>0</v>
      </c>
      <c r="AF175" s="5" t="n">
        <v>0</v>
      </c>
      <c r="AG175" s="6" t="n">
        <v>0</v>
      </c>
      <c r="AH175" s="6" t="n">
        <v>0</v>
      </c>
      <c r="AI175" s="6" t="n">
        <v>0</v>
      </c>
      <c r="AJ175" s="6" t="n">
        <v>106900</v>
      </c>
      <c r="AK175" s="6" t="n">
        <v>0</v>
      </c>
      <c r="AL175" s="6" t="n">
        <v>5</v>
      </c>
      <c r="AM175" s="5">
        <f>IF(AND(G175="",E175="Murni"),0,P175+R175+T175+V175+X175+Z175+AB175+AD175+AF175+AH175+AJ175+AL175)</f>
        <v/>
      </c>
      <c r="AN175" s="5">
        <f>P175+R175+T175+V175+X175+Z175+AB175+AD175+AF175+AH175+AJ175+AL175-AM175</f>
        <v/>
      </c>
      <c r="AO175" s="5">
        <f>P175+R175+T175+V175+X175+Z175+AB175+AD175+AF175+AH175+AJ175+AL175</f>
        <v/>
      </c>
      <c r="AP175" s="5">
        <f>I175</f>
        <v/>
      </c>
      <c r="AQ175" s="7">
        <f>AO175-AP175</f>
        <v/>
      </c>
      <c r="AR175" s="5" t="n">
        <v>0</v>
      </c>
      <c r="AS175" s="5">
        <f>IF(AH175-AR175&lt;-0.001,1,0)</f>
        <v/>
      </c>
      <c r="AT175" s="5">
        <f>IF(H175&lt;AM175-0.001,1,0)</f>
        <v/>
      </c>
      <c r="AU175" s="5">
        <f>IF(OR(H175-AO175-J175-K175-L175-M175-N175&lt;-0.001,H175-AO175-J175-K175-L175-M175-N175&gt;0.001),1,0)</f>
        <v/>
      </c>
      <c r="AV175" s="5">
        <f>IF(OR(J175&lt;-0.5,K175&lt;-0.5,L175&lt;-0.5,M175&lt;-0.5,N175&lt;-0.5,P175&lt;-0.5,R175&lt;-0.5,T175&lt;-0.5,V175&lt;-0.5,X175&lt;-0.5,Z175&lt;-0.5,AB175&lt;-0.5,AD175&lt;-0.5,AF175&lt;-0.5,AH175&lt;-0.5,AJ175&lt;-0.5,AL175&lt;-0.5),1,0)</f>
        <v/>
      </c>
      <c r="AW175">
        <f>AX175&amp;LEFT(ROUND(H175,0),3)</f>
        <v/>
      </c>
      <c r="AX175" t="n">
        <v>2962076</v>
      </c>
    </row>
    <row r="176">
      <c r="A176" s="4" t="n">
        <v>168</v>
      </c>
      <c r="B176" s="4" t="inlineStr">
        <is>
          <t>2021.USLS.31.002</t>
        </is>
      </c>
      <c r="C176" s="4" t="inlineStr">
        <is>
          <t>T/L 150 kV DAYA BARU Incomer Double Phi (MAROS - SUNGGUMINASA) (4 kmr)</t>
        </is>
      </c>
      <c r="D176" s="4" t="inlineStr">
        <is>
          <t>Supervisi Komisioning, Approval Test Prosedure, dan SLO oleh PUSERTIF T/L 150 kV Daya Baru inc</t>
        </is>
      </c>
      <c r="E176" s="4" t="inlineStr">
        <is>
          <t>Lanjutan</t>
        </is>
      </c>
      <c r="F176" s="4" t="inlineStr">
        <is>
          <t>APLN</t>
        </is>
      </c>
      <c r="G176" s="4" t="n"/>
      <c r="H176" s="5" t="n">
        <v>71310.67272727273</v>
      </c>
      <c r="I176" s="5" t="n">
        <v>70988</v>
      </c>
      <c r="J176" s="6" t="n">
        <v>322.6727272727294</v>
      </c>
      <c r="K176" s="6" t="n">
        <v>0</v>
      </c>
      <c r="L176" s="6" t="n">
        <v>0</v>
      </c>
      <c r="M176" s="6" t="n">
        <v>0</v>
      </c>
      <c r="N176" s="6" t="n">
        <v>0</v>
      </c>
      <c r="O176" s="6" t="n">
        <v>0</v>
      </c>
      <c r="P176" s="5" t="n">
        <v>0</v>
      </c>
      <c r="Q176" s="6" t="n">
        <v>0</v>
      </c>
      <c r="R176" s="5" t="n">
        <v>0</v>
      </c>
      <c r="S176" s="6" t="n">
        <v>0</v>
      </c>
      <c r="T176" s="5" t="n">
        <v>35494</v>
      </c>
      <c r="U176" s="6" t="n">
        <v>0</v>
      </c>
      <c r="V176" s="5" t="n">
        <v>35494</v>
      </c>
      <c r="W176" s="6" t="n">
        <v>0</v>
      </c>
      <c r="X176" s="5" t="n">
        <v>0</v>
      </c>
      <c r="Y176" s="6" t="n">
        <v>0</v>
      </c>
      <c r="Z176" s="5" t="n">
        <v>0</v>
      </c>
      <c r="AA176" s="6" t="n">
        <v>0</v>
      </c>
      <c r="AB176" s="5" t="n">
        <v>0</v>
      </c>
      <c r="AC176" s="6" t="n">
        <v>0</v>
      </c>
      <c r="AD176" s="5" t="n">
        <v>0</v>
      </c>
      <c r="AE176" s="6" t="n">
        <v>0</v>
      </c>
      <c r="AF176" s="5" t="n">
        <v>0</v>
      </c>
      <c r="AG176" s="6" t="n">
        <v>0</v>
      </c>
      <c r="AH176" s="6" t="n">
        <v>0</v>
      </c>
      <c r="AI176" s="6" t="n">
        <v>0</v>
      </c>
      <c r="AJ176" s="6" t="n">
        <v>0</v>
      </c>
      <c r="AK176" s="6" t="n">
        <v>0</v>
      </c>
      <c r="AL176" s="6" t="n">
        <v>5</v>
      </c>
      <c r="AM176" s="5">
        <f>IF(AND(G176="",E176="Murni"),0,P176+R176+T176+V176+X176+Z176+AB176+AD176+AF176+AH176+AJ176+AL176)</f>
        <v/>
      </c>
      <c r="AN176" s="5">
        <f>P176+R176+T176+V176+X176+Z176+AB176+AD176+AF176+AH176+AJ176+AL176-AM176</f>
        <v/>
      </c>
      <c r="AO176" s="5">
        <f>P176+R176+T176+V176+X176+Z176+AB176+AD176+AF176+AH176+AJ176+AL176</f>
        <v/>
      </c>
      <c r="AP176" s="5">
        <f>I176</f>
        <v/>
      </c>
      <c r="AQ176" s="7">
        <f>AO176-AP176</f>
        <v/>
      </c>
      <c r="AR176" s="5" t="n">
        <v>0</v>
      </c>
      <c r="AS176" s="5">
        <f>IF(AH176-AR176&lt;-0.001,1,0)</f>
        <v/>
      </c>
      <c r="AT176" s="5">
        <f>IF(H176&lt;AM176-0.001,1,0)</f>
        <v/>
      </c>
      <c r="AU176" s="5">
        <f>IF(OR(H176-AO176-J176-K176-L176-M176-N176&lt;-0.001,H176-AO176-J176-K176-L176-M176-N176&gt;0.001),1,0)</f>
        <v/>
      </c>
      <c r="AV176" s="5">
        <f>IF(OR(J176&lt;-0.5,K176&lt;-0.5,L176&lt;-0.5,M176&lt;-0.5,N176&lt;-0.5,P176&lt;-0.5,R176&lt;-0.5,T176&lt;-0.5,V176&lt;-0.5,X176&lt;-0.5,Z176&lt;-0.5,AB176&lt;-0.5,AD176&lt;-0.5,AF176&lt;-0.5,AH176&lt;-0.5,AJ176&lt;-0.5,AL176&lt;-0.5),1,0)</f>
        <v/>
      </c>
      <c r="AW176">
        <f>AX176&amp;LEFT(ROUND(H176,0),3)</f>
        <v/>
      </c>
      <c r="AX176" t="n">
        <v>2962077</v>
      </c>
    </row>
    <row r="177">
      <c r="A177" s="4" t="n">
        <v>169</v>
      </c>
      <c r="B177" s="4" t="inlineStr">
        <is>
          <t>2021.USLS.37.001</t>
        </is>
      </c>
      <c r="C177" s="4" t="inlineStr">
        <is>
          <t>SKTT 150 kV KIMA MAKASSAR  -  DAYA BARU (14 kmr,  2 cct, UGC, XLPE, 800 mm)</t>
        </is>
      </c>
      <c r="D177" s="4" t="inlineStr">
        <is>
          <t>Supervisi Komisioning, Approval Test Prosedure, dan SLO oleh PUSERTIF SKTT 150 kV Kima Makassar - Daya Baru</t>
        </is>
      </c>
      <c r="E177" s="4" t="inlineStr">
        <is>
          <t>Lanjutan</t>
        </is>
      </c>
      <c r="F177" s="4" t="inlineStr">
        <is>
          <t>APLN</t>
        </is>
      </c>
      <c r="G177" s="4" t="n"/>
      <c r="H177" s="5" t="n">
        <v>334840.5818181818</v>
      </c>
      <c r="I177" s="5" t="n">
        <v>0</v>
      </c>
      <c r="J177" s="6" t="n">
        <v>334840.5818181818</v>
      </c>
      <c r="K177" s="6" t="n">
        <v>0</v>
      </c>
      <c r="L177" s="6" t="n">
        <v>0</v>
      </c>
      <c r="M177" s="6" t="n">
        <v>0</v>
      </c>
      <c r="N177" s="6" t="n">
        <v>0</v>
      </c>
      <c r="O177" s="6" t="n">
        <v>0</v>
      </c>
      <c r="P177" s="5" t="n">
        <v>0</v>
      </c>
      <c r="Q177" s="6" t="n">
        <v>0</v>
      </c>
      <c r="R177" s="5" t="n">
        <v>0</v>
      </c>
      <c r="S177" s="6" t="n">
        <v>0</v>
      </c>
      <c r="T177" s="5" t="n">
        <v>0</v>
      </c>
      <c r="U177" s="6" t="n">
        <v>0</v>
      </c>
      <c r="V177" s="5" t="n">
        <v>0</v>
      </c>
      <c r="W177" s="6" t="n">
        <v>0</v>
      </c>
      <c r="X177" s="5" t="n">
        <v>0</v>
      </c>
      <c r="Y177" s="6" t="n">
        <v>0</v>
      </c>
      <c r="Z177" s="5" t="n">
        <v>0</v>
      </c>
      <c r="AA177" s="6" t="n">
        <v>0</v>
      </c>
      <c r="AB177" s="5" t="n">
        <v>0</v>
      </c>
      <c r="AC177" s="6" t="n">
        <v>0</v>
      </c>
      <c r="AD177" s="5" t="n">
        <v>0</v>
      </c>
      <c r="AE177" s="6" t="n">
        <v>0</v>
      </c>
      <c r="AF177" s="5" t="n">
        <v>0</v>
      </c>
      <c r="AG177" s="6" t="n">
        <v>0</v>
      </c>
      <c r="AH177" s="6" t="n">
        <v>0</v>
      </c>
      <c r="AI177" s="6" t="n">
        <v>0</v>
      </c>
      <c r="AJ177" s="6" t="n">
        <v>0</v>
      </c>
      <c r="AK177" s="6" t="n">
        <v>0</v>
      </c>
      <c r="AL177" s="6" t="n">
        <v>5</v>
      </c>
      <c r="AM177" s="5">
        <f>IF(AND(G177="",E177="Murni"),0,P177+R177+T177+V177+X177+Z177+AB177+AD177+AF177+AH177+AJ177+AL177)</f>
        <v/>
      </c>
      <c r="AN177" s="5">
        <f>P177+R177+T177+V177+X177+Z177+AB177+AD177+AF177+AH177+AJ177+AL177-AM177</f>
        <v/>
      </c>
      <c r="AO177" s="5">
        <f>P177+R177+T177+V177+X177+Z177+AB177+AD177+AF177+AH177+AJ177+AL177</f>
        <v/>
      </c>
      <c r="AP177" s="5">
        <f>I177</f>
        <v/>
      </c>
      <c r="AQ177" s="7">
        <f>AO177-AP177</f>
        <v/>
      </c>
      <c r="AR177" s="5" t="n">
        <v>0</v>
      </c>
      <c r="AS177" s="5">
        <f>IF(AH177-AR177&lt;-0.001,1,0)</f>
        <v/>
      </c>
      <c r="AT177" s="5">
        <f>IF(H177&lt;AM177-0.001,1,0)</f>
        <v/>
      </c>
      <c r="AU177" s="5">
        <f>IF(OR(H177-AO177-J177-K177-L177-M177-N177&lt;-0.001,H177-AO177-J177-K177-L177-M177-N177&gt;0.001),1,0)</f>
        <v/>
      </c>
      <c r="AV177" s="5">
        <f>IF(OR(J177&lt;-0.5,K177&lt;-0.5,L177&lt;-0.5,M177&lt;-0.5,N177&lt;-0.5,P177&lt;-0.5,R177&lt;-0.5,T177&lt;-0.5,V177&lt;-0.5,X177&lt;-0.5,Z177&lt;-0.5,AB177&lt;-0.5,AD177&lt;-0.5,AF177&lt;-0.5,AH177&lt;-0.5,AJ177&lt;-0.5,AL177&lt;-0.5),1,0)</f>
        <v/>
      </c>
      <c r="AW177">
        <f>AX177&amp;LEFT(ROUND(H177,0),3)</f>
        <v/>
      </c>
      <c r="AX177" t="n">
        <v>2962078</v>
      </c>
    </row>
    <row r="178">
      <c r="A178" s="4" t="n">
        <v>170</v>
      </c>
      <c r="B178" s="4" t="inlineStr">
        <is>
          <t>2021.USLS.40.005</t>
        </is>
      </c>
      <c r="C178" s="4" t="inlineStr">
        <is>
          <t>T/L  150 kV SOPPENG - BENGO (37 kmr)</t>
        </is>
      </c>
      <c r="D178" s="4" t="inlineStr">
        <is>
          <t>Supervisi Komisioning, Approval Test Prosedure, dan SLO oleh PUSERTIF T/L 150 kV Soppeng Bengo</t>
        </is>
      </c>
      <c r="E178" s="4" t="inlineStr">
        <is>
          <t>Lanjutan</t>
        </is>
      </c>
      <c r="F178" s="4" t="inlineStr">
        <is>
          <t>APLN</t>
        </is>
      </c>
      <c r="G178" s="4" t="n"/>
      <c r="H178" s="5" t="n">
        <v>132634.9090909091</v>
      </c>
      <c r="I178" s="5" t="n">
        <v>0</v>
      </c>
      <c r="J178" s="6" t="n">
        <v>132634.9090909091</v>
      </c>
      <c r="K178" s="6" t="n">
        <v>0</v>
      </c>
      <c r="L178" s="6" t="n">
        <v>0</v>
      </c>
      <c r="M178" s="6" t="n">
        <v>0</v>
      </c>
      <c r="N178" s="6" t="n">
        <v>0</v>
      </c>
      <c r="O178" s="6" t="n">
        <v>0</v>
      </c>
      <c r="P178" s="5" t="n">
        <v>0</v>
      </c>
      <c r="Q178" s="6" t="n">
        <v>0</v>
      </c>
      <c r="R178" s="5" t="n">
        <v>0</v>
      </c>
      <c r="S178" s="6" t="n">
        <v>0</v>
      </c>
      <c r="T178" s="5" t="n">
        <v>0</v>
      </c>
      <c r="U178" s="6" t="n">
        <v>0</v>
      </c>
      <c r="V178" s="5" t="n">
        <v>0</v>
      </c>
      <c r="W178" s="6" t="n">
        <v>0</v>
      </c>
      <c r="X178" s="5" t="n">
        <v>0</v>
      </c>
      <c r="Y178" s="6" t="n">
        <v>0</v>
      </c>
      <c r="Z178" s="5" t="n">
        <v>0</v>
      </c>
      <c r="AA178" s="6" t="n">
        <v>0</v>
      </c>
      <c r="AB178" s="5" t="n">
        <v>0</v>
      </c>
      <c r="AC178" s="6" t="n">
        <v>0</v>
      </c>
      <c r="AD178" s="5" t="n">
        <v>0</v>
      </c>
      <c r="AE178" s="6" t="n">
        <v>0</v>
      </c>
      <c r="AF178" s="5" t="n">
        <v>0</v>
      </c>
      <c r="AG178" s="6" t="n">
        <v>0</v>
      </c>
      <c r="AH178" s="6" t="n">
        <v>0</v>
      </c>
      <c r="AI178" s="6" t="n">
        <v>0</v>
      </c>
      <c r="AJ178" s="6" t="n">
        <v>0</v>
      </c>
      <c r="AK178" s="6" t="n">
        <v>0</v>
      </c>
      <c r="AL178" s="6" t="n">
        <v>5</v>
      </c>
      <c r="AM178" s="5">
        <f>IF(AND(G178="",E178="Murni"),0,P178+R178+T178+V178+X178+Z178+AB178+AD178+AF178+AH178+AJ178+AL178)</f>
        <v/>
      </c>
      <c r="AN178" s="5">
        <f>P178+R178+T178+V178+X178+Z178+AB178+AD178+AF178+AH178+AJ178+AL178-AM178</f>
        <v/>
      </c>
      <c r="AO178" s="5">
        <f>P178+R178+T178+V178+X178+Z178+AB178+AD178+AF178+AH178+AJ178+AL178</f>
        <v/>
      </c>
      <c r="AP178" s="5">
        <f>I178</f>
        <v/>
      </c>
      <c r="AQ178" s="7">
        <f>AO178-AP178</f>
        <v/>
      </c>
      <c r="AR178" s="5" t="n">
        <v>0</v>
      </c>
      <c r="AS178" s="5">
        <f>IF(AH178-AR178&lt;-0.001,1,0)</f>
        <v/>
      </c>
      <c r="AT178" s="5">
        <f>IF(H178&lt;AM178-0.001,1,0)</f>
        <v/>
      </c>
      <c r="AU178" s="5">
        <f>IF(OR(H178-AO178-J178-K178-L178-M178-N178&lt;-0.001,H178-AO178-J178-K178-L178-M178-N178&gt;0.001),1,0)</f>
        <v/>
      </c>
      <c r="AV178" s="5">
        <f>IF(OR(J178&lt;-0.5,K178&lt;-0.5,L178&lt;-0.5,M178&lt;-0.5,N178&lt;-0.5,P178&lt;-0.5,R178&lt;-0.5,T178&lt;-0.5,V178&lt;-0.5,X178&lt;-0.5,Z178&lt;-0.5,AB178&lt;-0.5,AD178&lt;-0.5,AF178&lt;-0.5,AH178&lt;-0.5,AJ178&lt;-0.5,AL178&lt;-0.5),1,0)</f>
        <v/>
      </c>
      <c r="AW178">
        <f>AX178&amp;LEFT(ROUND(H178,0),3)</f>
        <v/>
      </c>
      <c r="AX178" t="n">
        <v>2962079</v>
      </c>
    </row>
    <row r="179">
      <c r="A179" s="4" t="n">
        <v>171</v>
      </c>
      <c r="B179" s="4" t="inlineStr">
        <is>
          <t>2021.USLS.53.002</t>
        </is>
      </c>
      <c r="C179" s="4" t="inlineStr">
        <is>
          <t>T/L 150 kV GI. KENDARI - ANDOLO (75 kmr)</t>
        </is>
      </c>
      <c r="D179" s="4" t="inlineStr">
        <is>
          <t>Supervisi Komisioning, Approval Test Prosedure, dan SLO oleh PUSERTIF T/L 150 kV Kendari - Andolo</t>
        </is>
      </c>
      <c r="E179" s="4" t="inlineStr">
        <is>
          <t>Lanjutan</t>
        </is>
      </c>
      <c r="F179" s="4" t="inlineStr">
        <is>
          <t>APLN</t>
        </is>
      </c>
      <c r="G179" s="4" t="n"/>
      <c r="H179" s="5" t="n">
        <v>228193.8</v>
      </c>
      <c r="I179" s="5" t="n">
        <v>113069</v>
      </c>
      <c r="J179" s="6" t="n">
        <v>115124.8</v>
      </c>
      <c r="K179" s="6" t="n">
        <v>0</v>
      </c>
      <c r="L179" s="6" t="n">
        <v>0</v>
      </c>
      <c r="M179" s="6" t="n">
        <v>0</v>
      </c>
      <c r="N179" s="6" t="n">
        <v>0</v>
      </c>
      <c r="O179" s="6" t="n">
        <v>0</v>
      </c>
      <c r="P179" s="5" t="n">
        <v>0</v>
      </c>
      <c r="Q179" s="6" t="n">
        <v>0</v>
      </c>
      <c r="R179" s="5" t="n">
        <v>0</v>
      </c>
      <c r="S179" s="6" t="n">
        <v>0</v>
      </c>
      <c r="T179" s="5" t="n">
        <v>0</v>
      </c>
      <c r="U179" s="6" t="n">
        <v>0</v>
      </c>
      <c r="V179" s="5" t="n">
        <v>113069</v>
      </c>
      <c r="W179" s="6" t="n">
        <v>0</v>
      </c>
      <c r="X179" s="5" t="n">
        <v>0</v>
      </c>
      <c r="Y179" s="6" t="n">
        <v>0</v>
      </c>
      <c r="Z179" s="5" t="n">
        <v>0</v>
      </c>
      <c r="AA179" s="6" t="n">
        <v>0</v>
      </c>
      <c r="AB179" s="5" t="n">
        <v>0</v>
      </c>
      <c r="AC179" s="6" t="n">
        <v>0</v>
      </c>
      <c r="AD179" s="5" t="n">
        <v>0</v>
      </c>
      <c r="AE179" s="6" t="n">
        <v>0</v>
      </c>
      <c r="AF179" s="5" t="n">
        <v>0</v>
      </c>
      <c r="AG179" s="6" t="n">
        <v>0</v>
      </c>
      <c r="AH179" s="6" t="n">
        <v>0</v>
      </c>
      <c r="AI179" s="6" t="n">
        <v>0</v>
      </c>
      <c r="AJ179" s="6" t="n">
        <v>0</v>
      </c>
      <c r="AK179" s="6" t="n">
        <v>0</v>
      </c>
      <c r="AL179" s="6" t="n">
        <v>5</v>
      </c>
      <c r="AM179" s="5">
        <f>IF(AND(G179="",E179="Murni"),0,P179+R179+T179+V179+X179+Z179+AB179+AD179+AF179+AH179+AJ179+AL179)</f>
        <v/>
      </c>
      <c r="AN179" s="5">
        <f>P179+R179+T179+V179+X179+Z179+AB179+AD179+AF179+AH179+AJ179+AL179-AM179</f>
        <v/>
      </c>
      <c r="AO179" s="5">
        <f>P179+R179+T179+V179+X179+Z179+AB179+AD179+AF179+AH179+AJ179+AL179</f>
        <v/>
      </c>
      <c r="AP179" s="5">
        <f>I179</f>
        <v/>
      </c>
      <c r="AQ179" s="7">
        <f>AO179-AP179</f>
        <v/>
      </c>
      <c r="AR179" s="5" t="n">
        <v>0</v>
      </c>
      <c r="AS179" s="5">
        <f>IF(AH179-AR179&lt;-0.001,1,0)</f>
        <v/>
      </c>
      <c r="AT179" s="5">
        <f>IF(H179&lt;AM179-0.001,1,0)</f>
        <v/>
      </c>
      <c r="AU179" s="5">
        <f>IF(OR(H179-AO179-J179-K179-L179-M179-N179&lt;-0.001,H179-AO179-J179-K179-L179-M179-N179&gt;0.001),1,0)</f>
        <v/>
      </c>
      <c r="AV179" s="5">
        <f>IF(OR(J179&lt;-0.5,K179&lt;-0.5,L179&lt;-0.5,M179&lt;-0.5,N179&lt;-0.5,P179&lt;-0.5,R179&lt;-0.5,T179&lt;-0.5,V179&lt;-0.5,X179&lt;-0.5,Z179&lt;-0.5,AB179&lt;-0.5,AD179&lt;-0.5,AF179&lt;-0.5,AH179&lt;-0.5,AJ179&lt;-0.5,AL179&lt;-0.5),1,0)</f>
        <v/>
      </c>
      <c r="AW179">
        <f>AX179&amp;LEFT(ROUND(H179,0),3)</f>
        <v/>
      </c>
      <c r="AX179" t="n">
        <v>2962080</v>
      </c>
    </row>
    <row r="180">
      <c r="A180" s="4" t="n">
        <v>172</v>
      </c>
      <c r="B180" s="4" t="inlineStr">
        <is>
          <t>2021.USLS.54.003</t>
        </is>
      </c>
      <c r="C180" s="4" t="inlineStr">
        <is>
          <t>T/L 150 kV GI.  ANDOLO - KASIPUTE (61 kmr)</t>
        </is>
      </c>
      <c r="D180" s="4" t="inlineStr">
        <is>
          <t>Supervisi Komisioning, Approval Test Prosedure, dan SLO oleh PUSERTIF T/L 150 kV Andolo - Kasipute</t>
        </is>
      </c>
      <c r="E180" s="4" t="inlineStr">
        <is>
          <t>Lanjutan</t>
        </is>
      </c>
      <c r="F180" s="4" t="inlineStr">
        <is>
          <t>APLN</t>
        </is>
      </c>
      <c r="G180" s="4" t="n"/>
      <c r="H180" s="5" t="n">
        <v>239931.5454545455</v>
      </c>
      <c r="I180" s="5" t="n">
        <v>118885</v>
      </c>
      <c r="J180" s="6" t="n">
        <v>121046.5454545455</v>
      </c>
      <c r="K180" s="6" t="n">
        <v>0</v>
      </c>
      <c r="L180" s="6" t="n">
        <v>0</v>
      </c>
      <c r="M180" s="6" t="n">
        <v>0</v>
      </c>
      <c r="N180" s="6" t="n">
        <v>0</v>
      </c>
      <c r="O180" s="6" t="n">
        <v>0</v>
      </c>
      <c r="P180" s="5" t="n">
        <v>0</v>
      </c>
      <c r="Q180" s="6" t="n">
        <v>0</v>
      </c>
      <c r="R180" s="5" t="n">
        <v>0</v>
      </c>
      <c r="S180" s="6" t="n">
        <v>0</v>
      </c>
      <c r="T180" s="5" t="n">
        <v>0</v>
      </c>
      <c r="U180" s="6" t="n">
        <v>0</v>
      </c>
      <c r="V180" s="5" t="n">
        <v>118885</v>
      </c>
      <c r="W180" s="6" t="n">
        <v>0</v>
      </c>
      <c r="X180" s="5" t="n">
        <v>0</v>
      </c>
      <c r="Y180" s="6" t="n">
        <v>0</v>
      </c>
      <c r="Z180" s="5" t="n">
        <v>0</v>
      </c>
      <c r="AA180" s="6" t="n">
        <v>0</v>
      </c>
      <c r="AB180" s="5" t="n">
        <v>0</v>
      </c>
      <c r="AC180" s="6" t="n">
        <v>0</v>
      </c>
      <c r="AD180" s="5" t="n">
        <v>0</v>
      </c>
      <c r="AE180" s="6" t="n">
        <v>0</v>
      </c>
      <c r="AF180" s="5" t="n">
        <v>0</v>
      </c>
      <c r="AG180" s="6" t="n">
        <v>0</v>
      </c>
      <c r="AH180" s="6" t="n">
        <v>0</v>
      </c>
      <c r="AI180" s="6" t="n">
        <v>0</v>
      </c>
      <c r="AJ180" s="6" t="n">
        <v>0</v>
      </c>
      <c r="AK180" s="6" t="n">
        <v>0</v>
      </c>
      <c r="AL180" s="6" t="n">
        <v>5</v>
      </c>
      <c r="AM180" s="5">
        <f>IF(AND(G180="",E180="Murni"),0,P180+R180+T180+V180+X180+Z180+AB180+AD180+AF180+AH180+AJ180+AL180)</f>
        <v/>
      </c>
      <c r="AN180" s="5">
        <f>P180+R180+T180+V180+X180+Z180+AB180+AD180+AF180+AH180+AJ180+AL180-AM180</f>
        <v/>
      </c>
      <c r="AO180" s="5">
        <f>P180+R180+T180+V180+X180+Z180+AB180+AD180+AF180+AH180+AJ180+AL180</f>
        <v/>
      </c>
      <c r="AP180" s="5">
        <f>I180</f>
        <v/>
      </c>
      <c r="AQ180" s="7">
        <f>AO180-AP180</f>
        <v/>
      </c>
      <c r="AR180" s="5" t="n">
        <v>0</v>
      </c>
      <c r="AS180" s="5">
        <f>IF(AH180-AR180&lt;-0.001,1,0)</f>
        <v/>
      </c>
      <c r="AT180" s="5">
        <f>IF(H180&lt;AM180-0.001,1,0)</f>
        <v/>
      </c>
      <c r="AU180" s="5">
        <f>IF(OR(H180-AO180-J180-K180-L180-M180-N180&lt;-0.001,H180-AO180-J180-K180-L180-M180-N180&gt;0.001),1,0)</f>
        <v/>
      </c>
      <c r="AV180" s="5">
        <f>IF(OR(J180&lt;-0.5,K180&lt;-0.5,L180&lt;-0.5,M180&lt;-0.5,N180&lt;-0.5,P180&lt;-0.5,R180&lt;-0.5,T180&lt;-0.5,V180&lt;-0.5,X180&lt;-0.5,Z180&lt;-0.5,AB180&lt;-0.5,AD180&lt;-0.5,AF180&lt;-0.5,AH180&lt;-0.5,AJ180&lt;-0.5,AL180&lt;-0.5),1,0)</f>
        <v/>
      </c>
      <c r="AW180">
        <f>AX180&amp;LEFT(ROUND(H180,0),3)</f>
        <v/>
      </c>
      <c r="AX180" t="n">
        <v>2962081</v>
      </c>
    </row>
    <row r="181">
      <c r="A181" s="4" t="n">
        <v>173</v>
      </c>
      <c r="B181" s="4" t="inlineStr">
        <is>
          <t>2021.USLS.55.002</t>
        </is>
      </c>
      <c r="C181" s="4" t="inlineStr">
        <is>
          <t>T/L 150 kV KOLAKA SMELTER  - INC 2 PHI (LASUSUA - KOLAKA) - BMPP</t>
        </is>
      </c>
      <c r="D181" s="4" t="inlineStr">
        <is>
          <t>Supervisi Komisioning, Approval Test Prosedure, dan SLO oleh PUSERTIF T/L 150 kV Kolaka Smelter - inc BMPP</t>
        </is>
      </c>
      <c r="E181" s="4" t="inlineStr">
        <is>
          <t>Lanjutan</t>
        </is>
      </c>
      <c r="F181" s="4" t="inlineStr">
        <is>
          <t>APLN</t>
        </is>
      </c>
      <c r="G181" s="4" t="n"/>
      <c r="H181" s="5" t="n">
        <v>121092.9272727273</v>
      </c>
      <c r="I181" s="5" t="n">
        <v>0</v>
      </c>
      <c r="J181" s="6" t="n">
        <v>121092.9272727273</v>
      </c>
      <c r="K181" s="6" t="n">
        <v>0</v>
      </c>
      <c r="L181" s="6" t="n">
        <v>0</v>
      </c>
      <c r="M181" s="6" t="n">
        <v>0</v>
      </c>
      <c r="N181" s="6" t="n">
        <v>0</v>
      </c>
      <c r="O181" s="6" t="n">
        <v>0</v>
      </c>
      <c r="P181" s="5" t="n">
        <v>0</v>
      </c>
      <c r="Q181" s="6" t="n">
        <v>0</v>
      </c>
      <c r="R181" s="5" t="n">
        <v>0</v>
      </c>
      <c r="S181" s="6" t="n">
        <v>0</v>
      </c>
      <c r="T181" s="5" t="n">
        <v>0</v>
      </c>
      <c r="U181" s="6" t="n">
        <v>0</v>
      </c>
      <c r="V181" s="5" t="n">
        <v>0</v>
      </c>
      <c r="W181" s="6" t="n">
        <v>0</v>
      </c>
      <c r="X181" s="5" t="n">
        <v>0</v>
      </c>
      <c r="Y181" s="6" t="n">
        <v>0</v>
      </c>
      <c r="Z181" s="5" t="n">
        <v>0</v>
      </c>
      <c r="AA181" s="6" t="n">
        <v>0</v>
      </c>
      <c r="AB181" s="5" t="n">
        <v>0</v>
      </c>
      <c r="AC181" s="6" t="n">
        <v>0</v>
      </c>
      <c r="AD181" s="5" t="n">
        <v>0</v>
      </c>
      <c r="AE181" s="6" t="n">
        <v>0</v>
      </c>
      <c r="AF181" s="5" t="n">
        <v>0</v>
      </c>
      <c r="AG181" s="6" t="n">
        <v>0</v>
      </c>
      <c r="AH181" s="6" t="n">
        <v>0</v>
      </c>
      <c r="AI181" s="6" t="n">
        <v>0</v>
      </c>
      <c r="AJ181" s="6" t="n">
        <v>0</v>
      </c>
      <c r="AK181" s="6" t="n">
        <v>0</v>
      </c>
      <c r="AL181" s="6" t="n">
        <v>5</v>
      </c>
      <c r="AM181" s="5">
        <f>IF(AND(G181="",E181="Murni"),0,P181+R181+T181+V181+X181+Z181+AB181+AD181+AF181+AH181+AJ181+AL181)</f>
        <v/>
      </c>
      <c r="AN181" s="5">
        <f>P181+R181+T181+V181+X181+Z181+AB181+AD181+AF181+AH181+AJ181+AL181-AM181</f>
        <v/>
      </c>
      <c r="AO181" s="5">
        <f>P181+R181+T181+V181+X181+Z181+AB181+AD181+AF181+AH181+AJ181+AL181</f>
        <v/>
      </c>
      <c r="AP181" s="5">
        <f>I181</f>
        <v/>
      </c>
      <c r="AQ181" s="7">
        <f>AO181-AP181</f>
        <v/>
      </c>
      <c r="AR181" s="5" t="n">
        <v>0</v>
      </c>
      <c r="AS181" s="5">
        <f>IF(AH181-AR181&lt;-0.001,1,0)</f>
        <v/>
      </c>
      <c r="AT181" s="5">
        <f>IF(H181&lt;AM181-0.001,1,0)</f>
        <v/>
      </c>
      <c r="AU181" s="5">
        <f>IF(OR(H181-AO181-J181-K181-L181-M181-N181&lt;-0.001,H181-AO181-J181-K181-L181-M181-N181&gt;0.001),1,0)</f>
        <v/>
      </c>
      <c r="AV181" s="5">
        <f>IF(OR(J181&lt;-0.5,K181&lt;-0.5,L181&lt;-0.5,M181&lt;-0.5,N181&lt;-0.5,P181&lt;-0.5,R181&lt;-0.5,T181&lt;-0.5,V181&lt;-0.5,X181&lt;-0.5,Z181&lt;-0.5,AB181&lt;-0.5,AD181&lt;-0.5,AF181&lt;-0.5,AH181&lt;-0.5,AJ181&lt;-0.5,AL181&lt;-0.5),1,0)</f>
        <v/>
      </c>
      <c r="AW181">
        <f>AX181&amp;LEFT(ROUND(H181,0),3)</f>
        <v/>
      </c>
      <c r="AX181" t="n">
        <v>2962082</v>
      </c>
    </row>
    <row r="182">
      <c r="A182" s="4" t="n">
        <v>174</v>
      </c>
      <c r="B182" s="4" t="inlineStr">
        <is>
          <t>2021.USLS.137.002</t>
        </is>
      </c>
      <c r="C182" s="4" t="inlineStr">
        <is>
          <t>GI 150 kV PANAKKUKANG BARU/BOLANGI (EXT)</t>
        </is>
      </c>
      <c r="D182" s="4" t="inlineStr">
        <is>
          <t>Supervisi Komisioning, Approval Test Prosedure, dan SLO oleh PUSERTIF GI dan T/L 150 kV Bolangi</t>
        </is>
      </c>
      <c r="E182" s="4" t="inlineStr">
        <is>
          <t>Lanjutan</t>
        </is>
      </c>
      <c r="F182" s="4" t="inlineStr">
        <is>
          <t>APLN</t>
        </is>
      </c>
      <c r="G182" s="4" t="n"/>
      <c r="H182" s="5" t="n">
        <v>182188.3363636364</v>
      </c>
      <c r="I182" s="5" t="n">
        <v>180547</v>
      </c>
      <c r="J182" s="6" t="n">
        <v>1641.336363636394</v>
      </c>
      <c r="K182" s="6" t="n">
        <v>0</v>
      </c>
      <c r="L182" s="6" t="n">
        <v>0</v>
      </c>
      <c r="M182" s="6" t="n">
        <v>0</v>
      </c>
      <c r="N182" s="6" t="n">
        <v>0</v>
      </c>
      <c r="O182" s="6" t="n">
        <v>0</v>
      </c>
      <c r="P182" s="5" t="n">
        <v>0</v>
      </c>
      <c r="Q182" s="6" t="n">
        <v>0</v>
      </c>
      <c r="R182" s="5" t="n">
        <v>0</v>
      </c>
      <c r="S182" s="6" t="n">
        <v>0</v>
      </c>
      <c r="T182" s="5" t="n">
        <v>0</v>
      </c>
      <c r="U182" s="6" t="n">
        <v>0</v>
      </c>
      <c r="V182" s="5" t="n">
        <v>0</v>
      </c>
      <c r="W182" s="6" t="n">
        <v>0</v>
      </c>
      <c r="X182" s="5" t="n">
        <v>0</v>
      </c>
      <c r="Y182" s="6" t="n">
        <v>0</v>
      </c>
      <c r="Z182" s="5" t="n">
        <v>0</v>
      </c>
      <c r="AA182" s="6" t="n">
        <v>0</v>
      </c>
      <c r="AB182" s="5" t="n">
        <v>180547</v>
      </c>
      <c r="AC182" s="6" t="n">
        <v>0</v>
      </c>
      <c r="AD182" s="5" t="n">
        <v>0</v>
      </c>
      <c r="AE182" s="6" t="n">
        <v>0</v>
      </c>
      <c r="AF182" s="5" t="n">
        <v>0</v>
      </c>
      <c r="AG182" s="6" t="n">
        <v>0</v>
      </c>
      <c r="AH182" s="6" t="n">
        <v>0</v>
      </c>
      <c r="AI182" s="6" t="n">
        <v>0</v>
      </c>
      <c r="AJ182" s="6" t="n">
        <v>0</v>
      </c>
      <c r="AK182" s="6" t="n">
        <v>0</v>
      </c>
      <c r="AL182" s="6" t="n">
        <v>5</v>
      </c>
      <c r="AM182" s="5">
        <f>IF(AND(G182="",E182="Murni"),0,P182+R182+T182+V182+X182+Z182+AB182+AD182+AF182+AH182+AJ182+AL182)</f>
        <v/>
      </c>
      <c r="AN182" s="5">
        <f>P182+R182+T182+V182+X182+Z182+AB182+AD182+AF182+AH182+AJ182+AL182-AM182</f>
        <v/>
      </c>
      <c r="AO182" s="5">
        <f>P182+R182+T182+V182+X182+Z182+AB182+AD182+AF182+AH182+AJ182+AL182</f>
        <v/>
      </c>
      <c r="AP182" s="5">
        <f>I182</f>
        <v/>
      </c>
      <c r="AQ182" s="7">
        <f>AO182-AP182</f>
        <v/>
      </c>
      <c r="AR182" s="5" t="n">
        <v>0</v>
      </c>
      <c r="AS182" s="5">
        <f>IF(AH182-AR182&lt;-0.001,1,0)</f>
        <v/>
      </c>
      <c r="AT182" s="5">
        <f>IF(H182&lt;AM182-0.001,1,0)</f>
        <v/>
      </c>
      <c r="AU182" s="5">
        <f>IF(OR(H182-AO182-J182-K182-L182-M182-N182&lt;-0.001,H182-AO182-J182-K182-L182-M182-N182&gt;0.001),1,0)</f>
        <v/>
      </c>
      <c r="AV182" s="5">
        <f>IF(OR(J182&lt;-0.5,K182&lt;-0.5,L182&lt;-0.5,M182&lt;-0.5,N182&lt;-0.5,P182&lt;-0.5,R182&lt;-0.5,T182&lt;-0.5,V182&lt;-0.5,X182&lt;-0.5,Z182&lt;-0.5,AB182&lt;-0.5,AD182&lt;-0.5,AF182&lt;-0.5,AH182&lt;-0.5,AJ182&lt;-0.5,AL182&lt;-0.5),1,0)</f>
        <v/>
      </c>
      <c r="AW182">
        <f>AX182&amp;LEFT(ROUND(H182,0),3)</f>
        <v/>
      </c>
      <c r="AX182" t="n">
        <v>2962083</v>
      </c>
    </row>
    <row r="183">
      <c r="A183" s="4" t="n">
        <v>175</v>
      </c>
      <c r="B183" s="4" t="inlineStr">
        <is>
          <t>2021.USLS.95.002</t>
        </is>
      </c>
      <c r="C183" s="4" t="inlineStr">
        <is>
          <t>GI  150 kV BELOPA  (NEW) (2 LB, 1 TB, TRAFO 150/20 KV, 60 MVA)</t>
        </is>
      </c>
      <c r="D183" s="4" t="inlineStr">
        <is>
          <t>Supervisi Komisioning, Approval Test Prosedure, dan SLO oleh PUSERTIF GI dan T/L 150 kV Belopa</t>
        </is>
      </c>
      <c r="E183" s="4" t="inlineStr">
        <is>
          <t>Lanjutan</t>
        </is>
      </c>
      <c r="F183" s="4" t="inlineStr">
        <is>
          <t>APLN</t>
        </is>
      </c>
      <c r="G183" s="4" t="n"/>
      <c r="H183" s="5" t="n">
        <v>143040.6545454545</v>
      </c>
      <c r="I183" s="5" t="n">
        <v>0</v>
      </c>
      <c r="J183" s="6" t="n">
        <v>143040.6545454545</v>
      </c>
      <c r="K183" s="6" t="n">
        <v>0</v>
      </c>
      <c r="L183" s="6" t="n">
        <v>0</v>
      </c>
      <c r="M183" s="6" t="n">
        <v>0</v>
      </c>
      <c r="N183" s="6" t="n">
        <v>0</v>
      </c>
      <c r="O183" s="6" t="n">
        <v>0</v>
      </c>
      <c r="P183" s="5" t="n">
        <v>0</v>
      </c>
      <c r="Q183" s="6" t="n">
        <v>0</v>
      </c>
      <c r="R183" s="5" t="n">
        <v>0</v>
      </c>
      <c r="S183" s="6" t="n">
        <v>0</v>
      </c>
      <c r="T183" s="5" t="n">
        <v>0</v>
      </c>
      <c r="U183" s="6" t="n">
        <v>0</v>
      </c>
      <c r="V183" s="5" t="n">
        <v>0</v>
      </c>
      <c r="W183" s="6" t="n">
        <v>0</v>
      </c>
      <c r="X183" s="5" t="n">
        <v>0</v>
      </c>
      <c r="Y183" s="6" t="n">
        <v>0</v>
      </c>
      <c r="Z183" s="5" t="n">
        <v>0</v>
      </c>
      <c r="AA183" s="6" t="n">
        <v>0</v>
      </c>
      <c r="AB183" s="5" t="n">
        <v>0</v>
      </c>
      <c r="AC183" s="6" t="n">
        <v>0</v>
      </c>
      <c r="AD183" s="5" t="n">
        <v>0</v>
      </c>
      <c r="AE183" s="6" t="n">
        <v>0</v>
      </c>
      <c r="AF183" s="5" t="n">
        <v>0</v>
      </c>
      <c r="AG183" s="6" t="n">
        <v>0</v>
      </c>
      <c r="AH183" s="6" t="n">
        <v>0</v>
      </c>
      <c r="AI183" s="6" t="n">
        <v>0</v>
      </c>
      <c r="AJ183" s="6" t="n">
        <v>0</v>
      </c>
      <c r="AK183" s="6" t="n">
        <v>0</v>
      </c>
      <c r="AL183" s="6" t="n">
        <v>5</v>
      </c>
      <c r="AM183" s="5">
        <f>IF(AND(G183="",E183="Murni"),0,P183+R183+T183+V183+X183+Z183+AB183+AD183+AF183+AH183+AJ183+AL183)</f>
        <v/>
      </c>
      <c r="AN183" s="5">
        <f>P183+R183+T183+V183+X183+Z183+AB183+AD183+AF183+AH183+AJ183+AL183-AM183</f>
        <v/>
      </c>
      <c r="AO183" s="5">
        <f>P183+R183+T183+V183+X183+Z183+AB183+AD183+AF183+AH183+AJ183+AL183</f>
        <v/>
      </c>
      <c r="AP183" s="5">
        <f>I183</f>
        <v/>
      </c>
      <c r="AQ183" s="7">
        <f>AO183-AP183</f>
        <v/>
      </c>
      <c r="AR183" s="5" t="n">
        <v>0</v>
      </c>
      <c r="AS183" s="5">
        <f>IF(AH183-AR183&lt;-0.001,1,0)</f>
        <v/>
      </c>
      <c r="AT183" s="5">
        <f>IF(H183&lt;AM183-0.001,1,0)</f>
        <v/>
      </c>
      <c r="AU183" s="5">
        <f>IF(OR(H183-AO183-J183-K183-L183-M183-N183&lt;-0.001,H183-AO183-J183-K183-L183-M183-N183&gt;0.001),1,0)</f>
        <v/>
      </c>
      <c r="AV183" s="5">
        <f>IF(OR(J183&lt;-0.5,K183&lt;-0.5,L183&lt;-0.5,M183&lt;-0.5,N183&lt;-0.5,P183&lt;-0.5,R183&lt;-0.5,T183&lt;-0.5,V183&lt;-0.5,X183&lt;-0.5,Z183&lt;-0.5,AB183&lt;-0.5,AD183&lt;-0.5,AF183&lt;-0.5,AH183&lt;-0.5,AJ183&lt;-0.5,AL183&lt;-0.5),1,0)</f>
        <v/>
      </c>
      <c r="AW183">
        <f>AX183&amp;LEFT(ROUND(H183,0),3)</f>
        <v/>
      </c>
      <c r="AX183" t="n">
        <v>2962084</v>
      </c>
    </row>
    <row r="184">
      <c r="A184" s="4" t="n">
        <v>176</v>
      </c>
      <c r="B184" s="4" t="inlineStr">
        <is>
          <t>2021.USLS.96.002</t>
        </is>
      </c>
      <c r="C184" s="4" t="inlineStr">
        <is>
          <t>GI  150 kV TANETE (NEW) (2 LB, 1TB, 150/20 KV , 30 MVA)</t>
        </is>
      </c>
      <c r="D184" s="4" t="inlineStr">
        <is>
          <t>Supervisi Komisioning, Approval Test Prosedure, dan SLO oleh PUSERTIF GI dan T/L 150 kV Tanete</t>
        </is>
      </c>
      <c r="E184" s="4" t="inlineStr">
        <is>
          <t>Lanjutan</t>
        </is>
      </c>
      <c r="F184" s="4" t="inlineStr">
        <is>
          <t>APLN</t>
        </is>
      </c>
      <c r="G184" s="4" t="n"/>
      <c r="H184" s="5" t="n">
        <v>85671.81818181818</v>
      </c>
      <c r="I184" s="5" t="n">
        <v>0</v>
      </c>
      <c r="J184" s="6" t="n">
        <v>85671.81818181818</v>
      </c>
      <c r="K184" s="6" t="n">
        <v>0</v>
      </c>
      <c r="L184" s="6" t="n">
        <v>0</v>
      </c>
      <c r="M184" s="6" t="n">
        <v>0</v>
      </c>
      <c r="N184" s="6" t="n">
        <v>0</v>
      </c>
      <c r="O184" s="6" t="n">
        <v>0</v>
      </c>
      <c r="P184" s="5" t="n">
        <v>0</v>
      </c>
      <c r="Q184" s="6" t="n">
        <v>0</v>
      </c>
      <c r="R184" s="5" t="n">
        <v>0</v>
      </c>
      <c r="S184" s="6" t="n">
        <v>0</v>
      </c>
      <c r="T184" s="5" t="n">
        <v>0</v>
      </c>
      <c r="U184" s="6" t="n">
        <v>0</v>
      </c>
      <c r="V184" s="5" t="n">
        <v>0</v>
      </c>
      <c r="W184" s="6" t="n">
        <v>0</v>
      </c>
      <c r="X184" s="5" t="n">
        <v>0</v>
      </c>
      <c r="Y184" s="6" t="n">
        <v>0</v>
      </c>
      <c r="Z184" s="5" t="n">
        <v>0</v>
      </c>
      <c r="AA184" s="6" t="n">
        <v>0</v>
      </c>
      <c r="AB184" s="5" t="n">
        <v>0</v>
      </c>
      <c r="AC184" s="6" t="n">
        <v>0</v>
      </c>
      <c r="AD184" s="5" t="n">
        <v>0</v>
      </c>
      <c r="AE184" s="6" t="n">
        <v>0</v>
      </c>
      <c r="AF184" s="5" t="n">
        <v>0</v>
      </c>
      <c r="AG184" s="6" t="n">
        <v>0</v>
      </c>
      <c r="AH184" s="6" t="n">
        <v>0</v>
      </c>
      <c r="AI184" s="6" t="n">
        <v>0</v>
      </c>
      <c r="AJ184" s="6" t="n">
        <v>0</v>
      </c>
      <c r="AK184" s="6" t="n">
        <v>0</v>
      </c>
      <c r="AL184" s="6" t="n">
        <v>5</v>
      </c>
      <c r="AM184" s="5">
        <f>IF(AND(G184="",E184="Murni"),0,P184+R184+T184+V184+X184+Z184+AB184+AD184+AF184+AH184+AJ184+AL184)</f>
        <v/>
      </c>
      <c r="AN184" s="5">
        <f>P184+R184+T184+V184+X184+Z184+AB184+AD184+AF184+AH184+AJ184+AL184-AM184</f>
        <v/>
      </c>
      <c r="AO184" s="5">
        <f>P184+R184+T184+V184+X184+Z184+AB184+AD184+AF184+AH184+AJ184+AL184</f>
        <v/>
      </c>
      <c r="AP184" s="5">
        <f>I184</f>
        <v/>
      </c>
      <c r="AQ184" s="7">
        <f>AO184-AP184</f>
        <v/>
      </c>
      <c r="AR184" s="5" t="n">
        <v>0</v>
      </c>
      <c r="AS184" s="5">
        <f>IF(AH184-AR184&lt;-0.001,1,0)</f>
        <v/>
      </c>
      <c r="AT184" s="5">
        <f>IF(H184&lt;AM184-0.001,1,0)</f>
        <v/>
      </c>
      <c r="AU184" s="5">
        <f>IF(OR(H184-AO184-J184-K184-L184-M184-N184&lt;-0.001,H184-AO184-J184-K184-L184-M184-N184&gt;0.001),1,0)</f>
        <v/>
      </c>
      <c r="AV184" s="5">
        <f>IF(OR(J184&lt;-0.5,K184&lt;-0.5,L184&lt;-0.5,M184&lt;-0.5,N184&lt;-0.5,P184&lt;-0.5,R184&lt;-0.5,T184&lt;-0.5,V184&lt;-0.5,X184&lt;-0.5,Z184&lt;-0.5,AB184&lt;-0.5,AD184&lt;-0.5,AF184&lt;-0.5,AH184&lt;-0.5,AJ184&lt;-0.5,AL184&lt;-0.5),1,0)</f>
        <v/>
      </c>
      <c r="AW184">
        <f>AX184&amp;LEFT(ROUND(H184,0),3)</f>
        <v/>
      </c>
      <c r="AX184" t="n">
        <v>2962085</v>
      </c>
    </row>
    <row r="185">
      <c r="A185" s="4" t="n">
        <v>177</v>
      </c>
      <c r="B185" s="4" t="inlineStr">
        <is>
          <t>2021.USLS.123.002</t>
        </is>
      </c>
      <c r="C185" s="4" t="inlineStr">
        <is>
          <t>GI. 150 kV PLTMG BAU BAU (4 LB arah GI BAU BAU, 1 IBT ; 30 MVA)</t>
        </is>
      </c>
      <c r="D185" s="4" t="inlineStr">
        <is>
          <t>Supervisi Komisioning, Approval Test Prosedure, dan SLO oleh PUSERTIF GI dan T/L 150 kV PLTMG Bau - Bau</t>
        </is>
      </c>
      <c r="E185" s="4" t="inlineStr">
        <is>
          <t>Lanjutan</t>
        </is>
      </c>
      <c r="F185" s="4" t="inlineStr">
        <is>
          <t>APLN</t>
        </is>
      </c>
      <c r="G185" s="4" t="n"/>
      <c r="H185" s="5" t="n">
        <v>113050.4727272727</v>
      </c>
      <c r="I185" s="5" t="n">
        <v>112032</v>
      </c>
      <c r="J185" s="6" t="n">
        <v>1018.472727272703</v>
      </c>
      <c r="K185" s="6" t="n">
        <v>0</v>
      </c>
      <c r="L185" s="6" t="n">
        <v>0</v>
      </c>
      <c r="M185" s="6" t="n">
        <v>0</v>
      </c>
      <c r="N185" s="6" t="n">
        <v>0</v>
      </c>
      <c r="O185" s="6" t="n">
        <v>0</v>
      </c>
      <c r="P185" s="5" t="n">
        <v>0</v>
      </c>
      <c r="Q185" s="6" t="n">
        <v>0</v>
      </c>
      <c r="R185" s="5" t="n">
        <v>0</v>
      </c>
      <c r="S185" s="6" t="n">
        <v>0</v>
      </c>
      <c r="T185" s="5" t="n">
        <v>0</v>
      </c>
      <c r="U185" s="6" t="n">
        <v>0</v>
      </c>
      <c r="V185" s="5" t="n">
        <v>0</v>
      </c>
      <c r="W185" s="6" t="n">
        <v>0</v>
      </c>
      <c r="X185" s="5" t="n">
        <v>0</v>
      </c>
      <c r="Y185" s="6" t="n">
        <v>0</v>
      </c>
      <c r="Z185" s="5" t="n">
        <v>0</v>
      </c>
      <c r="AA185" s="6" t="n">
        <v>0</v>
      </c>
      <c r="AB185" s="5" t="n">
        <v>112032</v>
      </c>
      <c r="AC185" s="6" t="n">
        <v>0</v>
      </c>
      <c r="AD185" s="5" t="n">
        <v>0</v>
      </c>
      <c r="AE185" s="6" t="n">
        <v>0</v>
      </c>
      <c r="AF185" s="5" t="n">
        <v>0</v>
      </c>
      <c r="AG185" s="6" t="n">
        <v>0</v>
      </c>
      <c r="AH185" s="6" t="n">
        <v>0</v>
      </c>
      <c r="AI185" s="6" t="n">
        <v>0</v>
      </c>
      <c r="AJ185" s="6" t="n">
        <v>0</v>
      </c>
      <c r="AK185" s="6" t="n">
        <v>0</v>
      </c>
      <c r="AL185" s="6" t="n">
        <v>5</v>
      </c>
      <c r="AM185" s="5">
        <f>IF(AND(G185="",E185="Murni"),0,P185+R185+T185+V185+X185+Z185+AB185+AD185+AF185+AH185+AJ185+AL185)</f>
        <v/>
      </c>
      <c r="AN185" s="5">
        <f>P185+R185+T185+V185+X185+Z185+AB185+AD185+AF185+AH185+AJ185+AL185-AM185</f>
        <v/>
      </c>
      <c r="AO185" s="5">
        <f>P185+R185+T185+V185+X185+Z185+AB185+AD185+AF185+AH185+AJ185+AL185</f>
        <v/>
      </c>
      <c r="AP185" s="5">
        <f>I185</f>
        <v/>
      </c>
      <c r="AQ185" s="7">
        <f>AO185-AP185</f>
        <v/>
      </c>
      <c r="AR185" s="5" t="n">
        <v>0</v>
      </c>
      <c r="AS185" s="5">
        <f>IF(AH185-AR185&lt;-0.001,1,0)</f>
        <v/>
      </c>
      <c r="AT185" s="5">
        <f>IF(H185&lt;AM185-0.001,1,0)</f>
        <v/>
      </c>
      <c r="AU185" s="5">
        <f>IF(OR(H185-AO185-J185-K185-L185-M185-N185&lt;-0.001,H185-AO185-J185-K185-L185-M185-N185&gt;0.001),1,0)</f>
        <v/>
      </c>
      <c r="AV185" s="5">
        <f>IF(OR(J185&lt;-0.5,K185&lt;-0.5,L185&lt;-0.5,M185&lt;-0.5,N185&lt;-0.5,P185&lt;-0.5,R185&lt;-0.5,T185&lt;-0.5,V185&lt;-0.5,X185&lt;-0.5,Z185&lt;-0.5,AB185&lt;-0.5,AD185&lt;-0.5,AF185&lt;-0.5,AH185&lt;-0.5,AJ185&lt;-0.5,AL185&lt;-0.5),1,0)</f>
        <v/>
      </c>
      <c r="AW185">
        <f>AX185&amp;LEFT(ROUND(H185,0),3)</f>
        <v/>
      </c>
      <c r="AX185" t="n">
        <v>2962086</v>
      </c>
    </row>
    <row r="186">
      <c r="A186" s="4" t="n">
        <v>178</v>
      </c>
      <c r="B186" s="4" t="inlineStr">
        <is>
          <t>2021.USLS.94.001</t>
        </is>
      </c>
      <c r="C186" s="4" t="inlineStr">
        <is>
          <t>GI. 150 kV MASAMBA  (NEW) 2 LB, 1 TB, TRAFO 150/20 KV, 30 MVA</t>
        </is>
      </c>
      <c r="D186" s="4" t="inlineStr">
        <is>
          <t>Supervisi Komisioning, Approval Test Prosedure, dan SLO oleh PUSERTIF GI 150 kV Masamba</t>
        </is>
      </c>
      <c r="E186" s="4" t="inlineStr">
        <is>
          <t>Lanjutan</t>
        </is>
      </c>
      <c r="F186" s="4" t="inlineStr">
        <is>
          <t>APLN</t>
        </is>
      </c>
      <c r="G186" s="4" t="n"/>
      <c r="H186" s="5" t="n">
        <v>135003.2727272727</v>
      </c>
      <c r="I186" s="5" t="n">
        <v>134190</v>
      </c>
      <c r="J186" s="6" t="n">
        <v>813.2727272727061</v>
      </c>
      <c r="K186" s="6" t="n">
        <v>0</v>
      </c>
      <c r="L186" s="6" t="n">
        <v>0</v>
      </c>
      <c r="M186" s="6" t="n">
        <v>0</v>
      </c>
      <c r="N186" s="6" t="n">
        <v>0</v>
      </c>
      <c r="O186" s="6" t="n">
        <v>0</v>
      </c>
      <c r="P186" s="5" t="n">
        <v>0</v>
      </c>
      <c r="Q186" s="6" t="n">
        <v>0</v>
      </c>
      <c r="R186" s="5" t="n">
        <v>0</v>
      </c>
      <c r="S186" s="6" t="n">
        <v>0</v>
      </c>
      <c r="T186" s="5" t="n">
        <v>44730</v>
      </c>
      <c r="U186" s="6" t="n">
        <v>0</v>
      </c>
      <c r="V186" s="5" t="n">
        <v>44730</v>
      </c>
      <c r="W186" s="6" t="n">
        <v>0</v>
      </c>
      <c r="X186" s="5" t="n">
        <v>44730</v>
      </c>
      <c r="Y186" s="6" t="n">
        <v>0</v>
      </c>
      <c r="Z186" s="5" t="n">
        <v>0</v>
      </c>
      <c r="AA186" s="6" t="n">
        <v>0</v>
      </c>
      <c r="AB186" s="5" t="n">
        <v>0</v>
      </c>
      <c r="AC186" s="6" t="n">
        <v>0</v>
      </c>
      <c r="AD186" s="5" t="n">
        <v>0</v>
      </c>
      <c r="AE186" s="6" t="n">
        <v>0</v>
      </c>
      <c r="AF186" s="5" t="n">
        <v>0</v>
      </c>
      <c r="AG186" s="6" t="n">
        <v>0</v>
      </c>
      <c r="AH186" s="6" t="n">
        <v>0</v>
      </c>
      <c r="AI186" s="6" t="n">
        <v>0</v>
      </c>
      <c r="AJ186" s="6" t="n">
        <v>0</v>
      </c>
      <c r="AK186" s="6" t="n">
        <v>0</v>
      </c>
      <c r="AL186" s="6" t="n">
        <v>5</v>
      </c>
      <c r="AM186" s="5">
        <f>IF(AND(G186="",E186="Murni"),0,P186+R186+T186+V186+X186+Z186+AB186+AD186+AF186+AH186+AJ186+AL186)</f>
        <v/>
      </c>
      <c r="AN186" s="5">
        <f>P186+R186+T186+V186+X186+Z186+AB186+AD186+AF186+AH186+AJ186+AL186-AM186</f>
        <v/>
      </c>
      <c r="AO186" s="5">
        <f>P186+R186+T186+V186+X186+Z186+AB186+AD186+AF186+AH186+AJ186+AL186</f>
        <v/>
      </c>
      <c r="AP186" s="5">
        <f>I186</f>
        <v/>
      </c>
      <c r="AQ186" s="7">
        <f>AO186-AP186</f>
        <v/>
      </c>
      <c r="AR186" s="5" t="n">
        <v>0</v>
      </c>
      <c r="AS186" s="5">
        <f>IF(AH186-AR186&lt;-0.001,1,0)</f>
        <v/>
      </c>
      <c r="AT186" s="5">
        <f>IF(H186&lt;AM186-0.001,1,0)</f>
        <v/>
      </c>
      <c r="AU186" s="5">
        <f>IF(OR(H186-AO186-J186-K186-L186-M186-N186&lt;-0.001,H186-AO186-J186-K186-L186-M186-N186&gt;0.001),1,0)</f>
        <v/>
      </c>
      <c r="AV186" s="5">
        <f>IF(OR(J186&lt;-0.5,K186&lt;-0.5,L186&lt;-0.5,M186&lt;-0.5,N186&lt;-0.5,P186&lt;-0.5,R186&lt;-0.5,T186&lt;-0.5,V186&lt;-0.5,X186&lt;-0.5,Z186&lt;-0.5,AB186&lt;-0.5,AD186&lt;-0.5,AF186&lt;-0.5,AH186&lt;-0.5,AJ186&lt;-0.5,AL186&lt;-0.5),1,0)</f>
        <v/>
      </c>
      <c r="AW186">
        <f>AX186&amp;LEFT(ROUND(H186,0),3)</f>
        <v/>
      </c>
      <c r="AX186" t="n">
        <v>2962087</v>
      </c>
    </row>
    <row r="187">
      <c r="A187" s="4" t="n">
        <v>179</v>
      </c>
      <c r="B187" s="4" t="inlineStr">
        <is>
          <t>2021.USLS.107.001</t>
        </is>
      </c>
      <c r="C187" s="4" t="inlineStr">
        <is>
          <t>GI  150 KV BENGO (NEW) (2 LB, 1 TB, TRAFO 150/20 KV: 60 MVA, 1 COUPLER)</t>
        </is>
      </c>
      <c r="D187" s="4" t="inlineStr">
        <is>
          <t>Supervisi Komisioning, Approval Test Prosedure, dan SLO oleh PUSERTIF GI 150 kV Bengo</t>
        </is>
      </c>
      <c r="E187" s="4" t="inlineStr">
        <is>
          <t>Lanjutan</t>
        </is>
      </c>
      <c r="F187" s="4" t="inlineStr">
        <is>
          <t>APLN</t>
        </is>
      </c>
      <c r="G187" s="4" t="n"/>
      <c r="H187" s="5" t="n">
        <v>130275.6545454545</v>
      </c>
      <c r="I187" s="5" t="n">
        <v>0</v>
      </c>
      <c r="J187" s="6" t="n">
        <v>130275.6545454545</v>
      </c>
      <c r="K187" s="6" t="n">
        <v>0</v>
      </c>
      <c r="L187" s="6" t="n">
        <v>0</v>
      </c>
      <c r="M187" s="6" t="n">
        <v>0</v>
      </c>
      <c r="N187" s="6" t="n">
        <v>0</v>
      </c>
      <c r="O187" s="6" t="n">
        <v>0</v>
      </c>
      <c r="P187" s="5" t="n">
        <v>0</v>
      </c>
      <c r="Q187" s="6" t="n">
        <v>0</v>
      </c>
      <c r="R187" s="5" t="n">
        <v>0</v>
      </c>
      <c r="S187" s="6" t="n">
        <v>0</v>
      </c>
      <c r="T187" s="5" t="n">
        <v>0</v>
      </c>
      <c r="U187" s="6" t="n">
        <v>0</v>
      </c>
      <c r="V187" s="5" t="n">
        <v>0</v>
      </c>
      <c r="W187" s="6" t="n">
        <v>0</v>
      </c>
      <c r="X187" s="5" t="n">
        <v>0</v>
      </c>
      <c r="Y187" s="6" t="n">
        <v>0</v>
      </c>
      <c r="Z187" s="5" t="n">
        <v>0</v>
      </c>
      <c r="AA187" s="6" t="n">
        <v>0</v>
      </c>
      <c r="AB187" s="5" t="n">
        <v>0</v>
      </c>
      <c r="AC187" s="6" t="n">
        <v>0</v>
      </c>
      <c r="AD187" s="5" t="n">
        <v>0</v>
      </c>
      <c r="AE187" s="6" t="n">
        <v>0</v>
      </c>
      <c r="AF187" s="5" t="n">
        <v>0</v>
      </c>
      <c r="AG187" s="6" t="n">
        <v>0</v>
      </c>
      <c r="AH187" s="6" t="n">
        <v>0</v>
      </c>
      <c r="AI187" s="6" t="n">
        <v>0</v>
      </c>
      <c r="AJ187" s="6" t="n">
        <v>0</v>
      </c>
      <c r="AK187" s="6" t="n">
        <v>0</v>
      </c>
      <c r="AL187" s="6" t="n">
        <v>5</v>
      </c>
      <c r="AM187" s="5">
        <f>IF(AND(G187="",E187="Murni"),0,P187+R187+T187+V187+X187+Z187+AB187+AD187+AF187+AH187+AJ187+AL187)</f>
        <v/>
      </c>
      <c r="AN187" s="5">
        <f>P187+R187+T187+V187+X187+Z187+AB187+AD187+AF187+AH187+AJ187+AL187-AM187</f>
        <v/>
      </c>
      <c r="AO187" s="5">
        <f>P187+R187+T187+V187+X187+Z187+AB187+AD187+AF187+AH187+AJ187+AL187</f>
        <v/>
      </c>
      <c r="AP187" s="5">
        <f>I187</f>
        <v/>
      </c>
      <c r="AQ187" s="7">
        <f>AO187-AP187</f>
        <v/>
      </c>
      <c r="AR187" s="5" t="n">
        <v>0</v>
      </c>
      <c r="AS187" s="5">
        <f>IF(AH187-AR187&lt;-0.001,1,0)</f>
        <v/>
      </c>
      <c r="AT187" s="5">
        <f>IF(H187&lt;AM187-0.001,1,0)</f>
        <v/>
      </c>
      <c r="AU187" s="5">
        <f>IF(OR(H187-AO187-J187-K187-L187-M187-N187&lt;-0.001,H187-AO187-J187-K187-L187-M187-N187&gt;0.001),1,0)</f>
        <v/>
      </c>
      <c r="AV187" s="5">
        <f>IF(OR(J187&lt;-0.5,K187&lt;-0.5,L187&lt;-0.5,M187&lt;-0.5,N187&lt;-0.5,P187&lt;-0.5,R187&lt;-0.5,T187&lt;-0.5,V187&lt;-0.5,X187&lt;-0.5,Z187&lt;-0.5,AB187&lt;-0.5,AD187&lt;-0.5,AF187&lt;-0.5,AH187&lt;-0.5,AJ187&lt;-0.5,AL187&lt;-0.5),1,0)</f>
        <v/>
      </c>
      <c r="AW187">
        <f>AX187&amp;LEFT(ROUND(H187,0),3)</f>
        <v/>
      </c>
      <c r="AX187" t="n">
        <v>2962088</v>
      </c>
    </row>
    <row r="188">
      <c r="A188" s="4" t="n">
        <v>180</v>
      </c>
      <c r="B188" s="4" t="inlineStr">
        <is>
          <t>2021.USLS.119.001</t>
        </is>
      </c>
      <c r="C188" s="4" t="inlineStr">
        <is>
          <t>GI. 150 kV BAU BAU (NEW) (2 LB arah GI RAHA, 1 TB 150/20 kV ; 60 MVA )</t>
        </is>
      </c>
      <c r="D188" s="4" t="inlineStr">
        <is>
          <t>Supervisi Komisioning, Approval Test Prosedure, dan SLO oleh PUSERTIF GI 150 kV Bau - Bau</t>
        </is>
      </c>
      <c r="E188" s="4" t="inlineStr">
        <is>
          <t>Lanjutan</t>
        </is>
      </c>
      <c r="F188" s="4" t="inlineStr">
        <is>
          <t>APLN</t>
        </is>
      </c>
      <c r="G188" s="4" t="n"/>
      <c r="H188" s="5" t="n">
        <v>88349.77272727272</v>
      </c>
      <c r="I188" s="5" t="n">
        <v>87950</v>
      </c>
      <c r="J188" s="6" t="n">
        <v>399.7727272727207</v>
      </c>
      <c r="K188" s="6" t="n">
        <v>0</v>
      </c>
      <c r="L188" s="6" t="n">
        <v>0</v>
      </c>
      <c r="M188" s="6" t="n">
        <v>0</v>
      </c>
      <c r="N188" s="6" t="n">
        <v>0</v>
      </c>
      <c r="O188" s="6" t="n">
        <v>0</v>
      </c>
      <c r="P188" s="5" t="n">
        <v>0</v>
      </c>
      <c r="Q188" s="6" t="n">
        <v>0</v>
      </c>
      <c r="R188" s="5" t="n">
        <v>0</v>
      </c>
      <c r="S188" s="6" t="n">
        <v>0</v>
      </c>
      <c r="T188" s="5" t="n">
        <v>43975</v>
      </c>
      <c r="U188" s="6" t="n">
        <v>0</v>
      </c>
      <c r="V188" s="5" t="n">
        <v>0</v>
      </c>
      <c r="W188" s="6" t="n">
        <v>0</v>
      </c>
      <c r="X188" s="5" t="n">
        <v>43975</v>
      </c>
      <c r="Y188" s="6" t="n">
        <v>0</v>
      </c>
      <c r="Z188" s="5" t="n">
        <v>0</v>
      </c>
      <c r="AA188" s="6" t="n">
        <v>0</v>
      </c>
      <c r="AB188" s="5" t="n">
        <v>0</v>
      </c>
      <c r="AC188" s="6" t="n">
        <v>0</v>
      </c>
      <c r="AD188" s="5" t="n">
        <v>0</v>
      </c>
      <c r="AE188" s="6" t="n">
        <v>0</v>
      </c>
      <c r="AF188" s="5" t="n">
        <v>0</v>
      </c>
      <c r="AG188" s="6" t="n">
        <v>0</v>
      </c>
      <c r="AH188" s="6" t="n">
        <v>0</v>
      </c>
      <c r="AI188" s="6" t="n">
        <v>0</v>
      </c>
      <c r="AJ188" s="6" t="n">
        <v>0</v>
      </c>
      <c r="AK188" s="6" t="n">
        <v>0</v>
      </c>
      <c r="AL188" s="6" t="n">
        <v>5</v>
      </c>
      <c r="AM188" s="5">
        <f>IF(AND(G188="",E188="Murni"),0,P188+R188+T188+V188+X188+Z188+AB188+AD188+AF188+AH188+AJ188+AL188)</f>
        <v/>
      </c>
      <c r="AN188" s="5">
        <f>P188+R188+T188+V188+X188+Z188+AB188+AD188+AF188+AH188+AJ188+AL188-AM188</f>
        <v/>
      </c>
      <c r="AO188" s="5">
        <f>P188+R188+T188+V188+X188+Z188+AB188+AD188+AF188+AH188+AJ188+AL188</f>
        <v/>
      </c>
      <c r="AP188" s="5">
        <f>I188</f>
        <v/>
      </c>
      <c r="AQ188" s="7">
        <f>AO188-AP188</f>
        <v/>
      </c>
      <c r="AR188" s="5" t="n">
        <v>0</v>
      </c>
      <c r="AS188" s="5">
        <f>IF(AH188-AR188&lt;-0.001,1,0)</f>
        <v/>
      </c>
      <c r="AT188" s="5">
        <f>IF(H188&lt;AM188-0.001,1,0)</f>
        <v/>
      </c>
      <c r="AU188" s="5">
        <f>IF(OR(H188-AO188-J188-K188-L188-M188-N188&lt;-0.001,H188-AO188-J188-K188-L188-M188-N188&gt;0.001),1,0)</f>
        <v/>
      </c>
      <c r="AV188" s="5">
        <f>IF(OR(J188&lt;-0.5,K188&lt;-0.5,L188&lt;-0.5,M188&lt;-0.5,N188&lt;-0.5,P188&lt;-0.5,R188&lt;-0.5,T188&lt;-0.5,V188&lt;-0.5,X188&lt;-0.5,Z188&lt;-0.5,AB188&lt;-0.5,AD188&lt;-0.5,AF188&lt;-0.5,AH188&lt;-0.5,AJ188&lt;-0.5,AL188&lt;-0.5),1,0)</f>
        <v/>
      </c>
      <c r="AW188">
        <f>AX188&amp;LEFT(ROUND(H188,0),3)</f>
        <v/>
      </c>
      <c r="AX188" t="n">
        <v>2962089</v>
      </c>
    </row>
    <row r="189">
      <c r="A189" s="4" t="n">
        <v>181</v>
      </c>
      <c r="B189" s="4" t="inlineStr">
        <is>
          <t>2021.USLS.121.001</t>
        </is>
      </c>
      <c r="C189" s="4" t="inlineStr">
        <is>
          <t>GI. 150 kV KASIPUTE (NEW) (2 LB, 1TB 150/20 kV ; 30 MVA, 1CB)</t>
        </is>
      </c>
      <c r="D189" s="4" t="inlineStr">
        <is>
          <t>Supervisi Komisioning, Approval Test Prosedure, dan SLO oleh PUSERTIF GI 150 kV Kasipute</t>
        </is>
      </c>
      <c r="E189" s="4" t="inlineStr">
        <is>
          <t>Lanjutan</t>
        </is>
      </c>
      <c r="F189" s="4" t="inlineStr">
        <is>
          <t>APLN</t>
        </is>
      </c>
      <c r="G189" s="4" t="n"/>
      <c r="H189" s="5" t="n">
        <v>119827.5272727273</v>
      </c>
      <c r="I189" s="5" t="n">
        <v>0</v>
      </c>
      <c r="J189" s="6" t="n">
        <v>119827.5272727273</v>
      </c>
      <c r="K189" s="6" t="n">
        <v>0</v>
      </c>
      <c r="L189" s="6" t="n">
        <v>0</v>
      </c>
      <c r="M189" s="6" t="n">
        <v>0</v>
      </c>
      <c r="N189" s="6" t="n">
        <v>0</v>
      </c>
      <c r="O189" s="6" t="n">
        <v>0</v>
      </c>
      <c r="P189" s="5" t="n">
        <v>0</v>
      </c>
      <c r="Q189" s="6" t="n">
        <v>0</v>
      </c>
      <c r="R189" s="5" t="n">
        <v>0</v>
      </c>
      <c r="S189" s="6" t="n">
        <v>0</v>
      </c>
      <c r="T189" s="5" t="n">
        <v>0</v>
      </c>
      <c r="U189" s="6" t="n">
        <v>0</v>
      </c>
      <c r="V189" s="5" t="n">
        <v>0</v>
      </c>
      <c r="W189" s="6" t="n">
        <v>0</v>
      </c>
      <c r="X189" s="5" t="n">
        <v>0</v>
      </c>
      <c r="Y189" s="6" t="n">
        <v>0</v>
      </c>
      <c r="Z189" s="5" t="n">
        <v>0</v>
      </c>
      <c r="AA189" s="6" t="n">
        <v>0</v>
      </c>
      <c r="AB189" s="5" t="n">
        <v>0</v>
      </c>
      <c r="AC189" s="6" t="n">
        <v>0</v>
      </c>
      <c r="AD189" s="5" t="n">
        <v>0</v>
      </c>
      <c r="AE189" s="6" t="n">
        <v>0</v>
      </c>
      <c r="AF189" s="5" t="n">
        <v>0</v>
      </c>
      <c r="AG189" s="6" t="n">
        <v>0</v>
      </c>
      <c r="AH189" s="6" t="n">
        <v>0</v>
      </c>
      <c r="AI189" s="6" t="n">
        <v>0</v>
      </c>
      <c r="AJ189" s="6" t="n">
        <v>0</v>
      </c>
      <c r="AK189" s="6" t="n">
        <v>0</v>
      </c>
      <c r="AL189" s="6" t="n">
        <v>5</v>
      </c>
      <c r="AM189" s="5">
        <f>IF(AND(G189="",E189="Murni"),0,P189+R189+T189+V189+X189+Z189+AB189+AD189+AF189+AH189+AJ189+AL189)</f>
        <v/>
      </c>
      <c r="AN189" s="5">
        <f>P189+R189+T189+V189+X189+Z189+AB189+AD189+AF189+AH189+AJ189+AL189-AM189</f>
        <v/>
      </c>
      <c r="AO189" s="5">
        <f>P189+R189+T189+V189+X189+Z189+AB189+AD189+AF189+AH189+AJ189+AL189</f>
        <v/>
      </c>
      <c r="AP189" s="5">
        <f>I189</f>
        <v/>
      </c>
      <c r="AQ189" s="7">
        <f>AO189-AP189</f>
        <v/>
      </c>
      <c r="AR189" s="5" t="n">
        <v>0</v>
      </c>
      <c r="AS189" s="5">
        <f>IF(AH189-AR189&lt;-0.001,1,0)</f>
        <v/>
      </c>
      <c r="AT189" s="5">
        <f>IF(H189&lt;AM189-0.001,1,0)</f>
        <v/>
      </c>
      <c r="AU189" s="5">
        <f>IF(OR(H189-AO189-J189-K189-L189-M189-N189&lt;-0.001,H189-AO189-J189-K189-L189-M189-N189&gt;0.001),1,0)</f>
        <v/>
      </c>
      <c r="AV189" s="5">
        <f>IF(OR(J189&lt;-0.5,K189&lt;-0.5,L189&lt;-0.5,M189&lt;-0.5,N189&lt;-0.5,P189&lt;-0.5,R189&lt;-0.5,T189&lt;-0.5,V189&lt;-0.5,X189&lt;-0.5,Z189&lt;-0.5,AB189&lt;-0.5,AD189&lt;-0.5,AF189&lt;-0.5,AH189&lt;-0.5,AJ189&lt;-0.5,AL189&lt;-0.5),1,0)</f>
        <v/>
      </c>
      <c r="AW189">
        <f>AX189&amp;LEFT(ROUND(H189,0),3)</f>
        <v/>
      </c>
      <c r="AX189" t="n">
        <v>2962090</v>
      </c>
    </row>
    <row r="190">
      <c r="A190" s="4" t="n">
        <v>182</v>
      </c>
      <c r="B190" s="4" t="inlineStr">
        <is>
          <t>2021.USLS.122.001</t>
        </is>
      </c>
      <c r="C190" s="4" t="inlineStr">
        <is>
          <t>GI 150 kV KOLAKA SMELTER</t>
        </is>
      </c>
      <c r="D190" s="4" t="inlineStr">
        <is>
          <t>Supervisi Komisioning, Approval Test Prosedure, dan SLO oleh PUSERTIF GI 150 kV Kolaka Smelter</t>
        </is>
      </c>
      <c r="E190" s="4" t="inlineStr">
        <is>
          <t>Lanjutan</t>
        </is>
      </c>
      <c r="F190" s="4" t="inlineStr">
        <is>
          <t>APLN</t>
        </is>
      </c>
      <c r="G190" s="4" t="n"/>
      <c r="H190" s="5" t="n">
        <v>187707.0545454545</v>
      </c>
      <c r="I190" s="5" t="n">
        <v>0</v>
      </c>
      <c r="J190" s="6" t="n">
        <v>187707.0545454545</v>
      </c>
      <c r="K190" s="6" t="n">
        <v>0</v>
      </c>
      <c r="L190" s="6" t="n">
        <v>0</v>
      </c>
      <c r="M190" s="6" t="n">
        <v>0</v>
      </c>
      <c r="N190" s="6" t="n">
        <v>0</v>
      </c>
      <c r="O190" s="6" t="n">
        <v>0</v>
      </c>
      <c r="P190" s="5" t="n">
        <v>0</v>
      </c>
      <c r="Q190" s="6" t="n">
        <v>0</v>
      </c>
      <c r="R190" s="5" t="n">
        <v>0</v>
      </c>
      <c r="S190" s="6" t="n">
        <v>0</v>
      </c>
      <c r="T190" s="5" t="n">
        <v>0</v>
      </c>
      <c r="U190" s="6" t="n">
        <v>0</v>
      </c>
      <c r="V190" s="5" t="n">
        <v>0</v>
      </c>
      <c r="W190" s="6" t="n">
        <v>0</v>
      </c>
      <c r="X190" s="5" t="n">
        <v>0</v>
      </c>
      <c r="Y190" s="6" t="n">
        <v>0</v>
      </c>
      <c r="Z190" s="5" t="n">
        <v>0</v>
      </c>
      <c r="AA190" s="6" t="n">
        <v>0</v>
      </c>
      <c r="AB190" s="5" t="n">
        <v>0</v>
      </c>
      <c r="AC190" s="6" t="n">
        <v>0</v>
      </c>
      <c r="AD190" s="5" t="n">
        <v>0</v>
      </c>
      <c r="AE190" s="6" t="n">
        <v>0</v>
      </c>
      <c r="AF190" s="5" t="n">
        <v>0</v>
      </c>
      <c r="AG190" s="6" t="n">
        <v>0</v>
      </c>
      <c r="AH190" s="6" t="n">
        <v>0</v>
      </c>
      <c r="AI190" s="6" t="n">
        <v>0</v>
      </c>
      <c r="AJ190" s="6" t="n">
        <v>0</v>
      </c>
      <c r="AK190" s="6" t="n">
        <v>0</v>
      </c>
      <c r="AL190" s="6" t="n">
        <v>5</v>
      </c>
      <c r="AM190" s="5">
        <f>IF(AND(G190="",E190="Murni"),0,P190+R190+T190+V190+X190+Z190+AB190+AD190+AF190+AH190+AJ190+AL190)</f>
        <v/>
      </c>
      <c r="AN190" s="5">
        <f>P190+R190+T190+V190+X190+Z190+AB190+AD190+AF190+AH190+AJ190+AL190-AM190</f>
        <v/>
      </c>
      <c r="AO190" s="5">
        <f>P190+R190+T190+V190+X190+Z190+AB190+AD190+AF190+AH190+AJ190+AL190</f>
        <v/>
      </c>
      <c r="AP190" s="5">
        <f>I190</f>
        <v/>
      </c>
      <c r="AQ190" s="7">
        <f>AO190-AP190</f>
        <v/>
      </c>
      <c r="AR190" s="5" t="n">
        <v>0</v>
      </c>
      <c r="AS190" s="5">
        <f>IF(AH190-AR190&lt;-0.001,1,0)</f>
        <v/>
      </c>
      <c r="AT190" s="5">
        <f>IF(H190&lt;AM190-0.001,1,0)</f>
        <v/>
      </c>
      <c r="AU190" s="5">
        <f>IF(OR(H190-AO190-J190-K190-L190-M190-N190&lt;-0.001,H190-AO190-J190-K190-L190-M190-N190&gt;0.001),1,0)</f>
        <v/>
      </c>
      <c r="AV190" s="5">
        <f>IF(OR(J190&lt;-0.5,K190&lt;-0.5,L190&lt;-0.5,M190&lt;-0.5,N190&lt;-0.5,P190&lt;-0.5,R190&lt;-0.5,T190&lt;-0.5,V190&lt;-0.5,X190&lt;-0.5,Z190&lt;-0.5,AB190&lt;-0.5,AD190&lt;-0.5,AF190&lt;-0.5,AH190&lt;-0.5,AJ190&lt;-0.5,AL190&lt;-0.5),1,0)</f>
        <v/>
      </c>
      <c r="AW190">
        <f>AX190&amp;LEFT(ROUND(H190,0),3)</f>
        <v/>
      </c>
      <c r="AX190" t="n">
        <v>2962091</v>
      </c>
    </row>
    <row r="191">
      <c r="A191" s="4" t="n">
        <v>183</v>
      </c>
      <c r="B191" s="4" t="inlineStr">
        <is>
          <t>2021.USLS.118.001</t>
        </is>
      </c>
      <c r="C191" s="4" t="inlineStr">
        <is>
          <t>GI. 150 kV RAHA (NEW) (2 LB arah GI BAU BAU, 1 TB 150/20 kV ; 60 MVA, 1 CB)</t>
        </is>
      </c>
      <c r="D191" s="4" t="inlineStr">
        <is>
          <t>Supervisi Komisioning, Approval Test Prosedure, dan SLO oleh PUSERTIF GI 150 kV Raha</t>
        </is>
      </c>
      <c r="E191" s="4" t="inlineStr">
        <is>
          <t>Lanjutan</t>
        </is>
      </c>
      <c r="F191" s="4" t="inlineStr">
        <is>
          <t>APLN</t>
        </is>
      </c>
      <c r="G191" s="4" t="n"/>
      <c r="H191" s="5" t="n">
        <v>132332.1818181818</v>
      </c>
      <c r="I191" s="5" t="n">
        <v>0</v>
      </c>
      <c r="J191" s="6" t="n">
        <v>132332.1818181818</v>
      </c>
      <c r="K191" s="6" t="n">
        <v>0</v>
      </c>
      <c r="L191" s="6" t="n">
        <v>0</v>
      </c>
      <c r="M191" s="6" t="n">
        <v>0</v>
      </c>
      <c r="N191" s="6" t="n">
        <v>0</v>
      </c>
      <c r="O191" s="6" t="n">
        <v>0</v>
      </c>
      <c r="P191" s="5" t="n">
        <v>0</v>
      </c>
      <c r="Q191" s="6" t="n">
        <v>0</v>
      </c>
      <c r="R191" s="5" t="n">
        <v>0</v>
      </c>
      <c r="S191" s="6" t="n">
        <v>0</v>
      </c>
      <c r="T191" s="5" t="n">
        <v>0</v>
      </c>
      <c r="U191" s="6" t="n">
        <v>0</v>
      </c>
      <c r="V191" s="5" t="n">
        <v>0</v>
      </c>
      <c r="W191" s="6" t="n">
        <v>0</v>
      </c>
      <c r="X191" s="5" t="n">
        <v>0</v>
      </c>
      <c r="Y191" s="6" t="n">
        <v>0</v>
      </c>
      <c r="Z191" s="5" t="n">
        <v>0</v>
      </c>
      <c r="AA191" s="6" t="n">
        <v>0</v>
      </c>
      <c r="AB191" s="5" t="n">
        <v>0</v>
      </c>
      <c r="AC191" s="6" t="n">
        <v>0</v>
      </c>
      <c r="AD191" s="5" t="n">
        <v>0</v>
      </c>
      <c r="AE191" s="6" t="n">
        <v>0</v>
      </c>
      <c r="AF191" s="5" t="n">
        <v>0</v>
      </c>
      <c r="AG191" s="6" t="n">
        <v>0</v>
      </c>
      <c r="AH191" s="6" t="n">
        <v>0</v>
      </c>
      <c r="AI191" s="6" t="n">
        <v>0</v>
      </c>
      <c r="AJ191" s="6" t="n">
        <v>0</v>
      </c>
      <c r="AK191" s="6" t="n">
        <v>0</v>
      </c>
      <c r="AL191" s="6" t="n">
        <v>5</v>
      </c>
      <c r="AM191" s="5">
        <f>IF(AND(G191="",E191="Murni"),0,P191+R191+T191+V191+X191+Z191+AB191+AD191+AF191+AH191+AJ191+AL191)</f>
        <v/>
      </c>
      <c r="AN191" s="5">
        <f>P191+R191+T191+V191+X191+Z191+AB191+AD191+AF191+AH191+AJ191+AL191-AM191</f>
        <v/>
      </c>
      <c r="AO191" s="5">
        <f>P191+R191+T191+V191+X191+Z191+AB191+AD191+AF191+AH191+AJ191+AL191</f>
        <v/>
      </c>
      <c r="AP191" s="5">
        <f>I191</f>
        <v/>
      </c>
      <c r="AQ191" s="7">
        <f>AO191-AP191</f>
        <v/>
      </c>
      <c r="AR191" s="5" t="n">
        <v>0</v>
      </c>
      <c r="AS191" s="5">
        <f>IF(AH191-AR191&lt;-0.001,1,0)</f>
        <v/>
      </c>
      <c r="AT191" s="5">
        <f>IF(H191&lt;AM191-0.001,1,0)</f>
        <v/>
      </c>
      <c r="AU191" s="5">
        <f>IF(OR(H191-AO191-J191-K191-L191-M191-N191&lt;-0.001,H191-AO191-J191-K191-L191-M191-N191&gt;0.001),1,0)</f>
        <v/>
      </c>
      <c r="AV191" s="5">
        <f>IF(OR(J191&lt;-0.5,K191&lt;-0.5,L191&lt;-0.5,M191&lt;-0.5,N191&lt;-0.5,P191&lt;-0.5,R191&lt;-0.5,T191&lt;-0.5,V191&lt;-0.5,X191&lt;-0.5,Z191&lt;-0.5,AB191&lt;-0.5,AD191&lt;-0.5,AF191&lt;-0.5,AH191&lt;-0.5,AJ191&lt;-0.5,AL191&lt;-0.5),1,0)</f>
        <v/>
      </c>
      <c r="AW191">
        <f>AX191&amp;LEFT(ROUND(H191,0),3)</f>
        <v/>
      </c>
      <c r="AX191" t="n">
        <v>2962092</v>
      </c>
    </row>
    <row r="192">
      <c r="A192" s="4" t="n">
        <v>184</v>
      </c>
      <c r="B192" s="4" t="inlineStr">
        <is>
          <t>2021.USLS.120.002</t>
        </is>
      </c>
      <c r="C192" s="4" t="inlineStr">
        <is>
          <t>GI. 150 kV ANDOLO (NEW) (8 LB, 1 TB 150/20 kV ; 30 MVA, 1 CB)</t>
        </is>
      </c>
      <c r="D192" s="4" t="inlineStr">
        <is>
          <t>Supervisi Komisioning, Approval Test Prosedure, dan SLO oleh PUSERTIF GI 150 kV Andolo</t>
        </is>
      </c>
      <c r="E192" s="4" t="inlineStr">
        <is>
          <t>Lanjutan</t>
        </is>
      </c>
      <c r="F192" s="4" t="inlineStr">
        <is>
          <t>APLN</t>
        </is>
      </c>
      <c r="G192" s="4" t="n"/>
      <c r="H192" s="5" t="n">
        <v>95456.97272727273</v>
      </c>
      <c r="I192" s="5" t="n">
        <v>0</v>
      </c>
      <c r="J192" s="6" t="n">
        <v>95456.97272727273</v>
      </c>
      <c r="K192" s="6" t="n">
        <v>0</v>
      </c>
      <c r="L192" s="6" t="n">
        <v>0</v>
      </c>
      <c r="M192" s="6" t="n">
        <v>0</v>
      </c>
      <c r="N192" s="6" t="n">
        <v>0</v>
      </c>
      <c r="O192" s="6" t="n">
        <v>0</v>
      </c>
      <c r="P192" s="5" t="n">
        <v>0</v>
      </c>
      <c r="Q192" s="6" t="n">
        <v>0</v>
      </c>
      <c r="R192" s="5" t="n">
        <v>0</v>
      </c>
      <c r="S192" s="6" t="n">
        <v>0</v>
      </c>
      <c r="T192" s="5" t="n">
        <v>0</v>
      </c>
      <c r="U192" s="6" t="n">
        <v>0</v>
      </c>
      <c r="V192" s="5" t="n">
        <v>0</v>
      </c>
      <c r="W192" s="6" t="n">
        <v>0</v>
      </c>
      <c r="X192" s="5" t="n">
        <v>0</v>
      </c>
      <c r="Y192" s="6" t="n">
        <v>0</v>
      </c>
      <c r="Z192" s="5" t="n">
        <v>0</v>
      </c>
      <c r="AA192" s="6" t="n">
        <v>0</v>
      </c>
      <c r="AB192" s="5" t="n">
        <v>0</v>
      </c>
      <c r="AC192" s="6" t="n">
        <v>0</v>
      </c>
      <c r="AD192" s="5" t="n">
        <v>0</v>
      </c>
      <c r="AE192" s="6" t="n">
        <v>0</v>
      </c>
      <c r="AF192" s="5" t="n">
        <v>0</v>
      </c>
      <c r="AG192" s="6" t="n">
        <v>0</v>
      </c>
      <c r="AH192" s="6" t="n">
        <v>0</v>
      </c>
      <c r="AI192" s="6" t="n">
        <v>0</v>
      </c>
      <c r="AJ192" s="6" t="n">
        <v>0</v>
      </c>
      <c r="AK192" s="6" t="n">
        <v>0</v>
      </c>
      <c r="AL192" s="6" t="n">
        <v>5</v>
      </c>
      <c r="AM192" s="5">
        <f>IF(AND(G192="",E192="Murni"),0,P192+R192+T192+V192+X192+Z192+AB192+AD192+AF192+AH192+AJ192+AL192)</f>
        <v/>
      </c>
      <c r="AN192" s="5">
        <f>P192+R192+T192+V192+X192+Z192+AB192+AD192+AF192+AH192+AJ192+AL192-AM192</f>
        <v/>
      </c>
      <c r="AO192" s="5">
        <f>P192+R192+T192+V192+X192+Z192+AB192+AD192+AF192+AH192+AJ192+AL192</f>
        <v/>
      </c>
      <c r="AP192" s="5">
        <f>I192</f>
        <v/>
      </c>
      <c r="AQ192" s="7">
        <f>AO192-AP192</f>
        <v/>
      </c>
      <c r="AR192" s="5" t="n">
        <v>0</v>
      </c>
      <c r="AS192" s="5">
        <f>IF(AH192-AR192&lt;-0.001,1,0)</f>
        <v/>
      </c>
      <c r="AT192" s="5">
        <f>IF(H192&lt;AM192-0.001,1,0)</f>
        <v/>
      </c>
      <c r="AU192" s="5">
        <f>IF(OR(H192-AO192-J192-K192-L192-M192-N192&lt;-0.001,H192-AO192-J192-K192-L192-M192-N192&gt;0.001),1,0)</f>
        <v/>
      </c>
      <c r="AV192" s="5">
        <f>IF(OR(J192&lt;-0.5,K192&lt;-0.5,L192&lt;-0.5,M192&lt;-0.5,N192&lt;-0.5,P192&lt;-0.5,R192&lt;-0.5,T192&lt;-0.5,V192&lt;-0.5,X192&lt;-0.5,Z192&lt;-0.5,AB192&lt;-0.5,AD192&lt;-0.5,AF192&lt;-0.5,AH192&lt;-0.5,AJ192&lt;-0.5,AL192&lt;-0.5),1,0)</f>
        <v/>
      </c>
      <c r="AW192">
        <f>AX192&amp;LEFT(ROUND(H192,0),3)</f>
        <v/>
      </c>
      <c r="AX192" t="n">
        <v>2962093</v>
      </c>
    </row>
    <row r="193">
      <c r="A193" s="4" t="n">
        <v>185</v>
      </c>
      <c r="B193" s="4" t="inlineStr">
        <is>
          <t>2021.USLS.129.002</t>
        </is>
      </c>
      <c r="C193" s="4" t="inlineStr">
        <is>
          <t>GI  150 kV MAMASA  (NEW) (2 LB, 1 TB, TRAFO 150/20 KV ; 30 MVA, 1CB)</t>
        </is>
      </c>
      <c r="D193" s="4" t="inlineStr">
        <is>
          <t>Supervisi Komisioning, Approval Test Prosedure, dan SLO oleh PUSERTIF GI 150 kV Mamasa</t>
        </is>
      </c>
      <c r="E193" s="4" t="inlineStr">
        <is>
          <t>Lanjutan</t>
        </is>
      </c>
      <c r="F193" s="4" t="inlineStr">
        <is>
          <t>APLN</t>
        </is>
      </c>
      <c r="G193" s="4" t="n"/>
      <c r="H193" s="5" t="n">
        <v>176944.0909090909</v>
      </c>
      <c r="I193" s="5" t="n">
        <v>0</v>
      </c>
      <c r="J193" s="6" t="n">
        <v>176944.0909090909</v>
      </c>
      <c r="K193" s="6" t="n">
        <v>0</v>
      </c>
      <c r="L193" s="6" t="n">
        <v>0</v>
      </c>
      <c r="M193" s="6" t="n">
        <v>0</v>
      </c>
      <c r="N193" s="6" t="n">
        <v>0</v>
      </c>
      <c r="O193" s="6" t="n">
        <v>0</v>
      </c>
      <c r="P193" s="5" t="n">
        <v>0</v>
      </c>
      <c r="Q193" s="6" t="n">
        <v>0</v>
      </c>
      <c r="R193" s="5" t="n">
        <v>0</v>
      </c>
      <c r="S193" s="6" t="n">
        <v>0</v>
      </c>
      <c r="T193" s="5" t="n">
        <v>0</v>
      </c>
      <c r="U193" s="6" t="n">
        <v>0</v>
      </c>
      <c r="V193" s="5" t="n">
        <v>0</v>
      </c>
      <c r="W193" s="6" t="n">
        <v>0</v>
      </c>
      <c r="X193" s="5" t="n">
        <v>0</v>
      </c>
      <c r="Y193" s="6" t="n">
        <v>0</v>
      </c>
      <c r="Z193" s="5" t="n">
        <v>0</v>
      </c>
      <c r="AA193" s="6" t="n">
        <v>0</v>
      </c>
      <c r="AB193" s="5" t="n">
        <v>0</v>
      </c>
      <c r="AC193" s="6" t="n">
        <v>0</v>
      </c>
      <c r="AD193" s="5" t="n">
        <v>0</v>
      </c>
      <c r="AE193" s="6" t="n">
        <v>0</v>
      </c>
      <c r="AF193" s="5" t="n">
        <v>0</v>
      </c>
      <c r="AG193" s="6" t="n">
        <v>0</v>
      </c>
      <c r="AH193" s="6" t="n">
        <v>0</v>
      </c>
      <c r="AI193" s="6" t="n">
        <v>0</v>
      </c>
      <c r="AJ193" s="6" t="n">
        <v>0</v>
      </c>
      <c r="AK193" s="6" t="n">
        <v>0</v>
      </c>
      <c r="AL193" s="6" t="n">
        <v>5</v>
      </c>
      <c r="AM193" s="5">
        <f>IF(AND(G193="",E193="Murni"),0,P193+R193+T193+V193+X193+Z193+AB193+AD193+AF193+AH193+AJ193+AL193)</f>
        <v/>
      </c>
      <c r="AN193" s="5">
        <f>P193+R193+T193+V193+X193+Z193+AB193+AD193+AF193+AH193+AJ193+AL193-AM193</f>
        <v/>
      </c>
      <c r="AO193" s="5">
        <f>P193+R193+T193+V193+X193+Z193+AB193+AD193+AF193+AH193+AJ193+AL193</f>
        <v/>
      </c>
      <c r="AP193" s="5">
        <f>I193</f>
        <v/>
      </c>
      <c r="AQ193" s="7">
        <f>AO193-AP193</f>
        <v/>
      </c>
      <c r="AR193" s="5" t="n">
        <v>0</v>
      </c>
      <c r="AS193" s="5">
        <f>IF(AH193-AR193&lt;-0.001,1,0)</f>
        <v/>
      </c>
      <c r="AT193" s="5">
        <f>IF(H193&lt;AM193-0.001,1,0)</f>
        <v/>
      </c>
      <c r="AU193" s="5">
        <f>IF(OR(H193-AO193-J193-K193-L193-M193-N193&lt;-0.001,H193-AO193-J193-K193-L193-M193-N193&gt;0.001),1,0)</f>
        <v/>
      </c>
      <c r="AV193" s="5">
        <f>IF(OR(J193&lt;-0.5,K193&lt;-0.5,L193&lt;-0.5,M193&lt;-0.5,N193&lt;-0.5,P193&lt;-0.5,R193&lt;-0.5,T193&lt;-0.5,V193&lt;-0.5,X193&lt;-0.5,Z193&lt;-0.5,AB193&lt;-0.5,AD193&lt;-0.5,AF193&lt;-0.5,AH193&lt;-0.5,AJ193&lt;-0.5,AL193&lt;-0.5),1,0)</f>
        <v/>
      </c>
      <c r="AW193">
        <f>AX193&amp;LEFT(ROUND(H193,0),3)</f>
        <v/>
      </c>
      <c r="AX193" t="n">
        <v>2962094</v>
      </c>
    </row>
    <row r="194">
      <c r="A194" s="4" t="n">
        <v>186</v>
      </c>
      <c r="B194" s="4" t="inlineStr">
        <is>
          <t>2021.USLS.83.001</t>
        </is>
      </c>
      <c r="C194" s="4" t="inlineStr">
        <is>
          <t>GI. 150 kV LANNA (NEW)</t>
        </is>
      </c>
      <c r="D194" s="4" t="inlineStr">
        <is>
          <t>Supervisi Komisioning, Approval Test Prosedure, dan SLO oleh PUSERTIF GI 150 kV Lanna (New)</t>
        </is>
      </c>
      <c r="E194" s="4" t="inlineStr">
        <is>
          <t>Lanjutan</t>
        </is>
      </c>
      <c r="F194" s="4" t="inlineStr">
        <is>
          <t>APLN</t>
        </is>
      </c>
      <c r="G194" s="4" t="n"/>
      <c r="H194" s="5" t="n">
        <v>275800.6909090909</v>
      </c>
      <c r="I194" s="5" t="n">
        <v>0</v>
      </c>
      <c r="J194" s="6" t="n">
        <v>275800.6909090909</v>
      </c>
      <c r="K194" s="6" t="n">
        <v>0</v>
      </c>
      <c r="L194" s="6" t="n">
        <v>0</v>
      </c>
      <c r="M194" s="6" t="n">
        <v>0</v>
      </c>
      <c r="N194" s="6" t="n">
        <v>0</v>
      </c>
      <c r="O194" s="6" t="n">
        <v>0</v>
      </c>
      <c r="P194" s="5" t="n">
        <v>0</v>
      </c>
      <c r="Q194" s="6" t="n">
        <v>0</v>
      </c>
      <c r="R194" s="5" t="n">
        <v>0</v>
      </c>
      <c r="S194" s="6" t="n">
        <v>0</v>
      </c>
      <c r="T194" s="5" t="n">
        <v>0</v>
      </c>
      <c r="U194" s="6" t="n">
        <v>0</v>
      </c>
      <c r="V194" s="5" t="n">
        <v>0</v>
      </c>
      <c r="W194" s="6" t="n">
        <v>0</v>
      </c>
      <c r="X194" s="5" t="n">
        <v>0</v>
      </c>
      <c r="Y194" s="6" t="n">
        <v>0</v>
      </c>
      <c r="Z194" s="5" t="n">
        <v>0</v>
      </c>
      <c r="AA194" s="6" t="n">
        <v>0</v>
      </c>
      <c r="AB194" s="5" t="n">
        <v>0</v>
      </c>
      <c r="AC194" s="6" t="n">
        <v>0</v>
      </c>
      <c r="AD194" s="5" t="n">
        <v>0</v>
      </c>
      <c r="AE194" s="6" t="n">
        <v>0</v>
      </c>
      <c r="AF194" s="5" t="n">
        <v>0</v>
      </c>
      <c r="AG194" s="6" t="n">
        <v>0</v>
      </c>
      <c r="AH194" s="6" t="n">
        <v>0</v>
      </c>
      <c r="AI194" s="6" t="n">
        <v>0</v>
      </c>
      <c r="AJ194" s="6" t="n">
        <v>0</v>
      </c>
      <c r="AK194" s="6" t="n">
        <v>0</v>
      </c>
      <c r="AL194" s="6" t="n">
        <v>5</v>
      </c>
      <c r="AM194" s="5">
        <f>IF(AND(G194="",E194="Murni"),0,P194+R194+T194+V194+X194+Z194+AB194+AD194+AF194+AH194+AJ194+AL194)</f>
        <v/>
      </c>
      <c r="AN194" s="5">
        <f>P194+R194+T194+V194+X194+Z194+AB194+AD194+AF194+AH194+AJ194+AL194-AM194</f>
        <v/>
      </c>
      <c r="AO194" s="5">
        <f>P194+R194+T194+V194+X194+Z194+AB194+AD194+AF194+AH194+AJ194+AL194</f>
        <v/>
      </c>
      <c r="AP194" s="5">
        <f>I194</f>
        <v/>
      </c>
      <c r="AQ194" s="7">
        <f>AO194-AP194</f>
        <v/>
      </c>
      <c r="AR194" s="5" t="n">
        <v>0</v>
      </c>
      <c r="AS194" s="5">
        <f>IF(AH194-AR194&lt;-0.001,1,0)</f>
        <v/>
      </c>
      <c r="AT194" s="5">
        <f>IF(H194&lt;AM194-0.001,1,0)</f>
        <v/>
      </c>
      <c r="AU194" s="5">
        <f>IF(OR(H194-AO194-J194-K194-L194-M194-N194&lt;-0.001,H194-AO194-J194-K194-L194-M194-N194&gt;0.001),1,0)</f>
        <v/>
      </c>
      <c r="AV194" s="5">
        <f>IF(OR(J194&lt;-0.5,K194&lt;-0.5,L194&lt;-0.5,M194&lt;-0.5,N194&lt;-0.5,P194&lt;-0.5,R194&lt;-0.5,T194&lt;-0.5,V194&lt;-0.5,X194&lt;-0.5,Z194&lt;-0.5,AB194&lt;-0.5,AD194&lt;-0.5,AF194&lt;-0.5,AH194&lt;-0.5,AJ194&lt;-0.5,AL194&lt;-0.5),1,0)</f>
        <v/>
      </c>
      <c r="AW194">
        <f>AX194&amp;LEFT(ROUND(H194,0),3)</f>
        <v/>
      </c>
      <c r="AX194" t="n">
        <v>2962095</v>
      </c>
    </row>
    <row r="195">
      <c r="A195" s="4" t="n">
        <v>187</v>
      </c>
      <c r="B195" s="4" t="inlineStr">
        <is>
          <t>2021.USLS.140.001</t>
        </is>
      </c>
      <c r="C195" s="4" t="inlineStr">
        <is>
          <t>GITET 275/150 KV WOTU (EXT)</t>
        </is>
      </c>
      <c r="D195" s="4" t="inlineStr">
        <is>
          <t>Supervisi Komisioning, Approval Test Prosedure, dan SLO oleh PUSERTIF GITET 275/150 kV Wotu (ext)</t>
        </is>
      </c>
      <c r="E195" s="4" t="inlineStr">
        <is>
          <t>Lanjutan</t>
        </is>
      </c>
      <c r="F195" s="4" t="inlineStr">
        <is>
          <t>APLN</t>
        </is>
      </c>
      <c r="G195" s="4" t="n"/>
      <c r="H195" s="5" t="n">
        <v>133106.8454545455</v>
      </c>
      <c r="I195" s="5" t="n">
        <v>132306</v>
      </c>
      <c r="J195" s="6" t="n">
        <v>800.8454545454879</v>
      </c>
      <c r="K195" s="6" t="n">
        <v>0</v>
      </c>
      <c r="L195" s="6" t="n">
        <v>0</v>
      </c>
      <c r="M195" s="6" t="n">
        <v>0</v>
      </c>
      <c r="N195" s="6" t="n">
        <v>0</v>
      </c>
      <c r="O195" s="6" t="n">
        <v>0</v>
      </c>
      <c r="P195" s="5" t="n">
        <v>0</v>
      </c>
      <c r="Q195" s="6" t="n">
        <v>0</v>
      </c>
      <c r="R195" s="5" t="n">
        <v>0</v>
      </c>
      <c r="S195" s="6" t="n">
        <v>0</v>
      </c>
      <c r="T195" s="5" t="n">
        <v>44101.667</v>
      </c>
      <c r="U195" s="6" t="n">
        <v>0</v>
      </c>
      <c r="V195" s="5" t="n">
        <v>44101.667</v>
      </c>
      <c r="W195" s="6" t="n">
        <v>0</v>
      </c>
      <c r="X195" s="5" t="n">
        <v>44101.666</v>
      </c>
      <c r="Y195" s="6" t="n">
        <v>0</v>
      </c>
      <c r="Z195" s="5" t="n">
        <v>0</v>
      </c>
      <c r="AA195" s="6" t="n">
        <v>0</v>
      </c>
      <c r="AB195" s="5" t="n">
        <v>0</v>
      </c>
      <c r="AC195" s="6" t="n">
        <v>0</v>
      </c>
      <c r="AD195" s="5" t="n">
        <v>0</v>
      </c>
      <c r="AE195" s="6" t="n">
        <v>0</v>
      </c>
      <c r="AF195" s="5" t="n">
        <v>0</v>
      </c>
      <c r="AG195" s="6" t="n">
        <v>0</v>
      </c>
      <c r="AH195" s="6" t="n">
        <v>0</v>
      </c>
      <c r="AI195" s="6" t="n">
        <v>0</v>
      </c>
      <c r="AJ195" s="6" t="n">
        <v>1</v>
      </c>
      <c r="AK195" s="6" t="n">
        <v>0</v>
      </c>
      <c r="AL195" s="6" t="n">
        <v>5</v>
      </c>
      <c r="AM195" s="5">
        <f>IF(AND(G195="",E195="Murni"),0,P195+R195+T195+V195+X195+Z195+AB195+AD195+AF195+AH195+AJ195+AL195)</f>
        <v/>
      </c>
      <c r="AN195" s="5">
        <f>P195+R195+T195+V195+X195+Z195+AB195+AD195+AF195+AH195+AJ195+AL195-AM195</f>
        <v/>
      </c>
      <c r="AO195" s="5">
        <f>P195+R195+T195+V195+X195+Z195+AB195+AD195+AF195+AH195+AJ195+AL195</f>
        <v/>
      </c>
      <c r="AP195" s="5">
        <f>I195</f>
        <v/>
      </c>
      <c r="AQ195" s="7">
        <f>AO195-AP195</f>
        <v/>
      </c>
      <c r="AR195" s="5" t="n">
        <v>0</v>
      </c>
      <c r="AS195" s="5">
        <f>IF(AH195-AR195&lt;-0.001,1,0)</f>
        <v/>
      </c>
      <c r="AT195" s="5">
        <f>IF(H195&lt;AM195-0.001,1,0)</f>
        <v/>
      </c>
      <c r="AU195" s="5">
        <f>IF(OR(H195-AO195-J195-K195-L195-M195-N195&lt;-0.001,H195-AO195-J195-K195-L195-M195-N195&gt;0.001),1,0)</f>
        <v/>
      </c>
      <c r="AV195" s="5">
        <f>IF(OR(J195&lt;-0.5,K195&lt;-0.5,L195&lt;-0.5,M195&lt;-0.5,N195&lt;-0.5,P195&lt;-0.5,R195&lt;-0.5,T195&lt;-0.5,V195&lt;-0.5,X195&lt;-0.5,Z195&lt;-0.5,AB195&lt;-0.5,AD195&lt;-0.5,AF195&lt;-0.5,AH195&lt;-0.5,AJ195&lt;-0.5,AL195&lt;-0.5),1,0)</f>
        <v/>
      </c>
      <c r="AW195">
        <f>AX195&amp;LEFT(ROUND(H195,0),3)</f>
        <v/>
      </c>
      <c r="AX195" t="n">
        <v>2962096</v>
      </c>
    </row>
    <row r="196">
      <c r="A196" s="4" t="n">
        <v>188</v>
      </c>
      <c r="B196" s="4" t="inlineStr">
        <is>
          <t>2021.USLS.38.003</t>
        </is>
      </c>
      <c r="C196" s="4" t="inlineStr">
        <is>
          <t>T/L  150 kV PUNAGAYA - TANJUNG BUNGA (59 kmr)</t>
        </is>
      </c>
      <c r="D196" s="4" t="inlineStr">
        <is>
          <t>Supervisi Komisioning, Approval Test Prosedure, dan SLO oleh PUSERTIF T/L Punagaya - Tanjung Bunga sec.1,2 dan GI Terkait</t>
        </is>
      </c>
      <c r="E196" s="4" t="inlineStr">
        <is>
          <t>Lanjutan</t>
        </is>
      </c>
      <c r="F196" s="4" t="inlineStr">
        <is>
          <t>APLN</t>
        </is>
      </c>
      <c r="G196" s="4" t="n"/>
      <c r="H196" s="5" t="n">
        <v>226444.0363636364</v>
      </c>
      <c r="I196" s="5" t="n">
        <v>0</v>
      </c>
      <c r="J196" s="6" t="n">
        <v>226444.0363636364</v>
      </c>
      <c r="K196" s="6" t="n">
        <v>0</v>
      </c>
      <c r="L196" s="6" t="n">
        <v>0</v>
      </c>
      <c r="M196" s="6" t="n">
        <v>0</v>
      </c>
      <c r="N196" s="6" t="n">
        <v>0</v>
      </c>
      <c r="O196" s="6" t="n">
        <v>0</v>
      </c>
      <c r="P196" s="5" t="n">
        <v>0</v>
      </c>
      <c r="Q196" s="6" t="n">
        <v>0</v>
      </c>
      <c r="R196" s="5" t="n">
        <v>0</v>
      </c>
      <c r="S196" s="6" t="n">
        <v>0</v>
      </c>
      <c r="T196" s="5" t="n">
        <v>0</v>
      </c>
      <c r="U196" s="6" t="n">
        <v>0</v>
      </c>
      <c r="V196" s="5" t="n">
        <v>0</v>
      </c>
      <c r="W196" s="6" t="n">
        <v>0</v>
      </c>
      <c r="X196" s="5" t="n">
        <v>0</v>
      </c>
      <c r="Y196" s="6" t="n">
        <v>0</v>
      </c>
      <c r="Z196" s="5" t="n">
        <v>0</v>
      </c>
      <c r="AA196" s="6" t="n">
        <v>0</v>
      </c>
      <c r="AB196" s="5" t="n">
        <v>0</v>
      </c>
      <c r="AC196" s="6" t="n">
        <v>0</v>
      </c>
      <c r="AD196" s="5" t="n">
        <v>0</v>
      </c>
      <c r="AE196" s="6" t="n">
        <v>0</v>
      </c>
      <c r="AF196" s="5" t="n">
        <v>0</v>
      </c>
      <c r="AG196" s="6" t="n">
        <v>0</v>
      </c>
      <c r="AH196" s="6" t="n">
        <v>0</v>
      </c>
      <c r="AI196" s="6" t="n">
        <v>0</v>
      </c>
      <c r="AJ196" s="6" t="n">
        <v>0</v>
      </c>
      <c r="AK196" s="6" t="n">
        <v>0</v>
      </c>
      <c r="AL196" s="6" t="n">
        <v>5</v>
      </c>
      <c r="AM196" s="5">
        <f>IF(AND(G196="",E196="Murni"),0,P196+R196+T196+V196+X196+Z196+AB196+AD196+AF196+AH196+AJ196+AL196)</f>
        <v/>
      </c>
      <c r="AN196" s="5">
        <f>P196+R196+T196+V196+X196+Z196+AB196+AD196+AF196+AH196+AJ196+AL196-AM196</f>
        <v/>
      </c>
      <c r="AO196" s="5">
        <f>P196+R196+T196+V196+X196+Z196+AB196+AD196+AF196+AH196+AJ196+AL196</f>
        <v/>
      </c>
      <c r="AP196" s="5">
        <f>I196</f>
        <v/>
      </c>
      <c r="AQ196" s="7">
        <f>AO196-AP196</f>
        <v/>
      </c>
      <c r="AR196" s="5" t="n">
        <v>0</v>
      </c>
      <c r="AS196" s="5">
        <f>IF(AH196-AR196&lt;-0.001,1,0)</f>
        <v/>
      </c>
      <c r="AT196" s="5">
        <f>IF(H196&lt;AM196-0.001,1,0)</f>
        <v/>
      </c>
      <c r="AU196" s="5">
        <f>IF(OR(H196-AO196-J196-K196-L196-M196-N196&lt;-0.001,H196-AO196-J196-K196-L196-M196-N196&gt;0.001),1,0)</f>
        <v/>
      </c>
      <c r="AV196" s="5">
        <f>IF(OR(J196&lt;-0.5,K196&lt;-0.5,L196&lt;-0.5,M196&lt;-0.5,N196&lt;-0.5,P196&lt;-0.5,R196&lt;-0.5,T196&lt;-0.5,V196&lt;-0.5,X196&lt;-0.5,Z196&lt;-0.5,AB196&lt;-0.5,AD196&lt;-0.5,AF196&lt;-0.5,AH196&lt;-0.5,AJ196&lt;-0.5,AL196&lt;-0.5),1,0)</f>
        <v/>
      </c>
      <c r="AW196">
        <f>AX196&amp;LEFT(ROUND(H196,0),3)</f>
        <v/>
      </c>
      <c r="AX196" t="n">
        <v>2962097</v>
      </c>
    </row>
    <row r="197">
      <c r="A197" s="4" t="n">
        <v>189</v>
      </c>
      <c r="B197" s="4" t="inlineStr">
        <is>
          <t>2019.USLU.1.002</t>
        </is>
      </c>
      <c r="C197" s="4" t="inlineStr">
        <is>
          <t>PLTU TALAUD ( 2 x 3 MW )</t>
        </is>
      </c>
      <c r="D197" s="4" t="inlineStr">
        <is>
          <t>Supervisi Engineering</t>
        </is>
      </c>
      <c r="E197" s="4" t="inlineStr">
        <is>
          <t>Lanjutan</t>
        </is>
      </c>
      <c r="F197" s="4" t="inlineStr">
        <is>
          <t>APLN</t>
        </is>
      </c>
      <c r="G197" s="4" t="n"/>
      <c r="H197" s="5" t="n">
        <v>2042329.668381818</v>
      </c>
      <c r="I197" s="5" t="n">
        <v>539749</v>
      </c>
      <c r="J197" s="6" t="n">
        <v>1502580.668381818</v>
      </c>
      <c r="K197" s="6" t="n">
        <v>0</v>
      </c>
      <c r="L197" s="6" t="n">
        <v>0</v>
      </c>
      <c r="M197" s="6" t="n">
        <v>0</v>
      </c>
      <c r="N197" s="6" t="n">
        <v>0</v>
      </c>
      <c r="O197" s="6" t="n">
        <v>0</v>
      </c>
      <c r="P197" s="5" t="n">
        <v>0</v>
      </c>
      <c r="Q197" s="6" t="n">
        <v>0</v>
      </c>
      <c r="R197" s="5" t="n">
        <v>0</v>
      </c>
      <c r="S197" s="6" t="n">
        <v>0</v>
      </c>
      <c r="T197" s="5" t="n">
        <v>0</v>
      </c>
      <c r="U197" s="6" t="n">
        <v>0</v>
      </c>
      <c r="V197" s="5" t="n">
        <v>0</v>
      </c>
      <c r="W197" s="6" t="n">
        <v>0</v>
      </c>
      <c r="X197" s="5" t="n">
        <v>0</v>
      </c>
      <c r="Y197" s="6" t="n">
        <v>0</v>
      </c>
      <c r="Z197" s="5" t="n">
        <v>0</v>
      </c>
      <c r="AA197" s="6" t="n">
        <v>0</v>
      </c>
      <c r="AB197" s="5" t="n">
        <v>0</v>
      </c>
      <c r="AC197" s="6" t="n">
        <v>0</v>
      </c>
      <c r="AD197" s="5" t="n">
        <v>0</v>
      </c>
      <c r="AE197" s="6" t="n">
        <v>0</v>
      </c>
      <c r="AF197" s="5" t="n">
        <v>0</v>
      </c>
      <c r="AG197" s="6" t="n">
        <v>0</v>
      </c>
      <c r="AH197" s="6" t="n">
        <v>0</v>
      </c>
      <c r="AI197" s="6" t="n">
        <v>0</v>
      </c>
      <c r="AJ197" s="6" t="n">
        <v>539749</v>
      </c>
      <c r="AK197" s="6" t="n">
        <v>0</v>
      </c>
      <c r="AL197" s="6" t="n">
        <v>5</v>
      </c>
      <c r="AM197" s="5">
        <f>IF(AND(G197="",E197="Murni"),0,P197+R197+T197+V197+X197+Z197+AB197+AD197+AF197+AH197+AJ197+AL197)</f>
        <v/>
      </c>
      <c r="AN197" s="5">
        <f>P197+R197+T197+V197+X197+Z197+AB197+AD197+AF197+AH197+AJ197+AL197-AM197</f>
        <v/>
      </c>
      <c r="AO197" s="5">
        <f>P197+R197+T197+V197+X197+Z197+AB197+AD197+AF197+AH197+AJ197+AL197</f>
        <v/>
      </c>
      <c r="AP197" s="5">
        <f>I197</f>
        <v/>
      </c>
      <c r="AQ197" s="7">
        <f>AO197-AP197</f>
        <v/>
      </c>
      <c r="AR197" s="5" t="n">
        <v>0</v>
      </c>
      <c r="AS197" s="5">
        <f>IF(AH197-AR197&lt;-0.001,1,0)</f>
        <v/>
      </c>
      <c r="AT197" s="5">
        <f>IF(H197&lt;AM197-0.001,1,0)</f>
        <v/>
      </c>
      <c r="AU197" s="5">
        <f>IF(OR(H197-AO197-J197-K197-L197-M197-N197&lt;-0.001,H197-AO197-J197-K197-L197-M197-N197&gt;0.001),1,0)</f>
        <v/>
      </c>
      <c r="AV197" s="5">
        <f>IF(OR(J197&lt;-0.5,K197&lt;-0.5,L197&lt;-0.5,M197&lt;-0.5,N197&lt;-0.5,P197&lt;-0.5,R197&lt;-0.5,T197&lt;-0.5,V197&lt;-0.5,X197&lt;-0.5,Z197&lt;-0.5,AB197&lt;-0.5,AD197&lt;-0.5,AF197&lt;-0.5,AH197&lt;-0.5,AJ197&lt;-0.5,AL197&lt;-0.5),1,0)</f>
        <v/>
      </c>
      <c r="AW197">
        <f>AX197&amp;LEFT(ROUND(H197,0),3)</f>
        <v/>
      </c>
      <c r="AX197" t="n">
        <v>2962098</v>
      </c>
    </row>
    <row r="198">
      <c r="A198" s="4" t="n">
        <v>190</v>
      </c>
      <c r="B198" s="4" t="inlineStr">
        <is>
          <t>2019.USLU.5.001</t>
        </is>
      </c>
      <c r="C198" s="4" t="inlineStr">
        <is>
          <t>PLTU SULUT 1 (2x50 MW)</t>
        </is>
      </c>
      <c r="D198" s="4" t="inlineStr">
        <is>
          <t>EPC</t>
        </is>
      </c>
      <c r="E198" s="4" t="inlineStr">
        <is>
          <t>Lanjutan</t>
        </is>
      </c>
      <c r="F198" s="4" t="inlineStr">
        <is>
          <t>APLN</t>
        </is>
      </c>
      <c r="G198" s="4" t="n"/>
      <c r="H198" s="5" t="n">
        <v>3197074204.175146</v>
      </c>
      <c r="I198" s="5" t="n">
        <v>735479062.4070001</v>
      </c>
      <c r="J198" s="6" t="n">
        <v>2461595141.768146</v>
      </c>
      <c r="K198" s="6" t="n">
        <v>0</v>
      </c>
      <c r="L198" s="6" t="n">
        <v>0</v>
      </c>
      <c r="M198" s="6" t="n">
        <v>0</v>
      </c>
      <c r="N198" s="6" t="n">
        <v>0</v>
      </c>
      <c r="O198" s="6" t="n">
        <v>0</v>
      </c>
      <c r="P198" s="5" t="n">
        <v>0</v>
      </c>
      <c r="Q198" s="6" t="n">
        <v>0</v>
      </c>
      <c r="R198" s="5" t="n">
        <v>23599506.747</v>
      </c>
      <c r="S198" s="6" t="n">
        <v>0</v>
      </c>
      <c r="T198" s="5" t="n">
        <v>37619718.004</v>
      </c>
      <c r="U198" s="6" t="n">
        <v>0</v>
      </c>
      <c r="V198" s="5" t="n">
        <v>39319623.146</v>
      </c>
      <c r="W198" s="6" t="n">
        <v>0</v>
      </c>
      <c r="X198" s="5" t="n">
        <v>69616868.602</v>
      </c>
      <c r="Y198" s="6" t="n">
        <v>0</v>
      </c>
      <c r="Z198" s="5" t="n">
        <v>60332129.207</v>
      </c>
      <c r="AA198" s="6" t="n">
        <v>0</v>
      </c>
      <c r="AB198" s="5" t="n">
        <v>117333597.217</v>
      </c>
      <c r="AC198" s="6" t="n">
        <v>0</v>
      </c>
      <c r="AD198" s="5" t="n">
        <v>135752860.234</v>
      </c>
      <c r="AE198" s="6" t="n">
        <v>0</v>
      </c>
      <c r="AF198" s="5" t="n">
        <v>71446796.587</v>
      </c>
      <c r="AG198" s="6" t="n">
        <v>0</v>
      </c>
      <c r="AH198" s="6" t="n">
        <v>187535913.319</v>
      </c>
      <c r="AI198" s="6" t="n">
        <v>0</v>
      </c>
      <c r="AJ198" s="6" t="n">
        <v>621657.46</v>
      </c>
      <c r="AK198" s="6" t="n">
        <v>0</v>
      </c>
      <c r="AL198" s="6" t="n">
        <v>5</v>
      </c>
      <c r="AM198" s="5">
        <f>IF(AND(G198="",E198="Murni"),0,P198+R198+T198+V198+X198+Z198+AB198+AD198+AF198+AH198+AJ198+AL198)</f>
        <v/>
      </c>
      <c r="AN198" s="5">
        <f>P198+R198+T198+V198+X198+Z198+AB198+AD198+AF198+AH198+AJ198+AL198-AM198</f>
        <v/>
      </c>
      <c r="AO198" s="5">
        <f>P198+R198+T198+V198+X198+Z198+AB198+AD198+AF198+AH198+AJ198+AL198</f>
        <v/>
      </c>
      <c r="AP198" s="5">
        <f>I198</f>
        <v/>
      </c>
      <c r="AQ198" s="7">
        <f>AO198-AP198</f>
        <v/>
      </c>
      <c r="AR198" s="5" t="n">
        <v>0</v>
      </c>
      <c r="AS198" s="5">
        <f>IF(AH198-AR198&lt;-0.001,1,0)</f>
        <v/>
      </c>
      <c r="AT198" s="5">
        <f>IF(H198&lt;AM198-0.001,1,0)</f>
        <v/>
      </c>
      <c r="AU198" s="5">
        <f>IF(OR(H198-AO198-J198-K198-L198-M198-N198&lt;-0.001,H198-AO198-J198-K198-L198-M198-N198&gt;0.001),1,0)</f>
        <v/>
      </c>
      <c r="AV198" s="5">
        <f>IF(OR(J198&lt;-0.5,K198&lt;-0.5,L198&lt;-0.5,M198&lt;-0.5,N198&lt;-0.5,P198&lt;-0.5,R198&lt;-0.5,T198&lt;-0.5,V198&lt;-0.5,X198&lt;-0.5,Z198&lt;-0.5,AB198&lt;-0.5,AD198&lt;-0.5,AF198&lt;-0.5,AH198&lt;-0.5,AJ198&lt;-0.5,AL198&lt;-0.5),1,0)</f>
        <v/>
      </c>
      <c r="AW198">
        <f>AX198&amp;LEFT(ROUND(H198,0),3)</f>
        <v/>
      </c>
      <c r="AX198" t="n">
        <v>2962099</v>
      </c>
    </row>
    <row r="199">
      <c r="A199" s="4" t="n">
        <v>191</v>
      </c>
      <c r="B199" s="4" t="inlineStr">
        <is>
          <t>2020.USLU.5.001</t>
        </is>
      </c>
      <c r="C199" s="4" t="inlineStr">
        <is>
          <t>PLTU SULUT 1 (2x50 MW)</t>
        </is>
      </c>
      <c r="D199" s="4" t="inlineStr">
        <is>
          <t>Supervisi Konstruksi &amp; QA / QC Pekerjaan Sipil dan Elektromekanik</t>
        </is>
      </c>
      <c r="E199" s="4" t="inlineStr">
        <is>
          <t>Lanjutan</t>
        </is>
      </c>
      <c r="F199" s="4" t="inlineStr">
        <is>
          <t>APLN</t>
        </is>
      </c>
      <c r="G199" s="4" t="n"/>
      <c r="H199" s="5" t="n">
        <v>57018244.75305454</v>
      </c>
      <c r="I199" s="5" t="n">
        <v>1400000</v>
      </c>
      <c r="J199" s="6" t="n">
        <v>55618244.75305454</v>
      </c>
      <c r="K199" s="6" t="n">
        <v>0</v>
      </c>
      <c r="L199" s="6" t="n">
        <v>0</v>
      </c>
      <c r="M199" s="6" t="n">
        <v>0</v>
      </c>
      <c r="N199" s="6" t="n">
        <v>0</v>
      </c>
      <c r="O199" s="6" t="n">
        <v>0</v>
      </c>
      <c r="P199" s="5" t="n">
        <v>0</v>
      </c>
      <c r="Q199" s="6" t="n">
        <v>0</v>
      </c>
      <c r="R199" s="5" t="n">
        <v>0</v>
      </c>
      <c r="S199" s="6" t="n">
        <v>0</v>
      </c>
      <c r="T199" s="5" t="n">
        <v>400000</v>
      </c>
      <c r="U199" s="6" t="n">
        <v>0</v>
      </c>
      <c r="V199" s="5" t="n">
        <v>500000</v>
      </c>
      <c r="W199" s="6" t="n">
        <v>0</v>
      </c>
      <c r="X199" s="5" t="n">
        <v>0</v>
      </c>
      <c r="Y199" s="6" t="n">
        <v>0</v>
      </c>
      <c r="Z199" s="5" t="n">
        <v>500000</v>
      </c>
      <c r="AA199" s="6" t="n">
        <v>0</v>
      </c>
      <c r="AB199" s="5" t="n">
        <v>0</v>
      </c>
      <c r="AC199" s="6" t="n">
        <v>0</v>
      </c>
      <c r="AD199" s="5" t="n">
        <v>0</v>
      </c>
      <c r="AE199" s="6" t="n">
        <v>0</v>
      </c>
      <c r="AF199" s="5" t="n">
        <v>0</v>
      </c>
      <c r="AG199" s="6" t="n">
        <v>0</v>
      </c>
      <c r="AH199" s="6" t="n">
        <v>0</v>
      </c>
      <c r="AI199" s="6" t="n">
        <v>0</v>
      </c>
      <c r="AJ199" s="6" t="n">
        <v>0</v>
      </c>
      <c r="AK199" s="6" t="n">
        <v>0</v>
      </c>
      <c r="AL199" s="6" t="n">
        <v>5</v>
      </c>
      <c r="AM199" s="5">
        <f>IF(AND(G199="",E199="Murni"),0,P199+R199+T199+V199+X199+Z199+AB199+AD199+AF199+AH199+AJ199+AL199)</f>
        <v/>
      </c>
      <c r="AN199" s="5">
        <f>P199+R199+T199+V199+X199+Z199+AB199+AD199+AF199+AH199+AJ199+AL199-AM199</f>
        <v/>
      </c>
      <c r="AO199" s="5">
        <f>P199+R199+T199+V199+X199+Z199+AB199+AD199+AF199+AH199+AJ199+AL199</f>
        <v/>
      </c>
      <c r="AP199" s="5">
        <f>I199</f>
        <v/>
      </c>
      <c r="AQ199" s="7">
        <f>AO199-AP199</f>
        <v/>
      </c>
      <c r="AR199" s="5" t="n">
        <v>0</v>
      </c>
      <c r="AS199" s="5">
        <f>IF(AH199-AR199&lt;-0.001,1,0)</f>
        <v/>
      </c>
      <c r="AT199" s="5">
        <f>IF(H199&lt;AM199-0.001,1,0)</f>
        <v/>
      </c>
      <c r="AU199" s="5">
        <f>IF(OR(H199-AO199-J199-K199-L199-M199-N199&lt;-0.001,H199-AO199-J199-K199-L199-M199-N199&gt;0.001),1,0)</f>
        <v/>
      </c>
      <c r="AV199" s="5">
        <f>IF(OR(J199&lt;-0.5,K199&lt;-0.5,L199&lt;-0.5,M199&lt;-0.5,N199&lt;-0.5,P199&lt;-0.5,R199&lt;-0.5,T199&lt;-0.5,V199&lt;-0.5,X199&lt;-0.5,Z199&lt;-0.5,AB199&lt;-0.5,AD199&lt;-0.5,AF199&lt;-0.5,AH199&lt;-0.5,AJ199&lt;-0.5,AL199&lt;-0.5),1,0)</f>
        <v/>
      </c>
      <c r="AW199">
        <f>AX199&amp;LEFT(ROUND(H199,0),3)</f>
        <v/>
      </c>
      <c r="AX199" t="n">
        <v>2962100</v>
      </c>
    </row>
    <row r="200">
      <c r="A200" s="4" t="n">
        <v>192</v>
      </c>
      <c r="B200" s="4" t="inlineStr">
        <is>
          <t>2019.USLU.9.002</t>
        </is>
      </c>
      <c r="C200" s="4" t="inlineStr">
        <is>
          <t>PLTU GORONTALO (FTP 1) (2x25 MW)</t>
        </is>
      </c>
      <c r="D200" s="4" t="inlineStr">
        <is>
          <t>EPC</t>
        </is>
      </c>
      <c r="E200" s="4" t="inlineStr">
        <is>
          <t>Lanjutan</t>
        </is>
      </c>
      <c r="F200" s="4" t="inlineStr">
        <is>
          <t>APLN</t>
        </is>
      </c>
      <c r="G200" s="4" t="n"/>
      <c r="H200" s="5" t="n">
        <v>120019682.9217629</v>
      </c>
      <c r="I200" s="5" t="n">
        <v>0</v>
      </c>
      <c r="J200" s="6" t="n">
        <v>120019682.9217629</v>
      </c>
      <c r="K200" s="6" t="n">
        <v>0</v>
      </c>
      <c r="L200" s="6" t="n">
        <v>0</v>
      </c>
      <c r="M200" s="6" t="n">
        <v>0</v>
      </c>
      <c r="N200" s="6" t="n">
        <v>0</v>
      </c>
      <c r="O200" s="6" t="n">
        <v>0</v>
      </c>
      <c r="P200" s="5" t="n">
        <v>0</v>
      </c>
      <c r="Q200" s="6" t="n">
        <v>0</v>
      </c>
      <c r="R200" s="5" t="n">
        <v>0</v>
      </c>
      <c r="S200" s="6" t="n">
        <v>0</v>
      </c>
      <c r="T200" s="5" t="n">
        <v>0</v>
      </c>
      <c r="U200" s="6" t="n">
        <v>0</v>
      </c>
      <c r="V200" s="5" t="n">
        <v>0</v>
      </c>
      <c r="W200" s="6" t="n">
        <v>0</v>
      </c>
      <c r="X200" s="5" t="n">
        <v>0</v>
      </c>
      <c r="Y200" s="6" t="n">
        <v>0</v>
      </c>
      <c r="Z200" s="5" t="n">
        <v>0</v>
      </c>
      <c r="AA200" s="6" t="n">
        <v>0</v>
      </c>
      <c r="AB200" s="5" t="n">
        <v>0</v>
      </c>
      <c r="AC200" s="6" t="n">
        <v>0</v>
      </c>
      <c r="AD200" s="5" t="n">
        <v>0</v>
      </c>
      <c r="AE200" s="6" t="n">
        <v>0</v>
      </c>
      <c r="AF200" s="5" t="n">
        <v>0</v>
      </c>
      <c r="AG200" s="6" t="n">
        <v>0</v>
      </c>
      <c r="AH200" s="6" t="n">
        <v>0</v>
      </c>
      <c r="AI200" s="6" t="n">
        <v>0</v>
      </c>
      <c r="AJ200" s="6" t="n">
        <v>0</v>
      </c>
      <c r="AK200" s="6" t="n">
        <v>0</v>
      </c>
      <c r="AL200" s="6" t="n">
        <v>5</v>
      </c>
      <c r="AM200" s="5">
        <f>IF(AND(G200="",E200="Murni"),0,P200+R200+T200+V200+X200+Z200+AB200+AD200+AF200+AH200+AJ200+AL200)</f>
        <v/>
      </c>
      <c r="AN200" s="5">
        <f>P200+R200+T200+V200+X200+Z200+AB200+AD200+AF200+AH200+AJ200+AL200-AM200</f>
        <v/>
      </c>
      <c r="AO200" s="5">
        <f>P200+R200+T200+V200+X200+Z200+AB200+AD200+AF200+AH200+AJ200+AL200</f>
        <v/>
      </c>
      <c r="AP200" s="5">
        <f>I200</f>
        <v/>
      </c>
      <c r="AQ200" s="7">
        <f>AO200-AP200</f>
        <v/>
      </c>
      <c r="AR200" s="5" t="n">
        <v>0</v>
      </c>
      <c r="AS200" s="5">
        <f>IF(AH200-AR200&lt;-0.001,1,0)</f>
        <v/>
      </c>
      <c r="AT200" s="5">
        <f>IF(H200&lt;AM200-0.001,1,0)</f>
        <v/>
      </c>
      <c r="AU200" s="5">
        <f>IF(OR(H200-AO200-J200-K200-L200-M200-N200&lt;-0.001,H200-AO200-J200-K200-L200-M200-N200&gt;0.001),1,0)</f>
        <v/>
      </c>
      <c r="AV200" s="5">
        <f>IF(OR(J200&lt;-0.5,K200&lt;-0.5,L200&lt;-0.5,M200&lt;-0.5,N200&lt;-0.5,P200&lt;-0.5,R200&lt;-0.5,T200&lt;-0.5,V200&lt;-0.5,X200&lt;-0.5,Z200&lt;-0.5,AB200&lt;-0.5,AD200&lt;-0.5,AF200&lt;-0.5,AH200&lt;-0.5,AJ200&lt;-0.5,AL200&lt;-0.5),1,0)</f>
        <v/>
      </c>
      <c r="AW200">
        <f>AX200&amp;LEFT(ROUND(H200,0),3)</f>
        <v/>
      </c>
      <c r="AX200" t="n">
        <v>2962101</v>
      </c>
    </row>
    <row r="201">
      <c r="A201" s="4" t="n">
        <v>193</v>
      </c>
      <c r="B201" s="4" t="inlineStr">
        <is>
          <t>2019.USLU.9.003</t>
        </is>
      </c>
      <c r="C201" s="4" t="inlineStr">
        <is>
          <t>PLTU GORONTALO (FTP 1) (2x25 MW)</t>
        </is>
      </c>
      <c r="D201" s="4" t="inlineStr">
        <is>
          <t>Supervisi Engineering</t>
        </is>
      </c>
      <c r="E201" s="4" t="inlineStr">
        <is>
          <t>Lanjutan</t>
        </is>
      </c>
      <c r="F201" s="4" t="inlineStr">
        <is>
          <t>APLN</t>
        </is>
      </c>
      <c r="G201" s="4" t="n"/>
      <c r="H201" s="5" t="n">
        <v>3686595.607036361</v>
      </c>
      <c r="I201" s="5" t="n">
        <v>418845</v>
      </c>
      <c r="J201" s="6" t="n">
        <v>3267750.607036361</v>
      </c>
      <c r="K201" s="6" t="n">
        <v>0</v>
      </c>
      <c r="L201" s="6" t="n">
        <v>0</v>
      </c>
      <c r="M201" s="6" t="n">
        <v>0</v>
      </c>
      <c r="N201" s="6" t="n">
        <v>0</v>
      </c>
      <c r="O201" s="6" t="n">
        <v>0</v>
      </c>
      <c r="P201" s="5" t="n">
        <v>0</v>
      </c>
      <c r="Q201" s="6" t="n">
        <v>0</v>
      </c>
      <c r="R201" s="5" t="n">
        <v>0</v>
      </c>
      <c r="S201" s="6" t="n">
        <v>0</v>
      </c>
      <c r="T201" s="5" t="n">
        <v>0</v>
      </c>
      <c r="U201" s="6" t="n">
        <v>0</v>
      </c>
      <c r="V201" s="5" t="n">
        <v>0</v>
      </c>
      <c r="W201" s="6" t="n">
        <v>0</v>
      </c>
      <c r="X201" s="5" t="n">
        <v>0</v>
      </c>
      <c r="Y201" s="6" t="n">
        <v>0</v>
      </c>
      <c r="Z201" s="5" t="n">
        <v>0</v>
      </c>
      <c r="AA201" s="6" t="n">
        <v>0</v>
      </c>
      <c r="AB201" s="5" t="n">
        <v>0</v>
      </c>
      <c r="AC201" s="6" t="n">
        <v>0</v>
      </c>
      <c r="AD201" s="5" t="n">
        <v>0</v>
      </c>
      <c r="AE201" s="6" t="n">
        <v>0</v>
      </c>
      <c r="AF201" s="5" t="n">
        <v>0</v>
      </c>
      <c r="AG201" s="6" t="n">
        <v>0</v>
      </c>
      <c r="AH201" s="6" t="n">
        <v>0</v>
      </c>
      <c r="AI201" s="6" t="n">
        <v>0</v>
      </c>
      <c r="AJ201" s="6" t="n">
        <v>418845</v>
      </c>
      <c r="AK201" s="6" t="n">
        <v>0</v>
      </c>
      <c r="AL201" s="6" t="n">
        <v>5</v>
      </c>
      <c r="AM201" s="5">
        <f>IF(AND(G201="",E201="Murni"),0,P201+R201+T201+V201+X201+Z201+AB201+AD201+AF201+AH201+AJ201+AL201)</f>
        <v/>
      </c>
      <c r="AN201" s="5">
        <f>P201+R201+T201+V201+X201+Z201+AB201+AD201+AF201+AH201+AJ201+AL201-AM201</f>
        <v/>
      </c>
      <c r="AO201" s="5">
        <f>P201+R201+T201+V201+X201+Z201+AB201+AD201+AF201+AH201+AJ201+AL201</f>
        <v/>
      </c>
      <c r="AP201" s="5">
        <f>I201</f>
        <v/>
      </c>
      <c r="AQ201" s="7">
        <f>AO201-AP201</f>
        <v/>
      </c>
      <c r="AR201" s="5" t="n">
        <v>0</v>
      </c>
      <c r="AS201" s="5">
        <f>IF(AH201-AR201&lt;-0.001,1,0)</f>
        <v/>
      </c>
      <c r="AT201" s="5">
        <f>IF(H201&lt;AM201-0.001,1,0)</f>
        <v/>
      </c>
      <c r="AU201" s="5">
        <f>IF(OR(H201-AO201-J201-K201-L201-M201-N201&lt;-0.001,H201-AO201-J201-K201-L201-M201-N201&gt;0.001),1,0)</f>
        <v/>
      </c>
      <c r="AV201" s="5">
        <f>IF(OR(J201&lt;-0.5,K201&lt;-0.5,L201&lt;-0.5,M201&lt;-0.5,N201&lt;-0.5,P201&lt;-0.5,R201&lt;-0.5,T201&lt;-0.5,V201&lt;-0.5,X201&lt;-0.5,Z201&lt;-0.5,AB201&lt;-0.5,AD201&lt;-0.5,AF201&lt;-0.5,AH201&lt;-0.5,AJ201&lt;-0.5,AL201&lt;-0.5),1,0)</f>
        <v/>
      </c>
      <c r="AW201">
        <f>AX201&amp;LEFT(ROUND(H201,0),3)</f>
        <v/>
      </c>
      <c r="AX201" t="n">
        <v>2962102</v>
      </c>
    </row>
    <row r="202">
      <c r="A202" s="4" t="n">
        <v>194</v>
      </c>
      <c r="B202" s="4" t="inlineStr">
        <is>
          <t>2019.USLU.9.004</t>
        </is>
      </c>
      <c r="C202" s="4" t="inlineStr">
        <is>
          <t>PLTU GORONTALO (FTP 1) (2x25 MW)</t>
        </is>
      </c>
      <c r="D202" s="4" t="inlineStr">
        <is>
          <t>Supervisi Konstruksi &amp; QA / QC Pekerjaan Sipil dan Elektromekanik</t>
        </is>
      </c>
      <c r="E202" s="4" t="inlineStr">
        <is>
          <t>Lanjutan</t>
        </is>
      </c>
      <c r="F202" s="4" t="inlineStr">
        <is>
          <t>APLN</t>
        </is>
      </c>
      <c r="G202" s="4" t="n"/>
      <c r="H202" s="5" t="n">
        <v>5818014.911754542</v>
      </c>
      <c r="I202" s="5" t="n">
        <v>300000</v>
      </c>
      <c r="J202" s="6" t="n">
        <v>5518014.911754542</v>
      </c>
      <c r="K202" s="6" t="n">
        <v>0</v>
      </c>
      <c r="L202" s="6" t="n">
        <v>0</v>
      </c>
      <c r="M202" s="6" t="n">
        <v>0</v>
      </c>
      <c r="N202" s="6" t="n">
        <v>0</v>
      </c>
      <c r="O202" s="6" t="n">
        <v>0</v>
      </c>
      <c r="P202" s="5" t="n">
        <v>0</v>
      </c>
      <c r="Q202" s="6" t="n">
        <v>0</v>
      </c>
      <c r="R202" s="5" t="n">
        <v>0</v>
      </c>
      <c r="S202" s="6" t="n">
        <v>0</v>
      </c>
      <c r="T202" s="5" t="n">
        <v>0</v>
      </c>
      <c r="U202" s="6" t="n">
        <v>0</v>
      </c>
      <c r="V202" s="5" t="n">
        <v>300000</v>
      </c>
      <c r="W202" s="6" t="n">
        <v>0</v>
      </c>
      <c r="X202" s="5" t="n">
        <v>0</v>
      </c>
      <c r="Y202" s="6" t="n">
        <v>0</v>
      </c>
      <c r="Z202" s="5" t="n">
        <v>0</v>
      </c>
      <c r="AA202" s="6" t="n">
        <v>0</v>
      </c>
      <c r="AB202" s="5" t="n">
        <v>0</v>
      </c>
      <c r="AC202" s="6" t="n">
        <v>0</v>
      </c>
      <c r="AD202" s="5" t="n">
        <v>0</v>
      </c>
      <c r="AE202" s="6" t="n">
        <v>0</v>
      </c>
      <c r="AF202" s="5" t="n">
        <v>0</v>
      </c>
      <c r="AG202" s="6" t="n">
        <v>0</v>
      </c>
      <c r="AH202" s="6" t="n">
        <v>0</v>
      </c>
      <c r="AI202" s="6" t="n">
        <v>0</v>
      </c>
      <c r="AJ202" s="6" t="n">
        <v>0</v>
      </c>
      <c r="AK202" s="6" t="n">
        <v>0</v>
      </c>
      <c r="AL202" s="6" t="n">
        <v>5</v>
      </c>
      <c r="AM202" s="5">
        <f>IF(AND(G202="",E202="Murni"),0,P202+R202+T202+V202+X202+Z202+AB202+AD202+AF202+AH202+AJ202+AL202)</f>
        <v/>
      </c>
      <c r="AN202" s="5">
        <f>P202+R202+T202+V202+X202+Z202+AB202+AD202+AF202+AH202+AJ202+AL202-AM202</f>
        <v/>
      </c>
      <c r="AO202" s="5">
        <f>P202+R202+T202+V202+X202+Z202+AB202+AD202+AF202+AH202+AJ202+AL202</f>
        <v/>
      </c>
      <c r="AP202" s="5">
        <f>I202</f>
        <v/>
      </c>
      <c r="AQ202" s="7">
        <f>AO202-AP202</f>
        <v/>
      </c>
      <c r="AR202" s="5" t="n">
        <v>0</v>
      </c>
      <c r="AS202" s="5">
        <f>IF(AH202-AR202&lt;-0.001,1,0)</f>
        <v/>
      </c>
      <c r="AT202" s="5">
        <f>IF(H202&lt;AM202-0.001,1,0)</f>
        <v/>
      </c>
      <c r="AU202" s="5">
        <f>IF(OR(H202-AO202-J202-K202-L202-M202-N202&lt;-0.001,H202-AO202-J202-K202-L202-M202-N202&gt;0.001),1,0)</f>
        <v/>
      </c>
      <c r="AV202" s="5">
        <f>IF(OR(J202&lt;-0.5,K202&lt;-0.5,L202&lt;-0.5,M202&lt;-0.5,N202&lt;-0.5,P202&lt;-0.5,R202&lt;-0.5,T202&lt;-0.5,V202&lt;-0.5,X202&lt;-0.5,Z202&lt;-0.5,AB202&lt;-0.5,AD202&lt;-0.5,AF202&lt;-0.5,AH202&lt;-0.5,AJ202&lt;-0.5,AL202&lt;-0.5),1,0)</f>
        <v/>
      </c>
      <c r="AW202">
        <f>AX202&amp;LEFT(ROUND(H202,0),3)</f>
        <v/>
      </c>
      <c r="AX202" t="n">
        <v>2962103</v>
      </c>
    </row>
    <row r="203">
      <c r="A203" s="4" t="n">
        <v>195</v>
      </c>
      <c r="B203" s="4" t="inlineStr">
        <is>
          <t>2019.USLU.9.005</t>
        </is>
      </c>
      <c r="C203" s="4" t="inlineStr">
        <is>
          <t>PLTU GORONTALO (FTP 1) (2x25 MW)</t>
        </is>
      </c>
      <c r="D203" s="4" t="inlineStr">
        <is>
          <t>Test dan Comissioning (Biaya Sertifikat SLO, TOC dan FAC)</t>
        </is>
      </c>
      <c r="E203" s="4" t="inlineStr">
        <is>
          <t>Lanjutan</t>
        </is>
      </c>
      <c r="F203" s="4" t="inlineStr">
        <is>
          <t>APLN</t>
        </is>
      </c>
      <c r="G203" s="4" t="n"/>
      <c r="H203" s="5" t="n">
        <v>0</v>
      </c>
      <c r="I203" s="5" t="n">
        <v>0</v>
      </c>
      <c r="J203" s="6" t="n">
        <v>0</v>
      </c>
      <c r="K203" s="6" t="n">
        <v>0</v>
      </c>
      <c r="L203" s="6" t="n">
        <v>0</v>
      </c>
      <c r="M203" s="6" t="n">
        <v>0</v>
      </c>
      <c r="N203" s="6" t="n">
        <v>0</v>
      </c>
      <c r="O203" s="6" t="n">
        <v>0</v>
      </c>
      <c r="P203" s="5" t="n">
        <v>0</v>
      </c>
      <c r="Q203" s="6" t="n">
        <v>0</v>
      </c>
      <c r="R203" s="5" t="n">
        <v>0</v>
      </c>
      <c r="S203" s="6" t="n">
        <v>0</v>
      </c>
      <c r="T203" s="5" t="n">
        <v>0</v>
      </c>
      <c r="U203" s="6" t="n">
        <v>0</v>
      </c>
      <c r="V203" s="5" t="n">
        <v>0</v>
      </c>
      <c r="W203" s="6" t="n">
        <v>0</v>
      </c>
      <c r="X203" s="5" t="n">
        <v>0</v>
      </c>
      <c r="Y203" s="6" t="n">
        <v>0</v>
      </c>
      <c r="Z203" s="5" t="n">
        <v>0</v>
      </c>
      <c r="AA203" s="6" t="n">
        <v>0</v>
      </c>
      <c r="AB203" s="5" t="n">
        <v>0</v>
      </c>
      <c r="AC203" s="6" t="n">
        <v>0</v>
      </c>
      <c r="AD203" s="5" t="n">
        <v>0</v>
      </c>
      <c r="AE203" s="6" t="n">
        <v>0</v>
      </c>
      <c r="AF203" s="5" t="n">
        <v>0</v>
      </c>
      <c r="AG203" s="6" t="n">
        <v>0</v>
      </c>
      <c r="AH203" s="6" t="n">
        <v>0</v>
      </c>
      <c r="AI203" s="6" t="n">
        <v>0</v>
      </c>
      <c r="AJ203" s="6" t="n">
        <v>0</v>
      </c>
      <c r="AK203" s="6" t="n">
        <v>0</v>
      </c>
      <c r="AL203" s="6" t="n">
        <v>5</v>
      </c>
      <c r="AM203" s="5">
        <f>IF(AND(G203="",E203="Murni"),0,P203+R203+T203+V203+X203+Z203+AB203+AD203+AF203+AH203+AJ203+AL203)</f>
        <v/>
      </c>
      <c r="AN203" s="5">
        <f>P203+R203+T203+V203+X203+Z203+AB203+AD203+AF203+AH203+AJ203+AL203-AM203</f>
        <v/>
      </c>
      <c r="AO203" s="5">
        <f>P203+R203+T203+V203+X203+Z203+AB203+AD203+AF203+AH203+AJ203+AL203</f>
        <v/>
      </c>
      <c r="AP203" s="5">
        <f>I203</f>
        <v/>
      </c>
      <c r="AQ203" s="7">
        <f>AO203-AP203</f>
        <v/>
      </c>
      <c r="AR203" s="5" t="n">
        <v>0</v>
      </c>
      <c r="AS203" s="5">
        <f>IF(AH203-AR203&lt;-0.001,1,0)</f>
        <v/>
      </c>
      <c r="AT203" s="5">
        <f>IF(H203&lt;AM203-0.001,1,0)</f>
        <v/>
      </c>
      <c r="AU203" s="5">
        <f>IF(OR(H203-AO203-J203-K203-L203-M203-N203&lt;-0.001,H203-AO203-J203-K203-L203-M203-N203&gt;0.001),1,0)</f>
        <v/>
      </c>
      <c r="AV203" s="5">
        <f>IF(OR(J203&lt;-0.5,K203&lt;-0.5,L203&lt;-0.5,M203&lt;-0.5,N203&lt;-0.5,P203&lt;-0.5,R203&lt;-0.5,T203&lt;-0.5,V203&lt;-0.5,X203&lt;-0.5,Z203&lt;-0.5,AB203&lt;-0.5,AD203&lt;-0.5,AF203&lt;-0.5,AH203&lt;-0.5,AJ203&lt;-0.5,AL203&lt;-0.5),1,0)</f>
        <v/>
      </c>
      <c r="AW203">
        <f>AX203&amp;LEFT(ROUND(H203,0),3)</f>
        <v/>
      </c>
      <c r="AX203" t="n">
        <v>2962104</v>
      </c>
    </row>
    <row r="204">
      <c r="A204" s="4" t="n">
        <v>196</v>
      </c>
      <c r="B204" s="4" t="inlineStr">
        <is>
          <t>2019.USLU.14.001</t>
        </is>
      </c>
      <c r="C204" s="4" t="inlineStr">
        <is>
          <t>PLTU AMPANA (2x3 MW)</t>
        </is>
      </c>
      <c r="D204" s="4" t="inlineStr">
        <is>
          <t>EPC</t>
        </is>
      </c>
      <c r="E204" s="4" t="inlineStr">
        <is>
          <t>Lanjutan</t>
        </is>
      </c>
      <c r="F204" s="4" t="inlineStr">
        <is>
          <t>APLN</t>
        </is>
      </c>
      <c r="G204" s="4" t="n"/>
      <c r="H204" s="5" t="n">
        <v>16228468.9871968</v>
      </c>
      <c r="I204" s="5" t="n">
        <v>3173708</v>
      </c>
      <c r="J204" s="6" t="n">
        <v>13054760.9871968</v>
      </c>
      <c r="K204" s="6" t="n">
        <v>0</v>
      </c>
      <c r="L204" s="6" t="n">
        <v>0</v>
      </c>
      <c r="M204" s="6" t="n">
        <v>0</v>
      </c>
      <c r="N204" s="6" t="n">
        <v>0</v>
      </c>
      <c r="O204" s="6" t="n">
        <v>0</v>
      </c>
      <c r="P204" s="5" t="n">
        <v>0</v>
      </c>
      <c r="Q204" s="6" t="n">
        <v>0</v>
      </c>
      <c r="R204" s="5" t="n">
        <v>0</v>
      </c>
      <c r="S204" s="6" t="n">
        <v>0</v>
      </c>
      <c r="T204" s="5" t="n">
        <v>0</v>
      </c>
      <c r="U204" s="6" t="n">
        <v>0</v>
      </c>
      <c r="V204" s="5" t="n">
        <v>635475</v>
      </c>
      <c r="W204" s="6" t="n">
        <v>0</v>
      </c>
      <c r="X204" s="5" t="n">
        <v>0</v>
      </c>
      <c r="Y204" s="6" t="n">
        <v>0</v>
      </c>
      <c r="Z204" s="5" t="n">
        <v>0</v>
      </c>
      <c r="AA204" s="6" t="n">
        <v>0</v>
      </c>
      <c r="AB204" s="5" t="n">
        <v>0</v>
      </c>
      <c r="AC204" s="6" t="n">
        <v>0</v>
      </c>
      <c r="AD204" s="5" t="n">
        <v>0</v>
      </c>
      <c r="AE204" s="6" t="n">
        <v>0</v>
      </c>
      <c r="AF204" s="5" t="n">
        <v>882245.424</v>
      </c>
      <c r="AG204" s="6" t="n">
        <v>0</v>
      </c>
      <c r="AH204" s="6" t="n">
        <v>0</v>
      </c>
      <c r="AI204" s="6" t="n">
        <v>0</v>
      </c>
      <c r="AJ204" s="6" t="n">
        <v>1655987.576</v>
      </c>
      <c r="AK204" s="6" t="n">
        <v>0</v>
      </c>
      <c r="AL204" s="6" t="n">
        <v>5</v>
      </c>
      <c r="AM204" s="5">
        <f>IF(AND(G204="",E204="Murni"),0,P204+R204+T204+V204+X204+Z204+AB204+AD204+AF204+AH204+AJ204+AL204)</f>
        <v/>
      </c>
      <c r="AN204" s="5">
        <f>P204+R204+T204+V204+X204+Z204+AB204+AD204+AF204+AH204+AJ204+AL204-AM204</f>
        <v/>
      </c>
      <c r="AO204" s="5">
        <f>P204+R204+T204+V204+X204+Z204+AB204+AD204+AF204+AH204+AJ204+AL204</f>
        <v/>
      </c>
      <c r="AP204" s="5">
        <f>I204</f>
        <v/>
      </c>
      <c r="AQ204" s="7">
        <f>AO204-AP204</f>
        <v/>
      </c>
      <c r="AR204" s="5" t="n">
        <v>0</v>
      </c>
      <c r="AS204" s="5">
        <f>IF(AH204-AR204&lt;-0.001,1,0)</f>
        <v/>
      </c>
      <c r="AT204" s="5">
        <f>IF(H204&lt;AM204-0.001,1,0)</f>
        <v/>
      </c>
      <c r="AU204" s="5">
        <f>IF(OR(H204-AO204-J204-K204-L204-M204-N204&lt;-0.001,H204-AO204-J204-K204-L204-M204-N204&gt;0.001),1,0)</f>
        <v/>
      </c>
      <c r="AV204" s="5">
        <f>IF(OR(J204&lt;-0.5,K204&lt;-0.5,L204&lt;-0.5,M204&lt;-0.5,N204&lt;-0.5,P204&lt;-0.5,R204&lt;-0.5,T204&lt;-0.5,V204&lt;-0.5,X204&lt;-0.5,Z204&lt;-0.5,AB204&lt;-0.5,AD204&lt;-0.5,AF204&lt;-0.5,AH204&lt;-0.5,AJ204&lt;-0.5,AL204&lt;-0.5),1,0)</f>
        <v/>
      </c>
      <c r="AW204">
        <f>AX204&amp;LEFT(ROUND(H204,0),3)</f>
        <v/>
      </c>
      <c r="AX204" t="n">
        <v>2962105</v>
      </c>
    </row>
    <row r="205">
      <c r="A205" s="4" t="n">
        <v>197</v>
      </c>
      <c r="B205" s="4" t="inlineStr">
        <is>
          <t>2019.USLU.14.002</t>
        </is>
      </c>
      <c r="C205" s="4" t="inlineStr">
        <is>
          <t>PLTU AMPANA (2x3 MW)</t>
        </is>
      </c>
      <c r="D205" s="4" t="inlineStr">
        <is>
          <t>Supervisi Engineering</t>
        </is>
      </c>
      <c r="E205" s="4" t="inlineStr">
        <is>
          <t>Lanjutan</t>
        </is>
      </c>
      <c r="F205" s="4" t="inlineStr">
        <is>
          <t>APLN</t>
        </is>
      </c>
      <c r="G205" s="4" t="n"/>
      <c r="H205" s="5" t="n">
        <v>229807.3363636364</v>
      </c>
      <c r="I205" s="5" t="n">
        <v>0</v>
      </c>
      <c r="J205" s="6" t="n">
        <v>229807.3363636364</v>
      </c>
      <c r="K205" s="6" t="n">
        <v>0</v>
      </c>
      <c r="L205" s="6" t="n">
        <v>0</v>
      </c>
      <c r="M205" s="6" t="n">
        <v>0</v>
      </c>
      <c r="N205" s="6" t="n">
        <v>0</v>
      </c>
      <c r="O205" s="6" t="n">
        <v>0</v>
      </c>
      <c r="P205" s="5" t="n">
        <v>0</v>
      </c>
      <c r="Q205" s="6" t="n">
        <v>0</v>
      </c>
      <c r="R205" s="5" t="n">
        <v>0</v>
      </c>
      <c r="S205" s="6" t="n">
        <v>0</v>
      </c>
      <c r="T205" s="5" t="n">
        <v>0</v>
      </c>
      <c r="U205" s="6" t="n">
        <v>0</v>
      </c>
      <c r="V205" s="5" t="n">
        <v>0</v>
      </c>
      <c r="W205" s="6" t="n">
        <v>0</v>
      </c>
      <c r="X205" s="5" t="n">
        <v>0</v>
      </c>
      <c r="Y205" s="6" t="n">
        <v>0</v>
      </c>
      <c r="Z205" s="5" t="n">
        <v>0</v>
      </c>
      <c r="AA205" s="6" t="n">
        <v>0</v>
      </c>
      <c r="AB205" s="5" t="n">
        <v>0</v>
      </c>
      <c r="AC205" s="6" t="n">
        <v>0</v>
      </c>
      <c r="AD205" s="5" t="n">
        <v>0</v>
      </c>
      <c r="AE205" s="6" t="n">
        <v>0</v>
      </c>
      <c r="AF205" s="5" t="n">
        <v>0</v>
      </c>
      <c r="AG205" s="6" t="n">
        <v>0</v>
      </c>
      <c r="AH205" s="6" t="n">
        <v>0</v>
      </c>
      <c r="AI205" s="6" t="n">
        <v>0</v>
      </c>
      <c r="AJ205" s="6" t="n">
        <v>0</v>
      </c>
      <c r="AK205" s="6" t="n">
        <v>0</v>
      </c>
      <c r="AL205" s="6" t="n">
        <v>5</v>
      </c>
      <c r="AM205" s="5">
        <f>IF(AND(G205="",E205="Murni"),0,P205+R205+T205+V205+X205+Z205+AB205+AD205+AF205+AH205+AJ205+AL205)</f>
        <v/>
      </c>
      <c r="AN205" s="5">
        <f>P205+R205+T205+V205+X205+Z205+AB205+AD205+AF205+AH205+AJ205+AL205-AM205</f>
        <v/>
      </c>
      <c r="AO205" s="5">
        <f>P205+R205+T205+V205+X205+Z205+AB205+AD205+AF205+AH205+AJ205+AL205</f>
        <v/>
      </c>
      <c r="AP205" s="5">
        <f>I205</f>
        <v/>
      </c>
      <c r="AQ205" s="7">
        <f>AO205-AP205</f>
        <v/>
      </c>
      <c r="AR205" s="5" t="n">
        <v>0</v>
      </c>
      <c r="AS205" s="5">
        <f>IF(AH205-AR205&lt;-0.001,1,0)</f>
        <v/>
      </c>
      <c r="AT205" s="5">
        <f>IF(H205&lt;AM205-0.001,1,0)</f>
        <v/>
      </c>
      <c r="AU205" s="5">
        <f>IF(OR(H205-AO205-J205-K205-L205-M205-N205&lt;-0.001,H205-AO205-J205-K205-L205-M205-N205&gt;0.001),1,0)</f>
        <v/>
      </c>
      <c r="AV205" s="5">
        <f>IF(OR(J205&lt;-0.5,K205&lt;-0.5,L205&lt;-0.5,M205&lt;-0.5,N205&lt;-0.5,P205&lt;-0.5,R205&lt;-0.5,T205&lt;-0.5,V205&lt;-0.5,X205&lt;-0.5,Z205&lt;-0.5,AB205&lt;-0.5,AD205&lt;-0.5,AF205&lt;-0.5,AH205&lt;-0.5,AJ205&lt;-0.5,AL205&lt;-0.5),1,0)</f>
        <v/>
      </c>
      <c r="AW205">
        <f>AX205&amp;LEFT(ROUND(H205,0),3)</f>
        <v/>
      </c>
      <c r="AX205" t="n">
        <v>2962106</v>
      </c>
    </row>
    <row r="206">
      <c r="A206" s="4" t="n">
        <v>198</v>
      </c>
      <c r="B206" s="4" t="inlineStr">
        <is>
          <t>2019.USLU.14.004</t>
        </is>
      </c>
      <c r="C206" s="4" t="inlineStr">
        <is>
          <t>PLTU AMPANA (2x3 MW)</t>
        </is>
      </c>
      <c r="D206" s="4" t="inlineStr">
        <is>
          <t>Supervisi Konstruksi &amp; QA / QC Pekerjaan Sipil dan Elektromekanik</t>
        </is>
      </c>
      <c r="E206" s="4" t="inlineStr">
        <is>
          <t>Lanjutan</t>
        </is>
      </c>
      <c r="F206" s="4" t="inlineStr">
        <is>
          <t>APLN</t>
        </is>
      </c>
      <c r="G206" s="4" t="n"/>
      <c r="H206" s="5" t="n">
        <v>3940971.879163633</v>
      </c>
      <c r="I206" s="5" t="n">
        <v>1623639</v>
      </c>
      <c r="J206" s="6" t="n">
        <v>2317332.879163633</v>
      </c>
      <c r="K206" s="6" t="n">
        <v>0</v>
      </c>
      <c r="L206" s="6" t="n">
        <v>0</v>
      </c>
      <c r="M206" s="6" t="n">
        <v>0</v>
      </c>
      <c r="N206" s="6" t="n">
        <v>0</v>
      </c>
      <c r="O206" s="6" t="n">
        <v>0</v>
      </c>
      <c r="P206" s="5" t="n">
        <v>0</v>
      </c>
      <c r="Q206" s="6" t="n">
        <v>0</v>
      </c>
      <c r="R206" s="5" t="n">
        <v>0</v>
      </c>
      <c r="S206" s="6" t="n">
        <v>0</v>
      </c>
      <c r="T206" s="5" t="n">
        <v>0</v>
      </c>
      <c r="U206" s="6" t="n">
        <v>0</v>
      </c>
      <c r="V206" s="5" t="n">
        <v>0</v>
      </c>
      <c r="W206" s="6" t="n">
        <v>0</v>
      </c>
      <c r="X206" s="5" t="n">
        <v>0</v>
      </c>
      <c r="Y206" s="6" t="n">
        <v>0</v>
      </c>
      <c r="Z206" s="5" t="n">
        <v>0</v>
      </c>
      <c r="AA206" s="6" t="n">
        <v>0</v>
      </c>
      <c r="AB206" s="5" t="n">
        <v>0</v>
      </c>
      <c r="AC206" s="6" t="n">
        <v>0</v>
      </c>
      <c r="AD206" s="5" t="n">
        <v>0</v>
      </c>
      <c r="AE206" s="6" t="n">
        <v>0</v>
      </c>
      <c r="AF206" s="5" t="n">
        <v>0</v>
      </c>
      <c r="AG206" s="6" t="n">
        <v>0</v>
      </c>
      <c r="AH206" s="6" t="n">
        <v>0</v>
      </c>
      <c r="AI206" s="6" t="n">
        <v>0</v>
      </c>
      <c r="AJ206" s="6" t="n">
        <v>1623639</v>
      </c>
      <c r="AK206" s="6" t="n">
        <v>0</v>
      </c>
      <c r="AL206" s="6" t="n">
        <v>5</v>
      </c>
      <c r="AM206" s="5">
        <f>IF(AND(G206="",E206="Murni"),0,P206+R206+T206+V206+X206+Z206+AB206+AD206+AF206+AH206+AJ206+AL206)</f>
        <v/>
      </c>
      <c r="AN206" s="5">
        <f>P206+R206+T206+V206+X206+Z206+AB206+AD206+AF206+AH206+AJ206+AL206-AM206</f>
        <v/>
      </c>
      <c r="AO206" s="5">
        <f>P206+R206+T206+V206+X206+Z206+AB206+AD206+AF206+AH206+AJ206+AL206</f>
        <v/>
      </c>
      <c r="AP206" s="5">
        <f>I206</f>
        <v/>
      </c>
      <c r="AQ206" s="7">
        <f>AO206-AP206</f>
        <v/>
      </c>
      <c r="AR206" s="5" t="n">
        <v>0</v>
      </c>
      <c r="AS206" s="5">
        <f>IF(AH206-AR206&lt;-0.001,1,0)</f>
        <v/>
      </c>
      <c r="AT206" s="5">
        <f>IF(H206&lt;AM206-0.001,1,0)</f>
        <v/>
      </c>
      <c r="AU206" s="5">
        <f>IF(OR(H206-AO206-J206-K206-L206-M206-N206&lt;-0.001,H206-AO206-J206-K206-L206-M206-N206&gt;0.001),1,0)</f>
        <v/>
      </c>
      <c r="AV206" s="5">
        <f>IF(OR(J206&lt;-0.5,K206&lt;-0.5,L206&lt;-0.5,M206&lt;-0.5,N206&lt;-0.5,P206&lt;-0.5,R206&lt;-0.5,T206&lt;-0.5,V206&lt;-0.5,X206&lt;-0.5,Z206&lt;-0.5,AB206&lt;-0.5,AD206&lt;-0.5,AF206&lt;-0.5,AH206&lt;-0.5,AJ206&lt;-0.5,AL206&lt;-0.5),1,0)</f>
        <v/>
      </c>
      <c r="AW206">
        <f>AX206&amp;LEFT(ROUND(H206,0),3)</f>
        <v/>
      </c>
      <c r="AX206" t="n">
        <v>2962107</v>
      </c>
    </row>
    <row r="207">
      <c r="A207" s="4" t="n">
        <v>199</v>
      </c>
      <c r="B207" s="4" t="inlineStr">
        <is>
          <t>2019.USLU.14.005</t>
        </is>
      </c>
      <c r="C207" s="4" t="inlineStr">
        <is>
          <t>PLTU AMPANA (2x3 MW)</t>
        </is>
      </c>
      <c r="D207" s="4" t="inlineStr">
        <is>
          <t>Test dan Comissioning (Biaya Sertifikat SLO, TOC dan FAC)</t>
        </is>
      </c>
      <c r="E207" s="4" t="inlineStr">
        <is>
          <t>Lanjutan</t>
        </is>
      </c>
      <c r="F207" s="4" t="inlineStr">
        <is>
          <t>APLN</t>
        </is>
      </c>
      <c r="G207" s="4" t="n"/>
      <c r="H207" s="5" t="n">
        <v>0</v>
      </c>
      <c r="I207" s="5" t="n">
        <v>0</v>
      </c>
      <c r="J207" s="6" t="n">
        <v>0</v>
      </c>
      <c r="K207" s="6" t="n">
        <v>0</v>
      </c>
      <c r="L207" s="6" t="n">
        <v>0</v>
      </c>
      <c r="M207" s="6" t="n">
        <v>0</v>
      </c>
      <c r="N207" s="6" t="n">
        <v>0</v>
      </c>
      <c r="O207" s="6" t="n">
        <v>0</v>
      </c>
      <c r="P207" s="5" t="n">
        <v>0</v>
      </c>
      <c r="Q207" s="6" t="n">
        <v>0</v>
      </c>
      <c r="R207" s="5" t="n">
        <v>0</v>
      </c>
      <c r="S207" s="6" t="n">
        <v>0</v>
      </c>
      <c r="T207" s="5" t="n">
        <v>0</v>
      </c>
      <c r="U207" s="6" t="n">
        <v>0</v>
      </c>
      <c r="V207" s="5" t="n">
        <v>0</v>
      </c>
      <c r="W207" s="6" t="n">
        <v>0</v>
      </c>
      <c r="X207" s="5" t="n">
        <v>0</v>
      </c>
      <c r="Y207" s="6" t="n">
        <v>0</v>
      </c>
      <c r="Z207" s="5" t="n">
        <v>0</v>
      </c>
      <c r="AA207" s="6" t="n">
        <v>0</v>
      </c>
      <c r="AB207" s="5" t="n">
        <v>0</v>
      </c>
      <c r="AC207" s="6" t="n">
        <v>0</v>
      </c>
      <c r="AD207" s="5" t="n">
        <v>0</v>
      </c>
      <c r="AE207" s="6" t="n">
        <v>0</v>
      </c>
      <c r="AF207" s="5" t="n">
        <v>0</v>
      </c>
      <c r="AG207" s="6" t="n">
        <v>0</v>
      </c>
      <c r="AH207" s="6" t="n">
        <v>0</v>
      </c>
      <c r="AI207" s="6" t="n">
        <v>0</v>
      </c>
      <c r="AJ207" s="6" t="n">
        <v>0</v>
      </c>
      <c r="AK207" s="6" t="n">
        <v>0</v>
      </c>
      <c r="AL207" s="6" t="n">
        <v>5</v>
      </c>
      <c r="AM207" s="5">
        <f>IF(AND(G207="",E207="Murni"),0,P207+R207+T207+V207+X207+Z207+AB207+AD207+AF207+AH207+AJ207+AL207)</f>
        <v/>
      </c>
      <c r="AN207" s="5">
        <f>P207+R207+T207+V207+X207+Z207+AB207+AD207+AF207+AH207+AJ207+AL207-AM207</f>
        <v/>
      </c>
      <c r="AO207" s="5">
        <f>P207+R207+T207+V207+X207+Z207+AB207+AD207+AF207+AH207+AJ207+AL207</f>
        <v/>
      </c>
      <c r="AP207" s="5">
        <f>I207</f>
        <v/>
      </c>
      <c r="AQ207" s="7">
        <f>AO207-AP207</f>
        <v/>
      </c>
      <c r="AR207" s="5" t="n">
        <v>0</v>
      </c>
      <c r="AS207" s="5">
        <f>IF(AH207-AR207&lt;-0.001,1,0)</f>
        <v/>
      </c>
      <c r="AT207" s="5">
        <f>IF(H207&lt;AM207-0.001,1,0)</f>
        <v/>
      </c>
      <c r="AU207" s="5">
        <f>IF(OR(H207-AO207-J207-K207-L207-M207-N207&lt;-0.001,H207-AO207-J207-K207-L207-M207-N207&gt;0.001),1,0)</f>
        <v/>
      </c>
      <c r="AV207" s="5">
        <f>IF(OR(J207&lt;-0.5,K207&lt;-0.5,L207&lt;-0.5,M207&lt;-0.5,N207&lt;-0.5,P207&lt;-0.5,R207&lt;-0.5,T207&lt;-0.5,V207&lt;-0.5,X207&lt;-0.5,Z207&lt;-0.5,AB207&lt;-0.5,AD207&lt;-0.5,AF207&lt;-0.5,AH207&lt;-0.5,AJ207&lt;-0.5,AL207&lt;-0.5),1,0)</f>
        <v/>
      </c>
      <c r="AW207">
        <f>AX207&amp;LEFT(ROUND(H207,0),3)</f>
        <v/>
      </c>
      <c r="AX207" t="n">
        <v>2962108</v>
      </c>
    </row>
    <row r="208">
      <c r="A208" s="4" t="n">
        <v>200</v>
      </c>
      <c r="B208" s="4" t="inlineStr">
        <is>
          <t>2019.USLU.14.006</t>
        </is>
      </c>
      <c r="C208" s="4" t="inlineStr">
        <is>
          <t>PLTU AMPANA (2x3 MW)</t>
        </is>
      </c>
      <c r="D208" s="4" t="inlineStr">
        <is>
          <t>Pengelolaan Bongkar Muat Batubara, Manajemen Jetty, dan Survey Batubara</t>
        </is>
      </c>
      <c r="E208" s="4" t="inlineStr">
        <is>
          <t>Lanjutan</t>
        </is>
      </c>
      <c r="F208" s="4" t="inlineStr">
        <is>
          <t>APLN</t>
        </is>
      </c>
      <c r="G208" s="4" t="n"/>
      <c r="H208" s="5" t="n">
        <v>253333.9050000003</v>
      </c>
      <c r="I208" s="5" t="n">
        <v>253333.905</v>
      </c>
      <c r="J208" s="6" t="n">
        <v>0</v>
      </c>
      <c r="K208" s="6" t="n">
        <v>0</v>
      </c>
      <c r="L208" s="6" t="n">
        <v>0</v>
      </c>
      <c r="M208" s="6" t="n">
        <v>0</v>
      </c>
      <c r="N208" s="6" t="n">
        <v>0</v>
      </c>
      <c r="O208" s="6" t="n">
        <v>0</v>
      </c>
      <c r="P208" s="5" t="n">
        <v>0</v>
      </c>
      <c r="Q208" s="6" t="n">
        <v>0</v>
      </c>
      <c r="R208" s="5" t="n">
        <v>110043.407</v>
      </c>
      <c r="S208" s="6" t="n">
        <v>0</v>
      </c>
      <c r="T208" s="5" t="n">
        <v>96744.014</v>
      </c>
      <c r="U208" s="6" t="n">
        <v>0</v>
      </c>
      <c r="V208" s="5" t="n">
        <v>0</v>
      </c>
      <c r="W208" s="6" t="n">
        <v>0</v>
      </c>
      <c r="X208" s="5" t="n">
        <v>0</v>
      </c>
      <c r="Y208" s="6" t="n">
        <v>0</v>
      </c>
      <c r="Z208" s="5" t="n">
        <v>0</v>
      </c>
      <c r="AA208" s="6" t="n">
        <v>0</v>
      </c>
      <c r="AB208" s="5" t="n">
        <v>44406.871</v>
      </c>
      <c r="AC208" s="6" t="n">
        <v>0</v>
      </c>
      <c r="AD208" s="5" t="n">
        <v>0</v>
      </c>
      <c r="AE208" s="6" t="n">
        <v>0</v>
      </c>
      <c r="AF208" s="5" t="n">
        <v>0</v>
      </c>
      <c r="AG208" s="6" t="n">
        <v>0</v>
      </c>
      <c r="AH208" s="6" t="n">
        <v>0</v>
      </c>
      <c r="AI208" s="6" t="n">
        <v>0</v>
      </c>
      <c r="AJ208" s="6" t="n">
        <v>2139.613</v>
      </c>
      <c r="AK208" s="6" t="n">
        <v>0</v>
      </c>
      <c r="AL208" s="6" t="n">
        <v>5</v>
      </c>
      <c r="AM208" s="5">
        <f>IF(AND(G208="",E208="Murni"),0,P208+R208+T208+V208+X208+Z208+AB208+AD208+AF208+AH208+AJ208+AL208)</f>
        <v/>
      </c>
      <c r="AN208" s="5">
        <f>P208+R208+T208+V208+X208+Z208+AB208+AD208+AF208+AH208+AJ208+AL208-AM208</f>
        <v/>
      </c>
      <c r="AO208" s="5">
        <f>P208+R208+T208+V208+X208+Z208+AB208+AD208+AF208+AH208+AJ208+AL208</f>
        <v/>
      </c>
      <c r="AP208" s="5">
        <f>I208</f>
        <v/>
      </c>
      <c r="AQ208" s="7">
        <f>AO208-AP208</f>
        <v/>
      </c>
      <c r="AR208" s="5" t="n">
        <v>0</v>
      </c>
      <c r="AS208" s="5">
        <f>IF(AH208-AR208&lt;-0.001,1,0)</f>
        <v/>
      </c>
      <c r="AT208" s="5">
        <f>IF(H208&lt;AM208-0.001,1,0)</f>
        <v/>
      </c>
      <c r="AU208" s="5">
        <f>IF(OR(H208-AO208-J208-K208-L208-M208-N208&lt;-0.001,H208-AO208-J208-K208-L208-M208-N208&gt;0.001),1,0)</f>
        <v/>
      </c>
      <c r="AV208" s="5">
        <f>IF(OR(J208&lt;-0.5,K208&lt;-0.5,L208&lt;-0.5,M208&lt;-0.5,N208&lt;-0.5,P208&lt;-0.5,R208&lt;-0.5,T208&lt;-0.5,V208&lt;-0.5,X208&lt;-0.5,Z208&lt;-0.5,AB208&lt;-0.5,AD208&lt;-0.5,AF208&lt;-0.5,AH208&lt;-0.5,AJ208&lt;-0.5,AL208&lt;-0.5),1,0)</f>
        <v/>
      </c>
      <c r="AW208">
        <f>AX208&amp;LEFT(ROUND(H208,0),3)</f>
        <v/>
      </c>
      <c r="AX208" t="n">
        <v>2962109</v>
      </c>
    </row>
    <row r="209">
      <c r="A209" s="4" t="n">
        <v>201</v>
      </c>
      <c r="B209" s="4" t="inlineStr">
        <is>
          <t>2019.USLU.13.001</t>
        </is>
      </c>
      <c r="C209" s="4" t="inlineStr">
        <is>
          <t>PLTMG LUWUK (40 MW)</t>
        </is>
      </c>
      <c r="D209" s="4" t="inlineStr">
        <is>
          <t>EPC</t>
        </is>
      </c>
      <c r="E209" s="4" t="inlineStr">
        <is>
          <t>Lanjutan</t>
        </is>
      </c>
      <c r="F209" s="4" t="inlineStr">
        <is>
          <t>BLC</t>
        </is>
      </c>
      <c r="G209" s="4" t="n"/>
      <c r="H209" s="5" t="n">
        <v>6600000</v>
      </c>
      <c r="I209" s="5" t="n">
        <v>6600000</v>
      </c>
      <c r="J209" s="6" t="n">
        <v>0</v>
      </c>
      <c r="K209" s="6" t="n">
        <v>0</v>
      </c>
      <c r="L209" s="6" t="n">
        <v>0</v>
      </c>
      <c r="M209" s="6" t="n">
        <v>0</v>
      </c>
      <c r="N209" s="6" t="n">
        <v>0</v>
      </c>
      <c r="O209" s="6" t="n">
        <v>0</v>
      </c>
      <c r="P209" s="5" t="n">
        <v>0</v>
      </c>
      <c r="Q209" s="6" t="n">
        <v>0</v>
      </c>
      <c r="R209" s="5" t="n">
        <v>0</v>
      </c>
      <c r="S209" s="6" t="n">
        <v>0</v>
      </c>
      <c r="T209" s="5" t="n">
        <v>0</v>
      </c>
      <c r="U209" s="6" t="n">
        <v>0</v>
      </c>
      <c r="V209" s="5" t="n">
        <v>6172280.506</v>
      </c>
      <c r="W209" s="6" t="n">
        <v>0</v>
      </c>
      <c r="X209" s="5" t="n">
        <v>0</v>
      </c>
      <c r="Y209" s="6" t="n">
        <v>0</v>
      </c>
      <c r="Z209" s="5" t="n">
        <v>0</v>
      </c>
      <c r="AA209" s="6" t="n">
        <v>0</v>
      </c>
      <c r="AB209" s="5" t="n">
        <v>0</v>
      </c>
      <c r="AC209" s="6" t="n">
        <v>0</v>
      </c>
      <c r="AD209" s="5" t="n">
        <v>0</v>
      </c>
      <c r="AE209" s="6" t="n">
        <v>0</v>
      </c>
      <c r="AF209" s="5" t="n">
        <v>0</v>
      </c>
      <c r="AG209" s="6" t="n">
        <v>0</v>
      </c>
      <c r="AH209" s="6" t="n">
        <v>0</v>
      </c>
      <c r="AI209" s="6" t="n">
        <v>0</v>
      </c>
      <c r="AJ209" s="6" t="n">
        <v>427719.494</v>
      </c>
      <c r="AK209" s="6" t="n">
        <v>0</v>
      </c>
      <c r="AL209" s="6" t="n">
        <v>5</v>
      </c>
      <c r="AM209" s="5">
        <f>IF(AND(G209="",E209="Murni"),0,P209+R209+T209+V209+X209+Z209+AB209+AD209+AF209+AH209+AJ209+AL209)</f>
        <v/>
      </c>
      <c r="AN209" s="5">
        <f>P209+R209+T209+V209+X209+Z209+AB209+AD209+AF209+AH209+AJ209+AL209-AM209</f>
        <v/>
      </c>
      <c r="AO209" s="5">
        <f>P209+R209+T209+V209+X209+Z209+AB209+AD209+AF209+AH209+AJ209+AL209</f>
        <v/>
      </c>
      <c r="AP209" s="5">
        <f>I209</f>
        <v/>
      </c>
      <c r="AQ209" s="7">
        <f>AO209-AP209</f>
        <v/>
      </c>
      <c r="AR209" s="5" t="n">
        <v>0</v>
      </c>
      <c r="AS209" s="5">
        <f>IF(AH209-AR209&lt;-0.001,1,0)</f>
        <v/>
      </c>
      <c r="AT209" s="5">
        <f>IF(H209&lt;AM209-0.001,1,0)</f>
        <v/>
      </c>
      <c r="AU209" s="5">
        <f>IF(OR(H209-AO209-J209-K209-L209-M209-N209&lt;-0.001,H209-AO209-J209-K209-L209-M209-N209&gt;0.001),1,0)</f>
        <v/>
      </c>
      <c r="AV209" s="5">
        <f>IF(OR(J209&lt;-0.5,K209&lt;-0.5,L209&lt;-0.5,M209&lt;-0.5,N209&lt;-0.5,P209&lt;-0.5,R209&lt;-0.5,T209&lt;-0.5,V209&lt;-0.5,X209&lt;-0.5,Z209&lt;-0.5,AB209&lt;-0.5,AD209&lt;-0.5,AF209&lt;-0.5,AH209&lt;-0.5,AJ209&lt;-0.5,AL209&lt;-0.5),1,0)</f>
        <v/>
      </c>
      <c r="AW209">
        <f>AX209&amp;LEFT(ROUND(H209,0),3)</f>
        <v/>
      </c>
      <c r="AX209" t="n">
        <v>2962110</v>
      </c>
    </row>
    <row r="210">
      <c r="A210" s="4" t="n">
        <v>202</v>
      </c>
      <c r="B210" s="4" t="inlineStr">
        <is>
          <t>2019.USLU.13.002</t>
        </is>
      </c>
      <c r="C210" s="4" t="inlineStr">
        <is>
          <t>PLTMG LUWUK (40 MW)</t>
        </is>
      </c>
      <c r="D210" s="4" t="inlineStr">
        <is>
          <t>Supervisi Engineering</t>
        </is>
      </c>
      <c r="E210" s="4" t="inlineStr">
        <is>
          <t>Lanjutan</t>
        </is>
      </c>
      <c r="F210" s="4" t="inlineStr">
        <is>
          <t>APLN</t>
        </is>
      </c>
      <c r="G210" s="4" t="n"/>
      <c r="H210" s="5" t="n">
        <v>236530.5366556356</v>
      </c>
      <c r="I210" s="5" t="n">
        <v>0</v>
      </c>
      <c r="J210" s="6" t="n">
        <v>236530.5366556356</v>
      </c>
      <c r="K210" s="6" t="n">
        <v>0</v>
      </c>
      <c r="L210" s="6" t="n">
        <v>0</v>
      </c>
      <c r="M210" s="6" t="n">
        <v>0</v>
      </c>
      <c r="N210" s="6" t="n">
        <v>0</v>
      </c>
      <c r="O210" s="6" t="n">
        <v>0</v>
      </c>
      <c r="P210" s="5" t="n">
        <v>0</v>
      </c>
      <c r="Q210" s="6" t="n">
        <v>0</v>
      </c>
      <c r="R210" s="5" t="n">
        <v>0</v>
      </c>
      <c r="S210" s="6" t="n">
        <v>0</v>
      </c>
      <c r="T210" s="5" t="n">
        <v>0</v>
      </c>
      <c r="U210" s="6" t="n">
        <v>0</v>
      </c>
      <c r="V210" s="5" t="n">
        <v>0</v>
      </c>
      <c r="W210" s="6" t="n">
        <v>0</v>
      </c>
      <c r="X210" s="5" t="n">
        <v>0</v>
      </c>
      <c r="Y210" s="6" t="n">
        <v>0</v>
      </c>
      <c r="Z210" s="5" t="n">
        <v>0</v>
      </c>
      <c r="AA210" s="6" t="n">
        <v>0</v>
      </c>
      <c r="AB210" s="5" t="n">
        <v>0</v>
      </c>
      <c r="AC210" s="6" t="n">
        <v>0</v>
      </c>
      <c r="AD210" s="5" t="n">
        <v>0</v>
      </c>
      <c r="AE210" s="6" t="n">
        <v>0</v>
      </c>
      <c r="AF210" s="5" t="n">
        <v>0</v>
      </c>
      <c r="AG210" s="6" t="n">
        <v>0</v>
      </c>
      <c r="AH210" s="6" t="n">
        <v>0</v>
      </c>
      <c r="AI210" s="6" t="n">
        <v>0</v>
      </c>
      <c r="AJ210" s="6" t="n">
        <v>0</v>
      </c>
      <c r="AK210" s="6" t="n">
        <v>0</v>
      </c>
      <c r="AL210" s="6" t="n">
        <v>5</v>
      </c>
      <c r="AM210" s="5">
        <f>IF(AND(G210="",E210="Murni"),0,P210+R210+T210+V210+X210+Z210+AB210+AD210+AF210+AH210+AJ210+AL210)</f>
        <v/>
      </c>
      <c r="AN210" s="5">
        <f>P210+R210+T210+V210+X210+Z210+AB210+AD210+AF210+AH210+AJ210+AL210-AM210</f>
        <v/>
      </c>
      <c r="AO210" s="5">
        <f>P210+R210+T210+V210+X210+Z210+AB210+AD210+AF210+AH210+AJ210+AL210</f>
        <v/>
      </c>
      <c r="AP210" s="5">
        <f>I210</f>
        <v/>
      </c>
      <c r="AQ210" s="7">
        <f>AO210-AP210</f>
        <v/>
      </c>
      <c r="AR210" s="5" t="n">
        <v>0</v>
      </c>
      <c r="AS210" s="5">
        <f>IF(AH210-AR210&lt;-0.001,1,0)</f>
        <v/>
      </c>
      <c r="AT210" s="5">
        <f>IF(H210&lt;AM210-0.001,1,0)</f>
        <v/>
      </c>
      <c r="AU210" s="5">
        <f>IF(OR(H210-AO210-J210-K210-L210-M210-N210&lt;-0.001,H210-AO210-J210-K210-L210-M210-N210&gt;0.001),1,0)</f>
        <v/>
      </c>
      <c r="AV210" s="5">
        <f>IF(OR(J210&lt;-0.5,K210&lt;-0.5,L210&lt;-0.5,M210&lt;-0.5,N210&lt;-0.5,P210&lt;-0.5,R210&lt;-0.5,T210&lt;-0.5,V210&lt;-0.5,X210&lt;-0.5,Z210&lt;-0.5,AB210&lt;-0.5,AD210&lt;-0.5,AF210&lt;-0.5,AH210&lt;-0.5,AJ210&lt;-0.5,AL210&lt;-0.5),1,0)</f>
        <v/>
      </c>
      <c r="AW210">
        <f>AX210&amp;LEFT(ROUND(H210,0),3)</f>
        <v/>
      </c>
      <c r="AX210" t="n">
        <v>2962111</v>
      </c>
    </row>
    <row r="211">
      <c r="A211" s="4" t="n">
        <v>203</v>
      </c>
      <c r="B211" s="4" t="inlineStr">
        <is>
          <t>2019.USLU.13.003</t>
        </is>
      </c>
      <c r="C211" s="4" t="inlineStr">
        <is>
          <t>PLTMG LUWUK (40 MW)</t>
        </is>
      </c>
      <c r="D211" s="4" t="inlineStr">
        <is>
          <t>Supervisi Konstruksi</t>
        </is>
      </c>
      <c r="E211" s="4" t="inlineStr">
        <is>
          <t>Lanjutan</t>
        </is>
      </c>
      <c r="F211" s="4" t="inlineStr">
        <is>
          <t>APLN</t>
        </is>
      </c>
      <c r="G211" s="4" t="n"/>
      <c r="H211" s="5" t="n">
        <v>9779027.187027272</v>
      </c>
      <c r="I211" s="5" t="n">
        <v>1300000</v>
      </c>
      <c r="J211" s="6" t="n">
        <v>8479027.187027272</v>
      </c>
      <c r="K211" s="6" t="n">
        <v>0</v>
      </c>
      <c r="L211" s="6" t="n">
        <v>0</v>
      </c>
      <c r="M211" s="6" t="n">
        <v>0</v>
      </c>
      <c r="N211" s="6" t="n">
        <v>0</v>
      </c>
      <c r="O211" s="6" t="n">
        <v>0</v>
      </c>
      <c r="P211" s="5" t="n">
        <v>0</v>
      </c>
      <c r="Q211" s="6" t="n">
        <v>0</v>
      </c>
      <c r="R211" s="5" t="n">
        <v>0</v>
      </c>
      <c r="S211" s="6" t="n">
        <v>0</v>
      </c>
      <c r="T211" s="5" t="n">
        <v>0</v>
      </c>
      <c r="U211" s="6" t="n">
        <v>0</v>
      </c>
      <c r="V211" s="5" t="n">
        <v>700000</v>
      </c>
      <c r="W211" s="6" t="n">
        <v>0</v>
      </c>
      <c r="X211" s="5" t="n">
        <v>0</v>
      </c>
      <c r="Y211" s="6" t="n">
        <v>0</v>
      </c>
      <c r="Z211" s="5" t="n">
        <v>0</v>
      </c>
      <c r="AA211" s="6" t="n">
        <v>0</v>
      </c>
      <c r="AB211" s="5" t="n">
        <v>600000</v>
      </c>
      <c r="AC211" s="6" t="n">
        <v>0</v>
      </c>
      <c r="AD211" s="5" t="n">
        <v>0</v>
      </c>
      <c r="AE211" s="6" t="n">
        <v>0</v>
      </c>
      <c r="AF211" s="5" t="n">
        <v>0</v>
      </c>
      <c r="AG211" s="6" t="n">
        <v>0</v>
      </c>
      <c r="AH211" s="6" t="n">
        <v>0</v>
      </c>
      <c r="AI211" s="6" t="n">
        <v>0</v>
      </c>
      <c r="AJ211" s="6" t="n">
        <v>0</v>
      </c>
      <c r="AK211" s="6" t="n">
        <v>0</v>
      </c>
      <c r="AL211" s="6" t="n">
        <v>5</v>
      </c>
      <c r="AM211" s="5">
        <f>IF(AND(G211="",E211="Murni"),0,P211+R211+T211+V211+X211+Z211+AB211+AD211+AF211+AH211+AJ211+AL211)</f>
        <v/>
      </c>
      <c r="AN211" s="5">
        <f>P211+R211+T211+V211+X211+Z211+AB211+AD211+AF211+AH211+AJ211+AL211-AM211</f>
        <v/>
      </c>
      <c r="AO211" s="5">
        <f>P211+R211+T211+V211+X211+Z211+AB211+AD211+AF211+AH211+AJ211+AL211</f>
        <v/>
      </c>
      <c r="AP211" s="5">
        <f>I211</f>
        <v/>
      </c>
      <c r="AQ211" s="7">
        <f>AO211-AP211</f>
        <v/>
      </c>
      <c r="AR211" s="5" t="n">
        <v>0</v>
      </c>
      <c r="AS211" s="5">
        <f>IF(AH211-AR211&lt;-0.001,1,0)</f>
        <v/>
      </c>
      <c r="AT211" s="5">
        <f>IF(H211&lt;AM211-0.001,1,0)</f>
        <v/>
      </c>
      <c r="AU211" s="5">
        <f>IF(OR(H211-AO211-J211-K211-L211-M211-N211&lt;-0.001,H211-AO211-J211-K211-L211-M211-N211&gt;0.001),1,0)</f>
        <v/>
      </c>
      <c r="AV211" s="5">
        <f>IF(OR(J211&lt;-0.5,K211&lt;-0.5,L211&lt;-0.5,M211&lt;-0.5,N211&lt;-0.5,P211&lt;-0.5,R211&lt;-0.5,T211&lt;-0.5,V211&lt;-0.5,X211&lt;-0.5,Z211&lt;-0.5,AB211&lt;-0.5,AD211&lt;-0.5,AF211&lt;-0.5,AH211&lt;-0.5,AJ211&lt;-0.5,AL211&lt;-0.5),1,0)</f>
        <v/>
      </c>
      <c r="AW211">
        <f>AX211&amp;LEFT(ROUND(H211,0),3)</f>
        <v/>
      </c>
      <c r="AX211" t="n">
        <v>2962112</v>
      </c>
    </row>
    <row r="212">
      <c r="A212" s="4" t="n">
        <v>204</v>
      </c>
      <c r="B212" s="4" t="inlineStr">
        <is>
          <t>2020.USLU.8.001</t>
        </is>
      </c>
      <c r="C212" s="4" t="inlineStr">
        <is>
          <t>PLTMG LUWUK (40 MW)</t>
        </is>
      </c>
      <c r="D212" s="4" t="inlineStr">
        <is>
          <t>Test dan Comissioning (Biaya Sertifikat SLO, TOC dan FAC)</t>
        </is>
      </c>
      <c r="E212" s="4" t="inlineStr">
        <is>
          <t>Lanjutan</t>
        </is>
      </c>
      <c r="F212" s="4" t="inlineStr">
        <is>
          <t>APLN</t>
        </is>
      </c>
      <c r="G212" s="4" t="n"/>
      <c r="H212" s="5" t="n">
        <v>240236.0181818182</v>
      </c>
      <c r="I212" s="5" t="n">
        <v>110000</v>
      </c>
      <c r="J212" s="6" t="n">
        <v>130236.0181818182</v>
      </c>
      <c r="K212" s="6" t="n">
        <v>0</v>
      </c>
      <c r="L212" s="6" t="n">
        <v>0</v>
      </c>
      <c r="M212" s="6" t="n">
        <v>0</v>
      </c>
      <c r="N212" s="6" t="n">
        <v>0</v>
      </c>
      <c r="O212" s="6" t="n">
        <v>0</v>
      </c>
      <c r="P212" s="5" t="n">
        <v>0</v>
      </c>
      <c r="Q212" s="6" t="n">
        <v>0</v>
      </c>
      <c r="R212" s="5" t="n">
        <v>0</v>
      </c>
      <c r="S212" s="6" t="n">
        <v>0</v>
      </c>
      <c r="T212" s="5" t="n">
        <v>30000</v>
      </c>
      <c r="U212" s="6" t="n">
        <v>0</v>
      </c>
      <c r="V212" s="5" t="n">
        <v>0</v>
      </c>
      <c r="W212" s="6" t="n">
        <v>0</v>
      </c>
      <c r="X212" s="5" t="n">
        <v>30000</v>
      </c>
      <c r="Y212" s="6" t="n">
        <v>0</v>
      </c>
      <c r="Z212" s="5" t="n">
        <v>0</v>
      </c>
      <c r="AA212" s="6" t="n">
        <v>0</v>
      </c>
      <c r="AB212" s="5" t="n">
        <v>50000</v>
      </c>
      <c r="AC212" s="6" t="n">
        <v>0</v>
      </c>
      <c r="AD212" s="5" t="n">
        <v>0</v>
      </c>
      <c r="AE212" s="6" t="n">
        <v>0</v>
      </c>
      <c r="AF212" s="5" t="n">
        <v>0</v>
      </c>
      <c r="AG212" s="6" t="n">
        <v>0</v>
      </c>
      <c r="AH212" s="6" t="n">
        <v>0</v>
      </c>
      <c r="AI212" s="6" t="n">
        <v>0</v>
      </c>
      <c r="AJ212" s="6" t="n">
        <v>0</v>
      </c>
      <c r="AK212" s="6" t="n">
        <v>0</v>
      </c>
      <c r="AL212" s="6" t="n">
        <v>5</v>
      </c>
      <c r="AM212" s="5">
        <f>IF(AND(G212="",E212="Murni"),0,P212+R212+T212+V212+X212+Z212+AB212+AD212+AF212+AH212+AJ212+AL212)</f>
        <v/>
      </c>
      <c r="AN212" s="5">
        <f>P212+R212+T212+V212+X212+Z212+AB212+AD212+AF212+AH212+AJ212+AL212-AM212</f>
        <v/>
      </c>
      <c r="AO212" s="5">
        <f>P212+R212+T212+V212+X212+Z212+AB212+AD212+AF212+AH212+AJ212+AL212</f>
        <v/>
      </c>
      <c r="AP212" s="5">
        <f>I212</f>
        <v/>
      </c>
      <c r="AQ212" s="7">
        <f>AO212-AP212</f>
        <v/>
      </c>
      <c r="AR212" s="5" t="n">
        <v>0</v>
      </c>
      <c r="AS212" s="5">
        <f>IF(AH212-AR212&lt;-0.001,1,0)</f>
        <v/>
      </c>
      <c r="AT212" s="5">
        <f>IF(H212&lt;AM212-0.001,1,0)</f>
        <v/>
      </c>
      <c r="AU212" s="5">
        <f>IF(OR(H212-AO212-J212-K212-L212-M212-N212&lt;-0.001,H212-AO212-J212-K212-L212-M212-N212&gt;0.001),1,0)</f>
        <v/>
      </c>
      <c r="AV212" s="5">
        <f>IF(OR(J212&lt;-0.5,K212&lt;-0.5,L212&lt;-0.5,M212&lt;-0.5,N212&lt;-0.5,P212&lt;-0.5,R212&lt;-0.5,T212&lt;-0.5,V212&lt;-0.5,X212&lt;-0.5,Z212&lt;-0.5,AB212&lt;-0.5,AD212&lt;-0.5,AF212&lt;-0.5,AH212&lt;-0.5,AJ212&lt;-0.5,AL212&lt;-0.5),1,0)</f>
        <v/>
      </c>
      <c r="AW212">
        <f>AX212&amp;LEFT(ROUND(H212,0),3)</f>
        <v/>
      </c>
      <c r="AX212" t="n">
        <v>2962113</v>
      </c>
    </row>
    <row r="213">
      <c r="A213" s="4" t="n">
        <v>205</v>
      </c>
      <c r="B213" s="4" t="inlineStr">
        <is>
          <t>2019.USLU.13.008</t>
        </is>
      </c>
      <c r="C213" s="4" t="inlineStr">
        <is>
          <t>PLTMG LUWUK (40 MW)</t>
        </is>
      </c>
      <c r="D213" s="4" t="inlineStr">
        <is>
          <t>Pekerjaan O&amp;M Pra COD</t>
        </is>
      </c>
      <c r="E213" s="4" t="inlineStr">
        <is>
          <t>Lanjutan</t>
        </is>
      </c>
      <c r="F213" s="4" t="inlineStr">
        <is>
          <t>APLN</t>
        </is>
      </c>
      <c r="G213" s="4" t="n"/>
      <c r="H213" s="5" t="n">
        <v>500000</v>
      </c>
      <c r="I213" s="5" t="n">
        <v>0</v>
      </c>
      <c r="J213" s="6" t="n">
        <v>500000</v>
      </c>
      <c r="K213" s="6" t="n">
        <v>0</v>
      </c>
      <c r="L213" s="6" t="n">
        <v>0</v>
      </c>
      <c r="M213" s="6" t="n">
        <v>0</v>
      </c>
      <c r="N213" s="6" t="n">
        <v>0</v>
      </c>
      <c r="O213" s="6" t="n">
        <v>0</v>
      </c>
      <c r="P213" s="5" t="n">
        <v>0</v>
      </c>
      <c r="Q213" s="6" t="n">
        <v>0</v>
      </c>
      <c r="R213" s="5" t="n">
        <v>0</v>
      </c>
      <c r="S213" s="6" t="n">
        <v>0</v>
      </c>
      <c r="T213" s="5" t="n">
        <v>0</v>
      </c>
      <c r="U213" s="6" t="n">
        <v>0</v>
      </c>
      <c r="V213" s="5" t="n">
        <v>0</v>
      </c>
      <c r="W213" s="6" t="n">
        <v>0</v>
      </c>
      <c r="X213" s="5" t="n">
        <v>0</v>
      </c>
      <c r="Y213" s="6" t="n">
        <v>0</v>
      </c>
      <c r="Z213" s="5" t="n">
        <v>0</v>
      </c>
      <c r="AA213" s="6" t="n">
        <v>0</v>
      </c>
      <c r="AB213" s="5" t="n">
        <v>0</v>
      </c>
      <c r="AC213" s="6" t="n">
        <v>0</v>
      </c>
      <c r="AD213" s="5" t="n">
        <v>0</v>
      </c>
      <c r="AE213" s="6" t="n">
        <v>0</v>
      </c>
      <c r="AF213" s="5" t="n">
        <v>0</v>
      </c>
      <c r="AG213" s="6" t="n">
        <v>0</v>
      </c>
      <c r="AH213" s="6" t="n">
        <v>0</v>
      </c>
      <c r="AI213" s="6" t="n">
        <v>0</v>
      </c>
      <c r="AJ213" s="6" t="n">
        <v>0</v>
      </c>
      <c r="AK213" s="6" t="n">
        <v>0</v>
      </c>
      <c r="AL213" s="6" t="n">
        <v>5</v>
      </c>
      <c r="AM213" s="5">
        <f>IF(AND(G213="",E213="Murni"),0,P213+R213+T213+V213+X213+Z213+AB213+AD213+AF213+AH213+AJ213+AL213)</f>
        <v/>
      </c>
      <c r="AN213" s="5">
        <f>P213+R213+T213+V213+X213+Z213+AB213+AD213+AF213+AH213+AJ213+AL213-AM213</f>
        <v/>
      </c>
      <c r="AO213" s="5">
        <f>P213+R213+T213+V213+X213+Z213+AB213+AD213+AF213+AH213+AJ213+AL213</f>
        <v/>
      </c>
      <c r="AP213" s="5">
        <f>I213</f>
        <v/>
      </c>
      <c r="AQ213" s="7">
        <f>AO213-AP213</f>
        <v/>
      </c>
      <c r="AR213" s="5" t="n">
        <v>0</v>
      </c>
      <c r="AS213" s="5">
        <f>IF(AH213-AR213&lt;-0.001,1,0)</f>
        <v/>
      </c>
      <c r="AT213" s="5">
        <f>IF(H213&lt;AM213-0.001,1,0)</f>
        <v/>
      </c>
      <c r="AU213" s="5">
        <f>IF(OR(H213-AO213-J213-K213-L213-M213-N213&lt;-0.001,H213-AO213-J213-K213-L213-M213-N213&gt;0.001),1,0)</f>
        <v/>
      </c>
      <c r="AV213" s="5">
        <f>IF(OR(J213&lt;-0.5,K213&lt;-0.5,L213&lt;-0.5,M213&lt;-0.5,N213&lt;-0.5,P213&lt;-0.5,R213&lt;-0.5,T213&lt;-0.5,V213&lt;-0.5,X213&lt;-0.5,Z213&lt;-0.5,AB213&lt;-0.5,AD213&lt;-0.5,AF213&lt;-0.5,AH213&lt;-0.5,AJ213&lt;-0.5,AL213&lt;-0.5),1,0)</f>
        <v/>
      </c>
      <c r="AW213">
        <f>AX213&amp;LEFT(ROUND(H213,0),3)</f>
        <v/>
      </c>
      <c r="AX213" t="n">
        <v>2962114</v>
      </c>
    </row>
    <row r="214">
      <c r="A214" s="4" t="n">
        <v>206</v>
      </c>
      <c r="B214" s="4" t="inlineStr">
        <is>
          <t>2019.USLU.15.001</t>
        </is>
      </c>
      <c r="C214" s="4" t="inlineStr">
        <is>
          <t>PLTU PALU 3 (2x50 MW)</t>
        </is>
      </c>
      <c r="D214" s="4" t="inlineStr">
        <is>
          <t>EPC</t>
        </is>
      </c>
      <c r="E214" s="4" t="inlineStr">
        <is>
          <t>Lanjutan</t>
        </is>
      </c>
      <c r="F214" s="4" t="inlineStr">
        <is>
          <t>APLN</t>
        </is>
      </c>
      <c r="G214" s="4" t="n"/>
      <c r="H214" s="5" t="n">
        <v>2835769455.270764</v>
      </c>
      <c r="I214" s="5" t="n">
        <v>562969845.8344181</v>
      </c>
      <c r="J214" s="6" t="n">
        <v>2272799609.436346</v>
      </c>
      <c r="K214" s="6" t="n">
        <v>0</v>
      </c>
      <c r="L214" s="6" t="n">
        <v>0</v>
      </c>
      <c r="M214" s="6" t="n">
        <v>0</v>
      </c>
      <c r="N214" s="6" t="n">
        <v>0</v>
      </c>
      <c r="O214" s="6" t="n">
        <v>0</v>
      </c>
      <c r="P214" s="5" t="n">
        <v>0</v>
      </c>
      <c r="Q214" s="6" t="n">
        <v>0</v>
      </c>
      <c r="R214" s="5" t="n">
        <v>0</v>
      </c>
      <c r="S214" s="6" t="n">
        <v>0</v>
      </c>
      <c r="T214" s="5" t="n">
        <v>38842034.951</v>
      </c>
      <c r="U214" s="6" t="n">
        <v>0</v>
      </c>
      <c r="V214" s="5" t="n">
        <v>16873715.797</v>
      </c>
      <c r="W214" s="6" t="n">
        <v>0</v>
      </c>
      <c r="X214" s="5" t="n">
        <v>27712390.32</v>
      </c>
      <c r="Y214" s="6" t="n">
        <v>0</v>
      </c>
      <c r="Z214" s="5" t="n">
        <v>82743595.102</v>
      </c>
      <c r="AA214" s="6" t="n">
        <v>0</v>
      </c>
      <c r="AB214" s="5" t="n">
        <v>59138927.333</v>
      </c>
      <c r="AC214" s="6" t="n">
        <v>0</v>
      </c>
      <c r="AD214" s="5" t="n">
        <v>39411936.794</v>
      </c>
      <c r="AE214" s="6" t="n">
        <v>0</v>
      </c>
      <c r="AF214" s="5" t="n">
        <v>100643186.344</v>
      </c>
      <c r="AG214" s="6" t="n">
        <v>0</v>
      </c>
      <c r="AH214" s="6" t="n">
        <v>0</v>
      </c>
      <c r="AI214" s="6" t="n">
        <v>0</v>
      </c>
      <c r="AJ214" s="6" t="n">
        <v>0</v>
      </c>
      <c r="AK214" s="6" t="n">
        <v>0</v>
      </c>
      <c r="AL214" s="6" t="n">
        <v>5</v>
      </c>
      <c r="AM214" s="5">
        <f>IF(AND(G214="",E214="Murni"),0,P214+R214+T214+V214+X214+Z214+AB214+AD214+AF214+AH214+AJ214+AL214)</f>
        <v/>
      </c>
      <c r="AN214" s="5">
        <f>P214+R214+T214+V214+X214+Z214+AB214+AD214+AF214+AH214+AJ214+AL214-AM214</f>
        <v/>
      </c>
      <c r="AO214" s="5">
        <f>P214+R214+T214+V214+X214+Z214+AB214+AD214+AF214+AH214+AJ214+AL214</f>
        <v/>
      </c>
      <c r="AP214" s="5">
        <f>I214</f>
        <v/>
      </c>
      <c r="AQ214" s="7">
        <f>AO214-AP214</f>
        <v/>
      </c>
      <c r="AR214" s="5" t="n">
        <v>0</v>
      </c>
      <c r="AS214" s="5">
        <f>IF(AH214-AR214&lt;-0.001,1,0)</f>
        <v/>
      </c>
      <c r="AT214" s="5">
        <f>IF(H214&lt;AM214-0.001,1,0)</f>
        <v/>
      </c>
      <c r="AU214" s="5">
        <f>IF(OR(H214-AO214-J214-K214-L214-M214-N214&lt;-0.001,H214-AO214-J214-K214-L214-M214-N214&gt;0.001),1,0)</f>
        <v/>
      </c>
      <c r="AV214" s="5">
        <f>IF(OR(J214&lt;-0.5,K214&lt;-0.5,L214&lt;-0.5,M214&lt;-0.5,N214&lt;-0.5,P214&lt;-0.5,R214&lt;-0.5,T214&lt;-0.5,V214&lt;-0.5,X214&lt;-0.5,Z214&lt;-0.5,AB214&lt;-0.5,AD214&lt;-0.5,AF214&lt;-0.5,AH214&lt;-0.5,AJ214&lt;-0.5,AL214&lt;-0.5),1,0)</f>
        <v/>
      </c>
      <c r="AW214">
        <f>AX214&amp;LEFT(ROUND(H214,0),3)</f>
        <v/>
      </c>
      <c r="AX214" t="n">
        <v>2962115</v>
      </c>
    </row>
    <row r="215">
      <c r="A215" s="4" t="n">
        <v>207</v>
      </c>
      <c r="B215" s="4" t="inlineStr">
        <is>
          <t>2020.USLU.10.002</t>
        </is>
      </c>
      <c r="C215" s="4" t="inlineStr">
        <is>
          <t>PLTU PALU 3 (2x50 MW)</t>
        </is>
      </c>
      <c r="D215" s="4" t="inlineStr">
        <is>
          <t>Supervisi Konstruksi &amp; QA / QC Pekerjaan Sipil dan Elektromekanik</t>
        </is>
      </c>
      <c r="E215" s="4" t="inlineStr">
        <is>
          <t>Lanjutan</t>
        </is>
      </c>
      <c r="F215" s="4" t="inlineStr">
        <is>
          <t>APLN</t>
        </is>
      </c>
      <c r="G215" s="4" t="n"/>
      <c r="H215" s="5" t="n">
        <v>59504596.92679091</v>
      </c>
      <c r="I215" s="5" t="n">
        <v>800000</v>
      </c>
      <c r="J215" s="6" t="n">
        <v>58704596.92679091</v>
      </c>
      <c r="K215" s="6" t="n">
        <v>0</v>
      </c>
      <c r="L215" s="6" t="n">
        <v>0</v>
      </c>
      <c r="M215" s="6" t="n">
        <v>0</v>
      </c>
      <c r="N215" s="6" t="n">
        <v>0</v>
      </c>
      <c r="O215" s="6" t="n">
        <v>0</v>
      </c>
      <c r="P215" s="5" t="n">
        <v>0</v>
      </c>
      <c r="Q215" s="6" t="n">
        <v>0</v>
      </c>
      <c r="R215" s="5" t="n">
        <v>0</v>
      </c>
      <c r="S215" s="6" t="n">
        <v>0</v>
      </c>
      <c r="T215" s="5" t="n">
        <v>0</v>
      </c>
      <c r="U215" s="6" t="n">
        <v>0</v>
      </c>
      <c r="V215" s="5" t="n">
        <v>799424.367</v>
      </c>
      <c r="W215" s="6" t="n">
        <v>0</v>
      </c>
      <c r="X215" s="5" t="n">
        <v>0</v>
      </c>
      <c r="Y215" s="6" t="n">
        <v>0</v>
      </c>
      <c r="Z215" s="5" t="n">
        <v>0</v>
      </c>
      <c r="AA215" s="6" t="n">
        <v>0</v>
      </c>
      <c r="AB215" s="5" t="n">
        <v>0</v>
      </c>
      <c r="AC215" s="6" t="n">
        <v>0</v>
      </c>
      <c r="AD215" s="5" t="n">
        <v>0</v>
      </c>
      <c r="AE215" s="6" t="n">
        <v>0</v>
      </c>
      <c r="AF215" s="5" t="n">
        <v>0</v>
      </c>
      <c r="AG215" s="6" t="n">
        <v>0</v>
      </c>
      <c r="AH215" s="6" t="n">
        <v>0</v>
      </c>
      <c r="AI215" s="6" t="n">
        <v>0</v>
      </c>
      <c r="AJ215" s="6" t="n">
        <v>575.633</v>
      </c>
      <c r="AK215" s="6" t="n">
        <v>0</v>
      </c>
      <c r="AL215" s="6" t="n">
        <v>5</v>
      </c>
      <c r="AM215" s="5">
        <f>IF(AND(G215="",E215="Murni"),0,P215+R215+T215+V215+X215+Z215+AB215+AD215+AF215+AH215+AJ215+AL215)</f>
        <v/>
      </c>
      <c r="AN215" s="5">
        <f>P215+R215+T215+V215+X215+Z215+AB215+AD215+AF215+AH215+AJ215+AL215-AM215</f>
        <v/>
      </c>
      <c r="AO215" s="5">
        <f>P215+R215+T215+V215+X215+Z215+AB215+AD215+AF215+AH215+AJ215+AL215</f>
        <v/>
      </c>
      <c r="AP215" s="5">
        <f>I215</f>
        <v/>
      </c>
      <c r="AQ215" s="7">
        <f>AO215-AP215</f>
        <v/>
      </c>
      <c r="AR215" s="5" t="n">
        <v>0</v>
      </c>
      <c r="AS215" s="5">
        <f>IF(AH215-AR215&lt;-0.001,1,0)</f>
        <v/>
      </c>
      <c r="AT215" s="5">
        <f>IF(H215&lt;AM215-0.001,1,0)</f>
        <v/>
      </c>
      <c r="AU215" s="5">
        <f>IF(OR(H215-AO215-J215-K215-L215-M215-N215&lt;-0.001,H215-AO215-J215-K215-L215-M215-N215&gt;0.001),1,0)</f>
        <v/>
      </c>
      <c r="AV215" s="5">
        <f>IF(OR(J215&lt;-0.5,K215&lt;-0.5,L215&lt;-0.5,M215&lt;-0.5,N215&lt;-0.5,P215&lt;-0.5,R215&lt;-0.5,T215&lt;-0.5,V215&lt;-0.5,X215&lt;-0.5,Z215&lt;-0.5,AB215&lt;-0.5,AD215&lt;-0.5,AF215&lt;-0.5,AH215&lt;-0.5,AJ215&lt;-0.5,AL215&lt;-0.5),1,0)</f>
        <v/>
      </c>
      <c r="AW215">
        <f>AX215&amp;LEFT(ROUND(H215,0),3)</f>
        <v/>
      </c>
      <c r="AX215" t="n">
        <v>2962116</v>
      </c>
    </row>
    <row r="216">
      <c r="A216" s="4" t="n">
        <v>208</v>
      </c>
      <c r="B216" s="4" t="inlineStr">
        <is>
          <t>2019.USLU.12.002</t>
        </is>
      </c>
      <c r="C216" s="4" t="inlineStr">
        <is>
          <t>PLTM BULELENG (2x600 kW)</t>
        </is>
      </c>
      <c r="D216" s="4" t="inlineStr">
        <is>
          <t>Survey</t>
        </is>
      </c>
      <c r="E216" s="4" t="inlineStr">
        <is>
          <t>Lanjutan</t>
        </is>
      </c>
      <c r="F216" s="4" t="inlineStr">
        <is>
          <t>APLN</t>
        </is>
      </c>
      <c r="G216" s="4" t="n"/>
      <c r="H216" s="5" t="n">
        <v>963126.7293818183</v>
      </c>
      <c r="I216" s="5" t="n">
        <v>0</v>
      </c>
      <c r="J216" s="6" t="n">
        <v>963126.7293818183</v>
      </c>
      <c r="K216" s="6" t="n">
        <v>0</v>
      </c>
      <c r="L216" s="6" t="n">
        <v>0</v>
      </c>
      <c r="M216" s="6" t="n">
        <v>0</v>
      </c>
      <c r="N216" s="6" t="n">
        <v>0</v>
      </c>
      <c r="O216" s="6" t="n">
        <v>0</v>
      </c>
      <c r="P216" s="5" t="n">
        <v>0</v>
      </c>
      <c r="Q216" s="6" t="n">
        <v>0</v>
      </c>
      <c r="R216" s="5" t="n">
        <v>0</v>
      </c>
      <c r="S216" s="6" t="n">
        <v>0</v>
      </c>
      <c r="T216" s="5" t="n">
        <v>0</v>
      </c>
      <c r="U216" s="6" t="n">
        <v>0</v>
      </c>
      <c r="V216" s="5" t="n">
        <v>0</v>
      </c>
      <c r="W216" s="6" t="n">
        <v>0</v>
      </c>
      <c r="X216" s="5" t="n">
        <v>0</v>
      </c>
      <c r="Y216" s="6" t="n">
        <v>0</v>
      </c>
      <c r="Z216" s="5" t="n">
        <v>0</v>
      </c>
      <c r="AA216" s="6" t="n">
        <v>0</v>
      </c>
      <c r="AB216" s="5" t="n">
        <v>0</v>
      </c>
      <c r="AC216" s="6" t="n">
        <v>0</v>
      </c>
      <c r="AD216" s="5" t="n">
        <v>0</v>
      </c>
      <c r="AE216" s="6" t="n">
        <v>0</v>
      </c>
      <c r="AF216" s="5" t="n">
        <v>0</v>
      </c>
      <c r="AG216" s="6" t="n">
        <v>0</v>
      </c>
      <c r="AH216" s="6" t="n">
        <v>0</v>
      </c>
      <c r="AI216" s="6" t="n">
        <v>0</v>
      </c>
      <c r="AJ216" s="6" t="n">
        <v>0</v>
      </c>
      <c r="AK216" s="6" t="n">
        <v>0</v>
      </c>
      <c r="AL216" s="6" t="n">
        <v>5</v>
      </c>
      <c r="AM216" s="5">
        <f>IF(AND(G216="",E216="Murni"),0,P216+R216+T216+V216+X216+Z216+AB216+AD216+AF216+AH216+AJ216+AL216)</f>
        <v/>
      </c>
      <c r="AN216" s="5">
        <f>P216+R216+T216+V216+X216+Z216+AB216+AD216+AF216+AH216+AJ216+AL216-AM216</f>
        <v/>
      </c>
      <c r="AO216" s="5">
        <f>P216+R216+T216+V216+X216+Z216+AB216+AD216+AF216+AH216+AJ216+AL216</f>
        <v/>
      </c>
      <c r="AP216" s="5">
        <f>I216</f>
        <v/>
      </c>
      <c r="AQ216" s="7">
        <f>AO216-AP216</f>
        <v/>
      </c>
      <c r="AR216" s="5" t="n">
        <v>0</v>
      </c>
      <c r="AS216" s="5">
        <f>IF(AH216-AR216&lt;-0.001,1,0)</f>
        <v/>
      </c>
      <c r="AT216" s="5">
        <f>IF(H216&lt;AM216-0.001,1,0)</f>
        <v/>
      </c>
      <c r="AU216" s="5">
        <f>IF(OR(H216-AO216-J216-K216-L216-M216-N216&lt;-0.001,H216-AO216-J216-K216-L216-M216-N216&gt;0.001),1,0)</f>
        <v/>
      </c>
      <c r="AV216" s="5">
        <f>IF(OR(J216&lt;-0.5,K216&lt;-0.5,L216&lt;-0.5,M216&lt;-0.5,N216&lt;-0.5,P216&lt;-0.5,R216&lt;-0.5,T216&lt;-0.5,V216&lt;-0.5,X216&lt;-0.5,Z216&lt;-0.5,AB216&lt;-0.5,AD216&lt;-0.5,AF216&lt;-0.5,AH216&lt;-0.5,AJ216&lt;-0.5,AL216&lt;-0.5),1,0)</f>
        <v/>
      </c>
      <c r="AW216">
        <f>AX216&amp;LEFT(ROUND(H216,0),3)</f>
        <v/>
      </c>
      <c r="AX216" t="n">
        <v>2962117</v>
      </c>
    </row>
    <row r="217">
      <c r="A217" s="4" t="n">
        <v>209</v>
      </c>
      <c r="B217" s="4" t="inlineStr">
        <is>
          <t>2019.USLU.18.004</t>
        </is>
      </c>
      <c r="C217" s="4" t="inlineStr">
        <is>
          <t>T/L 150 kV OTAM - MOLIBAGU (66 kmr)</t>
        </is>
      </c>
      <c r="D217" s="4" t="inlineStr">
        <is>
          <t>EPC</t>
        </is>
      </c>
      <c r="E217" s="4" t="inlineStr">
        <is>
          <t>Lanjutan</t>
        </is>
      </c>
      <c r="F217" s="4" t="inlineStr">
        <is>
          <t>APLN</t>
        </is>
      </c>
      <c r="G217" s="4" t="n"/>
      <c r="H217" s="5" t="n">
        <v>36364239.8165</v>
      </c>
      <c r="I217" s="5" t="n">
        <v>17648299.47</v>
      </c>
      <c r="J217" s="6" t="n">
        <v>18715940.3465</v>
      </c>
      <c r="K217" s="6" t="n">
        <v>0</v>
      </c>
      <c r="L217" s="6" t="n">
        <v>0</v>
      </c>
      <c r="M217" s="6" t="n">
        <v>0</v>
      </c>
      <c r="N217" s="6" t="n">
        <v>0</v>
      </c>
      <c r="O217" s="6" t="n">
        <v>0</v>
      </c>
      <c r="P217" s="5" t="n">
        <v>0</v>
      </c>
      <c r="Q217" s="6" t="n">
        <v>0</v>
      </c>
      <c r="R217" s="5" t="n">
        <v>3624213.005</v>
      </c>
      <c r="S217" s="6" t="n">
        <v>0</v>
      </c>
      <c r="T217" s="5" t="n">
        <v>0</v>
      </c>
      <c r="U217" s="6" t="n">
        <v>0</v>
      </c>
      <c r="V217" s="5" t="n">
        <v>763433.552</v>
      </c>
      <c r="W217" s="6" t="n">
        <v>0</v>
      </c>
      <c r="X217" s="5" t="n">
        <v>199772.809</v>
      </c>
      <c r="Y217" s="6" t="n">
        <v>0</v>
      </c>
      <c r="Z217" s="5" t="n">
        <v>0</v>
      </c>
      <c r="AA217" s="6" t="n">
        <v>0</v>
      </c>
      <c r="AB217" s="5" t="n">
        <v>2704405.697</v>
      </c>
      <c r="AC217" s="6" t="n">
        <v>0</v>
      </c>
      <c r="AD217" s="5" t="n">
        <v>0</v>
      </c>
      <c r="AE217" s="6" t="n">
        <v>0</v>
      </c>
      <c r="AF217" s="5" t="n">
        <v>10356474.407</v>
      </c>
      <c r="AG217" s="6" t="n">
        <v>0</v>
      </c>
      <c r="AH217" s="6" t="n">
        <v>0</v>
      </c>
      <c r="AI217" s="6" t="n">
        <v>0</v>
      </c>
      <c r="AJ217" s="6" t="n">
        <v>0</v>
      </c>
      <c r="AK217" s="6" t="n">
        <v>0</v>
      </c>
      <c r="AL217" s="6" t="n">
        <v>5</v>
      </c>
      <c r="AM217" s="5">
        <f>IF(AND(G217="",E217="Murni"),0,P217+R217+T217+V217+X217+Z217+AB217+AD217+AF217+AH217+AJ217+AL217)</f>
        <v/>
      </c>
      <c r="AN217" s="5">
        <f>P217+R217+T217+V217+X217+Z217+AB217+AD217+AF217+AH217+AJ217+AL217-AM217</f>
        <v/>
      </c>
      <c r="AO217" s="5">
        <f>P217+R217+T217+V217+X217+Z217+AB217+AD217+AF217+AH217+AJ217+AL217</f>
        <v/>
      </c>
      <c r="AP217" s="5">
        <f>I217</f>
        <v/>
      </c>
      <c r="AQ217" s="7">
        <f>AO217-AP217</f>
        <v/>
      </c>
      <c r="AR217" s="5" t="n">
        <v>0</v>
      </c>
      <c r="AS217" s="5">
        <f>IF(AH217-AR217&lt;-0.001,1,0)</f>
        <v/>
      </c>
      <c r="AT217" s="5">
        <f>IF(H217&lt;AM217-0.001,1,0)</f>
        <v/>
      </c>
      <c r="AU217" s="5">
        <f>IF(OR(H217-AO217-J217-K217-L217-M217-N217&lt;-0.001,H217-AO217-J217-K217-L217-M217-N217&gt;0.001),1,0)</f>
        <v/>
      </c>
      <c r="AV217" s="5">
        <f>IF(OR(J217&lt;-0.5,K217&lt;-0.5,L217&lt;-0.5,M217&lt;-0.5,N217&lt;-0.5,P217&lt;-0.5,R217&lt;-0.5,T217&lt;-0.5,V217&lt;-0.5,X217&lt;-0.5,Z217&lt;-0.5,AB217&lt;-0.5,AD217&lt;-0.5,AF217&lt;-0.5,AH217&lt;-0.5,AJ217&lt;-0.5,AL217&lt;-0.5),1,0)</f>
        <v/>
      </c>
      <c r="AW217">
        <f>AX217&amp;LEFT(ROUND(H217,0),3)</f>
        <v/>
      </c>
      <c r="AX217" t="n">
        <v>2962118</v>
      </c>
    </row>
    <row r="218">
      <c r="A218" s="4" t="n">
        <v>210</v>
      </c>
      <c r="B218" s="4" t="inlineStr">
        <is>
          <t>2019.USLU.18.005</t>
        </is>
      </c>
      <c r="C218" s="4" t="inlineStr">
        <is>
          <t>T/L 150 kV OTAM - MOLIBAGU (66 kmr)</t>
        </is>
      </c>
      <c r="D218" s="4" t="inlineStr">
        <is>
          <t>MTU</t>
        </is>
      </c>
      <c r="E218" s="4" t="inlineStr">
        <is>
          <t>Lanjutan</t>
        </is>
      </c>
      <c r="F218" s="4" t="inlineStr">
        <is>
          <t>APLN</t>
        </is>
      </c>
      <c r="G218" s="4" t="n"/>
      <c r="H218" s="5" t="n">
        <v>0</v>
      </c>
      <c r="I218" s="5" t="n">
        <v>0</v>
      </c>
      <c r="J218" s="6" t="n">
        <v>0</v>
      </c>
      <c r="K218" s="6" t="n">
        <v>0</v>
      </c>
      <c r="L218" s="6" t="n">
        <v>0</v>
      </c>
      <c r="M218" s="6" t="n">
        <v>0</v>
      </c>
      <c r="N218" s="6" t="n">
        <v>0</v>
      </c>
      <c r="O218" s="6" t="n">
        <v>0</v>
      </c>
      <c r="P218" s="5" t="n">
        <v>0</v>
      </c>
      <c r="Q218" s="6" t="n">
        <v>0</v>
      </c>
      <c r="R218" s="5" t="n">
        <v>0</v>
      </c>
      <c r="S218" s="6" t="n">
        <v>0</v>
      </c>
      <c r="T218" s="5" t="n">
        <v>0</v>
      </c>
      <c r="U218" s="6" t="n">
        <v>0</v>
      </c>
      <c r="V218" s="5" t="n">
        <v>0</v>
      </c>
      <c r="W218" s="6" t="n">
        <v>0</v>
      </c>
      <c r="X218" s="5" t="n">
        <v>0</v>
      </c>
      <c r="Y218" s="6" t="n">
        <v>0</v>
      </c>
      <c r="Z218" s="5" t="n">
        <v>0</v>
      </c>
      <c r="AA218" s="6" t="n">
        <v>0</v>
      </c>
      <c r="AB218" s="5" t="n">
        <v>0</v>
      </c>
      <c r="AC218" s="6" t="n">
        <v>0</v>
      </c>
      <c r="AD218" s="5" t="n">
        <v>0</v>
      </c>
      <c r="AE218" s="6" t="n">
        <v>0</v>
      </c>
      <c r="AF218" s="5" t="n">
        <v>0</v>
      </c>
      <c r="AG218" s="6" t="n">
        <v>0</v>
      </c>
      <c r="AH218" s="6" t="n">
        <v>0</v>
      </c>
      <c r="AI218" s="6" t="n">
        <v>0</v>
      </c>
      <c r="AJ218" s="6" t="n">
        <v>0</v>
      </c>
      <c r="AK218" s="6" t="n">
        <v>0</v>
      </c>
      <c r="AL218" s="6" t="n">
        <v>5</v>
      </c>
      <c r="AM218" s="5">
        <f>IF(AND(G218="",E218="Murni"),0,P218+R218+T218+V218+X218+Z218+AB218+AD218+AF218+AH218+AJ218+AL218)</f>
        <v/>
      </c>
      <c r="AN218" s="5">
        <f>P218+R218+T218+V218+X218+Z218+AB218+AD218+AF218+AH218+AJ218+AL218-AM218</f>
        <v/>
      </c>
      <c r="AO218" s="5">
        <f>P218+R218+T218+V218+X218+Z218+AB218+AD218+AF218+AH218+AJ218+AL218</f>
        <v/>
      </c>
      <c r="AP218" s="5">
        <f>I218</f>
        <v/>
      </c>
      <c r="AQ218" s="7">
        <f>AO218-AP218</f>
        <v/>
      </c>
      <c r="AR218" s="5" t="n">
        <v>0</v>
      </c>
      <c r="AS218" s="5">
        <f>IF(AH218-AR218&lt;-0.001,1,0)</f>
        <v/>
      </c>
      <c r="AT218" s="5">
        <f>IF(H218&lt;AM218-0.001,1,0)</f>
        <v/>
      </c>
      <c r="AU218" s="5">
        <f>IF(OR(H218-AO218-J218-K218-L218-M218-N218&lt;-0.001,H218-AO218-J218-K218-L218-M218-N218&gt;0.001),1,0)</f>
        <v/>
      </c>
      <c r="AV218" s="5">
        <f>IF(OR(J218&lt;-0.5,K218&lt;-0.5,L218&lt;-0.5,M218&lt;-0.5,N218&lt;-0.5,P218&lt;-0.5,R218&lt;-0.5,T218&lt;-0.5,V218&lt;-0.5,X218&lt;-0.5,Z218&lt;-0.5,AB218&lt;-0.5,AD218&lt;-0.5,AF218&lt;-0.5,AH218&lt;-0.5,AJ218&lt;-0.5,AL218&lt;-0.5),1,0)</f>
        <v/>
      </c>
      <c r="AW218">
        <f>AX218&amp;LEFT(ROUND(H218,0),3)</f>
        <v/>
      </c>
      <c r="AX218" t="n">
        <v>2962119</v>
      </c>
    </row>
    <row r="219">
      <c r="A219" s="4" t="n">
        <v>211</v>
      </c>
      <c r="B219" s="4" t="inlineStr">
        <is>
          <t>2020.USLU.12.001</t>
        </is>
      </c>
      <c r="C219" s="4" t="inlineStr">
        <is>
          <t>T/L 150 kV OTAM - MOLIBAGU (66 kmr)</t>
        </is>
      </c>
      <c r="D219" s="4" t="inlineStr">
        <is>
          <t>Test dan Comissioning (Biaya Sertifikat SLO, TOC dan FAC)</t>
        </is>
      </c>
      <c r="E219" s="4" t="inlineStr">
        <is>
          <t>Lanjutan</t>
        </is>
      </c>
      <c r="F219" s="4" t="inlineStr">
        <is>
          <t>APLN</t>
        </is>
      </c>
      <c r="G219" s="4" t="n"/>
      <c r="H219" s="5" t="n">
        <v>344695.7090909091</v>
      </c>
      <c r="I219" s="5" t="n">
        <v>343136</v>
      </c>
      <c r="J219" s="6" t="n">
        <v>1559.709090909106</v>
      </c>
      <c r="K219" s="6" t="n">
        <v>0</v>
      </c>
      <c r="L219" s="6" t="n">
        <v>0</v>
      </c>
      <c r="M219" s="6" t="n">
        <v>0</v>
      </c>
      <c r="N219" s="6" t="n">
        <v>0</v>
      </c>
      <c r="O219" s="6" t="n">
        <v>0</v>
      </c>
      <c r="P219" s="5" t="n">
        <v>0</v>
      </c>
      <c r="Q219" s="6" t="n">
        <v>0</v>
      </c>
      <c r="R219" s="5" t="n">
        <v>0</v>
      </c>
      <c r="S219" s="6" t="n">
        <v>0</v>
      </c>
      <c r="T219" s="5" t="n">
        <v>171568</v>
      </c>
      <c r="U219" s="6" t="n">
        <v>0</v>
      </c>
      <c r="V219" s="5" t="n">
        <v>0</v>
      </c>
      <c r="W219" s="6" t="n">
        <v>0</v>
      </c>
      <c r="X219" s="5" t="n">
        <v>171568</v>
      </c>
      <c r="Y219" s="6" t="n">
        <v>0</v>
      </c>
      <c r="Z219" s="5" t="n">
        <v>0</v>
      </c>
      <c r="AA219" s="6" t="n">
        <v>0</v>
      </c>
      <c r="AB219" s="5" t="n">
        <v>0</v>
      </c>
      <c r="AC219" s="6" t="n">
        <v>0</v>
      </c>
      <c r="AD219" s="5" t="n">
        <v>0</v>
      </c>
      <c r="AE219" s="6" t="n">
        <v>0</v>
      </c>
      <c r="AF219" s="5" t="n">
        <v>0</v>
      </c>
      <c r="AG219" s="6" t="n">
        <v>0</v>
      </c>
      <c r="AH219" s="6" t="n">
        <v>0</v>
      </c>
      <c r="AI219" s="6" t="n">
        <v>0</v>
      </c>
      <c r="AJ219" s="6" t="n">
        <v>0</v>
      </c>
      <c r="AK219" s="6" t="n">
        <v>0</v>
      </c>
      <c r="AL219" s="6" t="n">
        <v>5</v>
      </c>
      <c r="AM219" s="5">
        <f>IF(AND(G219="",E219="Murni"),0,P219+R219+T219+V219+X219+Z219+AB219+AD219+AF219+AH219+AJ219+AL219)</f>
        <v/>
      </c>
      <c r="AN219" s="5">
        <f>P219+R219+T219+V219+X219+Z219+AB219+AD219+AF219+AH219+AJ219+AL219-AM219</f>
        <v/>
      </c>
      <c r="AO219" s="5">
        <f>P219+R219+T219+V219+X219+Z219+AB219+AD219+AF219+AH219+AJ219+AL219</f>
        <v/>
      </c>
      <c r="AP219" s="5">
        <f>I219</f>
        <v/>
      </c>
      <c r="AQ219" s="7">
        <f>AO219-AP219</f>
        <v/>
      </c>
      <c r="AR219" s="5" t="n">
        <v>0</v>
      </c>
      <c r="AS219" s="5">
        <f>IF(AH219-AR219&lt;-0.001,1,0)</f>
        <v/>
      </c>
      <c r="AT219" s="5">
        <f>IF(H219&lt;AM219-0.001,1,0)</f>
        <v/>
      </c>
      <c r="AU219" s="5">
        <f>IF(OR(H219-AO219-J219-K219-L219-M219-N219&lt;-0.001,H219-AO219-J219-K219-L219-M219-N219&gt;0.001),1,0)</f>
        <v/>
      </c>
      <c r="AV219" s="5">
        <f>IF(OR(J219&lt;-0.5,K219&lt;-0.5,L219&lt;-0.5,M219&lt;-0.5,N219&lt;-0.5,P219&lt;-0.5,R219&lt;-0.5,T219&lt;-0.5,V219&lt;-0.5,X219&lt;-0.5,Z219&lt;-0.5,AB219&lt;-0.5,AD219&lt;-0.5,AF219&lt;-0.5,AH219&lt;-0.5,AJ219&lt;-0.5,AL219&lt;-0.5),1,0)</f>
        <v/>
      </c>
      <c r="AW219">
        <f>AX219&amp;LEFT(ROUND(H219,0),3)</f>
        <v/>
      </c>
      <c r="AX219" t="n">
        <v>2962120</v>
      </c>
    </row>
    <row r="220">
      <c r="A220" s="4" t="n">
        <v>212</v>
      </c>
      <c r="B220" s="4" t="inlineStr">
        <is>
          <t>2019.USLU.19.002</t>
        </is>
      </c>
      <c r="C220" s="4" t="inlineStr">
        <is>
          <t>T/L 150 kV PLTMG MINAHASA - GI LIKUPANG - GI PANIKI (21 kmr)</t>
        </is>
      </c>
      <c r="D220" s="4" t="inlineStr">
        <is>
          <t>EPC</t>
        </is>
      </c>
      <c r="E220" s="4" t="inlineStr">
        <is>
          <t>Lanjutan</t>
        </is>
      </c>
      <c r="F220" s="4" t="inlineStr">
        <is>
          <t>APLN</t>
        </is>
      </c>
      <c r="G220" s="4" t="n"/>
      <c r="H220" s="5" t="n">
        <v>33049763.8844775</v>
      </c>
      <c r="I220" s="5" t="n">
        <v>14036326.789</v>
      </c>
      <c r="J220" s="6" t="n">
        <v>19013437.0954775</v>
      </c>
      <c r="K220" s="6" t="n">
        <v>0</v>
      </c>
      <c r="L220" s="6" t="n">
        <v>0</v>
      </c>
      <c r="M220" s="6" t="n">
        <v>0</v>
      </c>
      <c r="N220" s="6" t="n">
        <v>0</v>
      </c>
      <c r="O220" s="6" t="n">
        <v>0</v>
      </c>
      <c r="P220" s="5" t="n">
        <v>0</v>
      </c>
      <c r="Q220" s="6" t="n">
        <v>0</v>
      </c>
      <c r="R220" s="5" t="n">
        <v>0</v>
      </c>
      <c r="S220" s="6" t="n">
        <v>0</v>
      </c>
      <c r="T220" s="5" t="n">
        <v>2685674.856</v>
      </c>
      <c r="U220" s="6" t="n">
        <v>0</v>
      </c>
      <c r="V220" s="5" t="n">
        <v>922548.647</v>
      </c>
      <c r="W220" s="6" t="n">
        <v>0</v>
      </c>
      <c r="X220" s="5" t="n">
        <v>100762.188</v>
      </c>
      <c r="Y220" s="6" t="n">
        <v>0</v>
      </c>
      <c r="Z220" s="5" t="n">
        <v>1201059.572</v>
      </c>
      <c r="AA220" s="6" t="n">
        <v>0</v>
      </c>
      <c r="AB220" s="5" t="n">
        <v>1657167.479</v>
      </c>
      <c r="AC220" s="6" t="n">
        <v>0</v>
      </c>
      <c r="AD220" s="5" t="n">
        <v>418372.294</v>
      </c>
      <c r="AE220" s="6" t="n">
        <v>0</v>
      </c>
      <c r="AF220" s="5" t="n">
        <v>1879004.036</v>
      </c>
      <c r="AG220" s="6" t="n">
        <v>0</v>
      </c>
      <c r="AH220" s="6" t="n">
        <v>3691432.704</v>
      </c>
      <c r="AI220" s="6" t="n">
        <v>0</v>
      </c>
      <c r="AJ220" s="6" t="n">
        <v>955036.0400000012</v>
      </c>
      <c r="AK220" s="6" t="n">
        <v>0</v>
      </c>
      <c r="AL220" s="6" t="n">
        <v>5</v>
      </c>
      <c r="AM220" s="5">
        <f>IF(AND(G220="",E220="Murni"),0,P220+R220+T220+V220+X220+Z220+AB220+AD220+AF220+AH220+AJ220+AL220)</f>
        <v/>
      </c>
      <c r="AN220" s="5">
        <f>P220+R220+T220+V220+X220+Z220+AB220+AD220+AF220+AH220+AJ220+AL220-AM220</f>
        <v/>
      </c>
      <c r="AO220" s="5">
        <f>P220+R220+T220+V220+X220+Z220+AB220+AD220+AF220+AH220+AJ220+AL220</f>
        <v/>
      </c>
      <c r="AP220" s="5">
        <f>I220</f>
        <v/>
      </c>
      <c r="AQ220" s="7">
        <f>AO220-AP220</f>
        <v/>
      </c>
      <c r="AR220" s="5" t="n">
        <v>0</v>
      </c>
      <c r="AS220" s="5">
        <f>IF(AH220-AR220&lt;-0.001,1,0)</f>
        <v/>
      </c>
      <c r="AT220" s="5">
        <f>IF(H220&lt;AM220-0.001,1,0)</f>
        <v/>
      </c>
      <c r="AU220" s="5">
        <f>IF(OR(H220-AO220-J220-K220-L220-M220-N220&lt;-0.001,H220-AO220-J220-K220-L220-M220-N220&gt;0.001),1,0)</f>
        <v/>
      </c>
      <c r="AV220" s="5">
        <f>IF(OR(J220&lt;-0.5,K220&lt;-0.5,L220&lt;-0.5,M220&lt;-0.5,N220&lt;-0.5,P220&lt;-0.5,R220&lt;-0.5,T220&lt;-0.5,V220&lt;-0.5,X220&lt;-0.5,Z220&lt;-0.5,AB220&lt;-0.5,AD220&lt;-0.5,AF220&lt;-0.5,AH220&lt;-0.5,AJ220&lt;-0.5,AL220&lt;-0.5),1,0)</f>
        <v/>
      </c>
      <c r="AW220">
        <f>AX220&amp;LEFT(ROUND(H220,0),3)</f>
        <v/>
      </c>
      <c r="AX220" t="n">
        <v>2962121</v>
      </c>
    </row>
    <row r="221">
      <c r="A221" s="4" t="n">
        <v>213</v>
      </c>
      <c r="B221" s="4" t="inlineStr">
        <is>
          <t>2019.USLU.19.003</t>
        </is>
      </c>
      <c r="C221" s="4" t="inlineStr">
        <is>
          <t>T/L 150 kV PLTMG MINAHASA - GI LIKUPANG - GI PANIKI (21 kmr)</t>
        </is>
      </c>
      <c r="D221" s="4" t="inlineStr">
        <is>
          <t>MTU</t>
        </is>
      </c>
      <c r="E221" s="4" t="inlineStr">
        <is>
          <t>Lanjutan</t>
        </is>
      </c>
      <c r="F221" s="4" t="inlineStr">
        <is>
          <t>APLN</t>
        </is>
      </c>
      <c r="G221" s="4" t="n"/>
      <c r="H221" s="5" t="n">
        <v>1421205.957418187</v>
      </c>
      <c r="I221" s="5" t="n">
        <v>201465</v>
      </c>
      <c r="J221" s="6" t="n">
        <v>1219740.957418187</v>
      </c>
      <c r="K221" s="6" t="n">
        <v>0</v>
      </c>
      <c r="L221" s="6" t="n">
        <v>0</v>
      </c>
      <c r="M221" s="6" t="n">
        <v>0</v>
      </c>
      <c r="N221" s="6" t="n">
        <v>0</v>
      </c>
      <c r="O221" s="6" t="n">
        <v>0</v>
      </c>
      <c r="P221" s="5" t="n">
        <v>0</v>
      </c>
      <c r="Q221" s="6" t="n">
        <v>0</v>
      </c>
      <c r="R221" s="5" t="n">
        <v>0</v>
      </c>
      <c r="S221" s="6" t="n">
        <v>0</v>
      </c>
      <c r="T221" s="5" t="n">
        <v>60367.738</v>
      </c>
      <c r="U221" s="6" t="n">
        <v>0</v>
      </c>
      <c r="V221" s="5" t="n">
        <v>0</v>
      </c>
      <c r="W221" s="6" t="n">
        <v>0</v>
      </c>
      <c r="X221" s="5" t="n">
        <v>0</v>
      </c>
      <c r="Y221" s="6" t="n">
        <v>0</v>
      </c>
      <c r="Z221" s="5" t="n">
        <v>0</v>
      </c>
      <c r="AA221" s="6" t="n">
        <v>0</v>
      </c>
      <c r="AB221" s="5" t="n">
        <v>0</v>
      </c>
      <c r="AC221" s="6" t="n">
        <v>0</v>
      </c>
      <c r="AD221" s="5" t="n">
        <v>0</v>
      </c>
      <c r="AE221" s="6" t="n">
        <v>0</v>
      </c>
      <c r="AF221" s="5" t="n">
        <v>0</v>
      </c>
      <c r="AG221" s="6" t="n">
        <v>0</v>
      </c>
      <c r="AH221" s="6" t="n">
        <v>0</v>
      </c>
      <c r="AI221" s="6" t="n">
        <v>0</v>
      </c>
      <c r="AJ221" s="6" t="n">
        <v>141097.262</v>
      </c>
      <c r="AK221" s="6" t="n">
        <v>0</v>
      </c>
      <c r="AL221" s="6" t="n">
        <v>5</v>
      </c>
      <c r="AM221" s="5">
        <f>IF(AND(G221="",E221="Murni"),0,P221+R221+T221+V221+X221+Z221+AB221+AD221+AF221+AH221+AJ221+AL221)</f>
        <v/>
      </c>
      <c r="AN221" s="5">
        <f>P221+R221+T221+V221+X221+Z221+AB221+AD221+AF221+AH221+AJ221+AL221-AM221</f>
        <v/>
      </c>
      <c r="AO221" s="5">
        <f>P221+R221+T221+V221+X221+Z221+AB221+AD221+AF221+AH221+AJ221+AL221</f>
        <v/>
      </c>
      <c r="AP221" s="5">
        <f>I221</f>
        <v/>
      </c>
      <c r="AQ221" s="7">
        <f>AO221-AP221</f>
        <v/>
      </c>
      <c r="AR221" s="5" t="n">
        <v>0</v>
      </c>
      <c r="AS221" s="5">
        <f>IF(AH221-AR221&lt;-0.001,1,0)</f>
        <v/>
      </c>
      <c r="AT221" s="5">
        <f>IF(H221&lt;AM221-0.001,1,0)</f>
        <v/>
      </c>
      <c r="AU221" s="5">
        <f>IF(OR(H221-AO221-J221-K221-L221-M221-N221&lt;-0.001,H221-AO221-J221-K221-L221-M221-N221&gt;0.001),1,0)</f>
        <v/>
      </c>
      <c r="AV221" s="5">
        <f>IF(OR(J221&lt;-0.5,K221&lt;-0.5,L221&lt;-0.5,M221&lt;-0.5,N221&lt;-0.5,P221&lt;-0.5,R221&lt;-0.5,T221&lt;-0.5,V221&lt;-0.5,X221&lt;-0.5,Z221&lt;-0.5,AB221&lt;-0.5,AD221&lt;-0.5,AF221&lt;-0.5,AH221&lt;-0.5,AJ221&lt;-0.5,AL221&lt;-0.5),1,0)</f>
        <v/>
      </c>
      <c r="AW221">
        <f>AX221&amp;LEFT(ROUND(H221,0),3)</f>
        <v/>
      </c>
      <c r="AX221" t="n">
        <v>2962122</v>
      </c>
    </row>
    <row r="222">
      <c r="A222" s="4" t="n">
        <v>214</v>
      </c>
      <c r="B222" s="4" t="inlineStr">
        <is>
          <t>2019.USLU.19.005.1</t>
        </is>
      </c>
      <c r="C222" s="4" t="inlineStr">
        <is>
          <t>T/L 150 kV PLTMG MINAHASA - GI LIKUPANG - GI PANIKI (21 kmr)</t>
        </is>
      </c>
      <c r="D222" s="4" t="inlineStr">
        <is>
          <t>Supervisi Konstruksi</t>
        </is>
      </c>
      <c r="E222" s="4" t="inlineStr">
        <is>
          <t>Lanjutan</t>
        </is>
      </c>
      <c r="F222" s="4" t="inlineStr">
        <is>
          <t>APLN</t>
        </is>
      </c>
      <c r="G222" s="4" t="n"/>
      <c r="H222" s="5" t="n">
        <v>3583534.150336364</v>
      </c>
      <c r="I222" s="5" t="n">
        <v>2073120</v>
      </c>
      <c r="J222" s="6" t="n">
        <v>1510414.150336364</v>
      </c>
      <c r="K222" s="6" t="n">
        <v>0</v>
      </c>
      <c r="L222" s="6" t="n">
        <v>0</v>
      </c>
      <c r="M222" s="6" t="n">
        <v>0</v>
      </c>
      <c r="N222" s="6" t="n">
        <v>0</v>
      </c>
      <c r="O222" s="6" t="n">
        <v>0</v>
      </c>
      <c r="P222" s="5" t="n">
        <v>0</v>
      </c>
      <c r="Q222" s="6" t="n">
        <v>0</v>
      </c>
      <c r="R222" s="5" t="n">
        <v>0</v>
      </c>
      <c r="S222" s="6" t="n">
        <v>0</v>
      </c>
      <c r="T222" s="5" t="n">
        <v>296159.847</v>
      </c>
      <c r="U222" s="6" t="n">
        <v>0</v>
      </c>
      <c r="V222" s="5" t="n">
        <v>296159.847</v>
      </c>
      <c r="W222" s="6" t="n">
        <v>0</v>
      </c>
      <c r="X222" s="5" t="n">
        <v>296159.847</v>
      </c>
      <c r="Y222" s="6" t="n">
        <v>0</v>
      </c>
      <c r="Z222" s="5" t="n">
        <v>296159.847</v>
      </c>
      <c r="AA222" s="6" t="n">
        <v>0</v>
      </c>
      <c r="AB222" s="5" t="n">
        <v>296159.847</v>
      </c>
      <c r="AC222" s="6" t="n">
        <v>0</v>
      </c>
      <c r="AD222" s="5" t="n">
        <v>296159.847</v>
      </c>
      <c r="AE222" s="6" t="n">
        <v>0</v>
      </c>
      <c r="AF222" s="5" t="n">
        <v>296160.918</v>
      </c>
      <c r="AG222" s="6" t="n">
        <v>0</v>
      </c>
      <c r="AH222" s="6" t="n">
        <v>0</v>
      </c>
      <c r="AI222" s="6" t="n">
        <v>0</v>
      </c>
      <c r="AJ222" s="6" t="n">
        <v>296160.918</v>
      </c>
      <c r="AK222" s="6" t="n">
        <v>0</v>
      </c>
      <c r="AL222" s="6" t="n">
        <v>5</v>
      </c>
      <c r="AM222" s="5">
        <f>IF(AND(G222="",E222="Murni"),0,P222+R222+T222+V222+X222+Z222+AB222+AD222+AF222+AH222+AJ222+AL222)</f>
        <v/>
      </c>
      <c r="AN222" s="5">
        <f>P222+R222+T222+V222+X222+Z222+AB222+AD222+AF222+AH222+AJ222+AL222-AM222</f>
        <v/>
      </c>
      <c r="AO222" s="5">
        <f>P222+R222+T222+V222+X222+Z222+AB222+AD222+AF222+AH222+AJ222+AL222</f>
        <v/>
      </c>
      <c r="AP222" s="5">
        <f>I222</f>
        <v/>
      </c>
      <c r="AQ222" s="7">
        <f>AO222-AP222</f>
        <v/>
      </c>
      <c r="AR222" s="5" t="n">
        <v>0</v>
      </c>
      <c r="AS222" s="5">
        <f>IF(AH222-AR222&lt;-0.001,1,0)</f>
        <v/>
      </c>
      <c r="AT222" s="5">
        <f>IF(H222&lt;AM222-0.001,1,0)</f>
        <v/>
      </c>
      <c r="AU222" s="5">
        <f>IF(OR(H222-AO222-J222-K222-L222-M222-N222&lt;-0.001,H222-AO222-J222-K222-L222-M222-N222&gt;0.001),1,0)</f>
        <v/>
      </c>
      <c r="AV222" s="5">
        <f>IF(OR(J222&lt;-0.5,K222&lt;-0.5,L222&lt;-0.5,M222&lt;-0.5,N222&lt;-0.5,P222&lt;-0.5,R222&lt;-0.5,T222&lt;-0.5,V222&lt;-0.5,X222&lt;-0.5,Z222&lt;-0.5,AB222&lt;-0.5,AD222&lt;-0.5,AF222&lt;-0.5,AH222&lt;-0.5,AJ222&lt;-0.5,AL222&lt;-0.5),1,0)</f>
        <v/>
      </c>
      <c r="AW222">
        <f>AX222&amp;LEFT(ROUND(H222,0),3)</f>
        <v/>
      </c>
      <c r="AX222" t="n">
        <v>2962123</v>
      </c>
    </row>
    <row r="223">
      <c r="A223" s="4" t="n">
        <v>215</v>
      </c>
      <c r="B223" s="4" t="inlineStr">
        <is>
          <t>2019.USLU.19.005.2</t>
        </is>
      </c>
      <c r="C223" s="4" t="inlineStr">
        <is>
          <t>T/L 150 kV PLTMG MINAHASA - GI LIKUPANG - GI PANIKI (21 kmr)</t>
        </is>
      </c>
      <c r="D223" s="4" t="inlineStr">
        <is>
          <t>Jaminan Kualitas Barang (JKB)</t>
        </is>
      </c>
      <c r="E223" s="4" t="inlineStr">
        <is>
          <t>Lanjutan</t>
        </is>
      </c>
      <c r="F223" s="4" t="inlineStr">
        <is>
          <t>APLN</t>
        </is>
      </c>
      <c r="G223" s="4" t="n"/>
      <c r="H223" s="5" t="n">
        <v>609873.3090545454</v>
      </c>
      <c r="I223" s="5" t="n">
        <v>302418</v>
      </c>
      <c r="J223" s="6" t="n">
        <v>307455.3090545454</v>
      </c>
      <c r="K223" s="6" t="n">
        <v>0</v>
      </c>
      <c r="L223" s="6" t="n">
        <v>0</v>
      </c>
      <c r="M223" s="6" t="n">
        <v>0</v>
      </c>
      <c r="N223" s="6" t="n">
        <v>0</v>
      </c>
      <c r="O223" s="6" t="n">
        <v>0</v>
      </c>
      <c r="P223" s="5" t="n">
        <v>0</v>
      </c>
      <c r="Q223" s="6" t="n">
        <v>0</v>
      </c>
      <c r="R223" s="5" t="n">
        <v>0</v>
      </c>
      <c r="S223" s="6" t="n">
        <v>0</v>
      </c>
      <c r="T223" s="5" t="n">
        <v>50402.753</v>
      </c>
      <c r="U223" s="6" t="n">
        <v>0</v>
      </c>
      <c r="V223" s="5" t="n">
        <v>50402.753</v>
      </c>
      <c r="W223" s="6" t="n">
        <v>0</v>
      </c>
      <c r="X223" s="5" t="n">
        <v>50402.753</v>
      </c>
      <c r="Y223" s="6" t="n">
        <v>0</v>
      </c>
      <c r="Z223" s="5" t="n">
        <v>50402.753</v>
      </c>
      <c r="AA223" s="6" t="n">
        <v>0</v>
      </c>
      <c r="AB223" s="5" t="n">
        <v>50402.753</v>
      </c>
      <c r="AC223" s="6" t="n">
        <v>0</v>
      </c>
      <c r="AD223" s="5" t="n">
        <v>50402.753</v>
      </c>
      <c r="AE223" s="6" t="n">
        <v>0</v>
      </c>
      <c r="AF223" s="5" t="n">
        <v>0</v>
      </c>
      <c r="AG223" s="6" t="n">
        <v>0</v>
      </c>
      <c r="AH223" s="6" t="n">
        <v>0</v>
      </c>
      <c r="AI223" s="6" t="n">
        <v>0</v>
      </c>
      <c r="AJ223" s="6" t="n">
        <v>1.482</v>
      </c>
      <c r="AK223" s="6" t="n">
        <v>0</v>
      </c>
      <c r="AL223" s="6" t="n">
        <v>5</v>
      </c>
      <c r="AM223" s="5">
        <f>IF(AND(G223="",E223="Murni"),0,P223+R223+T223+V223+X223+Z223+AB223+AD223+AF223+AH223+AJ223+AL223)</f>
        <v/>
      </c>
      <c r="AN223" s="5">
        <f>P223+R223+T223+V223+X223+Z223+AB223+AD223+AF223+AH223+AJ223+AL223-AM223</f>
        <v/>
      </c>
      <c r="AO223" s="5">
        <f>P223+R223+T223+V223+X223+Z223+AB223+AD223+AF223+AH223+AJ223+AL223</f>
        <v/>
      </c>
      <c r="AP223" s="5">
        <f>I223</f>
        <v/>
      </c>
      <c r="AQ223" s="7">
        <f>AO223-AP223</f>
        <v/>
      </c>
      <c r="AR223" s="5" t="n">
        <v>0</v>
      </c>
      <c r="AS223" s="5">
        <f>IF(AH223-AR223&lt;-0.001,1,0)</f>
        <v/>
      </c>
      <c r="AT223" s="5">
        <f>IF(H223&lt;AM223-0.001,1,0)</f>
        <v/>
      </c>
      <c r="AU223" s="5">
        <f>IF(OR(H223-AO223-J223-K223-L223-M223-N223&lt;-0.001,H223-AO223-J223-K223-L223-M223-N223&gt;0.001),1,0)</f>
        <v/>
      </c>
      <c r="AV223" s="5">
        <f>IF(OR(J223&lt;-0.5,K223&lt;-0.5,L223&lt;-0.5,M223&lt;-0.5,N223&lt;-0.5,P223&lt;-0.5,R223&lt;-0.5,T223&lt;-0.5,V223&lt;-0.5,X223&lt;-0.5,Z223&lt;-0.5,AB223&lt;-0.5,AD223&lt;-0.5,AF223&lt;-0.5,AH223&lt;-0.5,AJ223&lt;-0.5,AL223&lt;-0.5),1,0)</f>
        <v/>
      </c>
      <c r="AW223">
        <f>AX223&amp;LEFT(ROUND(H223,0),3)</f>
        <v/>
      </c>
      <c r="AX223" t="n">
        <v>2962124</v>
      </c>
    </row>
    <row r="224">
      <c r="A224" s="4" t="n">
        <v>216</v>
      </c>
      <c r="B224" s="4" t="inlineStr">
        <is>
          <t>2020.USLU.13.002</t>
        </is>
      </c>
      <c r="C224" s="4" t="inlineStr">
        <is>
          <t>T/L 150 kV PLTMG MINAHASA - GI LIKUPANG - GI PANIKI (21 kmr)</t>
        </is>
      </c>
      <c r="D224" s="4" t="inlineStr">
        <is>
          <t>Test dan Comissioning (Biaya Sertifikat SLO, TOC dan FAC)</t>
        </is>
      </c>
      <c r="E224" s="4" t="inlineStr">
        <is>
          <t>Lanjutan</t>
        </is>
      </c>
      <c r="F224" s="4" t="inlineStr">
        <is>
          <t>APLN</t>
        </is>
      </c>
      <c r="G224" s="4" t="n"/>
      <c r="H224" s="5" t="n">
        <v>371345.4545454546</v>
      </c>
      <c r="I224" s="5" t="n">
        <v>0</v>
      </c>
      <c r="J224" s="6" t="n">
        <v>371345.4545454546</v>
      </c>
      <c r="K224" s="6" t="n">
        <v>0</v>
      </c>
      <c r="L224" s="6" t="n">
        <v>0</v>
      </c>
      <c r="M224" s="6" t="n">
        <v>0</v>
      </c>
      <c r="N224" s="6" t="n">
        <v>0</v>
      </c>
      <c r="O224" s="6" t="n">
        <v>0</v>
      </c>
      <c r="P224" s="5" t="n">
        <v>0</v>
      </c>
      <c r="Q224" s="6" t="n">
        <v>0</v>
      </c>
      <c r="R224" s="5" t="n">
        <v>0</v>
      </c>
      <c r="S224" s="6" t="n">
        <v>0</v>
      </c>
      <c r="T224" s="5" t="n">
        <v>0</v>
      </c>
      <c r="U224" s="6" t="n">
        <v>0</v>
      </c>
      <c r="V224" s="5" t="n">
        <v>0</v>
      </c>
      <c r="W224" s="6" t="n">
        <v>0</v>
      </c>
      <c r="X224" s="5" t="n">
        <v>0</v>
      </c>
      <c r="Y224" s="6" t="n">
        <v>0</v>
      </c>
      <c r="Z224" s="5" t="n">
        <v>0</v>
      </c>
      <c r="AA224" s="6" t="n">
        <v>0</v>
      </c>
      <c r="AB224" s="5" t="n">
        <v>0</v>
      </c>
      <c r="AC224" s="6" t="n">
        <v>0</v>
      </c>
      <c r="AD224" s="5" t="n">
        <v>0</v>
      </c>
      <c r="AE224" s="6" t="n">
        <v>0</v>
      </c>
      <c r="AF224" s="5" t="n">
        <v>0</v>
      </c>
      <c r="AG224" s="6" t="n">
        <v>0</v>
      </c>
      <c r="AH224" s="6" t="n">
        <v>0</v>
      </c>
      <c r="AI224" s="6" t="n">
        <v>0</v>
      </c>
      <c r="AJ224" s="6" t="n">
        <v>0</v>
      </c>
      <c r="AK224" s="6" t="n">
        <v>0</v>
      </c>
      <c r="AL224" s="6" t="n">
        <v>5</v>
      </c>
      <c r="AM224" s="5">
        <f>IF(AND(G224="",E224="Murni"),0,P224+R224+T224+V224+X224+Z224+AB224+AD224+AF224+AH224+AJ224+AL224)</f>
        <v/>
      </c>
      <c r="AN224" s="5">
        <f>P224+R224+T224+V224+X224+Z224+AB224+AD224+AF224+AH224+AJ224+AL224-AM224</f>
        <v/>
      </c>
      <c r="AO224" s="5">
        <f>P224+R224+T224+V224+X224+Z224+AB224+AD224+AF224+AH224+AJ224+AL224</f>
        <v/>
      </c>
      <c r="AP224" s="5">
        <f>I224</f>
        <v/>
      </c>
      <c r="AQ224" s="7">
        <f>AO224-AP224</f>
        <v/>
      </c>
      <c r="AR224" s="5" t="n">
        <v>0</v>
      </c>
      <c r="AS224" s="5">
        <f>IF(AH224-AR224&lt;-0.001,1,0)</f>
        <v/>
      </c>
      <c r="AT224" s="5">
        <f>IF(H224&lt;AM224-0.001,1,0)</f>
        <v/>
      </c>
      <c r="AU224" s="5">
        <f>IF(OR(H224-AO224-J224-K224-L224-M224-N224&lt;-0.001,H224-AO224-J224-K224-L224-M224-N224&gt;0.001),1,0)</f>
        <v/>
      </c>
      <c r="AV224" s="5">
        <f>IF(OR(J224&lt;-0.5,K224&lt;-0.5,L224&lt;-0.5,M224&lt;-0.5,N224&lt;-0.5,P224&lt;-0.5,R224&lt;-0.5,T224&lt;-0.5,V224&lt;-0.5,X224&lt;-0.5,Z224&lt;-0.5,AB224&lt;-0.5,AD224&lt;-0.5,AF224&lt;-0.5,AH224&lt;-0.5,AJ224&lt;-0.5,AL224&lt;-0.5),1,0)</f>
        <v/>
      </c>
      <c r="AW224">
        <f>AX224&amp;LEFT(ROUND(H224,0),3)</f>
        <v/>
      </c>
      <c r="AX224" t="n">
        <v>2962125</v>
      </c>
    </row>
    <row r="225">
      <c r="A225" s="4" t="n">
        <v>217</v>
      </c>
      <c r="B225" s="4" t="inlineStr">
        <is>
          <t>2019.USLU.22.002</t>
        </is>
      </c>
      <c r="C225" s="4" t="inlineStr">
        <is>
          <t>UGC 150 kV TELING (GIS) - SARIO (GIS) atas Teling arah Pantai (5 kmr)</t>
        </is>
      </c>
      <c r="D225" s="4" t="inlineStr">
        <is>
          <t>EPC</t>
        </is>
      </c>
      <c r="E225" s="4" t="inlineStr">
        <is>
          <t>Lanjutan</t>
        </is>
      </c>
      <c r="F225" s="4" t="inlineStr">
        <is>
          <t>APLN</t>
        </is>
      </c>
      <c r="G225" s="4" t="n"/>
      <c r="H225" s="5" t="n">
        <v>0</v>
      </c>
      <c r="I225" s="5" t="n">
        <v>0</v>
      </c>
      <c r="J225" s="6" t="n">
        <v>0</v>
      </c>
      <c r="K225" s="6" t="n">
        <v>0</v>
      </c>
      <c r="L225" s="6" t="n">
        <v>0</v>
      </c>
      <c r="M225" s="6" t="n">
        <v>0</v>
      </c>
      <c r="N225" s="6" t="n">
        <v>0</v>
      </c>
      <c r="O225" s="6" t="n">
        <v>0</v>
      </c>
      <c r="P225" s="5" t="n">
        <v>0</v>
      </c>
      <c r="Q225" s="6" t="n">
        <v>0</v>
      </c>
      <c r="R225" s="5" t="n">
        <v>0</v>
      </c>
      <c r="S225" s="6" t="n">
        <v>0</v>
      </c>
      <c r="T225" s="5" t="n">
        <v>0</v>
      </c>
      <c r="U225" s="6" t="n">
        <v>0</v>
      </c>
      <c r="V225" s="5" t="n">
        <v>0</v>
      </c>
      <c r="W225" s="6" t="n">
        <v>0</v>
      </c>
      <c r="X225" s="5" t="n">
        <v>0</v>
      </c>
      <c r="Y225" s="6" t="n">
        <v>0</v>
      </c>
      <c r="Z225" s="5" t="n">
        <v>0</v>
      </c>
      <c r="AA225" s="6" t="n">
        <v>0</v>
      </c>
      <c r="AB225" s="5" t="n">
        <v>0</v>
      </c>
      <c r="AC225" s="6" t="n">
        <v>0</v>
      </c>
      <c r="AD225" s="5" t="n">
        <v>0</v>
      </c>
      <c r="AE225" s="6" t="n">
        <v>0</v>
      </c>
      <c r="AF225" s="5" t="n">
        <v>0</v>
      </c>
      <c r="AG225" s="6" t="n">
        <v>0</v>
      </c>
      <c r="AH225" s="6" t="n">
        <v>0</v>
      </c>
      <c r="AI225" s="6" t="n">
        <v>0</v>
      </c>
      <c r="AJ225" s="6" t="n">
        <v>0</v>
      </c>
      <c r="AK225" s="6" t="n">
        <v>0</v>
      </c>
      <c r="AL225" s="6" t="n">
        <v>5</v>
      </c>
      <c r="AM225" s="5">
        <f>IF(AND(G225="",E225="Murni"),0,P225+R225+T225+V225+X225+Z225+AB225+AD225+AF225+AH225+AJ225+AL225)</f>
        <v/>
      </c>
      <c r="AN225" s="5">
        <f>P225+R225+T225+V225+X225+Z225+AB225+AD225+AF225+AH225+AJ225+AL225-AM225</f>
        <v/>
      </c>
      <c r="AO225" s="5">
        <f>P225+R225+T225+V225+X225+Z225+AB225+AD225+AF225+AH225+AJ225+AL225</f>
        <v/>
      </c>
      <c r="AP225" s="5">
        <f>I225</f>
        <v/>
      </c>
      <c r="AQ225" s="7">
        <f>AO225-AP225</f>
        <v/>
      </c>
      <c r="AR225" s="5" t="n">
        <v>0</v>
      </c>
      <c r="AS225" s="5">
        <f>IF(AH225-AR225&lt;-0.001,1,0)</f>
        <v/>
      </c>
      <c r="AT225" s="5">
        <f>IF(H225&lt;AM225-0.001,1,0)</f>
        <v/>
      </c>
      <c r="AU225" s="5">
        <f>IF(OR(H225-AO225-J225-K225-L225-M225-N225&lt;-0.001,H225-AO225-J225-K225-L225-M225-N225&gt;0.001),1,0)</f>
        <v/>
      </c>
      <c r="AV225" s="5">
        <f>IF(OR(J225&lt;-0.5,K225&lt;-0.5,L225&lt;-0.5,M225&lt;-0.5,N225&lt;-0.5,P225&lt;-0.5,R225&lt;-0.5,T225&lt;-0.5,V225&lt;-0.5,X225&lt;-0.5,Z225&lt;-0.5,AB225&lt;-0.5,AD225&lt;-0.5,AF225&lt;-0.5,AH225&lt;-0.5,AJ225&lt;-0.5,AL225&lt;-0.5),1,0)</f>
        <v/>
      </c>
      <c r="AW225">
        <f>AX225&amp;LEFT(ROUND(H225,0),3)</f>
        <v/>
      </c>
      <c r="AX225" t="n">
        <v>2962126</v>
      </c>
    </row>
    <row r="226">
      <c r="A226" s="4" t="n">
        <v>218</v>
      </c>
      <c r="B226" s="4" t="inlineStr">
        <is>
          <t>2020.USLU.15.001</t>
        </is>
      </c>
      <c r="C226" s="4" t="inlineStr">
        <is>
          <t>UGC 150 kV TELING (GIS) - SARIO (GIS) atas Teling arah Pantai (5 kmr)</t>
        </is>
      </c>
      <c r="D226" s="4" t="inlineStr">
        <is>
          <t>Test dan Comissioning (Biaya Sertifikat SLO, TOC dan FAC)</t>
        </is>
      </c>
      <c r="E226" s="4" t="inlineStr">
        <is>
          <t>Lanjutan</t>
        </is>
      </c>
      <c r="F226" s="4" t="inlineStr">
        <is>
          <t>APLN</t>
        </is>
      </c>
      <c r="G226" s="4" t="n"/>
      <c r="H226" s="5" t="n">
        <v>1009090.909090909</v>
      </c>
      <c r="I226" s="5" t="n">
        <v>0</v>
      </c>
      <c r="J226" s="6" t="n">
        <v>1009090.909090909</v>
      </c>
      <c r="K226" s="6" t="n">
        <v>0</v>
      </c>
      <c r="L226" s="6" t="n">
        <v>0</v>
      </c>
      <c r="M226" s="6" t="n">
        <v>0</v>
      </c>
      <c r="N226" s="6" t="n">
        <v>0</v>
      </c>
      <c r="O226" s="6" t="n">
        <v>0</v>
      </c>
      <c r="P226" s="5" t="n">
        <v>0</v>
      </c>
      <c r="Q226" s="6" t="n">
        <v>0</v>
      </c>
      <c r="R226" s="5" t="n">
        <v>0</v>
      </c>
      <c r="S226" s="6" t="n">
        <v>0</v>
      </c>
      <c r="T226" s="5" t="n">
        <v>0</v>
      </c>
      <c r="U226" s="6" t="n">
        <v>0</v>
      </c>
      <c r="V226" s="5" t="n">
        <v>0</v>
      </c>
      <c r="W226" s="6" t="n">
        <v>0</v>
      </c>
      <c r="X226" s="5" t="n">
        <v>0</v>
      </c>
      <c r="Y226" s="6" t="n">
        <v>0</v>
      </c>
      <c r="Z226" s="5" t="n">
        <v>0</v>
      </c>
      <c r="AA226" s="6" t="n">
        <v>0</v>
      </c>
      <c r="AB226" s="5" t="n">
        <v>0</v>
      </c>
      <c r="AC226" s="6" t="n">
        <v>0</v>
      </c>
      <c r="AD226" s="5" t="n">
        <v>0</v>
      </c>
      <c r="AE226" s="6" t="n">
        <v>0</v>
      </c>
      <c r="AF226" s="5" t="n">
        <v>0</v>
      </c>
      <c r="AG226" s="6" t="n">
        <v>0</v>
      </c>
      <c r="AH226" s="6" t="n">
        <v>0</v>
      </c>
      <c r="AI226" s="6" t="n">
        <v>0</v>
      </c>
      <c r="AJ226" s="6" t="n">
        <v>0</v>
      </c>
      <c r="AK226" s="6" t="n">
        <v>0</v>
      </c>
      <c r="AL226" s="6" t="n">
        <v>5</v>
      </c>
      <c r="AM226" s="5">
        <f>IF(AND(G226="",E226="Murni"),0,P226+R226+T226+V226+X226+Z226+AB226+AD226+AF226+AH226+AJ226+AL226)</f>
        <v/>
      </c>
      <c r="AN226" s="5">
        <f>P226+R226+T226+V226+X226+Z226+AB226+AD226+AF226+AH226+AJ226+AL226-AM226</f>
        <v/>
      </c>
      <c r="AO226" s="5">
        <f>P226+R226+T226+V226+X226+Z226+AB226+AD226+AF226+AH226+AJ226+AL226</f>
        <v/>
      </c>
      <c r="AP226" s="5">
        <f>I226</f>
        <v/>
      </c>
      <c r="AQ226" s="7">
        <f>AO226-AP226</f>
        <v/>
      </c>
      <c r="AR226" s="5" t="n">
        <v>0</v>
      </c>
      <c r="AS226" s="5">
        <f>IF(AH226-AR226&lt;-0.001,1,0)</f>
        <v/>
      </c>
      <c r="AT226" s="5">
        <f>IF(H226&lt;AM226-0.001,1,0)</f>
        <v/>
      </c>
      <c r="AU226" s="5">
        <f>IF(OR(H226-AO226-J226-K226-L226-M226-N226&lt;-0.001,H226-AO226-J226-K226-L226-M226-N226&gt;0.001),1,0)</f>
        <v/>
      </c>
      <c r="AV226" s="5">
        <f>IF(OR(J226&lt;-0.5,K226&lt;-0.5,L226&lt;-0.5,M226&lt;-0.5,N226&lt;-0.5,P226&lt;-0.5,R226&lt;-0.5,T226&lt;-0.5,V226&lt;-0.5,X226&lt;-0.5,Z226&lt;-0.5,AB226&lt;-0.5,AD226&lt;-0.5,AF226&lt;-0.5,AH226&lt;-0.5,AJ226&lt;-0.5,AL226&lt;-0.5),1,0)</f>
        <v/>
      </c>
      <c r="AW226">
        <f>AX226&amp;LEFT(ROUND(H226,0),3)</f>
        <v/>
      </c>
      <c r="AX226" t="n">
        <v>2962127</v>
      </c>
    </row>
    <row r="227">
      <c r="A227" s="4" t="n">
        <v>219</v>
      </c>
      <c r="B227" s="4" t="inlineStr">
        <is>
          <t>2019.USLU.20.003</t>
        </is>
      </c>
      <c r="C227" s="4" t="inlineStr">
        <is>
          <t>T/L 150 kV LIKUPANG - PANDU (12 kmr)</t>
        </is>
      </c>
      <c r="D227" s="4" t="inlineStr">
        <is>
          <t>EPC</t>
        </is>
      </c>
      <c r="E227" s="4" t="inlineStr">
        <is>
          <t>Lanjutan</t>
        </is>
      </c>
      <c r="F227" s="4" t="inlineStr">
        <is>
          <t>APLN</t>
        </is>
      </c>
      <c r="G227" s="4" t="n"/>
      <c r="H227" s="5" t="n">
        <v>18184105.13902728</v>
      </c>
      <c r="I227" s="5" t="n">
        <v>12226354.756</v>
      </c>
      <c r="J227" s="6" t="n">
        <v>5957750.383027274</v>
      </c>
      <c r="K227" s="6" t="n">
        <v>0</v>
      </c>
      <c r="L227" s="6" t="n">
        <v>0</v>
      </c>
      <c r="M227" s="6" t="n">
        <v>0</v>
      </c>
      <c r="N227" s="6" t="n">
        <v>0</v>
      </c>
      <c r="O227" s="6" t="n">
        <v>0</v>
      </c>
      <c r="P227" s="5" t="n">
        <v>0</v>
      </c>
      <c r="Q227" s="6" t="n">
        <v>0</v>
      </c>
      <c r="R227" s="5" t="n">
        <v>0</v>
      </c>
      <c r="S227" s="6" t="n">
        <v>0</v>
      </c>
      <c r="T227" s="5" t="n">
        <v>411792.906</v>
      </c>
      <c r="U227" s="6" t="n">
        <v>0</v>
      </c>
      <c r="V227" s="5" t="n">
        <v>9133446.021</v>
      </c>
      <c r="W227" s="6" t="n">
        <v>0</v>
      </c>
      <c r="X227" s="5" t="n">
        <v>0</v>
      </c>
      <c r="Y227" s="6" t="n">
        <v>0</v>
      </c>
      <c r="Z227" s="5" t="n">
        <v>0</v>
      </c>
      <c r="AA227" s="6" t="n">
        <v>0</v>
      </c>
      <c r="AB227" s="5" t="n">
        <v>852487.128</v>
      </c>
      <c r="AC227" s="6" t="n">
        <v>0</v>
      </c>
      <c r="AD227" s="5" t="n">
        <v>434228.784</v>
      </c>
      <c r="AE227" s="6" t="n">
        <v>0</v>
      </c>
      <c r="AF227" s="5" t="n">
        <v>465168.676</v>
      </c>
      <c r="AG227" s="6" t="n">
        <v>0</v>
      </c>
      <c r="AH227" s="6" t="n">
        <v>929231.241</v>
      </c>
      <c r="AI227" s="6" t="n">
        <v>0</v>
      </c>
      <c r="AJ227" s="6" t="n">
        <v>0</v>
      </c>
      <c r="AK227" s="6" t="n">
        <v>0</v>
      </c>
      <c r="AL227" s="6" t="n">
        <v>5</v>
      </c>
      <c r="AM227" s="5">
        <f>IF(AND(G227="",E227="Murni"),0,P227+R227+T227+V227+X227+Z227+AB227+AD227+AF227+AH227+AJ227+AL227)</f>
        <v/>
      </c>
      <c r="AN227" s="5">
        <f>P227+R227+T227+V227+X227+Z227+AB227+AD227+AF227+AH227+AJ227+AL227-AM227</f>
        <v/>
      </c>
      <c r="AO227" s="5">
        <f>P227+R227+T227+V227+X227+Z227+AB227+AD227+AF227+AH227+AJ227+AL227</f>
        <v/>
      </c>
      <c r="AP227" s="5">
        <f>I227</f>
        <v/>
      </c>
      <c r="AQ227" s="7">
        <f>AO227-AP227</f>
        <v/>
      </c>
      <c r="AR227" s="5" t="n">
        <v>0</v>
      </c>
      <c r="AS227" s="5">
        <f>IF(AH227-AR227&lt;-0.001,1,0)</f>
        <v/>
      </c>
      <c r="AT227" s="5">
        <f>IF(H227&lt;AM227-0.001,1,0)</f>
        <v/>
      </c>
      <c r="AU227" s="5">
        <f>IF(OR(H227-AO227-J227-K227-L227-M227-N227&lt;-0.001,H227-AO227-J227-K227-L227-M227-N227&gt;0.001),1,0)</f>
        <v/>
      </c>
      <c r="AV227" s="5">
        <f>IF(OR(J227&lt;-0.5,K227&lt;-0.5,L227&lt;-0.5,M227&lt;-0.5,N227&lt;-0.5,P227&lt;-0.5,R227&lt;-0.5,T227&lt;-0.5,V227&lt;-0.5,X227&lt;-0.5,Z227&lt;-0.5,AB227&lt;-0.5,AD227&lt;-0.5,AF227&lt;-0.5,AH227&lt;-0.5,AJ227&lt;-0.5,AL227&lt;-0.5),1,0)</f>
        <v/>
      </c>
      <c r="AW227">
        <f>AX227&amp;LEFT(ROUND(H227,0),3)</f>
        <v/>
      </c>
      <c r="AX227" t="n">
        <v>2962128</v>
      </c>
    </row>
    <row r="228">
      <c r="A228" s="4" t="n">
        <v>220</v>
      </c>
      <c r="B228" s="4" t="inlineStr">
        <is>
          <t>2019.USLU.20.004</t>
        </is>
      </c>
      <c r="C228" s="4" t="inlineStr">
        <is>
          <t>T/L 150 kV LIKUPANG - PANDU (12 kmr)</t>
        </is>
      </c>
      <c r="D228" s="4" t="inlineStr">
        <is>
          <t>MTU</t>
        </is>
      </c>
      <c r="E228" s="4" t="inlineStr">
        <is>
          <t>Lanjutan</t>
        </is>
      </c>
      <c r="F228" s="4" t="inlineStr">
        <is>
          <t>APLN</t>
        </is>
      </c>
      <c r="G228" s="4" t="n"/>
      <c r="H228" s="5" t="n">
        <v>8020717.509299999</v>
      </c>
      <c r="I228" s="5" t="n">
        <v>0</v>
      </c>
      <c r="J228" s="6" t="n">
        <v>8020717.509299999</v>
      </c>
      <c r="K228" s="6" t="n">
        <v>0</v>
      </c>
      <c r="L228" s="6" t="n">
        <v>0</v>
      </c>
      <c r="M228" s="6" t="n">
        <v>0</v>
      </c>
      <c r="N228" s="6" t="n">
        <v>0</v>
      </c>
      <c r="O228" s="6" t="n">
        <v>0</v>
      </c>
      <c r="P228" s="5" t="n">
        <v>0</v>
      </c>
      <c r="Q228" s="6" t="n">
        <v>0</v>
      </c>
      <c r="R228" s="5" t="n">
        <v>0</v>
      </c>
      <c r="S228" s="6" t="n">
        <v>0</v>
      </c>
      <c r="T228" s="5" t="n">
        <v>0</v>
      </c>
      <c r="U228" s="6" t="n">
        <v>0</v>
      </c>
      <c r="V228" s="5" t="n">
        <v>0</v>
      </c>
      <c r="W228" s="6" t="n">
        <v>0</v>
      </c>
      <c r="X228" s="5" t="n">
        <v>0</v>
      </c>
      <c r="Y228" s="6" t="n">
        <v>0</v>
      </c>
      <c r="Z228" s="5" t="n">
        <v>0</v>
      </c>
      <c r="AA228" s="6" t="n">
        <v>0</v>
      </c>
      <c r="AB228" s="5" t="n">
        <v>0</v>
      </c>
      <c r="AC228" s="6" t="n">
        <v>0</v>
      </c>
      <c r="AD228" s="5" t="n">
        <v>0</v>
      </c>
      <c r="AE228" s="6" t="n">
        <v>0</v>
      </c>
      <c r="AF228" s="5" t="n">
        <v>0</v>
      </c>
      <c r="AG228" s="6" t="n">
        <v>0</v>
      </c>
      <c r="AH228" s="6" t="n">
        <v>0</v>
      </c>
      <c r="AI228" s="6" t="n">
        <v>0</v>
      </c>
      <c r="AJ228" s="6" t="n">
        <v>0</v>
      </c>
      <c r="AK228" s="6" t="n">
        <v>0</v>
      </c>
      <c r="AL228" s="6" t="n">
        <v>5</v>
      </c>
      <c r="AM228" s="5">
        <f>IF(AND(G228="",E228="Murni"),0,P228+R228+T228+V228+X228+Z228+AB228+AD228+AF228+AH228+AJ228+AL228)</f>
        <v/>
      </c>
      <c r="AN228" s="5">
        <f>P228+R228+T228+V228+X228+Z228+AB228+AD228+AF228+AH228+AJ228+AL228-AM228</f>
        <v/>
      </c>
      <c r="AO228" s="5">
        <f>P228+R228+T228+V228+X228+Z228+AB228+AD228+AF228+AH228+AJ228+AL228</f>
        <v/>
      </c>
      <c r="AP228" s="5">
        <f>I228</f>
        <v/>
      </c>
      <c r="AQ228" s="7">
        <f>AO228-AP228</f>
        <v/>
      </c>
      <c r="AR228" s="5" t="n">
        <v>0</v>
      </c>
      <c r="AS228" s="5">
        <f>IF(AH228-AR228&lt;-0.001,1,0)</f>
        <v/>
      </c>
      <c r="AT228" s="5">
        <f>IF(H228&lt;AM228-0.001,1,0)</f>
        <v/>
      </c>
      <c r="AU228" s="5">
        <f>IF(OR(H228-AO228-J228-K228-L228-M228-N228&lt;-0.001,H228-AO228-J228-K228-L228-M228-N228&gt;0.001),1,0)</f>
        <v/>
      </c>
      <c r="AV228" s="5">
        <f>IF(OR(J228&lt;-0.5,K228&lt;-0.5,L228&lt;-0.5,M228&lt;-0.5,N228&lt;-0.5,P228&lt;-0.5,R228&lt;-0.5,T228&lt;-0.5,V228&lt;-0.5,X228&lt;-0.5,Z228&lt;-0.5,AB228&lt;-0.5,AD228&lt;-0.5,AF228&lt;-0.5,AH228&lt;-0.5,AJ228&lt;-0.5,AL228&lt;-0.5),1,0)</f>
        <v/>
      </c>
      <c r="AW228">
        <f>AX228&amp;LEFT(ROUND(H228,0),3)</f>
        <v/>
      </c>
      <c r="AX228" t="n">
        <v>2962129</v>
      </c>
    </row>
    <row r="229">
      <c r="A229" s="4" t="n">
        <v>221</v>
      </c>
      <c r="B229" s="4" t="inlineStr">
        <is>
          <t>2020.USLU.14.002</t>
        </is>
      </c>
      <c r="C229" s="4" t="inlineStr">
        <is>
          <t>T/L 150 kV LIKUPANG - PANDU (12 kmr)</t>
        </is>
      </c>
      <c r="D229" s="4" t="inlineStr">
        <is>
          <t>Jaminan Kualitas Barang (JKB)</t>
        </is>
      </c>
      <c r="E229" s="4" t="inlineStr">
        <is>
          <t>Lanjutan</t>
        </is>
      </c>
      <c r="F229" s="4" t="inlineStr">
        <is>
          <t>APLN</t>
        </is>
      </c>
      <c r="G229" s="4" t="n"/>
      <c r="H229" s="5" t="n">
        <v>79099.3962818182</v>
      </c>
      <c r="I229" s="5" t="n">
        <v>39222</v>
      </c>
      <c r="J229" s="6" t="n">
        <v>39877.3962818182</v>
      </c>
      <c r="K229" s="6" t="n">
        <v>0</v>
      </c>
      <c r="L229" s="6" t="n">
        <v>0</v>
      </c>
      <c r="M229" s="6" t="n">
        <v>0</v>
      </c>
      <c r="N229" s="6" t="n">
        <v>0</v>
      </c>
      <c r="O229" s="6" t="n">
        <v>0</v>
      </c>
      <c r="P229" s="5" t="n">
        <v>0</v>
      </c>
      <c r="Q229" s="6" t="n">
        <v>0</v>
      </c>
      <c r="R229" s="5" t="n">
        <v>0</v>
      </c>
      <c r="S229" s="6" t="n">
        <v>0</v>
      </c>
      <c r="T229" s="5" t="n">
        <v>6537.14</v>
      </c>
      <c r="U229" s="6" t="n">
        <v>0</v>
      </c>
      <c r="V229" s="5" t="n">
        <v>6537.14</v>
      </c>
      <c r="W229" s="6" t="n">
        <v>0</v>
      </c>
      <c r="X229" s="5" t="n">
        <v>6537.14</v>
      </c>
      <c r="Y229" s="6" t="n">
        <v>0</v>
      </c>
      <c r="Z229" s="5" t="n">
        <v>6537.14</v>
      </c>
      <c r="AA229" s="6" t="n">
        <v>0</v>
      </c>
      <c r="AB229" s="5" t="n">
        <v>6537.14</v>
      </c>
      <c r="AC229" s="6" t="n">
        <v>0</v>
      </c>
      <c r="AD229" s="5" t="n">
        <v>6536.3</v>
      </c>
      <c r="AE229" s="6" t="n">
        <v>0</v>
      </c>
      <c r="AF229" s="5" t="n">
        <v>0</v>
      </c>
      <c r="AG229" s="6" t="n">
        <v>0</v>
      </c>
      <c r="AH229" s="6" t="n">
        <v>0</v>
      </c>
      <c r="AI229" s="6" t="n">
        <v>0</v>
      </c>
      <c r="AJ229" s="6" t="n">
        <v>0</v>
      </c>
      <c r="AK229" s="6" t="n">
        <v>0</v>
      </c>
      <c r="AL229" s="6" t="n">
        <v>5</v>
      </c>
      <c r="AM229" s="5">
        <f>IF(AND(G229="",E229="Murni"),0,P229+R229+T229+V229+X229+Z229+AB229+AD229+AF229+AH229+AJ229+AL229)</f>
        <v/>
      </c>
      <c r="AN229" s="5">
        <f>P229+R229+T229+V229+X229+Z229+AB229+AD229+AF229+AH229+AJ229+AL229-AM229</f>
        <v/>
      </c>
      <c r="AO229" s="5">
        <f>P229+R229+T229+V229+X229+Z229+AB229+AD229+AF229+AH229+AJ229+AL229</f>
        <v/>
      </c>
      <c r="AP229" s="5">
        <f>I229</f>
        <v/>
      </c>
      <c r="AQ229" s="7">
        <f>AO229-AP229</f>
        <v/>
      </c>
      <c r="AR229" s="5" t="n">
        <v>0</v>
      </c>
      <c r="AS229" s="5">
        <f>IF(AH229-AR229&lt;-0.001,1,0)</f>
        <v/>
      </c>
      <c r="AT229" s="5">
        <f>IF(H229&lt;AM229-0.001,1,0)</f>
        <v/>
      </c>
      <c r="AU229" s="5">
        <f>IF(OR(H229-AO229-J229-K229-L229-M229-N229&lt;-0.001,H229-AO229-J229-K229-L229-M229-N229&gt;0.001),1,0)</f>
        <v/>
      </c>
      <c r="AV229" s="5">
        <f>IF(OR(J229&lt;-0.5,K229&lt;-0.5,L229&lt;-0.5,M229&lt;-0.5,N229&lt;-0.5,P229&lt;-0.5,R229&lt;-0.5,T229&lt;-0.5,V229&lt;-0.5,X229&lt;-0.5,Z229&lt;-0.5,AB229&lt;-0.5,AD229&lt;-0.5,AF229&lt;-0.5,AH229&lt;-0.5,AJ229&lt;-0.5,AL229&lt;-0.5),1,0)</f>
        <v/>
      </c>
      <c r="AW229">
        <f>AX229&amp;LEFT(ROUND(H229,0),3)</f>
        <v/>
      </c>
      <c r="AX229" t="n">
        <v>2962130</v>
      </c>
    </row>
    <row r="230">
      <c r="A230" s="4" t="n">
        <v>222</v>
      </c>
      <c r="B230" s="4" t="inlineStr">
        <is>
          <t>2019.USLU.23.003</t>
        </is>
      </c>
      <c r="C230" s="4" t="inlineStr">
        <is>
          <t>T/L 150 kV OTAM - TUTUYAN (60 kmr)</t>
        </is>
      </c>
      <c r="D230" s="4" t="inlineStr">
        <is>
          <t>EPC</t>
        </is>
      </c>
      <c r="E230" s="4" t="inlineStr">
        <is>
          <t>Lanjutan</t>
        </is>
      </c>
      <c r="F230" s="4" t="inlineStr">
        <is>
          <t>APLN</t>
        </is>
      </c>
      <c r="G230" s="4" t="n"/>
      <c r="H230" s="5" t="n">
        <v>15279460.52699999</v>
      </c>
      <c r="I230" s="5" t="n">
        <v>15279460.527</v>
      </c>
      <c r="J230" s="6" t="n">
        <v>0</v>
      </c>
      <c r="K230" s="6" t="n">
        <v>0</v>
      </c>
      <c r="L230" s="6" t="n">
        <v>0</v>
      </c>
      <c r="M230" s="6" t="n">
        <v>0</v>
      </c>
      <c r="N230" s="6" t="n">
        <v>0</v>
      </c>
      <c r="O230" s="6" t="n">
        <v>0</v>
      </c>
      <c r="P230" s="5" t="n">
        <v>0</v>
      </c>
      <c r="Q230" s="6" t="n">
        <v>0</v>
      </c>
      <c r="R230" s="5" t="n">
        <v>445740.852</v>
      </c>
      <c r="S230" s="6" t="n">
        <v>0</v>
      </c>
      <c r="T230" s="5" t="n">
        <v>0</v>
      </c>
      <c r="U230" s="6" t="n">
        <v>0</v>
      </c>
      <c r="V230" s="5" t="n">
        <v>8787045.687000001</v>
      </c>
      <c r="W230" s="6" t="n">
        <v>0</v>
      </c>
      <c r="X230" s="5" t="n">
        <v>6046673.986</v>
      </c>
      <c r="Y230" s="6" t="n">
        <v>0</v>
      </c>
      <c r="Z230" s="5" t="n">
        <v>0</v>
      </c>
      <c r="AA230" s="6" t="n">
        <v>0</v>
      </c>
      <c r="AB230" s="5" t="n">
        <v>0</v>
      </c>
      <c r="AC230" s="6" t="n">
        <v>0</v>
      </c>
      <c r="AD230" s="5" t="n">
        <v>0</v>
      </c>
      <c r="AE230" s="6" t="n">
        <v>0</v>
      </c>
      <c r="AF230" s="5" t="n">
        <v>0</v>
      </c>
      <c r="AG230" s="6" t="n">
        <v>0</v>
      </c>
      <c r="AH230" s="6" t="n">
        <v>0</v>
      </c>
      <c r="AI230" s="6" t="n">
        <v>0</v>
      </c>
      <c r="AJ230" s="6" t="n">
        <v>0.002</v>
      </c>
      <c r="AK230" s="6" t="n">
        <v>0</v>
      </c>
      <c r="AL230" s="6" t="n">
        <v>5</v>
      </c>
      <c r="AM230" s="5">
        <f>IF(AND(G230="",E230="Murni"),0,P230+R230+T230+V230+X230+Z230+AB230+AD230+AF230+AH230+AJ230+AL230)</f>
        <v/>
      </c>
      <c r="AN230" s="5">
        <f>P230+R230+T230+V230+X230+Z230+AB230+AD230+AF230+AH230+AJ230+AL230-AM230</f>
        <v/>
      </c>
      <c r="AO230" s="5">
        <f>P230+R230+T230+V230+X230+Z230+AB230+AD230+AF230+AH230+AJ230+AL230</f>
        <v/>
      </c>
      <c r="AP230" s="5">
        <f>I230</f>
        <v/>
      </c>
      <c r="AQ230" s="7">
        <f>AO230-AP230</f>
        <v/>
      </c>
      <c r="AR230" s="5" t="n">
        <v>0</v>
      </c>
      <c r="AS230" s="5">
        <f>IF(AH230-AR230&lt;-0.001,1,0)</f>
        <v/>
      </c>
      <c r="AT230" s="5">
        <f>IF(H230&lt;AM230-0.001,1,0)</f>
        <v/>
      </c>
      <c r="AU230" s="5">
        <f>IF(OR(H230-AO230-J230-K230-L230-M230-N230&lt;-0.001,H230-AO230-J230-K230-L230-M230-N230&gt;0.001),1,0)</f>
        <v/>
      </c>
      <c r="AV230" s="5">
        <f>IF(OR(J230&lt;-0.5,K230&lt;-0.5,L230&lt;-0.5,M230&lt;-0.5,N230&lt;-0.5,P230&lt;-0.5,R230&lt;-0.5,T230&lt;-0.5,V230&lt;-0.5,X230&lt;-0.5,Z230&lt;-0.5,AB230&lt;-0.5,AD230&lt;-0.5,AF230&lt;-0.5,AH230&lt;-0.5,AJ230&lt;-0.5,AL230&lt;-0.5),1,0)</f>
        <v/>
      </c>
      <c r="AW230">
        <f>AX230&amp;LEFT(ROUND(H230,0),3)</f>
        <v/>
      </c>
      <c r="AX230" t="n">
        <v>2962131</v>
      </c>
    </row>
    <row r="231">
      <c r="A231" s="4" t="n">
        <v>223</v>
      </c>
      <c r="B231" s="4" t="inlineStr">
        <is>
          <t>2019.USLU.23.004</t>
        </is>
      </c>
      <c r="C231" s="4" t="inlineStr">
        <is>
          <t>T/L 150 kV OTAM - TUTUYAN (60 kmr)</t>
        </is>
      </c>
      <c r="D231" s="4" t="inlineStr">
        <is>
          <t>MTU</t>
        </is>
      </c>
      <c r="E231" s="4" t="inlineStr">
        <is>
          <t>Lanjutan</t>
        </is>
      </c>
      <c r="F231" s="4" t="inlineStr">
        <is>
          <t>APLN</t>
        </is>
      </c>
      <c r="G231" s="4" t="n"/>
      <c r="H231" s="5" t="n">
        <v>565606.6120636314</v>
      </c>
      <c r="I231" s="5" t="n">
        <v>0</v>
      </c>
      <c r="J231" s="6" t="n">
        <v>565606.6120636314</v>
      </c>
      <c r="K231" s="6" t="n">
        <v>0</v>
      </c>
      <c r="L231" s="6" t="n">
        <v>0</v>
      </c>
      <c r="M231" s="6" t="n">
        <v>0</v>
      </c>
      <c r="N231" s="6" t="n">
        <v>0</v>
      </c>
      <c r="O231" s="6" t="n">
        <v>0</v>
      </c>
      <c r="P231" s="5" t="n">
        <v>0</v>
      </c>
      <c r="Q231" s="6" t="n">
        <v>0</v>
      </c>
      <c r="R231" s="5" t="n">
        <v>0</v>
      </c>
      <c r="S231" s="6" t="n">
        <v>0</v>
      </c>
      <c r="T231" s="5" t="n">
        <v>0</v>
      </c>
      <c r="U231" s="6" t="n">
        <v>0</v>
      </c>
      <c r="V231" s="5" t="n">
        <v>0</v>
      </c>
      <c r="W231" s="6" t="n">
        <v>0</v>
      </c>
      <c r="X231" s="5" t="n">
        <v>0</v>
      </c>
      <c r="Y231" s="6" t="n">
        <v>0</v>
      </c>
      <c r="Z231" s="5" t="n">
        <v>0</v>
      </c>
      <c r="AA231" s="6" t="n">
        <v>0</v>
      </c>
      <c r="AB231" s="5" t="n">
        <v>0</v>
      </c>
      <c r="AC231" s="6" t="n">
        <v>0</v>
      </c>
      <c r="AD231" s="5" t="n">
        <v>0</v>
      </c>
      <c r="AE231" s="6" t="n">
        <v>0</v>
      </c>
      <c r="AF231" s="5" t="n">
        <v>0</v>
      </c>
      <c r="AG231" s="6" t="n">
        <v>0</v>
      </c>
      <c r="AH231" s="6" t="n">
        <v>0</v>
      </c>
      <c r="AI231" s="6" t="n">
        <v>0</v>
      </c>
      <c r="AJ231" s="6" t="n">
        <v>0</v>
      </c>
      <c r="AK231" s="6" t="n">
        <v>0</v>
      </c>
      <c r="AL231" s="6" t="n">
        <v>5</v>
      </c>
      <c r="AM231" s="5">
        <f>IF(AND(G231="",E231="Murni"),0,P231+R231+T231+V231+X231+Z231+AB231+AD231+AF231+AH231+AJ231+AL231)</f>
        <v/>
      </c>
      <c r="AN231" s="5">
        <f>P231+R231+T231+V231+X231+Z231+AB231+AD231+AF231+AH231+AJ231+AL231-AM231</f>
        <v/>
      </c>
      <c r="AO231" s="5">
        <f>P231+R231+T231+V231+X231+Z231+AB231+AD231+AF231+AH231+AJ231+AL231</f>
        <v/>
      </c>
      <c r="AP231" s="5">
        <f>I231</f>
        <v/>
      </c>
      <c r="AQ231" s="7">
        <f>AO231-AP231</f>
        <v/>
      </c>
      <c r="AR231" s="5" t="n">
        <v>0</v>
      </c>
      <c r="AS231" s="5">
        <f>IF(AH231-AR231&lt;-0.001,1,0)</f>
        <v/>
      </c>
      <c r="AT231" s="5">
        <f>IF(H231&lt;AM231-0.001,1,0)</f>
        <v/>
      </c>
      <c r="AU231" s="5">
        <f>IF(OR(H231-AO231-J231-K231-L231-M231-N231&lt;-0.001,H231-AO231-J231-K231-L231-M231-N231&gt;0.001),1,0)</f>
        <v/>
      </c>
      <c r="AV231" s="5">
        <f>IF(OR(J231&lt;-0.5,K231&lt;-0.5,L231&lt;-0.5,M231&lt;-0.5,N231&lt;-0.5,P231&lt;-0.5,R231&lt;-0.5,T231&lt;-0.5,V231&lt;-0.5,X231&lt;-0.5,Z231&lt;-0.5,AB231&lt;-0.5,AD231&lt;-0.5,AF231&lt;-0.5,AH231&lt;-0.5,AJ231&lt;-0.5,AL231&lt;-0.5),1,0)</f>
        <v/>
      </c>
      <c r="AW231">
        <f>AX231&amp;LEFT(ROUND(H231,0),3)</f>
        <v/>
      </c>
      <c r="AX231" t="n">
        <v>2962132</v>
      </c>
    </row>
    <row r="232">
      <c r="A232" s="4" t="n">
        <v>224</v>
      </c>
      <c r="B232" s="4" t="inlineStr">
        <is>
          <t>2020.USLU.16.011</t>
        </is>
      </c>
      <c r="C232" s="4" t="inlineStr">
        <is>
          <t>T/L 150 kV OTAM - TUTUYAN (60 kmr)</t>
        </is>
      </c>
      <c r="D232" s="4" t="inlineStr">
        <is>
          <t>Supervisi Konstruksi</t>
        </is>
      </c>
      <c r="E232" s="4" t="inlineStr">
        <is>
          <t>Lanjutan</t>
        </is>
      </c>
      <c r="F232" s="4" t="inlineStr">
        <is>
          <t>APLN</t>
        </is>
      </c>
      <c r="G232" s="4" t="n"/>
      <c r="H232" s="5" t="n">
        <v>2074880.893754546</v>
      </c>
      <c r="I232" s="5" t="n">
        <v>2060530</v>
      </c>
      <c r="J232" s="6" t="n">
        <v>14350.89375454606</v>
      </c>
      <c r="K232" s="6" t="n">
        <v>0</v>
      </c>
      <c r="L232" s="6" t="n">
        <v>0</v>
      </c>
      <c r="M232" s="6" t="n">
        <v>0</v>
      </c>
      <c r="N232" s="6" t="n">
        <v>0</v>
      </c>
      <c r="O232" s="6" t="n">
        <v>0</v>
      </c>
      <c r="P232" s="5" t="n">
        <v>0</v>
      </c>
      <c r="Q232" s="6" t="n">
        <v>0</v>
      </c>
      <c r="R232" s="5" t="n">
        <v>0</v>
      </c>
      <c r="S232" s="6" t="n">
        <v>0</v>
      </c>
      <c r="T232" s="5" t="n">
        <v>481840.677</v>
      </c>
      <c r="U232" s="6" t="n">
        <v>0</v>
      </c>
      <c r="V232" s="5" t="n">
        <v>481840.677</v>
      </c>
      <c r="W232" s="6" t="n">
        <v>0</v>
      </c>
      <c r="X232" s="5" t="n">
        <v>481840.677</v>
      </c>
      <c r="Y232" s="6" t="n">
        <v>0</v>
      </c>
      <c r="Z232" s="5" t="n">
        <v>481840.677</v>
      </c>
      <c r="AA232" s="6" t="n">
        <v>0</v>
      </c>
      <c r="AB232" s="5" t="n">
        <v>133166.475</v>
      </c>
      <c r="AC232" s="6" t="n">
        <v>0</v>
      </c>
      <c r="AD232" s="5" t="n">
        <v>0</v>
      </c>
      <c r="AE232" s="6" t="n">
        <v>0</v>
      </c>
      <c r="AF232" s="5" t="n">
        <v>0</v>
      </c>
      <c r="AG232" s="6" t="n">
        <v>0</v>
      </c>
      <c r="AH232" s="6" t="n">
        <v>0</v>
      </c>
      <c r="AI232" s="6" t="n">
        <v>0</v>
      </c>
      <c r="AJ232" s="6" t="n">
        <v>0.8169999999999999</v>
      </c>
      <c r="AK232" s="6" t="n">
        <v>0</v>
      </c>
      <c r="AL232" s="6" t="n">
        <v>5</v>
      </c>
      <c r="AM232" s="5">
        <f>IF(AND(G232="",E232="Murni"),0,P232+R232+T232+V232+X232+Z232+AB232+AD232+AF232+AH232+AJ232+AL232)</f>
        <v/>
      </c>
      <c r="AN232" s="5">
        <f>P232+R232+T232+V232+X232+Z232+AB232+AD232+AF232+AH232+AJ232+AL232-AM232</f>
        <v/>
      </c>
      <c r="AO232" s="5">
        <f>P232+R232+T232+V232+X232+Z232+AB232+AD232+AF232+AH232+AJ232+AL232</f>
        <v/>
      </c>
      <c r="AP232" s="5">
        <f>I232</f>
        <v/>
      </c>
      <c r="AQ232" s="7">
        <f>AO232-AP232</f>
        <v/>
      </c>
      <c r="AR232" s="5" t="n">
        <v>0</v>
      </c>
      <c r="AS232" s="5">
        <f>IF(AH232-AR232&lt;-0.001,1,0)</f>
        <v/>
      </c>
      <c r="AT232" s="5">
        <f>IF(H232&lt;AM232-0.001,1,0)</f>
        <v/>
      </c>
      <c r="AU232" s="5">
        <f>IF(OR(H232-AO232-J232-K232-L232-M232-N232&lt;-0.001,H232-AO232-J232-K232-L232-M232-N232&gt;0.001),1,0)</f>
        <v/>
      </c>
      <c r="AV232" s="5">
        <f>IF(OR(J232&lt;-0.5,K232&lt;-0.5,L232&lt;-0.5,M232&lt;-0.5,N232&lt;-0.5,P232&lt;-0.5,R232&lt;-0.5,T232&lt;-0.5,V232&lt;-0.5,X232&lt;-0.5,Z232&lt;-0.5,AB232&lt;-0.5,AD232&lt;-0.5,AF232&lt;-0.5,AH232&lt;-0.5,AJ232&lt;-0.5,AL232&lt;-0.5),1,0)</f>
        <v/>
      </c>
      <c r="AW232">
        <f>AX232&amp;LEFT(ROUND(H232,0),3)</f>
        <v/>
      </c>
      <c r="AX232" t="n">
        <v>2962133</v>
      </c>
    </row>
    <row r="233">
      <c r="A233" s="4" t="n">
        <v>225</v>
      </c>
      <c r="B233" s="4" t="inlineStr">
        <is>
          <t>2020.USLU.98.002</t>
        </is>
      </c>
      <c r="C233" s="4" t="inlineStr">
        <is>
          <t>T/L 150 kV BITUNG - KEMA (20 kmr)</t>
        </is>
      </c>
      <c r="D233" s="4" t="inlineStr">
        <is>
          <t>Biaya Jasa Ahli Penilai Pertanahan</t>
        </is>
      </c>
      <c r="E233" s="4" t="inlineStr">
        <is>
          <t>Lanjutan</t>
        </is>
      </c>
      <c r="F233" s="4" t="inlineStr">
        <is>
          <t>APLN</t>
        </is>
      </c>
      <c r="G233" s="4" t="n"/>
      <c r="H233" s="5" t="n">
        <v>122254</v>
      </c>
      <c r="I233" s="5" t="n">
        <v>122254</v>
      </c>
      <c r="J233" s="6" t="n">
        <v>0</v>
      </c>
      <c r="K233" s="6" t="n">
        <v>0</v>
      </c>
      <c r="L233" s="6" t="n">
        <v>0</v>
      </c>
      <c r="M233" s="6" t="n">
        <v>0</v>
      </c>
      <c r="N233" s="6" t="n">
        <v>0</v>
      </c>
      <c r="O233" s="6" t="n">
        <v>0</v>
      </c>
      <c r="P233" s="5" t="n">
        <v>0</v>
      </c>
      <c r="Q233" s="6" t="n">
        <v>0</v>
      </c>
      <c r="R233" s="5" t="n">
        <v>0</v>
      </c>
      <c r="S233" s="6" t="n">
        <v>0</v>
      </c>
      <c r="T233" s="5" t="n">
        <v>122254</v>
      </c>
      <c r="U233" s="6" t="n">
        <v>0</v>
      </c>
      <c r="V233" s="5" t="n">
        <v>0</v>
      </c>
      <c r="W233" s="6" t="n">
        <v>0</v>
      </c>
      <c r="X233" s="5" t="n">
        <v>0</v>
      </c>
      <c r="Y233" s="6" t="n">
        <v>0</v>
      </c>
      <c r="Z233" s="5" t="n">
        <v>0</v>
      </c>
      <c r="AA233" s="6" t="n">
        <v>0</v>
      </c>
      <c r="AB233" s="5" t="n">
        <v>0</v>
      </c>
      <c r="AC233" s="6" t="n">
        <v>0</v>
      </c>
      <c r="AD233" s="5" t="n">
        <v>0</v>
      </c>
      <c r="AE233" s="6" t="n">
        <v>0</v>
      </c>
      <c r="AF233" s="5" t="n">
        <v>0</v>
      </c>
      <c r="AG233" s="6" t="n">
        <v>0</v>
      </c>
      <c r="AH233" s="6" t="n">
        <v>0</v>
      </c>
      <c r="AI233" s="6" t="n">
        <v>0</v>
      </c>
      <c r="AJ233" s="6" t="n">
        <v>0</v>
      </c>
      <c r="AK233" s="6" t="n">
        <v>0</v>
      </c>
      <c r="AL233" s="6" t="n">
        <v>5</v>
      </c>
      <c r="AM233" s="5">
        <f>IF(AND(G233="",E233="Murni"),0,P233+R233+T233+V233+X233+Z233+AB233+AD233+AF233+AH233+AJ233+AL233)</f>
        <v/>
      </c>
      <c r="AN233" s="5">
        <f>P233+R233+T233+V233+X233+Z233+AB233+AD233+AF233+AH233+AJ233+AL233-AM233</f>
        <v/>
      </c>
      <c r="AO233" s="5">
        <f>P233+R233+T233+V233+X233+Z233+AB233+AD233+AF233+AH233+AJ233+AL233</f>
        <v/>
      </c>
      <c r="AP233" s="5">
        <f>I233</f>
        <v/>
      </c>
      <c r="AQ233" s="7">
        <f>AO233-AP233</f>
        <v/>
      </c>
      <c r="AR233" s="5" t="n">
        <v>0</v>
      </c>
      <c r="AS233" s="5">
        <f>IF(AH233-AR233&lt;-0.001,1,0)</f>
        <v/>
      </c>
      <c r="AT233" s="5">
        <f>IF(H233&lt;AM233-0.001,1,0)</f>
        <v/>
      </c>
      <c r="AU233" s="5">
        <f>IF(OR(H233-AO233-J233-K233-L233-M233-N233&lt;-0.001,H233-AO233-J233-K233-L233-M233-N233&gt;0.001),1,0)</f>
        <v/>
      </c>
      <c r="AV233" s="5">
        <f>IF(OR(J233&lt;-0.5,K233&lt;-0.5,L233&lt;-0.5,M233&lt;-0.5,N233&lt;-0.5,P233&lt;-0.5,R233&lt;-0.5,T233&lt;-0.5,V233&lt;-0.5,X233&lt;-0.5,Z233&lt;-0.5,AB233&lt;-0.5,AD233&lt;-0.5,AF233&lt;-0.5,AH233&lt;-0.5,AJ233&lt;-0.5,AL233&lt;-0.5),1,0)</f>
        <v/>
      </c>
      <c r="AW233">
        <f>AX233&amp;LEFT(ROUND(H233,0),3)</f>
        <v/>
      </c>
      <c r="AX233" t="n">
        <v>2962134</v>
      </c>
    </row>
    <row r="234">
      <c r="A234" s="4" t="n">
        <v>226</v>
      </c>
      <c r="B234" s="4" t="inlineStr">
        <is>
          <t>2019.USLU.32.003</t>
        </is>
      </c>
      <c r="C234" s="4" t="inlineStr">
        <is>
          <t>T/L 150 kV PLTU ANGGREK  - BOLONTIO/TOLINGGULA (35 kmr)</t>
        </is>
      </c>
      <c r="D234" s="4" t="inlineStr">
        <is>
          <t>Biaya Jasa Pendampingan Pengadaan Tanah dan atau sertifikat dan atau kompensasi ROW</t>
        </is>
      </c>
      <c r="E234" s="4" t="inlineStr">
        <is>
          <t>Lanjutan</t>
        </is>
      </c>
      <c r="F234" s="4" t="inlineStr">
        <is>
          <t>APLN</t>
        </is>
      </c>
      <c r="G234" s="4" t="n"/>
      <c r="H234" s="5" t="n">
        <v>2293969.875272727</v>
      </c>
      <c r="I234" s="5" t="n">
        <v>0</v>
      </c>
      <c r="J234" s="6" t="n">
        <v>2293969.875272727</v>
      </c>
      <c r="K234" s="6" t="n">
        <v>0</v>
      </c>
      <c r="L234" s="6" t="n">
        <v>0</v>
      </c>
      <c r="M234" s="6" t="n">
        <v>0</v>
      </c>
      <c r="N234" s="6" t="n">
        <v>0</v>
      </c>
      <c r="O234" s="6" t="n">
        <v>0</v>
      </c>
      <c r="P234" s="5" t="n">
        <v>0</v>
      </c>
      <c r="Q234" s="6" t="n">
        <v>0</v>
      </c>
      <c r="R234" s="5" t="n">
        <v>0</v>
      </c>
      <c r="S234" s="6" t="n">
        <v>0</v>
      </c>
      <c r="T234" s="5" t="n">
        <v>0</v>
      </c>
      <c r="U234" s="6" t="n">
        <v>0</v>
      </c>
      <c r="V234" s="5" t="n">
        <v>0</v>
      </c>
      <c r="W234" s="6" t="n">
        <v>0</v>
      </c>
      <c r="X234" s="5" t="n">
        <v>0</v>
      </c>
      <c r="Y234" s="6" t="n">
        <v>0</v>
      </c>
      <c r="Z234" s="5" t="n">
        <v>0</v>
      </c>
      <c r="AA234" s="6" t="n">
        <v>0</v>
      </c>
      <c r="AB234" s="5" t="n">
        <v>0</v>
      </c>
      <c r="AC234" s="6" t="n">
        <v>0</v>
      </c>
      <c r="AD234" s="5" t="n">
        <v>0</v>
      </c>
      <c r="AE234" s="6" t="n">
        <v>0</v>
      </c>
      <c r="AF234" s="5" t="n">
        <v>0</v>
      </c>
      <c r="AG234" s="6" t="n">
        <v>0</v>
      </c>
      <c r="AH234" s="6" t="n">
        <v>0</v>
      </c>
      <c r="AI234" s="6" t="n">
        <v>0</v>
      </c>
      <c r="AJ234" s="6" t="n">
        <v>0</v>
      </c>
      <c r="AK234" s="6" t="n">
        <v>0</v>
      </c>
      <c r="AL234" s="6" t="n">
        <v>5</v>
      </c>
      <c r="AM234" s="5">
        <f>IF(AND(G234="",E234="Murni"),0,P234+R234+T234+V234+X234+Z234+AB234+AD234+AF234+AH234+AJ234+AL234)</f>
        <v/>
      </c>
      <c r="AN234" s="5">
        <f>P234+R234+T234+V234+X234+Z234+AB234+AD234+AF234+AH234+AJ234+AL234-AM234</f>
        <v/>
      </c>
      <c r="AO234" s="5">
        <f>P234+R234+T234+V234+X234+Z234+AB234+AD234+AF234+AH234+AJ234+AL234</f>
        <v/>
      </c>
      <c r="AP234" s="5">
        <f>I234</f>
        <v/>
      </c>
      <c r="AQ234" s="7">
        <f>AO234-AP234</f>
        <v/>
      </c>
      <c r="AR234" s="5" t="n">
        <v>0</v>
      </c>
      <c r="AS234" s="5">
        <f>IF(AH234-AR234&lt;-0.001,1,0)</f>
        <v/>
      </c>
      <c r="AT234" s="5">
        <f>IF(H234&lt;AM234-0.001,1,0)</f>
        <v/>
      </c>
      <c r="AU234" s="5">
        <f>IF(OR(H234-AO234-J234-K234-L234-M234-N234&lt;-0.001,H234-AO234-J234-K234-L234-M234-N234&gt;0.001),1,0)</f>
        <v/>
      </c>
      <c r="AV234" s="5">
        <f>IF(OR(J234&lt;-0.5,K234&lt;-0.5,L234&lt;-0.5,M234&lt;-0.5,N234&lt;-0.5,P234&lt;-0.5,R234&lt;-0.5,T234&lt;-0.5,V234&lt;-0.5,X234&lt;-0.5,Z234&lt;-0.5,AB234&lt;-0.5,AD234&lt;-0.5,AF234&lt;-0.5,AH234&lt;-0.5,AJ234&lt;-0.5,AL234&lt;-0.5),1,0)</f>
        <v/>
      </c>
      <c r="AW234">
        <f>AX234&amp;LEFT(ROUND(H234,0),3)</f>
        <v/>
      </c>
      <c r="AX234" t="n">
        <v>2962135</v>
      </c>
    </row>
    <row r="235">
      <c r="A235" s="4" t="n">
        <v>227</v>
      </c>
      <c r="B235" s="4" t="inlineStr">
        <is>
          <t>2019.USLU.32.005.1</t>
        </is>
      </c>
      <c r="C235" s="4" t="inlineStr">
        <is>
          <t>T/L 150 kV PLTU ANGGREK  - BOLONTIO/TOLINGGULA (35 kmr)</t>
        </is>
      </c>
      <c r="D235" s="4" t="inlineStr">
        <is>
          <t>EPC Section 1, Porsi APLN</t>
        </is>
      </c>
      <c r="E235" s="4" t="inlineStr">
        <is>
          <t>Lanjutan</t>
        </is>
      </c>
      <c r="F235" s="4" t="inlineStr">
        <is>
          <t>APLN</t>
        </is>
      </c>
      <c r="G235" s="4" t="n"/>
      <c r="H235" s="5" t="n">
        <v>36162274.93859998</v>
      </c>
      <c r="I235" s="5" t="n">
        <v>36162274.93859998</v>
      </c>
      <c r="J235" s="6" t="n">
        <v>0</v>
      </c>
      <c r="K235" s="6" t="n">
        <v>0</v>
      </c>
      <c r="L235" s="6" t="n">
        <v>0</v>
      </c>
      <c r="M235" s="6" t="n">
        <v>0</v>
      </c>
      <c r="N235" s="6" t="n">
        <v>0</v>
      </c>
      <c r="O235" s="6" t="n">
        <v>0</v>
      </c>
      <c r="P235" s="5" t="n">
        <v>0</v>
      </c>
      <c r="Q235" s="6" t="n">
        <v>0</v>
      </c>
      <c r="R235" s="5" t="n">
        <v>4248597.258</v>
      </c>
      <c r="S235" s="6" t="n">
        <v>0</v>
      </c>
      <c r="T235" s="5" t="n">
        <v>5216138.513</v>
      </c>
      <c r="U235" s="6" t="n">
        <v>0</v>
      </c>
      <c r="V235" s="5" t="n">
        <v>407076.038</v>
      </c>
      <c r="W235" s="6" t="n">
        <v>0</v>
      </c>
      <c r="X235" s="5" t="n">
        <v>342773.202</v>
      </c>
      <c r="Y235" s="6" t="n">
        <v>0</v>
      </c>
      <c r="Z235" s="5" t="n">
        <v>23571170.434</v>
      </c>
      <c r="AA235" s="6" t="n">
        <v>0</v>
      </c>
      <c r="AB235" s="5" t="n">
        <v>2376519.494</v>
      </c>
      <c r="AC235" s="6" t="n">
        <v>0</v>
      </c>
      <c r="AD235" s="5" t="n">
        <v>0</v>
      </c>
      <c r="AE235" s="6" t="n">
        <v>0</v>
      </c>
      <c r="AF235" s="5" t="n">
        <v>0</v>
      </c>
      <c r="AG235" s="6" t="n">
        <v>0</v>
      </c>
      <c r="AH235" s="6" t="n">
        <v>0</v>
      </c>
      <c r="AI235" s="6" t="n">
        <v>0</v>
      </c>
      <c r="AJ235" s="6" t="n">
        <v>0</v>
      </c>
      <c r="AK235" s="6" t="n">
        <v>0</v>
      </c>
      <c r="AL235" s="6" t="n">
        <v>5</v>
      </c>
      <c r="AM235" s="5">
        <f>IF(AND(G235="",E235="Murni"),0,P235+R235+T235+V235+X235+Z235+AB235+AD235+AF235+AH235+AJ235+AL235)</f>
        <v/>
      </c>
      <c r="AN235" s="5">
        <f>P235+R235+T235+V235+X235+Z235+AB235+AD235+AF235+AH235+AJ235+AL235-AM235</f>
        <v/>
      </c>
      <c r="AO235" s="5">
        <f>P235+R235+T235+V235+X235+Z235+AB235+AD235+AF235+AH235+AJ235+AL235</f>
        <v/>
      </c>
      <c r="AP235" s="5">
        <f>I235</f>
        <v/>
      </c>
      <c r="AQ235" s="7">
        <f>AO235-AP235</f>
        <v/>
      </c>
      <c r="AR235" s="5" t="n">
        <v>0</v>
      </c>
      <c r="AS235" s="5">
        <f>IF(AH235-AR235&lt;-0.001,1,0)</f>
        <v/>
      </c>
      <c r="AT235" s="5">
        <f>IF(H235&lt;AM235-0.001,1,0)</f>
        <v/>
      </c>
      <c r="AU235" s="5">
        <f>IF(OR(H235-AO235-J235-K235-L235-M235-N235&lt;-0.001,H235-AO235-J235-K235-L235-M235-N235&gt;0.001),1,0)</f>
        <v/>
      </c>
      <c r="AV235" s="5">
        <f>IF(OR(J235&lt;-0.5,K235&lt;-0.5,L235&lt;-0.5,M235&lt;-0.5,N235&lt;-0.5,P235&lt;-0.5,R235&lt;-0.5,T235&lt;-0.5,V235&lt;-0.5,X235&lt;-0.5,Z235&lt;-0.5,AB235&lt;-0.5,AD235&lt;-0.5,AF235&lt;-0.5,AH235&lt;-0.5,AJ235&lt;-0.5,AL235&lt;-0.5),1,0)</f>
        <v/>
      </c>
      <c r="AW235">
        <f>AX235&amp;LEFT(ROUND(H235,0),3)</f>
        <v/>
      </c>
      <c r="AX235" t="n">
        <v>2962136</v>
      </c>
    </row>
    <row r="236">
      <c r="A236" s="4" t="n">
        <v>228</v>
      </c>
      <c r="B236" s="4" t="inlineStr">
        <is>
          <t>2019.USLU.32.005.2</t>
        </is>
      </c>
      <c r="C236" s="4" t="inlineStr">
        <is>
          <t>T/L 150 kV PLTU ANGGREK  - BOLONTIO/TOLINGGULA (35 kmr)</t>
        </is>
      </c>
      <c r="D236" s="4" t="inlineStr">
        <is>
          <t>EPC Section 2, Porsi APLN</t>
        </is>
      </c>
      <c r="E236" s="4" t="inlineStr">
        <is>
          <t>Lanjutan</t>
        </is>
      </c>
      <c r="F236" s="4" t="inlineStr">
        <is>
          <t>APLN</t>
        </is>
      </c>
      <c r="G236" s="4" t="n"/>
      <c r="H236" s="5" t="n">
        <v>36944461.33998182</v>
      </c>
      <c r="I236" s="5" t="n">
        <v>36944461.33998182</v>
      </c>
      <c r="J236" s="6" t="n">
        <v>0</v>
      </c>
      <c r="K236" s="6" t="n">
        <v>0</v>
      </c>
      <c r="L236" s="6" t="n">
        <v>0</v>
      </c>
      <c r="M236" s="6" t="n">
        <v>0</v>
      </c>
      <c r="N236" s="6" t="n">
        <v>0</v>
      </c>
      <c r="O236" s="6" t="n">
        <v>0</v>
      </c>
      <c r="P236" s="5" t="n">
        <v>0</v>
      </c>
      <c r="Q236" s="6" t="n">
        <v>0</v>
      </c>
      <c r="R236" s="5" t="n">
        <v>0</v>
      </c>
      <c r="S236" s="6" t="n">
        <v>0</v>
      </c>
      <c r="T236" s="5" t="n">
        <v>3833169.987</v>
      </c>
      <c r="U236" s="6" t="n">
        <v>0</v>
      </c>
      <c r="V236" s="5" t="n">
        <v>25783955.251</v>
      </c>
      <c r="W236" s="6" t="n">
        <v>0</v>
      </c>
      <c r="X236" s="5" t="n">
        <v>2063664.765</v>
      </c>
      <c r="Y236" s="6" t="n">
        <v>0</v>
      </c>
      <c r="Z236" s="5" t="n">
        <v>671652.407</v>
      </c>
      <c r="AA236" s="6" t="n">
        <v>0</v>
      </c>
      <c r="AB236" s="5" t="n">
        <v>1525423.65</v>
      </c>
      <c r="AC236" s="6" t="n">
        <v>0</v>
      </c>
      <c r="AD236" s="5" t="n">
        <v>3066595.279</v>
      </c>
      <c r="AE236" s="6" t="n">
        <v>0</v>
      </c>
      <c r="AF236" s="5" t="n">
        <v>0</v>
      </c>
      <c r="AG236" s="6" t="n">
        <v>0</v>
      </c>
      <c r="AH236" s="6" t="n">
        <v>0</v>
      </c>
      <c r="AI236" s="6" t="n">
        <v>0</v>
      </c>
      <c r="AJ236" s="6" t="n">
        <v>0.0009818205833435059</v>
      </c>
      <c r="AK236" s="6" t="n">
        <v>0</v>
      </c>
      <c r="AL236" s="6" t="n">
        <v>5</v>
      </c>
      <c r="AM236" s="5">
        <f>IF(AND(G236="",E236="Murni"),0,P236+R236+T236+V236+X236+Z236+AB236+AD236+AF236+AH236+AJ236+AL236)</f>
        <v/>
      </c>
      <c r="AN236" s="5">
        <f>P236+R236+T236+V236+X236+Z236+AB236+AD236+AF236+AH236+AJ236+AL236-AM236</f>
        <v/>
      </c>
      <c r="AO236" s="5">
        <f>P236+R236+T236+V236+X236+Z236+AB236+AD236+AF236+AH236+AJ236+AL236</f>
        <v/>
      </c>
      <c r="AP236" s="5">
        <f>I236</f>
        <v/>
      </c>
      <c r="AQ236" s="7">
        <f>AO236-AP236</f>
        <v/>
      </c>
      <c r="AR236" s="5" t="n">
        <v>0</v>
      </c>
      <c r="AS236" s="5">
        <f>IF(AH236-AR236&lt;-0.001,1,0)</f>
        <v/>
      </c>
      <c r="AT236" s="5">
        <f>IF(H236&lt;AM236-0.001,1,0)</f>
        <v/>
      </c>
      <c r="AU236" s="5">
        <f>IF(OR(H236-AO236-J236-K236-L236-M236-N236&lt;-0.001,H236-AO236-J236-K236-L236-M236-N236&gt;0.001),1,0)</f>
        <v/>
      </c>
      <c r="AV236" s="5">
        <f>IF(OR(J236&lt;-0.5,K236&lt;-0.5,L236&lt;-0.5,M236&lt;-0.5,N236&lt;-0.5,P236&lt;-0.5,R236&lt;-0.5,T236&lt;-0.5,V236&lt;-0.5,X236&lt;-0.5,Z236&lt;-0.5,AB236&lt;-0.5,AD236&lt;-0.5,AF236&lt;-0.5,AH236&lt;-0.5,AJ236&lt;-0.5,AL236&lt;-0.5),1,0)</f>
        <v/>
      </c>
      <c r="AW236">
        <f>AX236&amp;LEFT(ROUND(H236,0),3)</f>
        <v/>
      </c>
      <c r="AX236" t="n">
        <v>2962137</v>
      </c>
    </row>
    <row r="237">
      <c r="A237" s="4" t="n">
        <v>229</v>
      </c>
      <c r="B237" s="4" t="inlineStr">
        <is>
          <t>2019.USLU.32.004</t>
        </is>
      </c>
      <c r="C237" s="4" t="inlineStr">
        <is>
          <t>T/L 150 kV PLTU ANGGREK  - BOLONTIO/TOLINGGULA (35 kmr)</t>
        </is>
      </c>
      <c r="D237" s="4" t="inlineStr">
        <is>
          <t>MTU, Porsi APLN</t>
        </is>
      </c>
      <c r="E237" s="4" t="inlineStr">
        <is>
          <t>Lanjutan</t>
        </is>
      </c>
      <c r="F237" s="4" t="inlineStr">
        <is>
          <t>APLN</t>
        </is>
      </c>
      <c r="G237" s="4" t="n"/>
      <c r="H237" s="5" t="n">
        <v>100193538.319704</v>
      </c>
      <c r="I237" s="5" t="n">
        <v>1155006.684</v>
      </c>
      <c r="J237" s="6" t="n">
        <v>99038531.63570401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0</v>
      </c>
      <c r="P237" s="5" t="n">
        <v>0</v>
      </c>
      <c r="Q237" s="6" t="n">
        <v>0</v>
      </c>
      <c r="R237" s="5" t="n">
        <v>0</v>
      </c>
      <c r="S237" s="6" t="n">
        <v>0</v>
      </c>
      <c r="T237" s="5" t="n">
        <v>1096757.823</v>
      </c>
      <c r="U237" s="6" t="n">
        <v>0</v>
      </c>
      <c r="V237" s="5" t="n">
        <v>0</v>
      </c>
      <c r="W237" s="6" t="n">
        <v>0</v>
      </c>
      <c r="X237" s="5" t="n">
        <v>0</v>
      </c>
      <c r="Y237" s="6" t="n">
        <v>0</v>
      </c>
      <c r="Z237" s="5" t="n">
        <v>0</v>
      </c>
      <c r="AA237" s="6" t="n">
        <v>0</v>
      </c>
      <c r="AB237" s="5" t="n">
        <v>58248.861</v>
      </c>
      <c r="AC237" s="6" t="n">
        <v>0</v>
      </c>
      <c r="AD237" s="5" t="n">
        <v>0</v>
      </c>
      <c r="AE237" s="6" t="n">
        <v>0</v>
      </c>
      <c r="AF237" s="5" t="n">
        <v>0</v>
      </c>
      <c r="AG237" s="6" t="n">
        <v>0</v>
      </c>
      <c r="AH237" s="6" t="n">
        <v>0</v>
      </c>
      <c r="AI237" s="6" t="n">
        <v>0</v>
      </c>
      <c r="AJ237" s="6" t="n">
        <v>0</v>
      </c>
      <c r="AK237" s="6" t="n">
        <v>0</v>
      </c>
      <c r="AL237" s="6" t="n">
        <v>5</v>
      </c>
      <c r="AM237" s="5">
        <f>IF(AND(G237="",E237="Murni"),0,P237+R237+T237+V237+X237+Z237+AB237+AD237+AF237+AH237+AJ237+AL237)</f>
        <v/>
      </c>
      <c r="AN237" s="5">
        <f>P237+R237+T237+V237+X237+Z237+AB237+AD237+AF237+AH237+AJ237+AL237-AM237</f>
        <v/>
      </c>
      <c r="AO237" s="5">
        <f>P237+R237+T237+V237+X237+Z237+AB237+AD237+AF237+AH237+AJ237+AL237</f>
        <v/>
      </c>
      <c r="AP237" s="5">
        <f>I237</f>
        <v/>
      </c>
      <c r="AQ237" s="7">
        <f>AO237-AP237</f>
        <v/>
      </c>
      <c r="AR237" s="5" t="n">
        <v>0</v>
      </c>
      <c r="AS237" s="5">
        <f>IF(AH237-AR237&lt;-0.001,1,0)</f>
        <v/>
      </c>
      <c r="AT237" s="5">
        <f>IF(H237&lt;AM237-0.001,1,0)</f>
        <v/>
      </c>
      <c r="AU237" s="5">
        <f>IF(OR(H237-AO237-J237-K237-L237-M237-N237&lt;-0.001,H237-AO237-J237-K237-L237-M237-N237&gt;0.001),1,0)</f>
        <v/>
      </c>
      <c r="AV237" s="5">
        <f>IF(OR(J237&lt;-0.5,K237&lt;-0.5,L237&lt;-0.5,M237&lt;-0.5,N237&lt;-0.5,P237&lt;-0.5,R237&lt;-0.5,T237&lt;-0.5,V237&lt;-0.5,X237&lt;-0.5,Z237&lt;-0.5,AB237&lt;-0.5,AD237&lt;-0.5,AF237&lt;-0.5,AH237&lt;-0.5,AJ237&lt;-0.5,AL237&lt;-0.5),1,0)</f>
        <v/>
      </c>
      <c r="AW237">
        <f>AX237&amp;LEFT(ROUND(H237,0),3)</f>
        <v/>
      </c>
      <c r="AX237" t="n">
        <v>2962138</v>
      </c>
    </row>
    <row r="238">
      <c r="A238" s="4" t="n">
        <v>230</v>
      </c>
      <c r="B238" s="4" t="inlineStr">
        <is>
          <t>2020.USLU.18.011.1</t>
        </is>
      </c>
      <c r="C238" s="4" t="inlineStr">
        <is>
          <t>T/L 150 kV PLTU ANGGREK  - BOLONTIO/TOLINGGULA (35 kmr)</t>
        </is>
      </c>
      <c r="D238" s="4" t="inlineStr">
        <is>
          <t>Supervisi Konstruksi Section 1</t>
        </is>
      </c>
      <c r="E238" s="4" t="inlineStr">
        <is>
          <t>Lanjutan</t>
        </is>
      </c>
      <c r="F238" s="4" t="inlineStr">
        <is>
          <t>APLN</t>
        </is>
      </c>
      <c r="G238" s="4" t="n"/>
      <c r="H238" s="5" t="n">
        <v>4818238.114181818</v>
      </c>
      <c r="I238" s="5" t="n">
        <v>2787407.001</v>
      </c>
      <c r="J238" s="6" t="n">
        <v>2030831.113181819</v>
      </c>
      <c r="K238" s="6" t="n">
        <v>0</v>
      </c>
      <c r="L238" s="6" t="n">
        <v>0</v>
      </c>
      <c r="M238" s="6" t="n">
        <v>0</v>
      </c>
      <c r="N238" s="6" t="n">
        <v>0</v>
      </c>
      <c r="O238" s="6" t="n">
        <v>0</v>
      </c>
      <c r="P238" s="5" t="n">
        <v>0</v>
      </c>
      <c r="Q238" s="6" t="n">
        <v>0</v>
      </c>
      <c r="R238" s="5" t="n">
        <v>0</v>
      </c>
      <c r="S238" s="6" t="n">
        <v>0</v>
      </c>
      <c r="T238" s="5" t="n">
        <v>398201.497</v>
      </c>
      <c r="U238" s="6" t="n">
        <v>0</v>
      </c>
      <c r="V238" s="5" t="n">
        <v>398201.497</v>
      </c>
      <c r="W238" s="6" t="n">
        <v>0</v>
      </c>
      <c r="X238" s="5" t="n">
        <v>398201.497</v>
      </c>
      <c r="Y238" s="6" t="n">
        <v>0</v>
      </c>
      <c r="Z238" s="5" t="n">
        <v>398201.497</v>
      </c>
      <c r="AA238" s="6" t="n">
        <v>0</v>
      </c>
      <c r="AB238" s="5" t="n">
        <v>398201.497</v>
      </c>
      <c r="AC238" s="6" t="n">
        <v>0</v>
      </c>
      <c r="AD238" s="5" t="n">
        <v>398201.497</v>
      </c>
      <c r="AE238" s="6" t="n">
        <v>0</v>
      </c>
      <c r="AF238" s="5" t="n">
        <v>398198.018</v>
      </c>
      <c r="AG238" s="6" t="n">
        <v>0</v>
      </c>
      <c r="AH238" s="6" t="n">
        <v>0</v>
      </c>
      <c r="AI238" s="6" t="n">
        <v>0</v>
      </c>
      <c r="AJ238" s="6" t="n">
        <v>398198.019</v>
      </c>
      <c r="AK238" s="6" t="n">
        <v>0</v>
      </c>
      <c r="AL238" s="6" t="n">
        <v>5</v>
      </c>
      <c r="AM238" s="5">
        <f>IF(AND(G238="",E238="Murni"),0,P238+R238+T238+V238+X238+Z238+AB238+AD238+AF238+AH238+AJ238+AL238)</f>
        <v/>
      </c>
      <c r="AN238" s="5">
        <f>P238+R238+T238+V238+X238+Z238+AB238+AD238+AF238+AH238+AJ238+AL238-AM238</f>
        <v/>
      </c>
      <c r="AO238" s="5">
        <f>P238+R238+T238+V238+X238+Z238+AB238+AD238+AF238+AH238+AJ238+AL238</f>
        <v/>
      </c>
      <c r="AP238" s="5">
        <f>I238</f>
        <v/>
      </c>
      <c r="AQ238" s="7">
        <f>AO238-AP238</f>
        <v/>
      </c>
      <c r="AR238" s="5" t="n">
        <v>0</v>
      </c>
      <c r="AS238" s="5">
        <f>IF(AH238-AR238&lt;-0.001,1,0)</f>
        <v/>
      </c>
      <c r="AT238" s="5">
        <f>IF(H238&lt;AM238-0.001,1,0)</f>
        <v/>
      </c>
      <c r="AU238" s="5">
        <f>IF(OR(H238-AO238-J238-K238-L238-M238-N238&lt;-0.001,H238-AO238-J238-K238-L238-M238-N238&gt;0.001),1,0)</f>
        <v/>
      </c>
      <c r="AV238" s="5">
        <f>IF(OR(J238&lt;-0.5,K238&lt;-0.5,L238&lt;-0.5,M238&lt;-0.5,N238&lt;-0.5,P238&lt;-0.5,R238&lt;-0.5,T238&lt;-0.5,V238&lt;-0.5,X238&lt;-0.5,Z238&lt;-0.5,AB238&lt;-0.5,AD238&lt;-0.5,AF238&lt;-0.5,AH238&lt;-0.5,AJ238&lt;-0.5,AL238&lt;-0.5),1,0)</f>
        <v/>
      </c>
      <c r="AW238">
        <f>AX238&amp;LEFT(ROUND(H238,0),3)</f>
        <v/>
      </c>
      <c r="AX238" t="n">
        <v>2962139</v>
      </c>
    </row>
    <row r="239">
      <c r="A239" s="4" t="n">
        <v>231</v>
      </c>
      <c r="B239" s="4" t="inlineStr">
        <is>
          <t>2020.USLU.18.011.3</t>
        </is>
      </c>
      <c r="C239" s="4" t="inlineStr">
        <is>
          <t>T/L 150 kV PLTU ANGGREK  - BOLONTIO/TOLINGGULA (35 kmr)</t>
        </is>
      </c>
      <c r="D239" s="4" t="inlineStr">
        <is>
          <t>Supervisi Konstruksi Section 2</t>
        </is>
      </c>
      <c r="E239" s="4" t="inlineStr">
        <is>
          <t>Lanjutan</t>
        </is>
      </c>
      <c r="F239" s="4" t="inlineStr">
        <is>
          <t>APLN</t>
        </is>
      </c>
      <c r="G239" s="4" t="n"/>
      <c r="H239" s="5" t="n">
        <v>5240317.368727272</v>
      </c>
      <c r="I239" s="5" t="n">
        <v>3031588</v>
      </c>
      <c r="J239" s="6" t="n">
        <v>2208729.368727272</v>
      </c>
      <c r="K239" s="6" t="n">
        <v>0</v>
      </c>
      <c r="L239" s="6" t="n">
        <v>0</v>
      </c>
      <c r="M239" s="6" t="n">
        <v>0</v>
      </c>
      <c r="N239" s="6" t="n">
        <v>0</v>
      </c>
      <c r="O239" s="6" t="n">
        <v>0</v>
      </c>
      <c r="P239" s="5" t="n">
        <v>0</v>
      </c>
      <c r="Q239" s="6" t="n">
        <v>0</v>
      </c>
      <c r="R239" s="5" t="n">
        <v>0</v>
      </c>
      <c r="S239" s="6" t="n">
        <v>0</v>
      </c>
      <c r="T239" s="5" t="n">
        <v>433084.08</v>
      </c>
      <c r="U239" s="6" t="n">
        <v>0</v>
      </c>
      <c r="V239" s="5" t="n">
        <v>433084.08</v>
      </c>
      <c r="W239" s="6" t="n">
        <v>0</v>
      </c>
      <c r="X239" s="5" t="n">
        <v>433084.08</v>
      </c>
      <c r="Y239" s="6" t="n">
        <v>0</v>
      </c>
      <c r="Z239" s="5" t="n">
        <v>433084.08</v>
      </c>
      <c r="AA239" s="6" t="n">
        <v>0</v>
      </c>
      <c r="AB239" s="5" t="n">
        <v>433084.08</v>
      </c>
      <c r="AC239" s="6" t="n">
        <v>0</v>
      </c>
      <c r="AD239" s="5" t="n">
        <v>433084.08</v>
      </c>
      <c r="AE239" s="6" t="n">
        <v>0</v>
      </c>
      <c r="AF239" s="5" t="n">
        <v>433083.52</v>
      </c>
      <c r="AG239" s="6" t="n">
        <v>0</v>
      </c>
      <c r="AH239" s="6" t="n">
        <v>0</v>
      </c>
      <c r="AI239" s="6" t="n">
        <v>0</v>
      </c>
      <c r="AJ239" s="6" t="n">
        <v>433083.52</v>
      </c>
      <c r="AK239" s="6" t="n">
        <v>0</v>
      </c>
      <c r="AL239" s="6" t="n">
        <v>5</v>
      </c>
      <c r="AM239" s="5">
        <f>IF(AND(G239="",E239="Murni"),0,P239+R239+T239+V239+X239+Z239+AB239+AD239+AF239+AH239+AJ239+AL239)</f>
        <v/>
      </c>
      <c r="AN239" s="5">
        <f>P239+R239+T239+V239+X239+Z239+AB239+AD239+AF239+AH239+AJ239+AL239-AM239</f>
        <v/>
      </c>
      <c r="AO239" s="5">
        <f>P239+R239+T239+V239+X239+Z239+AB239+AD239+AF239+AH239+AJ239+AL239</f>
        <v/>
      </c>
      <c r="AP239" s="5">
        <f>I239</f>
        <v/>
      </c>
      <c r="AQ239" s="7">
        <f>AO239-AP239</f>
        <v/>
      </c>
      <c r="AR239" s="5" t="n">
        <v>0</v>
      </c>
      <c r="AS239" s="5">
        <f>IF(AH239-AR239&lt;-0.001,1,0)</f>
        <v/>
      </c>
      <c r="AT239" s="5">
        <f>IF(H239&lt;AM239-0.001,1,0)</f>
        <v/>
      </c>
      <c r="AU239" s="5">
        <f>IF(OR(H239-AO239-J239-K239-L239-M239-N239&lt;-0.001,H239-AO239-J239-K239-L239-M239-N239&gt;0.001),1,0)</f>
        <v/>
      </c>
      <c r="AV239" s="5">
        <f>IF(OR(J239&lt;-0.5,K239&lt;-0.5,L239&lt;-0.5,M239&lt;-0.5,N239&lt;-0.5,P239&lt;-0.5,R239&lt;-0.5,T239&lt;-0.5,V239&lt;-0.5,X239&lt;-0.5,Z239&lt;-0.5,AB239&lt;-0.5,AD239&lt;-0.5,AF239&lt;-0.5,AH239&lt;-0.5,AJ239&lt;-0.5,AL239&lt;-0.5),1,0)</f>
        <v/>
      </c>
      <c r="AW239">
        <f>AX239&amp;LEFT(ROUND(H239,0),3)</f>
        <v/>
      </c>
      <c r="AX239" t="n">
        <v>2962140</v>
      </c>
    </row>
    <row r="240">
      <c r="A240" s="4" t="n">
        <v>232</v>
      </c>
      <c r="B240" s="4" t="inlineStr">
        <is>
          <t>2020.USLU.104.002</t>
        </is>
      </c>
      <c r="C240" s="4" t="inlineStr">
        <is>
          <t>T/L 150 KV MARISA - MOUTONG (90 kmr)</t>
        </is>
      </c>
      <c r="D240" s="4" t="inlineStr">
        <is>
          <t>Biaya Jasa Ahli Penilai Pertanahan</t>
        </is>
      </c>
      <c r="E240" s="4" t="inlineStr">
        <is>
          <t>Lanjutan</t>
        </is>
      </c>
      <c r="F240" s="4" t="inlineStr">
        <is>
          <t>APLN</t>
        </is>
      </c>
      <c r="G240" s="4" t="n"/>
      <c r="H240" s="5" t="n">
        <v>146603.7545454545</v>
      </c>
      <c r="I240" s="5" t="n">
        <v>0</v>
      </c>
      <c r="J240" s="6" t="n">
        <v>146603.7545454545</v>
      </c>
      <c r="K240" s="6" t="n">
        <v>0</v>
      </c>
      <c r="L240" s="6" t="n">
        <v>0</v>
      </c>
      <c r="M240" s="6" t="n">
        <v>0</v>
      </c>
      <c r="N240" s="6" t="n">
        <v>0</v>
      </c>
      <c r="O240" s="6" t="n">
        <v>0</v>
      </c>
      <c r="P240" s="5" t="n">
        <v>0</v>
      </c>
      <c r="Q240" s="6" t="n">
        <v>0</v>
      </c>
      <c r="R240" s="5" t="n">
        <v>0</v>
      </c>
      <c r="S240" s="6" t="n">
        <v>0</v>
      </c>
      <c r="T240" s="5" t="n">
        <v>0</v>
      </c>
      <c r="U240" s="6" t="n">
        <v>0</v>
      </c>
      <c r="V240" s="5" t="n">
        <v>0</v>
      </c>
      <c r="W240" s="6" t="n">
        <v>0</v>
      </c>
      <c r="X240" s="5" t="n">
        <v>0</v>
      </c>
      <c r="Y240" s="6" t="n">
        <v>0</v>
      </c>
      <c r="Z240" s="5" t="n">
        <v>0</v>
      </c>
      <c r="AA240" s="6" t="n">
        <v>0</v>
      </c>
      <c r="AB240" s="5" t="n">
        <v>0</v>
      </c>
      <c r="AC240" s="6" t="n">
        <v>0</v>
      </c>
      <c r="AD240" s="5" t="n">
        <v>0</v>
      </c>
      <c r="AE240" s="6" t="n">
        <v>0</v>
      </c>
      <c r="AF240" s="5" t="n">
        <v>0</v>
      </c>
      <c r="AG240" s="6" t="n">
        <v>0</v>
      </c>
      <c r="AH240" s="6" t="n">
        <v>0</v>
      </c>
      <c r="AI240" s="6" t="n">
        <v>0</v>
      </c>
      <c r="AJ240" s="6" t="n">
        <v>0</v>
      </c>
      <c r="AK240" s="6" t="n">
        <v>0</v>
      </c>
      <c r="AL240" s="6" t="n">
        <v>5</v>
      </c>
      <c r="AM240" s="5">
        <f>IF(AND(G240="",E240="Murni"),0,P240+R240+T240+V240+X240+Z240+AB240+AD240+AF240+AH240+AJ240+AL240)</f>
        <v/>
      </c>
      <c r="AN240" s="5">
        <f>P240+R240+T240+V240+X240+Z240+AB240+AD240+AF240+AH240+AJ240+AL240-AM240</f>
        <v/>
      </c>
      <c r="AO240" s="5">
        <f>P240+R240+T240+V240+X240+Z240+AB240+AD240+AF240+AH240+AJ240+AL240</f>
        <v/>
      </c>
      <c r="AP240" s="5">
        <f>I240</f>
        <v/>
      </c>
      <c r="AQ240" s="7">
        <f>AO240-AP240</f>
        <v/>
      </c>
      <c r="AR240" s="5" t="n">
        <v>0</v>
      </c>
      <c r="AS240" s="5">
        <f>IF(AH240-AR240&lt;-0.001,1,0)</f>
        <v/>
      </c>
      <c r="AT240" s="5">
        <f>IF(H240&lt;AM240-0.001,1,0)</f>
        <v/>
      </c>
      <c r="AU240" s="5">
        <f>IF(OR(H240-AO240-J240-K240-L240-M240-N240&lt;-0.001,H240-AO240-J240-K240-L240-M240-N240&gt;0.001),1,0)</f>
        <v/>
      </c>
      <c r="AV240" s="5">
        <f>IF(OR(J240&lt;-0.5,K240&lt;-0.5,L240&lt;-0.5,M240&lt;-0.5,N240&lt;-0.5,P240&lt;-0.5,R240&lt;-0.5,T240&lt;-0.5,V240&lt;-0.5,X240&lt;-0.5,Z240&lt;-0.5,AB240&lt;-0.5,AD240&lt;-0.5,AF240&lt;-0.5,AH240&lt;-0.5,AJ240&lt;-0.5,AL240&lt;-0.5),1,0)</f>
        <v/>
      </c>
      <c r="AW240">
        <f>AX240&amp;LEFT(ROUND(H240,0),3)</f>
        <v/>
      </c>
      <c r="AX240" t="n">
        <v>2962141</v>
      </c>
    </row>
    <row r="241">
      <c r="A241" s="4" t="n">
        <v>233</v>
      </c>
      <c r="B241" s="4" t="inlineStr">
        <is>
          <t>2021.USLU.24.006</t>
        </is>
      </c>
      <c r="C241" s="4" t="inlineStr">
        <is>
          <t>T/L 150 KV MARISA - MOUTONG (90 kmr)</t>
        </is>
      </c>
      <c r="D241" s="4" t="inlineStr">
        <is>
          <t>EPC Sec 1, Porsi APLN</t>
        </is>
      </c>
      <c r="E241" s="4" t="inlineStr">
        <is>
          <t>Lanjutan</t>
        </is>
      </c>
      <c r="F241" s="4" t="inlineStr">
        <is>
          <t>APLN</t>
        </is>
      </c>
      <c r="G241" s="4" t="n"/>
      <c r="H241" s="5" t="n">
        <v>43631115.13599999</v>
      </c>
      <c r="I241" s="5" t="n">
        <v>43631115.136</v>
      </c>
      <c r="J241" s="6" t="n">
        <v>0</v>
      </c>
      <c r="K241" s="6" t="n">
        <v>0</v>
      </c>
      <c r="L241" s="6" t="n">
        <v>0</v>
      </c>
      <c r="M241" s="6" t="n">
        <v>0</v>
      </c>
      <c r="N241" s="6" t="n">
        <v>0</v>
      </c>
      <c r="O241" s="6" t="n">
        <v>0</v>
      </c>
      <c r="P241" s="5" t="n">
        <v>0</v>
      </c>
      <c r="Q241" s="6" t="n">
        <v>0</v>
      </c>
      <c r="R241" s="5" t="n">
        <v>12064554.18</v>
      </c>
      <c r="S241" s="6" t="n">
        <v>0</v>
      </c>
      <c r="T241" s="5" t="n">
        <v>7775052.231</v>
      </c>
      <c r="U241" s="6" t="n">
        <v>0</v>
      </c>
      <c r="V241" s="5" t="n">
        <v>7675138.78</v>
      </c>
      <c r="W241" s="6" t="n">
        <v>0</v>
      </c>
      <c r="X241" s="5" t="n">
        <v>4535637.793</v>
      </c>
      <c r="Y241" s="6" t="n">
        <v>0</v>
      </c>
      <c r="Z241" s="5" t="n">
        <v>5637586.14</v>
      </c>
      <c r="AA241" s="6" t="n">
        <v>0</v>
      </c>
      <c r="AB241" s="5" t="n">
        <v>3368303.065</v>
      </c>
      <c r="AC241" s="6" t="n">
        <v>0</v>
      </c>
      <c r="AD241" s="5" t="n">
        <v>0</v>
      </c>
      <c r="AE241" s="6" t="n">
        <v>0</v>
      </c>
      <c r="AF241" s="5" t="n">
        <v>2574842.947</v>
      </c>
      <c r="AG241" s="6" t="n">
        <v>0</v>
      </c>
      <c r="AH241" s="6" t="n">
        <v>0</v>
      </c>
      <c r="AI241" s="6" t="n">
        <v>0</v>
      </c>
      <c r="AJ241" s="6" t="n">
        <v>0</v>
      </c>
      <c r="AK241" s="6" t="n">
        <v>0</v>
      </c>
      <c r="AL241" s="6" t="n">
        <v>5</v>
      </c>
      <c r="AM241" s="5">
        <f>IF(AND(G241="",E241="Murni"),0,P241+R241+T241+V241+X241+Z241+AB241+AD241+AF241+AH241+AJ241+AL241)</f>
        <v/>
      </c>
      <c r="AN241" s="5">
        <f>P241+R241+T241+V241+X241+Z241+AB241+AD241+AF241+AH241+AJ241+AL241-AM241</f>
        <v/>
      </c>
      <c r="AO241" s="5">
        <f>P241+R241+T241+V241+X241+Z241+AB241+AD241+AF241+AH241+AJ241+AL241</f>
        <v/>
      </c>
      <c r="AP241" s="5">
        <f>I241</f>
        <v/>
      </c>
      <c r="AQ241" s="7">
        <f>AO241-AP241</f>
        <v/>
      </c>
      <c r="AR241" s="5" t="n">
        <v>0</v>
      </c>
      <c r="AS241" s="5">
        <f>IF(AH241-AR241&lt;-0.001,1,0)</f>
        <v/>
      </c>
      <c r="AT241" s="5">
        <f>IF(H241&lt;AM241-0.001,1,0)</f>
        <v/>
      </c>
      <c r="AU241" s="5">
        <f>IF(OR(H241-AO241-J241-K241-L241-M241-N241&lt;-0.001,H241-AO241-J241-K241-L241-M241-N241&gt;0.001),1,0)</f>
        <v/>
      </c>
      <c r="AV241" s="5">
        <f>IF(OR(J241&lt;-0.5,K241&lt;-0.5,L241&lt;-0.5,M241&lt;-0.5,N241&lt;-0.5,P241&lt;-0.5,R241&lt;-0.5,T241&lt;-0.5,V241&lt;-0.5,X241&lt;-0.5,Z241&lt;-0.5,AB241&lt;-0.5,AD241&lt;-0.5,AF241&lt;-0.5,AH241&lt;-0.5,AJ241&lt;-0.5,AL241&lt;-0.5),1,0)</f>
        <v/>
      </c>
      <c r="AW241">
        <f>AX241&amp;LEFT(ROUND(H241,0),3)</f>
        <v/>
      </c>
      <c r="AX241" t="n">
        <v>2962142</v>
      </c>
    </row>
    <row r="242">
      <c r="A242" s="4" t="n">
        <v>234</v>
      </c>
      <c r="B242" s="4" t="inlineStr">
        <is>
          <t>2021.USLU.24.007</t>
        </is>
      </c>
      <c r="C242" s="4" t="inlineStr">
        <is>
          <t>T/L 150 KV MARISA - MOUTONG (90 kmr)</t>
        </is>
      </c>
      <c r="D242" s="4" t="inlineStr">
        <is>
          <t>MTU, Porsi APLN</t>
        </is>
      </c>
      <c r="E242" s="4" t="inlineStr">
        <is>
          <t>Lanjutan</t>
        </is>
      </c>
      <c r="F242" s="4" t="inlineStr">
        <is>
          <t>APLN</t>
        </is>
      </c>
      <c r="G242" s="4" t="n"/>
      <c r="H242" s="5" t="n">
        <v>88158696.64093634</v>
      </c>
      <c r="I242" s="5" t="n">
        <v>2782281.357</v>
      </c>
      <c r="J242" s="6" t="n">
        <v>85376415.28393635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5" t="n">
        <v>0</v>
      </c>
      <c r="Q242" s="6" t="n">
        <v>0</v>
      </c>
      <c r="R242" s="5" t="n">
        <v>425260.665</v>
      </c>
      <c r="S242" s="6" t="n">
        <v>0</v>
      </c>
      <c r="T242" s="5" t="n">
        <v>0</v>
      </c>
      <c r="U242" s="6" t="n">
        <v>0</v>
      </c>
      <c r="V242" s="5" t="n">
        <v>0</v>
      </c>
      <c r="W242" s="6" t="n">
        <v>0</v>
      </c>
      <c r="X242" s="5" t="n">
        <v>0</v>
      </c>
      <c r="Y242" s="6" t="n">
        <v>0</v>
      </c>
      <c r="Z242" s="5" t="n">
        <v>0</v>
      </c>
      <c r="AA242" s="6" t="n">
        <v>0</v>
      </c>
      <c r="AB242" s="5" t="n">
        <v>2357020.69</v>
      </c>
      <c r="AC242" s="6" t="n">
        <v>0</v>
      </c>
      <c r="AD242" s="5" t="n">
        <v>0</v>
      </c>
      <c r="AE242" s="6" t="n">
        <v>0</v>
      </c>
      <c r="AF242" s="5" t="n">
        <v>0</v>
      </c>
      <c r="AG242" s="6" t="n">
        <v>0</v>
      </c>
      <c r="AH242" s="6" t="n">
        <v>0</v>
      </c>
      <c r="AI242" s="6" t="n">
        <v>0</v>
      </c>
      <c r="AJ242" s="6" t="n">
        <v>0.002</v>
      </c>
      <c r="AK242" s="6" t="n">
        <v>0</v>
      </c>
      <c r="AL242" s="6" t="n">
        <v>5</v>
      </c>
      <c r="AM242" s="5">
        <f>IF(AND(G242="",E242="Murni"),0,P242+R242+T242+V242+X242+Z242+AB242+AD242+AF242+AH242+AJ242+AL242)</f>
        <v/>
      </c>
      <c r="AN242" s="5">
        <f>P242+R242+T242+V242+X242+Z242+AB242+AD242+AF242+AH242+AJ242+AL242-AM242</f>
        <v/>
      </c>
      <c r="AO242" s="5">
        <f>P242+R242+T242+V242+X242+Z242+AB242+AD242+AF242+AH242+AJ242+AL242</f>
        <v/>
      </c>
      <c r="AP242" s="5">
        <f>I242</f>
        <v/>
      </c>
      <c r="AQ242" s="7">
        <f>AO242-AP242</f>
        <v/>
      </c>
      <c r="AR242" s="5" t="n">
        <v>0</v>
      </c>
      <c r="AS242" s="5">
        <f>IF(AH242-AR242&lt;-0.001,1,0)</f>
        <v/>
      </c>
      <c r="AT242" s="5">
        <f>IF(H242&lt;AM242-0.001,1,0)</f>
        <v/>
      </c>
      <c r="AU242" s="5">
        <f>IF(OR(H242-AO242-J242-K242-L242-M242-N242&lt;-0.001,H242-AO242-J242-K242-L242-M242-N242&gt;0.001),1,0)</f>
        <v/>
      </c>
      <c r="AV242" s="5">
        <f>IF(OR(J242&lt;-0.5,K242&lt;-0.5,L242&lt;-0.5,M242&lt;-0.5,N242&lt;-0.5,P242&lt;-0.5,R242&lt;-0.5,T242&lt;-0.5,V242&lt;-0.5,X242&lt;-0.5,Z242&lt;-0.5,AB242&lt;-0.5,AD242&lt;-0.5,AF242&lt;-0.5,AH242&lt;-0.5,AJ242&lt;-0.5,AL242&lt;-0.5),1,0)</f>
        <v/>
      </c>
      <c r="AW242">
        <f>AX242&amp;LEFT(ROUND(H242,0),3)</f>
        <v/>
      </c>
      <c r="AX242" t="n">
        <v>2962143</v>
      </c>
    </row>
    <row r="243">
      <c r="A243" s="4" t="n">
        <v>235</v>
      </c>
      <c r="B243" s="4" t="inlineStr">
        <is>
          <t>2021.USLU.24.008</t>
        </is>
      </c>
      <c r="C243" s="4" t="inlineStr">
        <is>
          <t>T/L 150 KV MARISA - MOUTONG (90 kmr)</t>
        </is>
      </c>
      <c r="D243" s="4" t="inlineStr">
        <is>
          <t>Supervisi Konstruksi</t>
        </is>
      </c>
      <c r="E243" s="4" t="inlineStr">
        <is>
          <t>Lanjutan</t>
        </is>
      </c>
      <c r="F243" s="4" t="inlineStr">
        <is>
          <t>APLN</t>
        </is>
      </c>
      <c r="G243" s="4" t="n"/>
      <c r="H243" s="5" t="n">
        <v>15587352.86</v>
      </c>
      <c r="I243" s="5" t="n">
        <v>2833985.001</v>
      </c>
      <c r="J243" s="6" t="n">
        <v>12753367.859</v>
      </c>
      <c r="K243" s="6" t="n">
        <v>0</v>
      </c>
      <c r="L243" s="6" t="n">
        <v>0</v>
      </c>
      <c r="M243" s="6" t="n">
        <v>0</v>
      </c>
      <c r="N243" s="6" t="n">
        <v>0</v>
      </c>
      <c r="O243" s="6" t="n">
        <v>0</v>
      </c>
      <c r="P243" s="5" t="n">
        <v>0</v>
      </c>
      <c r="Q243" s="6" t="n">
        <v>0</v>
      </c>
      <c r="R243" s="5" t="n">
        <v>0</v>
      </c>
      <c r="S243" s="6" t="n">
        <v>0</v>
      </c>
      <c r="T243" s="5" t="n">
        <v>404855.167</v>
      </c>
      <c r="U243" s="6" t="n">
        <v>0</v>
      </c>
      <c r="V243" s="5" t="n">
        <v>404855.167</v>
      </c>
      <c r="W243" s="6" t="n">
        <v>0</v>
      </c>
      <c r="X243" s="5" t="n">
        <v>404855.167</v>
      </c>
      <c r="Y243" s="6" t="n">
        <v>0</v>
      </c>
      <c r="Z243" s="5" t="n">
        <v>404855.167</v>
      </c>
      <c r="AA243" s="6" t="n">
        <v>0</v>
      </c>
      <c r="AB243" s="5" t="n">
        <v>404855.167</v>
      </c>
      <c r="AC243" s="6" t="n">
        <v>0</v>
      </c>
      <c r="AD243" s="5" t="n">
        <v>404855.167</v>
      </c>
      <c r="AE243" s="6" t="n">
        <v>0</v>
      </c>
      <c r="AF243" s="5" t="n">
        <v>404853.998</v>
      </c>
      <c r="AG243" s="6" t="n">
        <v>0</v>
      </c>
      <c r="AH243" s="6" t="n">
        <v>0</v>
      </c>
      <c r="AI243" s="6" t="n">
        <v>0</v>
      </c>
      <c r="AJ243" s="6" t="n">
        <v>404853.999</v>
      </c>
      <c r="AK243" s="6" t="n">
        <v>0</v>
      </c>
      <c r="AL243" s="6" t="n">
        <v>5</v>
      </c>
      <c r="AM243" s="5">
        <f>IF(AND(G243="",E243="Murni"),0,P243+R243+T243+V243+X243+Z243+AB243+AD243+AF243+AH243+AJ243+AL243)</f>
        <v/>
      </c>
      <c r="AN243" s="5">
        <f>P243+R243+T243+V243+X243+Z243+AB243+AD243+AF243+AH243+AJ243+AL243-AM243</f>
        <v/>
      </c>
      <c r="AO243" s="5">
        <f>P243+R243+T243+V243+X243+Z243+AB243+AD243+AF243+AH243+AJ243+AL243</f>
        <v/>
      </c>
      <c r="AP243" s="5">
        <f>I243</f>
        <v/>
      </c>
      <c r="AQ243" s="7">
        <f>AO243-AP243</f>
        <v/>
      </c>
      <c r="AR243" s="5" t="n">
        <v>0</v>
      </c>
      <c r="AS243" s="5">
        <f>IF(AH243-AR243&lt;-0.001,1,0)</f>
        <v/>
      </c>
      <c r="AT243" s="5">
        <f>IF(H243&lt;AM243-0.001,1,0)</f>
        <v/>
      </c>
      <c r="AU243" s="5">
        <f>IF(OR(H243-AO243-J243-K243-L243-M243-N243&lt;-0.001,H243-AO243-J243-K243-L243-M243-N243&gt;0.001),1,0)</f>
        <v/>
      </c>
      <c r="AV243" s="5">
        <f>IF(OR(J243&lt;-0.5,K243&lt;-0.5,L243&lt;-0.5,M243&lt;-0.5,N243&lt;-0.5,P243&lt;-0.5,R243&lt;-0.5,T243&lt;-0.5,V243&lt;-0.5,X243&lt;-0.5,Z243&lt;-0.5,AB243&lt;-0.5,AD243&lt;-0.5,AF243&lt;-0.5,AH243&lt;-0.5,AJ243&lt;-0.5,AL243&lt;-0.5),1,0)</f>
        <v/>
      </c>
      <c r="AW243">
        <f>AX243&amp;LEFT(ROUND(H243,0),3)</f>
        <v/>
      </c>
      <c r="AX243" t="n">
        <v>2962144</v>
      </c>
    </row>
    <row r="244">
      <c r="A244" s="4" t="n">
        <v>236</v>
      </c>
      <c r="B244" s="4" t="inlineStr">
        <is>
          <t>2020.USLU.104.010</t>
        </is>
      </c>
      <c r="C244" s="4" t="inlineStr">
        <is>
          <t>T/L 150 KV MARISA - MOUTONG (90 kmr)</t>
        </is>
      </c>
      <c r="D244" s="4" t="inlineStr">
        <is>
          <t>Jaminan Kualitas Barang (JKB)</t>
        </is>
      </c>
      <c r="E244" s="4" t="inlineStr">
        <is>
          <t>Lanjutan</t>
        </is>
      </c>
      <c r="F244" s="4" t="inlineStr">
        <is>
          <t>APLN</t>
        </is>
      </c>
      <c r="G244" s="4" t="n"/>
      <c r="H244" s="5" t="n">
        <v>79109.57900909091</v>
      </c>
      <c r="I244" s="5" t="n">
        <v>39228</v>
      </c>
      <c r="J244" s="6" t="n">
        <v>39881.57900909091</v>
      </c>
      <c r="K244" s="6" t="n">
        <v>0</v>
      </c>
      <c r="L244" s="6" t="n">
        <v>0</v>
      </c>
      <c r="M244" s="6" t="n">
        <v>0</v>
      </c>
      <c r="N244" s="6" t="n">
        <v>0</v>
      </c>
      <c r="O244" s="6" t="n">
        <v>0</v>
      </c>
      <c r="P244" s="5" t="n">
        <v>0</v>
      </c>
      <c r="Q244" s="6" t="n">
        <v>0</v>
      </c>
      <c r="R244" s="5" t="n">
        <v>0</v>
      </c>
      <c r="S244" s="6" t="n">
        <v>0</v>
      </c>
      <c r="T244" s="5" t="n">
        <v>6537.982</v>
      </c>
      <c r="U244" s="6" t="n">
        <v>0</v>
      </c>
      <c r="V244" s="5" t="n">
        <v>6537.982</v>
      </c>
      <c r="W244" s="6" t="n">
        <v>0</v>
      </c>
      <c r="X244" s="5" t="n">
        <v>6537.982</v>
      </c>
      <c r="Y244" s="6" t="n">
        <v>0</v>
      </c>
      <c r="Z244" s="5" t="n">
        <v>6537.982</v>
      </c>
      <c r="AA244" s="6" t="n">
        <v>0</v>
      </c>
      <c r="AB244" s="5" t="n">
        <v>6537.982</v>
      </c>
      <c r="AC244" s="6" t="n">
        <v>0</v>
      </c>
      <c r="AD244" s="5" t="n">
        <v>6537.98</v>
      </c>
      <c r="AE244" s="6" t="n">
        <v>0</v>
      </c>
      <c r="AF244" s="5" t="n">
        <v>0</v>
      </c>
      <c r="AG244" s="6" t="n">
        <v>0</v>
      </c>
      <c r="AH244" s="6" t="n">
        <v>0</v>
      </c>
      <c r="AI244" s="6" t="n">
        <v>0</v>
      </c>
      <c r="AJ244" s="6" t="n">
        <v>0.11</v>
      </c>
      <c r="AK244" s="6" t="n">
        <v>0</v>
      </c>
      <c r="AL244" s="6" t="n">
        <v>5</v>
      </c>
      <c r="AM244" s="5">
        <f>IF(AND(G244="",E244="Murni"),0,P244+R244+T244+V244+X244+Z244+AB244+AD244+AF244+AH244+AJ244+AL244)</f>
        <v/>
      </c>
      <c r="AN244" s="5">
        <f>P244+R244+T244+V244+X244+Z244+AB244+AD244+AF244+AH244+AJ244+AL244-AM244</f>
        <v/>
      </c>
      <c r="AO244" s="5">
        <f>P244+R244+T244+V244+X244+Z244+AB244+AD244+AF244+AH244+AJ244+AL244</f>
        <v/>
      </c>
      <c r="AP244" s="5">
        <f>I244</f>
        <v/>
      </c>
      <c r="AQ244" s="7">
        <f>AO244-AP244</f>
        <v/>
      </c>
      <c r="AR244" s="5" t="n">
        <v>0</v>
      </c>
      <c r="AS244" s="5">
        <f>IF(AH244-AR244&lt;-0.001,1,0)</f>
        <v/>
      </c>
      <c r="AT244" s="5">
        <f>IF(H244&lt;AM244-0.001,1,0)</f>
        <v/>
      </c>
      <c r="AU244" s="5">
        <f>IF(OR(H244-AO244-J244-K244-L244-M244-N244&lt;-0.001,H244-AO244-J244-K244-L244-M244-N244&gt;0.001),1,0)</f>
        <v/>
      </c>
      <c r="AV244" s="5">
        <f>IF(OR(J244&lt;-0.5,K244&lt;-0.5,L244&lt;-0.5,M244&lt;-0.5,N244&lt;-0.5,P244&lt;-0.5,R244&lt;-0.5,T244&lt;-0.5,V244&lt;-0.5,X244&lt;-0.5,Z244&lt;-0.5,AB244&lt;-0.5,AD244&lt;-0.5,AF244&lt;-0.5,AH244&lt;-0.5,AJ244&lt;-0.5,AL244&lt;-0.5),1,0)</f>
        <v/>
      </c>
      <c r="AW244">
        <f>AX244&amp;LEFT(ROUND(H244,0),3)</f>
        <v/>
      </c>
      <c r="AX244" t="n">
        <v>2962145</v>
      </c>
    </row>
    <row r="245">
      <c r="A245" s="4" t="n">
        <v>237</v>
      </c>
      <c r="B245" s="4" t="inlineStr">
        <is>
          <t>2021.USLU.24.013</t>
        </is>
      </c>
      <c r="C245" s="4" t="inlineStr">
        <is>
          <t>T/L 150 KV MARISA - MOUTONG (90 kmr)</t>
        </is>
      </c>
      <c r="D245" s="4" t="inlineStr">
        <is>
          <t>Soil Investigasi Section 3</t>
        </is>
      </c>
      <c r="E245" s="4" t="inlineStr">
        <is>
          <t>Lanjutan</t>
        </is>
      </c>
      <c r="F245" s="4" t="inlineStr">
        <is>
          <t>APLN</t>
        </is>
      </c>
      <c r="G245" s="4" t="n"/>
      <c r="H245" s="5" t="n">
        <v>207350.2200000002</v>
      </c>
      <c r="I245" s="5" t="n">
        <v>0</v>
      </c>
      <c r="J245" s="6" t="n">
        <v>207350.2200000002</v>
      </c>
      <c r="K245" s="6" t="n">
        <v>0</v>
      </c>
      <c r="L245" s="6" t="n">
        <v>0</v>
      </c>
      <c r="M245" s="6" t="n">
        <v>0</v>
      </c>
      <c r="N245" s="6" t="n">
        <v>0</v>
      </c>
      <c r="O245" s="6" t="n">
        <v>0</v>
      </c>
      <c r="P245" s="5" t="n">
        <v>0</v>
      </c>
      <c r="Q245" s="6" t="n">
        <v>0</v>
      </c>
      <c r="R245" s="5" t="n">
        <v>0</v>
      </c>
      <c r="S245" s="6" t="n">
        <v>0</v>
      </c>
      <c r="T245" s="5" t="n">
        <v>0</v>
      </c>
      <c r="U245" s="6" t="n">
        <v>0</v>
      </c>
      <c r="V245" s="5" t="n">
        <v>0</v>
      </c>
      <c r="W245" s="6" t="n">
        <v>0</v>
      </c>
      <c r="X245" s="5" t="n">
        <v>0</v>
      </c>
      <c r="Y245" s="6" t="n">
        <v>0</v>
      </c>
      <c r="Z245" s="5" t="n">
        <v>0</v>
      </c>
      <c r="AA245" s="6" t="n">
        <v>0</v>
      </c>
      <c r="AB245" s="5" t="n">
        <v>0</v>
      </c>
      <c r="AC245" s="6" t="n">
        <v>0</v>
      </c>
      <c r="AD245" s="5" t="n">
        <v>0</v>
      </c>
      <c r="AE245" s="6" t="n">
        <v>0</v>
      </c>
      <c r="AF245" s="5" t="n">
        <v>0</v>
      </c>
      <c r="AG245" s="6" t="n">
        <v>0</v>
      </c>
      <c r="AH245" s="6" t="n">
        <v>0</v>
      </c>
      <c r="AI245" s="6" t="n">
        <v>0</v>
      </c>
      <c r="AJ245" s="6" t="n">
        <v>0</v>
      </c>
      <c r="AK245" s="6" t="n">
        <v>0</v>
      </c>
      <c r="AL245" s="6" t="n">
        <v>5</v>
      </c>
      <c r="AM245" s="5">
        <f>IF(AND(G245="",E245="Murni"),0,P245+R245+T245+V245+X245+Z245+AB245+AD245+AF245+AH245+AJ245+AL245)</f>
        <v/>
      </c>
      <c r="AN245" s="5">
        <f>P245+R245+T245+V245+X245+Z245+AB245+AD245+AF245+AH245+AJ245+AL245-AM245</f>
        <v/>
      </c>
      <c r="AO245" s="5">
        <f>P245+R245+T245+V245+X245+Z245+AB245+AD245+AF245+AH245+AJ245+AL245</f>
        <v/>
      </c>
      <c r="AP245" s="5">
        <f>I245</f>
        <v/>
      </c>
      <c r="AQ245" s="7">
        <f>AO245-AP245</f>
        <v/>
      </c>
      <c r="AR245" s="5" t="n">
        <v>0</v>
      </c>
      <c r="AS245" s="5">
        <f>IF(AH245-AR245&lt;-0.001,1,0)</f>
        <v/>
      </c>
      <c r="AT245" s="5">
        <f>IF(H245&lt;AM245-0.001,1,0)</f>
        <v/>
      </c>
      <c r="AU245" s="5">
        <f>IF(OR(H245-AO245-J245-K245-L245-M245-N245&lt;-0.001,H245-AO245-J245-K245-L245-M245-N245&gt;0.001),1,0)</f>
        <v/>
      </c>
      <c r="AV245" s="5">
        <f>IF(OR(J245&lt;-0.5,K245&lt;-0.5,L245&lt;-0.5,M245&lt;-0.5,N245&lt;-0.5,P245&lt;-0.5,R245&lt;-0.5,T245&lt;-0.5,V245&lt;-0.5,X245&lt;-0.5,Z245&lt;-0.5,AB245&lt;-0.5,AD245&lt;-0.5,AF245&lt;-0.5,AH245&lt;-0.5,AJ245&lt;-0.5,AL245&lt;-0.5),1,0)</f>
        <v/>
      </c>
      <c r="AW245">
        <f>AX245&amp;LEFT(ROUND(H245,0),3)</f>
        <v/>
      </c>
      <c r="AX245" t="n">
        <v>2962146</v>
      </c>
    </row>
    <row r="246">
      <c r="A246" s="4" t="n">
        <v>238</v>
      </c>
      <c r="B246" s="4" t="inlineStr">
        <is>
          <t>2021.USLU.25.001</t>
        </is>
      </c>
      <c r="C246" s="4" t="inlineStr">
        <is>
          <t>T/L 150 kV GORONTALO BARU - INC. DOUBLE PHI (ISIMU - BOTUPINGGE) '(1,2 kmr; 2 CCT) , TILAMUTA - INC. DOUBLE PHI (ISIMU - MARISA) (1 kmr; 2 CCT),  'RE ROUTE ISIMU - BOROKO, RE ROUTE ISIMU - MARISA</t>
        </is>
      </c>
      <c r="D246" s="4" t="inlineStr">
        <is>
          <t>Biaya Pengurusan Pemenuhan Kewajiban IPPKH dan Jasa Konsultasi Transmisi</t>
        </is>
      </c>
      <c r="E246" s="4" t="inlineStr">
        <is>
          <t>Lanjutan</t>
        </is>
      </c>
      <c r="F246" s="4" t="inlineStr">
        <is>
          <t>APLN</t>
        </is>
      </c>
      <c r="G246" s="4" t="n"/>
      <c r="H246" s="5" t="n">
        <v>317651.4507818182</v>
      </c>
      <c r="I246" s="5" t="n">
        <v>0</v>
      </c>
      <c r="J246" s="6" t="n">
        <v>317651.4507818182</v>
      </c>
      <c r="K246" s="6" t="n">
        <v>0</v>
      </c>
      <c r="L246" s="6" t="n">
        <v>0</v>
      </c>
      <c r="M246" s="6" t="n">
        <v>0</v>
      </c>
      <c r="N246" s="6" t="n">
        <v>0</v>
      </c>
      <c r="O246" s="6" t="n">
        <v>0</v>
      </c>
      <c r="P246" s="5" t="n">
        <v>0</v>
      </c>
      <c r="Q246" s="6" t="n">
        <v>0</v>
      </c>
      <c r="R246" s="5" t="n">
        <v>0</v>
      </c>
      <c r="S246" s="6" t="n">
        <v>0</v>
      </c>
      <c r="T246" s="5" t="n">
        <v>0</v>
      </c>
      <c r="U246" s="6" t="n">
        <v>0</v>
      </c>
      <c r="V246" s="5" t="n">
        <v>0</v>
      </c>
      <c r="W246" s="6" t="n">
        <v>0</v>
      </c>
      <c r="X246" s="5" t="n">
        <v>0</v>
      </c>
      <c r="Y246" s="6" t="n">
        <v>0</v>
      </c>
      <c r="Z246" s="5" t="n">
        <v>0</v>
      </c>
      <c r="AA246" s="6" t="n">
        <v>0</v>
      </c>
      <c r="AB246" s="5" t="n">
        <v>0</v>
      </c>
      <c r="AC246" s="6" t="n">
        <v>0</v>
      </c>
      <c r="AD246" s="5" t="n">
        <v>0</v>
      </c>
      <c r="AE246" s="6" t="n">
        <v>0</v>
      </c>
      <c r="AF246" s="5" t="n">
        <v>0</v>
      </c>
      <c r="AG246" s="6" t="n">
        <v>0</v>
      </c>
      <c r="AH246" s="6" t="n">
        <v>0</v>
      </c>
      <c r="AI246" s="6" t="n">
        <v>0</v>
      </c>
      <c r="AJ246" s="6" t="n">
        <v>0</v>
      </c>
      <c r="AK246" s="6" t="n">
        <v>0</v>
      </c>
      <c r="AL246" s="6" t="n">
        <v>5</v>
      </c>
      <c r="AM246" s="5">
        <f>IF(AND(G246="",E246="Murni"),0,P246+R246+T246+V246+X246+Z246+AB246+AD246+AF246+AH246+AJ246+AL246)</f>
        <v/>
      </c>
      <c r="AN246" s="5">
        <f>P246+R246+T246+V246+X246+Z246+AB246+AD246+AF246+AH246+AJ246+AL246-AM246</f>
        <v/>
      </c>
      <c r="AO246" s="5">
        <f>P246+R246+T246+V246+X246+Z246+AB246+AD246+AF246+AH246+AJ246+AL246</f>
        <v/>
      </c>
      <c r="AP246" s="5">
        <f>I246</f>
        <v/>
      </c>
      <c r="AQ246" s="7">
        <f>AO246-AP246</f>
        <v/>
      </c>
      <c r="AR246" s="5" t="n">
        <v>0</v>
      </c>
      <c r="AS246" s="5">
        <f>IF(AH246-AR246&lt;-0.001,1,0)</f>
        <v/>
      </c>
      <c r="AT246" s="5">
        <f>IF(H246&lt;AM246-0.001,1,0)</f>
        <v/>
      </c>
      <c r="AU246" s="5">
        <f>IF(OR(H246-AO246-J246-K246-L246-M246-N246&lt;-0.001,H246-AO246-J246-K246-L246-M246-N246&gt;0.001),1,0)</f>
        <v/>
      </c>
      <c r="AV246" s="5">
        <f>IF(OR(J246&lt;-0.5,K246&lt;-0.5,L246&lt;-0.5,M246&lt;-0.5,N246&lt;-0.5,P246&lt;-0.5,R246&lt;-0.5,T246&lt;-0.5,V246&lt;-0.5,X246&lt;-0.5,Z246&lt;-0.5,AB246&lt;-0.5,AD246&lt;-0.5,AF246&lt;-0.5,AH246&lt;-0.5,AJ246&lt;-0.5,AL246&lt;-0.5),1,0)</f>
        <v/>
      </c>
      <c r="AW246">
        <f>AX246&amp;LEFT(ROUND(H246,0),3)</f>
        <v/>
      </c>
      <c r="AX246" t="n">
        <v>2962147</v>
      </c>
    </row>
    <row r="247">
      <c r="A247" s="4" t="n">
        <v>239</v>
      </c>
      <c r="B247" s="4" t="inlineStr">
        <is>
          <t>2019.USLU.30.001</t>
        </is>
      </c>
      <c r="C247" s="4" t="inlineStr">
        <is>
          <t>T/L 150 kV GORONTALO BARU - INC. DOUBLE PHI (ISIMU - BOTUPINGGE) '(1,2 kmr; 2 CCT) , TILAMUTA - INC. DOUBLE PHI (ISIMU - MARISA) (1 kmr; 2 CCT),  'RE ROUTE ISIMU - BOROKO, RE ROUTE ISIMU - MARISA</t>
        </is>
      </c>
      <c r="D247" s="4" t="inlineStr">
        <is>
          <t>EPC</t>
        </is>
      </c>
      <c r="E247" s="4" t="inlineStr">
        <is>
          <t>Lanjutan</t>
        </is>
      </c>
      <c r="F247" s="4" t="inlineStr">
        <is>
          <t>APLN</t>
        </is>
      </c>
      <c r="G247" s="4" t="n"/>
      <c r="H247" s="5" t="n">
        <v>4199660.367081819</v>
      </c>
      <c r="I247" s="5" t="n">
        <v>3173059</v>
      </c>
      <c r="J247" s="6" t="n">
        <v>1026601.367081819</v>
      </c>
      <c r="K247" s="6" t="n">
        <v>0</v>
      </c>
      <c r="L247" s="6" t="n">
        <v>0</v>
      </c>
      <c r="M247" s="6" t="n">
        <v>0</v>
      </c>
      <c r="N247" s="6" t="n">
        <v>0</v>
      </c>
      <c r="O247" s="6" t="n">
        <v>0</v>
      </c>
      <c r="P247" s="5" t="n">
        <v>0</v>
      </c>
      <c r="Q247" s="6" t="n">
        <v>0</v>
      </c>
      <c r="R247" s="5" t="n">
        <v>0</v>
      </c>
      <c r="S247" s="6" t="n">
        <v>0</v>
      </c>
      <c r="T247" s="5" t="n">
        <v>0</v>
      </c>
      <c r="U247" s="6" t="n">
        <v>0</v>
      </c>
      <c r="V247" s="5" t="n">
        <v>0</v>
      </c>
      <c r="W247" s="6" t="n">
        <v>0</v>
      </c>
      <c r="X247" s="5" t="n">
        <v>0</v>
      </c>
      <c r="Y247" s="6" t="n">
        <v>0</v>
      </c>
      <c r="Z247" s="5" t="n">
        <v>1420149.158</v>
      </c>
      <c r="AA247" s="6" t="n">
        <v>0</v>
      </c>
      <c r="AB247" s="5" t="n">
        <v>0</v>
      </c>
      <c r="AC247" s="6" t="n">
        <v>0</v>
      </c>
      <c r="AD247" s="5" t="n">
        <v>0</v>
      </c>
      <c r="AE247" s="6" t="n">
        <v>0</v>
      </c>
      <c r="AF247" s="5" t="n">
        <v>0</v>
      </c>
      <c r="AG247" s="6" t="n">
        <v>0</v>
      </c>
      <c r="AH247" s="6" t="n">
        <v>0</v>
      </c>
      <c r="AI247" s="6" t="n">
        <v>0</v>
      </c>
      <c r="AJ247" s="6" t="n">
        <v>1531246.821</v>
      </c>
      <c r="AK247" s="6" t="n">
        <v>0</v>
      </c>
      <c r="AL247" s="6" t="n">
        <v>5</v>
      </c>
      <c r="AM247" s="5">
        <f>IF(AND(G247="",E247="Murni"),0,P247+R247+T247+V247+X247+Z247+AB247+AD247+AF247+AH247+AJ247+AL247)</f>
        <v/>
      </c>
      <c r="AN247" s="5">
        <f>P247+R247+T247+V247+X247+Z247+AB247+AD247+AF247+AH247+AJ247+AL247-AM247</f>
        <v/>
      </c>
      <c r="AO247" s="5">
        <f>P247+R247+T247+V247+X247+Z247+AB247+AD247+AF247+AH247+AJ247+AL247</f>
        <v/>
      </c>
      <c r="AP247" s="5">
        <f>I247</f>
        <v/>
      </c>
      <c r="AQ247" s="7">
        <f>AO247-AP247</f>
        <v/>
      </c>
      <c r="AR247" s="5" t="n">
        <v>0</v>
      </c>
      <c r="AS247" s="5">
        <f>IF(AH247-AR247&lt;-0.001,1,0)</f>
        <v/>
      </c>
      <c r="AT247" s="5">
        <f>IF(H247&lt;AM247-0.001,1,0)</f>
        <v/>
      </c>
      <c r="AU247" s="5">
        <f>IF(OR(H247-AO247-J247-K247-L247-M247-N247&lt;-0.001,H247-AO247-J247-K247-L247-M247-N247&gt;0.001),1,0)</f>
        <v/>
      </c>
      <c r="AV247" s="5">
        <f>IF(OR(J247&lt;-0.5,K247&lt;-0.5,L247&lt;-0.5,M247&lt;-0.5,N247&lt;-0.5,P247&lt;-0.5,R247&lt;-0.5,T247&lt;-0.5,V247&lt;-0.5,X247&lt;-0.5,Z247&lt;-0.5,AB247&lt;-0.5,AD247&lt;-0.5,AF247&lt;-0.5,AH247&lt;-0.5,AJ247&lt;-0.5,AL247&lt;-0.5),1,0)</f>
        <v/>
      </c>
      <c r="AW247">
        <f>AX247&amp;LEFT(ROUND(H247,0),3)</f>
        <v/>
      </c>
      <c r="AX247" t="n">
        <v>2962148</v>
      </c>
    </row>
    <row r="248">
      <c r="A248" s="4" t="n">
        <v>240</v>
      </c>
      <c r="B248" s="4" t="inlineStr">
        <is>
          <t>2020.USLU.17.001</t>
        </is>
      </c>
      <c r="C248" s="4" t="inlineStr">
        <is>
          <t>T/L 150 kV GORONTALO BARU - INC. DOUBLE PHI (ISIMU - BOTUPINGGE) '(1,2 kmr; 2 CCT) , TILAMUTA - INC. DOUBLE PHI (ISIMU - MARISA) (1 kmr; 2 CCT),  'RE ROUTE ISIMU - BOROKO, RE ROUTE ISIMU - MARISA</t>
        </is>
      </c>
      <c r="D248" s="4" t="inlineStr">
        <is>
          <t>Test dan Comissioning (Biaya Sertifikat SLO, TOC dan FAC)</t>
        </is>
      </c>
      <c r="E248" s="4" t="inlineStr">
        <is>
          <t>Lanjutan</t>
        </is>
      </c>
      <c r="F248" s="4" t="inlineStr">
        <is>
          <t>APLN</t>
        </is>
      </c>
      <c r="G248" s="4" t="n"/>
      <c r="H248" s="5" t="n">
        <v>55244.7444</v>
      </c>
      <c r="I248" s="5" t="n">
        <v>54747</v>
      </c>
      <c r="J248" s="6" t="n">
        <v>497.7444000000032</v>
      </c>
      <c r="K248" s="6" t="n">
        <v>0</v>
      </c>
      <c r="L248" s="6" t="n">
        <v>0</v>
      </c>
      <c r="M248" s="6" t="n">
        <v>0</v>
      </c>
      <c r="N248" s="6" t="n">
        <v>0</v>
      </c>
      <c r="O248" s="6" t="n">
        <v>0</v>
      </c>
      <c r="P248" s="5" t="n">
        <v>0</v>
      </c>
      <c r="Q248" s="6" t="n">
        <v>0</v>
      </c>
      <c r="R248" s="5" t="n">
        <v>0</v>
      </c>
      <c r="S248" s="6" t="n">
        <v>0</v>
      </c>
      <c r="T248" s="5" t="n">
        <v>0</v>
      </c>
      <c r="U248" s="6" t="n">
        <v>0</v>
      </c>
      <c r="V248" s="5" t="n">
        <v>0</v>
      </c>
      <c r="W248" s="6" t="n">
        <v>0</v>
      </c>
      <c r="X248" s="5" t="n">
        <v>0</v>
      </c>
      <c r="Y248" s="6" t="n">
        <v>0</v>
      </c>
      <c r="Z248" s="5" t="n">
        <v>54747</v>
      </c>
      <c r="AA248" s="6" t="n">
        <v>0</v>
      </c>
      <c r="AB248" s="5" t="n">
        <v>0</v>
      </c>
      <c r="AC248" s="6" t="n">
        <v>0</v>
      </c>
      <c r="AD248" s="5" t="n">
        <v>0</v>
      </c>
      <c r="AE248" s="6" t="n">
        <v>0</v>
      </c>
      <c r="AF248" s="5" t="n">
        <v>0</v>
      </c>
      <c r="AG248" s="6" t="n">
        <v>0</v>
      </c>
      <c r="AH248" s="6" t="n">
        <v>0</v>
      </c>
      <c r="AI248" s="6" t="n">
        <v>0</v>
      </c>
      <c r="AJ248" s="6" t="n">
        <v>0</v>
      </c>
      <c r="AK248" s="6" t="n">
        <v>0</v>
      </c>
      <c r="AL248" s="6" t="n">
        <v>5</v>
      </c>
      <c r="AM248" s="5">
        <f>IF(AND(G248="",E248="Murni"),0,P248+R248+T248+V248+X248+Z248+AB248+AD248+AF248+AH248+AJ248+AL248)</f>
        <v/>
      </c>
      <c r="AN248" s="5">
        <f>P248+R248+T248+V248+X248+Z248+AB248+AD248+AF248+AH248+AJ248+AL248-AM248</f>
        <v/>
      </c>
      <c r="AO248" s="5">
        <f>P248+R248+T248+V248+X248+Z248+AB248+AD248+AF248+AH248+AJ248+AL248</f>
        <v/>
      </c>
      <c r="AP248" s="5">
        <f>I248</f>
        <v/>
      </c>
      <c r="AQ248" s="7">
        <f>AO248-AP248</f>
        <v/>
      </c>
      <c r="AR248" s="5" t="n">
        <v>0</v>
      </c>
      <c r="AS248" s="5">
        <f>IF(AH248-AR248&lt;-0.001,1,0)</f>
        <v/>
      </c>
      <c r="AT248" s="5">
        <f>IF(H248&lt;AM248-0.001,1,0)</f>
        <v/>
      </c>
      <c r="AU248" s="5">
        <f>IF(OR(H248-AO248-J248-K248-L248-M248-N248&lt;-0.001,H248-AO248-J248-K248-L248-M248-N248&gt;0.001),1,0)</f>
        <v/>
      </c>
      <c r="AV248" s="5">
        <f>IF(OR(J248&lt;-0.5,K248&lt;-0.5,L248&lt;-0.5,M248&lt;-0.5,N248&lt;-0.5,P248&lt;-0.5,R248&lt;-0.5,T248&lt;-0.5,V248&lt;-0.5,X248&lt;-0.5,Z248&lt;-0.5,AB248&lt;-0.5,AD248&lt;-0.5,AF248&lt;-0.5,AH248&lt;-0.5,AJ248&lt;-0.5,AL248&lt;-0.5),1,0)</f>
        <v/>
      </c>
      <c r="AW248">
        <f>AX248&amp;LEFT(ROUND(H248,0),3)</f>
        <v/>
      </c>
      <c r="AX248" t="n">
        <v>2962149</v>
      </c>
    </row>
    <row r="249">
      <c r="A249" s="4" t="n">
        <v>241</v>
      </c>
      <c r="B249" s="4" t="inlineStr">
        <is>
          <t>2019.USLU.44.002</t>
        </is>
      </c>
      <c r="C249" s="4" t="inlineStr">
        <is>
          <t>T/L 150 kV LUWUK - PLTMG LUWUK - TOILI (90 kmr)</t>
        </is>
      </c>
      <c r="D249" s="4" t="inlineStr">
        <is>
          <t>Biaya Jasa Pendampingan Pengadaan Tanah dan atau sertifikat dan atau kompensasi ROW</t>
        </is>
      </c>
      <c r="E249" s="4" t="inlineStr">
        <is>
          <t>Lanjutan</t>
        </is>
      </c>
      <c r="F249" s="4" t="inlineStr">
        <is>
          <t>APLN</t>
        </is>
      </c>
      <c r="G249" s="4" t="n"/>
      <c r="H249" s="5" t="n">
        <v>351473.4272727277</v>
      </c>
      <c r="I249" s="5" t="n">
        <v>348307</v>
      </c>
      <c r="J249" s="6" t="n">
        <v>3166.427272727713</v>
      </c>
      <c r="K249" s="6" t="n">
        <v>0</v>
      </c>
      <c r="L249" s="6" t="n">
        <v>0</v>
      </c>
      <c r="M249" s="6" t="n">
        <v>0</v>
      </c>
      <c r="N249" s="6" t="n">
        <v>0</v>
      </c>
      <c r="O249" s="6" t="n">
        <v>0</v>
      </c>
      <c r="P249" s="5" t="n">
        <v>0</v>
      </c>
      <c r="Q249" s="6" t="n">
        <v>0</v>
      </c>
      <c r="R249" s="5" t="n">
        <v>0</v>
      </c>
      <c r="S249" s="6" t="n">
        <v>0</v>
      </c>
      <c r="T249" s="5" t="n">
        <v>0</v>
      </c>
      <c r="U249" s="6" t="n">
        <v>0</v>
      </c>
      <c r="V249" s="5" t="n">
        <v>0</v>
      </c>
      <c r="W249" s="6" t="n">
        <v>0</v>
      </c>
      <c r="X249" s="5" t="n">
        <v>0</v>
      </c>
      <c r="Y249" s="6" t="n">
        <v>0</v>
      </c>
      <c r="Z249" s="5" t="n">
        <v>0</v>
      </c>
      <c r="AA249" s="6" t="n">
        <v>0</v>
      </c>
      <c r="AB249" s="5" t="n">
        <v>0</v>
      </c>
      <c r="AC249" s="6" t="n">
        <v>0</v>
      </c>
      <c r="AD249" s="5" t="n">
        <v>0</v>
      </c>
      <c r="AE249" s="6" t="n">
        <v>0</v>
      </c>
      <c r="AF249" s="5" t="n">
        <v>0</v>
      </c>
      <c r="AG249" s="6" t="n">
        <v>0</v>
      </c>
      <c r="AH249" s="6" t="n">
        <v>0</v>
      </c>
      <c r="AI249" s="6" t="n">
        <v>0</v>
      </c>
      <c r="AJ249" s="6" t="n">
        <v>348307</v>
      </c>
      <c r="AK249" s="6" t="n">
        <v>0</v>
      </c>
      <c r="AL249" s="6" t="n">
        <v>5</v>
      </c>
      <c r="AM249" s="5">
        <f>IF(AND(G249="",E249="Murni"),0,P249+R249+T249+V249+X249+Z249+AB249+AD249+AF249+AH249+AJ249+AL249)</f>
        <v/>
      </c>
      <c r="AN249" s="5">
        <f>P249+R249+T249+V249+X249+Z249+AB249+AD249+AF249+AH249+AJ249+AL249-AM249</f>
        <v/>
      </c>
      <c r="AO249" s="5">
        <f>P249+R249+T249+V249+X249+Z249+AB249+AD249+AF249+AH249+AJ249+AL249</f>
        <v/>
      </c>
      <c r="AP249" s="5">
        <f>I249</f>
        <v/>
      </c>
      <c r="AQ249" s="7">
        <f>AO249-AP249</f>
        <v/>
      </c>
      <c r="AR249" s="5" t="n">
        <v>0</v>
      </c>
      <c r="AS249" s="5">
        <f>IF(AH249-AR249&lt;-0.001,1,0)</f>
        <v/>
      </c>
      <c r="AT249" s="5">
        <f>IF(H249&lt;AM249-0.001,1,0)</f>
        <v/>
      </c>
      <c r="AU249" s="5">
        <f>IF(OR(H249-AO249-J249-K249-L249-M249-N249&lt;-0.001,H249-AO249-J249-K249-L249-M249-N249&gt;0.001),1,0)</f>
        <v/>
      </c>
      <c r="AV249" s="5">
        <f>IF(OR(J249&lt;-0.5,K249&lt;-0.5,L249&lt;-0.5,M249&lt;-0.5,N249&lt;-0.5,P249&lt;-0.5,R249&lt;-0.5,T249&lt;-0.5,V249&lt;-0.5,X249&lt;-0.5,Z249&lt;-0.5,AB249&lt;-0.5,AD249&lt;-0.5,AF249&lt;-0.5,AH249&lt;-0.5,AJ249&lt;-0.5,AL249&lt;-0.5),1,0)</f>
        <v/>
      </c>
      <c r="AW249">
        <f>AX249&amp;LEFT(ROUND(H249,0),3)</f>
        <v/>
      </c>
      <c r="AX249" t="n">
        <v>2962150</v>
      </c>
    </row>
    <row r="250">
      <c r="A250" s="4" t="n">
        <v>242</v>
      </c>
      <c r="B250" s="4" t="inlineStr">
        <is>
          <t>2019.USLU.44.003.1</t>
        </is>
      </c>
      <c r="C250" s="4" t="inlineStr">
        <is>
          <t>T/L 150 kV LUWUK - PLTMG LUWUK - TOILI (90 kmr)</t>
        </is>
      </c>
      <c r="D250" s="4" t="inlineStr">
        <is>
          <t>EPC Section 1</t>
        </is>
      </c>
      <c r="E250" s="4" t="inlineStr">
        <is>
          <t>Lanjutan</t>
        </is>
      </c>
      <c r="F250" s="4" t="inlineStr">
        <is>
          <t>APLN</t>
        </is>
      </c>
      <c r="G250" s="4" t="n"/>
      <c r="H250" s="5" t="n">
        <v>5500893.096999997</v>
      </c>
      <c r="I250" s="5" t="n">
        <v>5500893.097</v>
      </c>
      <c r="J250" s="6" t="n">
        <v>-2.793967723846436e-09</v>
      </c>
      <c r="K250" s="6" t="n">
        <v>0</v>
      </c>
      <c r="L250" s="6" t="n">
        <v>0</v>
      </c>
      <c r="M250" s="6" t="n">
        <v>0</v>
      </c>
      <c r="N250" s="6" t="n">
        <v>0</v>
      </c>
      <c r="O250" s="6" t="n">
        <v>0</v>
      </c>
      <c r="P250" s="5" t="n">
        <v>0</v>
      </c>
      <c r="Q250" s="6" t="n">
        <v>0</v>
      </c>
      <c r="R250" s="5" t="n">
        <v>954649.439</v>
      </c>
      <c r="S250" s="6" t="n">
        <v>0</v>
      </c>
      <c r="T250" s="5" t="n">
        <v>0</v>
      </c>
      <c r="U250" s="6" t="n">
        <v>0</v>
      </c>
      <c r="V250" s="5" t="n">
        <v>4546243.658</v>
      </c>
      <c r="W250" s="6" t="n">
        <v>0</v>
      </c>
      <c r="X250" s="5" t="n">
        <v>0</v>
      </c>
      <c r="Y250" s="6" t="n">
        <v>0</v>
      </c>
      <c r="Z250" s="5" t="n">
        <v>0</v>
      </c>
      <c r="AA250" s="6" t="n">
        <v>0</v>
      </c>
      <c r="AB250" s="5" t="n">
        <v>0</v>
      </c>
      <c r="AC250" s="6" t="n">
        <v>0</v>
      </c>
      <c r="AD250" s="5" t="n">
        <v>0</v>
      </c>
      <c r="AE250" s="6" t="n">
        <v>0</v>
      </c>
      <c r="AF250" s="5" t="n">
        <v>0</v>
      </c>
      <c r="AG250" s="6" t="n">
        <v>0</v>
      </c>
      <c r="AH250" s="6" t="n">
        <v>0</v>
      </c>
      <c r="AI250" s="6" t="n">
        <v>0</v>
      </c>
      <c r="AJ250" s="6" t="n">
        <v>0</v>
      </c>
      <c r="AK250" s="6" t="n">
        <v>0</v>
      </c>
      <c r="AL250" s="6" t="n">
        <v>5</v>
      </c>
      <c r="AM250" s="5">
        <f>IF(AND(G250="",E250="Murni"),0,P250+R250+T250+V250+X250+Z250+AB250+AD250+AF250+AH250+AJ250+AL250)</f>
        <v/>
      </c>
      <c r="AN250" s="5">
        <f>P250+R250+T250+V250+X250+Z250+AB250+AD250+AF250+AH250+AJ250+AL250-AM250</f>
        <v/>
      </c>
      <c r="AO250" s="5">
        <f>P250+R250+T250+V250+X250+Z250+AB250+AD250+AF250+AH250+AJ250+AL250</f>
        <v/>
      </c>
      <c r="AP250" s="5">
        <f>I250</f>
        <v/>
      </c>
      <c r="AQ250" s="7">
        <f>AO250-AP250</f>
        <v/>
      </c>
      <c r="AR250" s="5" t="n">
        <v>0</v>
      </c>
      <c r="AS250" s="5">
        <f>IF(AH250-AR250&lt;-0.001,1,0)</f>
        <v/>
      </c>
      <c r="AT250" s="5">
        <f>IF(H250&lt;AM250-0.001,1,0)</f>
        <v/>
      </c>
      <c r="AU250" s="5">
        <f>IF(OR(H250-AO250-J250-K250-L250-M250-N250&lt;-0.001,H250-AO250-J250-K250-L250-M250-N250&gt;0.001),1,0)</f>
        <v/>
      </c>
      <c r="AV250" s="5">
        <f>IF(OR(J250&lt;-0.5,K250&lt;-0.5,L250&lt;-0.5,M250&lt;-0.5,N250&lt;-0.5,P250&lt;-0.5,R250&lt;-0.5,T250&lt;-0.5,V250&lt;-0.5,X250&lt;-0.5,Z250&lt;-0.5,AB250&lt;-0.5,AD250&lt;-0.5,AF250&lt;-0.5,AH250&lt;-0.5,AJ250&lt;-0.5,AL250&lt;-0.5),1,0)</f>
        <v/>
      </c>
      <c r="AW250">
        <f>AX250&amp;LEFT(ROUND(H250,0),3)</f>
        <v/>
      </c>
      <c r="AX250" t="n">
        <v>2962151</v>
      </c>
    </row>
    <row r="251">
      <c r="A251" s="4" t="n">
        <v>243</v>
      </c>
      <c r="B251" s="4" t="inlineStr">
        <is>
          <t>2019.USLU.44.003.2</t>
        </is>
      </c>
      <c r="C251" s="4" t="inlineStr">
        <is>
          <t>T/L 150 kV LUWUK - PLTMG LUWUK - TOILI (90 kmr)</t>
        </is>
      </c>
      <c r="D251" s="4" t="inlineStr">
        <is>
          <t>EPC Section 2</t>
        </is>
      </c>
      <c r="E251" s="4" t="inlineStr">
        <is>
          <t>Lanjutan</t>
        </is>
      </c>
      <c r="F251" s="4" t="inlineStr">
        <is>
          <t>APLN</t>
        </is>
      </c>
      <c r="G251" s="4" t="n"/>
      <c r="H251" s="5" t="n">
        <v>10290688.49955375</v>
      </c>
      <c r="I251" s="5" t="n">
        <v>5872634.427000001</v>
      </c>
      <c r="J251" s="6" t="n">
        <v>4418054.07255375</v>
      </c>
      <c r="K251" s="6" t="n">
        <v>0</v>
      </c>
      <c r="L251" s="6" t="n">
        <v>0</v>
      </c>
      <c r="M251" s="6" t="n">
        <v>0</v>
      </c>
      <c r="N251" s="6" t="n">
        <v>0</v>
      </c>
      <c r="O251" s="6" t="n">
        <v>0</v>
      </c>
      <c r="P251" s="5" t="n">
        <v>0</v>
      </c>
      <c r="Q251" s="6" t="n">
        <v>0</v>
      </c>
      <c r="R251" s="5" t="n">
        <v>0</v>
      </c>
      <c r="S251" s="6" t="n">
        <v>0</v>
      </c>
      <c r="T251" s="5" t="n">
        <v>0</v>
      </c>
      <c r="U251" s="6" t="n">
        <v>0</v>
      </c>
      <c r="V251" s="5" t="n">
        <v>506599.468</v>
      </c>
      <c r="W251" s="6" t="n">
        <v>0</v>
      </c>
      <c r="X251" s="5" t="n">
        <v>0</v>
      </c>
      <c r="Y251" s="6" t="n">
        <v>0</v>
      </c>
      <c r="Z251" s="5" t="n">
        <v>1065185.337</v>
      </c>
      <c r="AA251" s="6" t="n">
        <v>0</v>
      </c>
      <c r="AB251" s="5" t="n">
        <v>0</v>
      </c>
      <c r="AC251" s="6" t="n">
        <v>0</v>
      </c>
      <c r="AD251" s="5" t="n">
        <v>0</v>
      </c>
      <c r="AE251" s="6" t="n">
        <v>0</v>
      </c>
      <c r="AF251" s="5" t="n">
        <v>3398596.781</v>
      </c>
      <c r="AG251" s="6" t="n">
        <v>0</v>
      </c>
      <c r="AH251" s="6" t="n">
        <v>0</v>
      </c>
      <c r="AI251" s="6" t="n">
        <v>0</v>
      </c>
      <c r="AJ251" s="6" t="n">
        <v>0</v>
      </c>
      <c r="AK251" s="6" t="n">
        <v>0</v>
      </c>
      <c r="AL251" s="6" t="n">
        <v>5</v>
      </c>
      <c r="AM251" s="5">
        <f>IF(AND(G251="",E251="Murni"),0,P251+R251+T251+V251+X251+Z251+AB251+AD251+AF251+AH251+AJ251+AL251)</f>
        <v/>
      </c>
      <c r="AN251" s="5">
        <f>P251+R251+T251+V251+X251+Z251+AB251+AD251+AF251+AH251+AJ251+AL251-AM251</f>
        <v/>
      </c>
      <c r="AO251" s="5">
        <f>P251+R251+T251+V251+X251+Z251+AB251+AD251+AF251+AH251+AJ251+AL251</f>
        <v/>
      </c>
      <c r="AP251" s="5">
        <f>I251</f>
        <v/>
      </c>
      <c r="AQ251" s="7">
        <f>AO251-AP251</f>
        <v/>
      </c>
      <c r="AR251" s="5" t="n">
        <v>0</v>
      </c>
      <c r="AS251" s="5">
        <f>IF(AH251-AR251&lt;-0.001,1,0)</f>
        <v/>
      </c>
      <c r="AT251" s="5">
        <f>IF(H251&lt;AM251-0.001,1,0)</f>
        <v/>
      </c>
      <c r="AU251" s="5">
        <f>IF(OR(H251-AO251-J251-K251-L251-M251-N251&lt;-0.001,H251-AO251-J251-K251-L251-M251-N251&gt;0.001),1,0)</f>
        <v/>
      </c>
      <c r="AV251" s="5">
        <f>IF(OR(J251&lt;-0.5,K251&lt;-0.5,L251&lt;-0.5,M251&lt;-0.5,N251&lt;-0.5,P251&lt;-0.5,R251&lt;-0.5,T251&lt;-0.5,V251&lt;-0.5,X251&lt;-0.5,Z251&lt;-0.5,AB251&lt;-0.5,AD251&lt;-0.5,AF251&lt;-0.5,AH251&lt;-0.5,AJ251&lt;-0.5,AL251&lt;-0.5),1,0)</f>
        <v/>
      </c>
      <c r="AW251">
        <f>AX251&amp;LEFT(ROUND(H251,0),3)</f>
        <v/>
      </c>
      <c r="AX251" t="n">
        <v>2962152</v>
      </c>
    </row>
    <row r="252">
      <c r="A252" s="4" t="n">
        <v>244</v>
      </c>
      <c r="B252" s="4" t="inlineStr">
        <is>
          <t>2019.USLU.44.003.3</t>
        </is>
      </c>
      <c r="C252" s="4" t="inlineStr">
        <is>
          <t>T/L 150 kV LUWUK - PLTMG LUWUK - TOILI (90 kmr)</t>
        </is>
      </c>
      <c r="D252" s="4" t="inlineStr">
        <is>
          <t>EPC Section 3</t>
        </is>
      </c>
      <c r="E252" s="4" t="inlineStr">
        <is>
          <t>Lanjutan</t>
        </is>
      </c>
      <c r="F252" s="4" t="inlineStr">
        <is>
          <t>APLN</t>
        </is>
      </c>
      <c r="G252" s="4" t="n"/>
      <c r="H252" s="5" t="n">
        <v>17604797.99775454</v>
      </c>
      <c r="I252" s="5" t="n">
        <v>3169128.563</v>
      </c>
      <c r="J252" s="6" t="n">
        <v>14435669.43475454</v>
      </c>
      <c r="K252" s="6" t="n">
        <v>0</v>
      </c>
      <c r="L252" s="6" t="n">
        <v>0</v>
      </c>
      <c r="M252" s="6" t="n">
        <v>0</v>
      </c>
      <c r="N252" s="6" t="n">
        <v>0</v>
      </c>
      <c r="O252" s="6" t="n">
        <v>0</v>
      </c>
      <c r="P252" s="5" t="n">
        <v>0</v>
      </c>
      <c r="Q252" s="6" t="n">
        <v>0</v>
      </c>
      <c r="R252" s="5" t="n">
        <v>876335.455</v>
      </c>
      <c r="S252" s="6" t="n">
        <v>0</v>
      </c>
      <c r="T252" s="5" t="n">
        <v>0</v>
      </c>
      <c r="U252" s="6" t="n">
        <v>0</v>
      </c>
      <c r="V252" s="5" t="n">
        <v>0</v>
      </c>
      <c r="W252" s="6" t="n">
        <v>0</v>
      </c>
      <c r="X252" s="5" t="n">
        <v>386486.89</v>
      </c>
      <c r="Y252" s="6" t="n">
        <v>0</v>
      </c>
      <c r="Z252" s="5" t="n">
        <v>0</v>
      </c>
      <c r="AA252" s="6" t="n">
        <v>0</v>
      </c>
      <c r="AB252" s="5" t="n">
        <v>585570.839</v>
      </c>
      <c r="AC252" s="6" t="n">
        <v>0</v>
      </c>
      <c r="AD252" s="5" t="n">
        <v>0</v>
      </c>
      <c r="AE252" s="6" t="n">
        <v>0</v>
      </c>
      <c r="AF252" s="5" t="n">
        <v>788663.194</v>
      </c>
      <c r="AG252" s="6" t="n">
        <v>0</v>
      </c>
      <c r="AH252" s="6" t="n">
        <v>532072.1850000001</v>
      </c>
      <c r="AI252" s="6" t="n">
        <v>0</v>
      </c>
      <c r="AJ252" s="6" t="n">
        <v>0</v>
      </c>
      <c r="AK252" s="6" t="n">
        <v>0</v>
      </c>
      <c r="AL252" s="6" t="n">
        <v>5</v>
      </c>
      <c r="AM252" s="5">
        <f>IF(AND(G252="",E252="Murni"),0,P252+R252+T252+V252+X252+Z252+AB252+AD252+AF252+AH252+AJ252+AL252)</f>
        <v/>
      </c>
      <c r="AN252" s="5">
        <f>P252+R252+T252+V252+X252+Z252+AB252+AD252+AF252+AH252+AJ252+AL252-AM252</f>
        <v/>
      </c>
      <c r="AO252" s="5">
        <f>P252+R252+T252+V252+X252+Z252+AB252+AD252+AF252+AH252+AJ252+AL252</f>
        <v/>
      </c>
      <c r="AP252" s="5">
        <f>I252</f>
        <v/>
      </c>
      <c r="AQ252" s="7">
        <f>AO252-AP252</f>
        <v/>
      </c>
      <c r="AR252" s="5" t="n">
        <v>0</v>
      </c>
      <c r="AS252" s="5">
        <f>IF(AH252-AR252&lt;-0.001,1,0)</f>
        <v/>
      </c>
      <c r="AT252" s="5">
        <f>IF(H252&lt;AM252-0.001,1,0)</f>
        <v/>
      </c>
      <c r="AU252" s="5">
        <f>IF(OR(H252-AO252-J252-K252-L252-M252-N252&lt;-0.001,H252-AO252-J252-K252-L252-M252-N252&gt;0.001),1,0)</f>
        <v/>
      </c>
      <c r="AV252" s="5">
        <f>IF(OR(J252&lt;-0.5,K252&lt;-0.5,L252&lt;-0.5,M252&lt;-0.5,N252&lt;-0.5,P252&lt;-0.5,R252&lt;-0.5,T252&lt;-0.5,V252&lt;-0.5,X252&lt;-0.5,Z252&lt;-0.5,AB252&lt;-0.5,AD252&lt;-0.5,AF252&lt;-0.5,AH252&lt;-0.5,AJ252&lt;-0.5,AL252&lt;-0.5),1,0)</f>
        <v/>
      </c>
      <c r="AW252">
        <f>AX252&amp;LEFT(ROUND(H252,0),3)</f>
        <v/>
      </c>
      <c r="AX252" t="n">
        <v>2962153</v>
      </c>
    </row>
    <row r="253">
      <c r="A253" s="4" t="n">
        <v>245</v>
      </c>
      <c r="B253" s="4" t="inlineStr">
        <is>
          <t>2019.USLU.44.004</t>
        </is>
      </c>
      <c r="C253" s="4" t="inlineStr">
        <is>
          <t>T/L 150 kV LUWUK - PLTMG LUWUK - TOILI (90 kmr)</t>
        </is>
      </c>
      <c r="D253" s="4" t="inlineStr">
        <is>
          <t>MTU</t>
        </is>
      </c>
      <c r="E253" s="4" t="inlineStr">
        <is>
          <t>Lanjutan</t>
        </is>
      </c>
      <c r="F253" s="4" t="inlineStr">
        <is>
          <t>APLN</t>
        </is>
      </c>
      <c r="G253" s="4" t="n"/>
      <c r="H253" s="5" t="n">
        <v>3964488.183309093</v>
      </c>
      <c r="I253" s="5" t="n">
        <v>1733038.419</v>
      </c>
      <c r="J253" s="6" t="n">
        <v>2231449.764309093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5" t="n">
        <v>0</v>
      </c>
      <c r="Q253" s="6" t="n">
        <v>0</v>
      </c>
      <c r="R253" s="5" t="n">
        <v>0</v>
      </c>
      <c r="S253" s="6" t="n">
        <v>0</v>
      </c>
      <c r="T253" s="5" t="n">
        <v>0</v>
      </c>
      <c r="U253" s="6" t="n">
        <v>0</v>
      </c>
      <c r="V253" s="5" t="n">
        <v>0</v>
      </c>
      <c r="W253" s="6" t="n">
        <v>0</v>
      </c>
      <c r="X253" s="5" t="n">
        <v>0</v>
      </c>
      <c r="Y253" s="6" t="n">
        <v>0</v>
      </c>
      <c r="Z253" s="5" t="n">
        <v>0</v>
      </c>
      <c r="AA253" s="6" t="n">
        <v>0</v>
      </c>
      <c r="AB253" s="5" t="n">
        <v>1564531.607</v>
      </c>
      <c r="AC253" s="6" t="n">
        <v>0</v>
      </c>
      <c r="AD253" s="5" t="n">
        <v>0</v>
      </c>
      <c r="AE253" s="6" t="n">
        <v>0</v>
      </c>
      <c r="AF253" s="5" t="n">
        <v>0</v>
      </c>
      <c r="AG253" s="6" t="n">
        <v>0</v>
      </c>
      <c r="AH253" s="6" t="n">
        <v>168506.812</v>
      </c>
      <c r="AI253" s="6" t="n">
        <v>0</v>
      </c>
      <c r="AJ253" s="6" t="n">
        <v>0</v>
      </c>
      <c r="AK253" s="6" t="n">
        <v>0</v>
      </c>
      <c r="AL253" s="6" t="n">
        <v>5</v>
      </c>
      <c r="AM253" s="5">
        <f>IF(AND(G253="",E253="Murni"),0,P253+R253+T253+V253+X253+Z253+AB253+AD253+AF253+AH253+AJ253+AL253)</f>
        <v/>
      </c>
      <c r="AN253" s="5">
        <f>P253+R253+T253+V253+X253+Z253+AB253+AD253+AF253+AH253+AJ253+AL253-AM253</f>
        <v/>
      </c>
      <c r="AO253" s="5">
        <f>P253+R253+T253+V253+X253+Z253+AB253+AD253+AF253+AH253+AJ253+AL253</f>
        <v/>
      </c>
      <c r="AP253" s="5">
        <f>I253</f>
        <v/>
      </c>
      <c r="AQ253" s="7">
        <f>AO253-AP253</f>
        <v/>
      </c>
      <c r="AR253" s="5" t="n">
        <v>0</v>
      </c>
      <c r="AS253" s="5">
        <f>IF(AH253-AR253&lt;-0.001,1,0)</f>
        <v/>
      </c>
      <c r="AT253" s="5">
        <f>IF(H253&lt;AM253-0.001,1,0)</f>
        <v/>
      </c>
      <c r="AU253" s="5">
        <f>IF(OR(H253-AO253-J253-K253-L253-M253-N253&lt;-0.001,H253-AO253-J253-K253-L253-M253-N253&gt;0.001),1,0)</f>
        <v/>
      </c>
      <c r="AV253" s="5">
        <f>IF(OR(J253&lt;-0.5,K253&lt;-0.5,L253&lt;-0.5,M253&lt;-0.5,N253&lt;-0.5,P253&lt;-0.5,R253&lt;-0.5,T253&lt;-0.5,V253&lt;-0.5,X253&lt;-0.5,Z253&lt;-0.5,AB253&lt;-0.5,AD253&lt;-0.5,AF253&lt;-0.5,AH253&lt;-0.5,AJ253&lt;-0.5,AL253&lt;-0.5),1,0)</f>
        <v/>
      </c>
      <c r="AW253">
        <f>AX253&amp;LEFT(ROUND(H253,0),3)</f>
        <v/>
      </c>
      <c r="AX253" t="n">
        <v>2962154</v>
      </c>
    </row>
    <row r="254">
      <c r="A254" s="4" t="n">
        <v>246</v>
      </c>
      <c r="B254" s="4" t="inlineStr">
        <is>
          <t>2019.USLU.44.006.1</t>
        </is>
      </c>
      <c r="C254" s="4" t="inlineStr">
        <is>
          <t>T/L 150 kV LUWUK - PLTMG LUWUK - TOILI (90 kmr)</t>
        </is>
      </c>
      <c r="D254" s="4" t="inlineStr">
        <is>
          <t>Supervisi Konstruksi Section 1</t>
        </is>
      </c>
      <c r="E254" s="4" t="inlineStr">
        <is>
          <t>Lanjutan</t>
        </is>
      </c>
      <c r="F254" s="4" t="inlineStr">
        <is>
          <t>APLN</t>
        </is>
      </c>
      <c r="G254" s="4" t="n"/>
      <c r="H254" s="5" t="n">
        <v>953593.0170272726</v>
      </c>
      <c r="I254" s="5" t="n">
        <v>946422.001</v>
      </c>
      <c r="J254" s="6" t="n">
        <v>7171.016027272562</v>
      </c>
      <c r="K254" s="6" t="n">
        <v>0</v>
      </c>
      <c r="L254" s="6" t="n">
        <v>0</v>
      </c>
      <c r="M254" s="6" t="n">
        <v>0</v>
      </c>
      <c r="N254" s="6" t="n">
        <v>0</v>
      </c>
      <c r="O254" s="6" t="n">
        <v>0</v>
      </c>
      <c r="P254" s="5" t="n">
        <v>0</v>
      </c>
      <c r="Q254" s="6" t="n">
        <v>0</v>
      </c>
      <c r="R254" s="5" t="n">
        <v>0</v>
      </c>
      <c r="S254" s="6" t="n">
        <v>0</v>
      </c>
      <c r="T254" s="5" t="n">
        <v>157737.191</v>
      </c>
      <c r="U254" s="6" t="n">
        <v>0</v>
      </c>
      <c r="V254" s="5" t="n">
        <v>157737.191</v>
      </c>
      <c r="W254" s="6" t="n">
        <v>0</v>
      </c>
      <c r="X254" s="5" t="n">
        <v>157737.191</v>
      </c>
      <c r="Y254" s="6" t="n">
        <v>0</v>
      </c>
      <c r="Z254" s="5" t="n">
        <v>157737.191</v>
      </c>
      <c r="AA254" s="6" t="n">
        <v>0</v>
      </c>
      <c r="AB254" s="5" t="n">
        <v>157737.191</v>
      </c>
      <c r="AC254" s="6" t="n">
        <v>0</v>
      </c>
      <c r="AD254" s="5" t="n">
        <v>157736.045</v>
      </c>
      <c r="AE254" s="6" t="n">
        <v>0</v>
      </c>
      <c r="AF254" s="5" t="n">
        <v>0</v>
      </c>
      <c r="AG254" s="6" t="n">
        <v>0</v>
      </c>
      <c r="AH254" s="6" t="n">
        <v>0</v>
      </c>
      <c r="AI254" s="6" t="n">
        <v>0</v>
      </c>
      <c r="AJ254" s="6" t="n">
        <v>0.001</v>
      </c>
      <c r="AK254" s="6" t="n">
        <v>0</v>
      </c>
      <c r="AL254" s="6" t="n">
        <v>5</v>
      </c>
      <c r="AM254" s="5">
        <f>IF(AND(G254="",E254="Murni"),0,P254+R254+T254+V254+X254+Z254+AB254+AD254+AF254+AH254+AJ254+AL254)</f>
        <v/>
      </c>
      <c r="AN254" s="5">
        <f>P254+R254+T254+V254+X254+Z254+AB254+AD254+AF254+AH254+AJ254+AL254-AM254</f>
        <v/>
      </c>
      <c r="AO254" s="5">
        <f>P254+R254+T254+V254+X254+Z254+AB254+AD254+AF254+AH254+AJ254+AL254</f>
        <v/>
      </c>
      <c r="AP254" s="5">
        <f>I254</f>
        <v/>
      </c>
      <c r="AQ254" s="7">
        <f>AO254-AP254</f>
        <v/>
      </c>
      <c r="AR254" s="5" t="n">
        <v>0</v>
      </c>
      <c r="AS254" s="5">
        <f>IF(AH254-AR254&lt;-0.001,1,0)</f>
        <v/>
      </c>
      <c r="AT254" s="5">
        <f>IF(H254&lt;AM254-0.001,1,0)</f>
        <v/>
      </c>
      <c r="AU254" s="5">
        <f>IF(OR(H254-AO254-J254-K254-L254-M254-N254&lt;-0.001,H254-AO254-J254-K254-L254-M254-N254&gt;0.001),1,0)</f>
        <v/>
      </c>
      <c r="AV254" s="5">
        <f>IF(OR(J254&lt;-0.5,K254&lt;-0.5,L254&lt;-0.5,M254&lt;-0.5,N254&lt;-0.5,P254&lt;-0.5,R254&lt;-0.5,T254&lt;-0.5,V254&lt;-0.5,X254&lt;-0.5,Z254&lt;-0.5,AB254&lt;-0.5,AD254&lt;-0.5,AF254&lt;-0.5,AH254&lt;-0.5,AJ254&lt;-0.5,AL254&lt;-0.5),1,0)</f>
        <v/>
      </c>
      <c r="AW254">
        <f>AX254&amp;LEFT(ROUND(H254,0),3)</f>
        <v/>
      </c>
      <c r="AX254" t="n">
        <v>2962155</v>
      </c>
    </row>
    <row r="255">
      <c r="A255" s="4" t="n">
        <v>247</v>
      </c>
      <c r="B255" s="4" t="inlineStr">
        <is>
          <t>2020.USLU.20.001</t>
        </is>
      </c>
      <c r="C255" s="4" t="inlineStr">
        <is>
          <t>T/L 150 kV LUWUK - PLTMG LUWUK - TOILI (90 kmr)</t>
        </is>
      </c>
      <c r="D255" s="4" t="inlineStr">
        <is>
          <t>Test dan Comissioning (Biaya Sertifikat SLO, TOC dan FAC)</t>
        </is>
      </c>
      <c r="E255" s="4" t="inlineStr">
        <is>
          <t>Lanjutan</t>
        </is>
      </c>
      <c r="F255" s="4" t="inlineStr">
        <is>
          <t>APLN</t>
        </is>
      </c>
      <c r="G255" s="4" t="n"/>
      <c r="H255" s="5" t="n">
        <v>812896.9727272728</v>
      </c>
      <c r="I255" s="5" t="n">
        <v>807999</v>
      </c>
      <c r="J255" s="6" t="n">
        <v>4897.972727272776</v>
      </c>
      <c r="K255" s="6" t="n">
        <v>0</v>
      </c>
      <c r="L255" s="6" t="n">
        <v>0</v>
      </c>
      <c r="M255" s="6" t="n">
        <v>0</v>
      </c>
      <c r="N255" s="6" t="n">
        <v>0</v>
      </c>
      <c r="O255" s="6" t="n">
        <v>0</v>
      </c>
      <c r="P255" s="5" t="n">
        <v>0</v>
      </c>
      <c r="Q255" s="6" t="n">
        <v>0</v>
      </c>
      <c r="R255" s="5" t="n">
        <v>0</v>
      </c>
      <c r="S255" s="6" t="n">
        <v>0</v>
      </c>
      <c r="T255" s="5" t="n">
        <v>269333.333</v>
      </c>
      <c r="U255" s="6" t="n">
        <v>0</v>
      </c>
      <c r="V255" s="5" t="n">
        <v>269333.333</v>
      </c>
      <c r="W255" s="6" t="n">
        <v>0</v>
      </c>
      <c r="X255" s="5" t="n">
        <v>0</v>
      </c>
      <c r="Y255" s="6" t="n">
        <v>0</v>
      </c>
      <c r="Z255" s="5" t="n">
        <v>0</v>
      </c>
      <c r="AA255" s="6" t="n">
        <v>0</v>
      </c>
      <c r="AB255" s="5" t="n">
        <v>269332.334</v>
      </c>
      <c r="AC255" s="6" t="n">
        <v>0</v>
      </c>
      <c r="AD255" s="5" t="n">
        <v>0</v>
      </c>
      <c r="AE255" s="6" t="n">
        <v>0</v>
      </c>
      <c r="AF255" s="5" t="n">
        <v>0</v>
      </c>
      <c r="AG255" s="6" t="n">
        <v>0</v>
      </c>
      <c r="AH255" s="6" t="n">
        <v>0</v>
      </c>
      <c r="AI255" s="6" t="n">
        <v>0</v>
      </c>
      <c r="AJ255" s="6" t="n">
        <v>0</v>
      </c>
      <c r="AK255" s="6" t="n">
        <v>0</v>
      </c>
      <c r="AL255" s="6" t="n">
        <v>5</v>
      </c>
      <c r="AM255" s="5">
        <f>IF(AND(G255="",E255="Murni"),0,P255+R255+T255+V255+X255+Z255+AB255+AD255+AF255+AH255+AJ255+AL255)</f>
        <v/>
      </c>
      <c r="AN255" s="5">
        <f>P255+R255+T255+V255+X255+Z255+AB255+AD255+AF255+AH255+AJ255+AL255-AM255</f>
        <v/>
      </c>
      <c r="AO255" s="5">
        <f>P255+R255+T255+V255+X255+Z255+AB255+AD255+AF255+AH255+AJ255+AL255</f>
        <v/>
      </c>
      <c r="AP255" s="5">
        <f>I255</f>
        <v/>
      </c>
      <c r="AQ255" s="7">
        <f>AO255-AP255</f>
        <v/>
      </c>
      <c r="AR255" s="5" t="n">
        <v>0</v>
      </c>
      <c r="AS255" s="5">
        <f>IF(AH255-AR255&lt;-0.001,1,0)</f>
        <v/>
      </c>
      <c r="AT255" s="5">
        <f>IF(H255&lt;AM255-0.001,1,0)</f>
        <v/>
      </c>
      <c r="AU255" s="5">
        <f>IF(OR(H255-AO255-J255-K255-L255-M255-N255&lt;-0.001,H255-AO255-J255-K255-L255-M255-N255&gt;0.001),1,0)</f>
        <v/>
      </c>
      <c r="AV255" s="5">
        <f>IF(OR(J255&lt;-0.5,K255&lt;-0.5,L255&lt;-0.5,M255&lt;-0.5,N255&lt;-0.5,P255&lt;-0.5,R255&lt;-0.5,T255&lt;-0.5,V255&lt;-0.5,X255&lt;-0.5,Z255&lt;-0.5,AB255&lt;-0.5,AD255&lt;-0.5,AF255&lt;-0.5,AH255&lt;-0.5,AJ255&lt;-0.5,AL255&lt;-0.5),1,0)</f>
        <v/>
      </c>
      <c r="AW255">
        <f>AX255&amp;LEFT(ROUND(H255,0),3)</f>
        <v/>
      </c>
      <c r="AX255" t="n">
        <v>2962156</v>
      </c>
    </row>
    <row r="256">
      <c r="A256" s="4" t="n">
        <v>248</v>
      </c>
      <c r="B256" s="4" t="inlineStr">
        <is>
          <t>2019.USLU.50.002</t>
        </is>
      </c>
      <c r="C256" s="4" t="inlineStr">
        <is>
          <t>T/L 150 kV KOLONEDALE - BUNGKU (90 kmr)</t>
        </is>
      </c>
      <c r="D256" s="4" t="inlineStr">
        <is>
          <t>Biaya Jasa Pendampingan Pengadaan Tanah dan atau sertifikat dan atau kompensasi ROW</t>
        </is>
      </c>
      <c r="E256" s="4" t="inlineStr">
        <is>
          <t>Lanjutan</t>
        </is>
      </c>
      <c r="F256" s="4" t="inlineStr">
        <is>
          <t>APLN</t>
        </is>
      </c>
      <c r="G256" s="4" t="n"/>
      <c r="H256" s="5" t="n">
        <v>1859282.026363636</v>
      </c>
      <c r="I256" s="5" t="n">
        <v>833628.4</v>
      </c>
      <c r="J256" s="6" t="n">
        <v>1025653.626363636</v>
      </c>
      <c r="K256" s="6" t="n">
        <v>0</v>
      </c>
      <c r="L256" s="6" t="n">
        <v>0</v>
      </c>
      <c r="M256" s="6" t="n">
        <v>0</v>
      </c>
      <c r="N256" s="6" t="n">
        <v>0</v>
      </c>
      <c r="O256" s="6" t="n">
        <v>0</v>
      </c>
      <c r="P256" s="5" t="n">
        <v>0</v>
      </c>
      <c r="Q256" s="6" t="n">
        <v>0</v>
      </c>
      <c r="R256" s="5" t="n">
        <v>0</v>
      </c>
      <c r="S256" s="6" t="n">
        <v>0</v>
      </c>
      <c r="T256" s="5" t="n">
        <v>833628.4</v>
      </c>
      <c r="U256" s="6" t="n">
        <v>0</v>
      </c>
      <c r="V256" s="5" t="n">
        <v>0</v>
      </c>
      <c r="W256" s="6" t="n">
        <v>0</v>
      </c>
      <c r="X256" s="5" t="n">
        <v>0</v>
      </c>
      <c r="Y256" s="6" t="n">
        <v>0</v>
      </c>
      <c r="Z256" s="5" t="n">
        <v>0</v>
      </c>
      <c r="AA256" s="6" t="n">
        <v>0</v>
      </c>
      <c r="AB256" s="5" t="n">
        <v>0</v>
      </c>
      <c r="AC256" s="6" t="n">
        <v>0</v>
      </c>
      <c r="AD256" s="5" t="n">
        <v>0</v>
      </c>
      <c r="AE256" s="6" t="n">
        <v>0</v>
      </c>
      <c r="AF256" s="5" t="n">
        <v>0</v>
      </c>
      <c r="AG256" s="6" t="n">
        <v>0</v>
      </c>
      <c r="AH256" s="6" t="n">
        <v>0</v>
      </c>
      <c r="AI256" s="6" t="n">
        <v>0</v>
      </c>
      <c r="AJ256" s="6" t="n">
        <v>0</v>
      </c>
      <c r="AK256" s="6" t="n">
        <v>0</v>
      </c>
      <c r="AL256" s="6" t="n">
        <v>5</v>
      </c>
      <c r="AM256" s="5">
        <f>IF(AND(G256="",E256="Murni"),0,P256+R256+T256+V256+X256+Z256+AB256+AD256+AF256+AH256+AJ256+AL256)</f>
        <v/>
      </c>
      <c r="AN256" s="5">
        <f>P256+R256+T256+V256+X256+Z256+AB256+AD256+AF256+AH256+AJ256+AL256-AM256</f>
        <v/>
      </c>
      <c r="AO256" s="5">
        <f>P256+R256+T256+V256+X256+Z256+AB256+AD256+AF256+AH256+AJ256+AL256</f>
        <v/>
      </c>
      <c r="AP256" s="5">
        <f>I256</f>
        <v/>
      </c>
      <c r="AQ256" s="7">
        <f>AO256-AP256</f>
        <v/>
      </c>
      <c r="AR256" s="5" t="n">
        <v>0</v>
      </c>
      <c r="AS256" s="5">
        <f>IF(AH256-AR256&lt;-0.001,1,0)</f>
        <v/>
      </c>
      <c r="AT256" s="5">
        <f>IF(H256&lt;AM256-0.001,1,0)</f>
        <v/>
      </c>
      <c r="AU256" s="5">
        <f>IF(OR(H256-AO256-J256-K256-L256-M256-N256&lt;-0.001,H256-AO256-J256-K256-L256-M256-N256&gt;0.001),1,0)</f>
        <v/>
      </c>
      <c r="AV256" s="5">
        <f>IF(OR(J256&lt;-0.5,K256&lt;-0.5,L256&lt;-0.5,M256&lt;-0.5,N256&lt;-0.5,P256&lt;-0.5,R256&lt;-0.5,T256&lt;-0.5,V256&lt;-0.5,X256&lt;-0.5,Z256&lt;-0.5,AB256&lt;-0.5,AD256&lt;-0.5,AF256&lt;-0.5,AH256&lt;-0.5,AJ256&lt;-0.5,AL256&lt;-0.5),1,0)</f>
        <v/>
      </c>
      <c r="AW256">
        <f>AX256&amp;LEFT(ROUND(H256,0),3)</f>
        <v/>
      </c>
      <c r="AX256" t="n">
        <v>2962157</v>
      </c>
    </row>
    <row r="257">
      <c r="A257" s="4" t="n">
        <v>249</v>
      </c>
      <c r="B257" s="4" t="inlineStr">
        <is>
          <t>2021.USLU.89.006</t>
        </is>
      </c>
      <c r="C257" s="4" t="inlineStr">
        <is>
          <t>T/L 150 kV GI PELANGGAN (BANYAN) - INC (MARISA - MOUTONG)</t>
        </is>
      </c>
      <c r="D257" s="4" t="inlineStr">
        <is>
          <t>EPC T/L 150 kV Pelanggan (Banyan) - Inc No. Kontrak 0005.PJ/DAN.01.03/B43000000/2021, tanggal 17 Maret 2021, PT BANGUN PRIMA SEMESTA</t>
        </is>
      </c>
      <c r="E257" s="4" t="inlineStr">
        <is>
          <t>Lanjutan</t>
        </is>
      </c>
      <c r="F257" s="4" t="inlineStr">
        <is>
          <t>APLN</t>
        </is>
      </c>
      <c r="G257" s="4" t="n"/>
      <c r="H257" s="5" t="n">
        <v>28234243.22</v>
      </c>
      <c r="I257" s="5" t="n">
        <v>28234242.82599999</v>
      </c>
      <c r="J257" s="6" t="n">
        <v>0.3939999975264072</v>
      </c>
      <c r="K257" s="6" t="n">
        <v>0</v>
      </c>
      <c r="L257" s="6" t="n">
        <v>0</v>
      </c>
      <c r="M257" s="6" t="n">
        <v>0</v>
      </c>
      <c r="N257" s="6" t="n">
        <v>0</v>
      </c>
      <c r="O257" s="6" t="n">
        <v>0</v>
      </c>
      <c r="P257" s="5" t="n">
        <v>0</v>
      </c>
      <c r="Q257" s="6" t="n">
        <v>0</v>
      </c>
      <c r="R257" s="5" t="n">
        <v>17093833.827</v>
      </c>
      <c r="S257" s="6" t="n">
        <v>0</v>
      </c>
      <c r="T257" s="5" t="n">
        <v>1415148.584</v>
      </c>
      <c r="U257" s="6" t="n">
        <v>0</v>
      </c>
      <c r="V257" s="5" t="n">
        <v>4627728.966</v>
      </c>
      <c r="W257" s="6" t="n">
        <v>0</v>
      </c>
      <c r="X257" s="5" t="n">
        <v>0</v>
      </c>
      <c r="Y257" s="6" t="n">
        <v>0</v>
      </c>
      <c r="Z257" s="5" t="n">
        <v>2419343.013</v>
      </c>
      <c r="AA257" s="6" t="n">
        <v>0</v>
      </c>
      <c r="AB257" s="5" t="n">
        <v>1683041.409</v>
      </c>
      <c r="AC257" s="6" t="n">
        <v>0</v>
      </c>
      <c r="AD257" s="5" t="n">
        <v>995147.026</v>
      </c>
      <c r="AE257" s="6" t="n">
        <v>0</v>
      </c>
      <c r="AF257" s="5" t="n">
        <v>0</v>
      </c>
      <c r="AG257" s="6" t="n">
        <v>0</v>
      </c>
      <c r="AH257" s="6" t="n">
        <v>0</v>
      </c>
      <c r="AI257" s="6" t="n">
        <v>0</v>
      </c>
      <c r="AJ257" s="6" t="n">
        <v>0.001</v>
      </c>
      <c r="AK257" s="6" t="n">
        <v>0</v>
      </c>
      <c r="AL257" s="6" t="n">
        <v>5</v>
      </c>
      <c r="AM257" s="5">
        <f>IF(AND(G257="",E257="Murni"),0,P257+R257+T257+V257+X257+Z257+AB257+AD257+AF257+AH257+AJ257+AL257)</f>
        <v/>
      </c>
      <c r="AN257" s="5">
        <f>P257+R257+T257+V257+X257+Z257+AB257+AD257+AF257+AH257+AJ257+AL257-AM257</f>
        <v/>
      </c>
      <c r="AO257" s="5">
        <f>P257+R257+T257+V257+X257+Z257+AB257+AD257+AF257+AH257+AJ257+AL257</f>
        <v/>
      </c>
      <c r="AP257" s="5">
        <f>I257</f>
        <v/>
      </c>
      <c r="AQ257" s="7">
        <f>AO257-AP257</f>
        <v/>
      </c>
      <c r="AR257" s="5" t="n">
        <v>0</v>
      </c>
      <c r="AS257" s="5">
        <f>IF(AH257-AR257&lt;-0.001,1,0)</f>
        <v/>
      </c>
      <c r="AT257" s="5">
        <f>IF(H257&lt;AM257-0.001,1,0)</f>
        <v/>
      </c>
      <c r="AU257" s="5">
        <f>IF(OR(H257-AO257-J257-K257-L257-M257-N257&lt;-0.001,H257-AO257-J257-K257-L257-M257-N257&gt;0.001),1,0)</f>
        <v/>
      </c>
      <c r="AV257" s="5">
        <f>IF(OR(J257&lt;-0.5,K257&lt;-0.5,L257&lt;-0.5,M257&lt;-0.5,N257&lt;-0.5,P257&lt;-0.5,R257&lt;-0.5,T257&lt;-0.5,V257&lt;-0.5,X257&lt;-0.5,Z257&lt;-0.5,AB257&lt;-0.5,AD257&lt;-0.5,AF257&lt;-0.5,AH257&lt;-0.5,AJ257&lt;-0.5,AL257&lt;-0.5),1,0)</f>
        <v/>
      </c>
      <c r="AW257">
        <f>AX257&amp;LEFT(ROUND(H257,0),3)</f>
        <v/>
      </c>
      <c r="AX257" t="n">
        <v>2962158</v>
      </c>
    </row>
    <row r="258">
      <c r="A258" s="4" t="n">
        <v>250</v>
      </c>
      <c r="B258" s="4" t="inlineStr">
        <is>
          <t>2021.USLU.89.007</t>
        </is>
      </c>
      <c r="C258" s="4" t="inlineStr">
        <is>
          <t>T/L 150 kV GI PELANGGAN (BANYAN) - INC (MARISA - MOUTONG)</t>
        </is>
      </c>
      <c r="D258" s="4" t="inlineStr">
        <is>
          <t>MTU, Porsi APLN</t>
        </is>
      </c>
      <c r="E258" s="4" t="inlineStr">
        <is>
          <t>Lanjutan</t>
        </is>
      </c>
      <c r="F258" s="4" t="inlineStr">
        <is>
          <t>APLN</t>
        </is>
      </c>
      <c r="G258" s="4" t="n"/>
      <c r="H258" s="5" t="n">
        <v>27610972.88707273</v>
      </c>
      <c r="I258" s="5" t="n">
        <v>816095.556</v>
      </c>
      <c r="J258" s="6" t="n">
        <v>26794877.33107273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</v>
      </c>
      <c r="P258" s="5" t="n">
        <v>0</v>
      </c>
      <c r="Q258" s="6" t="n">
        <v>0</v>
      </c>
      <c r="R258" s="5" t="n">
        <v>458344.245</v>
      </c>
      <c r="S258" s="6" t="n">
        <v>0</v>
      </c>
      <c r="T258" s="5" t="n">
        <v>357751.311</v>
      </c>
      <c r="U258" s="6" t="n">
        <v>0</v>
      </c>
      <c r="V258" s="5" t="n">
        <v>0</v>
      </c>
      <c r="W258" s="6" t="n">
        <v>0</v>
      </c>
      <c r="X258" s="5" t="n">
        <v>0</v>
      </c>
      <c r="Y258" s="6" t="n">
        <v>0</v>
      </c>
      <c r="Z258" s="5" t="n">
        <v>0</v>
      </c>
      <c r="AA258" s="6" t="n">
        <v>0</v>
      </c>
      <c r="AB258" s="5" t="n">
        <v>0</v>
      </c>
      <c r="AC258" s="6" t="n">
        <v>0</v>
      </c>
      <c r="AD258" s="5" t="n">
        <v>0</v>
      </c>
      <c r="AE258" s="6" t="n">
        <v>0</v>
      </c>
      <c r="AF258" s="5" t="n">
        <v>0</v>
      </c>
      <c r="AG258" s="6" t="n">
        <v>0</v>
      </c>
      <c r="AH258" s="6" t="n">
        <v>0</v>
      </c>
      <c r="AI258" s="6" t="n">
        <v>0</v>
      </c>
      <c r="AJ258" s="6" t="n">
        <v>0</v>
      </c>
      <c r="AK258" s="6" t="n">
        <v>0</v>
      </c>
      <c r="AL258" s="6" t="n">
        <v>5</v>
      </c>
      <c r="AM258" s="5">
        <f>IF(AND(G258="",E258="Murni"),0,P258+R258+T258+V258+X258+Z258+AB258+AD258+AF258+AH258+AJ258+AL258)</f>
        <v/>
      </c>
      <c r="AN258" s="5">
        <f>P258+R258+T258+V258+X258+Z258+AB258+AD258+AF258+AH258+AJ258+AL258-AM258</f>
        <v/>
      </c>
      <c r="AO258" s="5">
        <f>P258+R258+T258+V258+X258+Z258+AB258+AD258+AF258+AH258+AJ258+AL258</f>
        <v/>
      </c>
      <c r="AP258" s="5">
        <f>I258</f>
        <v/>
      </c>
      <c r="AQ258" s="7">
        <f>AO258-AP258</f>
        <v/>
      </c>
      <c r="AR258" s="5" t="n">
        <v>0</v>
      </c>
      <c r="AS258" s="5">
        <f>IF(AH258-AR258&lt;-0.001,1,0)</f>
        <v/>
      </c>
      <c r="AT258" s="5">
        <f>IF(H258&lt;AM258-0.001,1,0)</f>
        <v/>
      </c>
      <c r="AU258" s="5">
        <f>IF(OR(H258-AO258-J258-K258-L258-M258-N258&lt;-0.001,H258-AO258-J258-K258-L258-M258-N258&gt;0.001),1,0)</f>
        <v/>
      </c>
      <c r="AV258" s="5">
        <f>IF(OR(J258&lt;-0.5,K258&lt;-0.5,L258&lt;-0.5,M258&lt;-0.5,N258&lt;-0.5,P258&lt;-0.5,R258&lt;-0.5,T258&lt;-0.5,V258&lt;-0.5,X258&lt;-0.5,Z258&lt;-0.5,AB258&lt;-0.5,AD258&lt;-0.5,AF258&lt;-0.5,AH258&lt;-0.5,AJ258&lt;-0.5,AL258&lt;-0.5),1,0)</f>
        <v/>
      </c>
      <c r="AW258">
        <f>AX258&amp;LEFT(ROUND(H258,0),3)</f>
        <v/>
      </c>
      <c r="AX258" t="n">
        <v>2962159</v>
      </c>
    </row>
    <row r="259">
      <c r="A259" s="4" t="n">
        <v>251</v>
      </c>
      <c r="B259" s="4" t="inlineStr">
        <is>
          <t>2021.USLU.89.008</t>
        </is>
      </c>
      <c r="C259" s="4" t="inlineStr">
        <is>
          <t>T/L 150 kV GI PELANGGAN (BANYAN) - INC (MARISA - MOUTONG)</t>
        </is>
      </c>
      <c r="D259" s="4" t="inlineStr">
        <is>
          <t>Supervisi Konstruksi</t>
        </is>
      </c>
      <c r="E259" s="4" t="inlineStr">
        <is>
          <t>Lanjutan</t>
        </is>
      </c>
      <c r="F259" s="4" t="inlineStr">
        <is>
          <t>APLN</t>
        </is>
      </c>
      <c r="G259" s="4" t="n"/>
      <c r="H259" s="5" t="n">
        <v>2177781.590909091</v>
      </c>
      <c r="I259" s="5" t="n">
        <v>1224150</v>
      </c>
      <c r="J259" s="6" t="n">
        <v>953631.5909090908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</v>
      </c>
      <c r="P259" s="5" t="n">
        <v>0</v>
      </c>
      <c r="Q259" s="6" t="n">
        <v>0</v>
      </c>
      <c r="R259" s="5" t="n">
        <v>0</v>
      </c>
      <c r="S259" s="6" t="n">
        <v>0</v>
      </c>
      <c r="T259" s="5" t="n">
        <v>203941.191</v>
      </c>
      <c r="U259" s="6" t="n">
        <v>0</v>
      </c>
      <c r="V259" s="5" t="n">
        <v>204025.25</v>
      </c>
      <c r="W259" s="6" t="n">
        <v>0</v>
      </c>
      <c r="X259" s="5" t="n">
        <v>204025.25</v>
      </c>
      <c r="Y259" s="6" t="n">
        <v>0</v>
      </c>
      <c r="Z259" s="5" t="n">
        <v>204010.996</v>
      </c>
      <c r="AA259" s="6" t="n">
        <v>0</v>
      </c>
      <c r="AB259" s="5" t="n">
        <v>204024.081</v>
      </c>
      <c r="AC259" s="6" t="n">
        <v>0</v>
      </c>
      <c r="AD259" s="5" t="n">
        <v>204025.167</v>
      </c>
      <c r="AE259" s="6" t="n">
        <v>0</v>
      </c>
      <c r="AF259" s="5" t="n">
        <v>83.767</v>
      </c>
      <c r="AG259" s="6" t="n">
        <v>0</v>
      </c>
      <c r="AH259" s="6" t="n">
        <v>0</v>
      </c>
      <c r="AI259" s="6" t="n">
        <v>0</v>
      </c>
      <c r="AJ259" s="6" t="n">
        <v>98.065</v>
      </c>
      <c r="AK259" s="6" t="n">
        <v>0</v>
      </c>
      <c r="AL259" s="6" t="n">
        <v>5</v>
      </c>
      <c r="AM259" s="5">
        <f>IF(AND(G259="",E259="Murni"),0,P259+R259+T259+V259+X259+Z259+AB259+AD259+AF259+AH259+AJ259+AL259)</f>
        <v/>
      </c>
      <c r="AN259" s="5">
        <f>P259+R259+T259+V259+X259+Z259+AB259+AD259+AF259+AH259+AJ259+AL259-AM259</f>
        <v/>
      </c>
      <c r="AO259" s="5">
        <f>P259+R259+T259+V259+X259+Z259+AB259+AD259+AF259+AH259+AJ259+AL259</f>
        <v/>
      </c>
      <c r="AP259" s="5">
        <f>I259</f>
        <v/>
      </c>
      <c r="AQ259" s="7">
        <f>AO259-AP259</f>
        <v/>
      </c>
      <c r="AR259" s="5" t="n">
        <v>0</v>
      </c>
      <c r="AS259" s="5">
        <f>IF(AH259-AR259&lt;-0.001,1,0)</f>
        <v/>
      </c>
      <c r="AT259" s="5">
        <f>IF(H259&lt;AM259-0.001,1,0)</f>
        <v/>
      </c>
      <c r="AU259" s="5">
        <f>IF(OR(H259-AO259-J259-K259-L259-M259-N259&lt;-0.001,H259-AO259-J259-K259-L259-M259-N259&gt;0.001),1,0)</f>
        <v/>
      </c>
      <c r="AV259" s="5">
        <f>IF(OR(J259&lt;-0.5,K259&lt;-0.5,L259&lt;-0.5,M259&lt;-0.5,N259&lt;-0.5,P259&lt;-0.5,R259&lt;-0.5,T259&lt;-0.5,V259&lt;-0.5,X259&lt;-0.5,Z259&lt;-0.5,AB259&lt;-0.5,AD259&lt;-0.5,AF259&lt;-0.5,AH259&lt;-0.5,AJ259&lt;-0.5,AL259&lt;-0.5),1,0)</f>
        <v/>
      </c>
      <c r="AW259">
        <f>AX259&amp;LEFT(ROUND(H259,0),3)</f>
        <v/>
      </c>
      <c r="AX259" t="n">
        <v>2962160</v>
      </c>
    </row>
    <row r="260">
      <c r="A260" s="4" t="n">
        <v>252</v>
      </c>
      <c r="B260" s="4" t="inlineStr">
        <is>
          <t>2021.USLU.89.009</t>
        </is>
      </c>
      <c r="C260" s="4" t="inlineStr">
        <is>
          <t>T/L 150 kV GI PELANGGAN (BANYAN) - INC (MARISA - MOUTONG)</t>
        </is>
      </c>
      <c r="D260" s="4" t="inlineStr">
        <is>
          <t>Jaminan Kualitas Barang (JKB)</t>
        </is>
      </c>
      <c r="E260" s="4" t="inlineStr">
        <is>
          <t>Lanjutan</t>
        </is>
      </c>
      <c r="F260" s="4" t="inlineStr">
        <is>
          <t>APLN</t>
        </is>
      </c>
      <c r="G260" s="4" t="n"/>
      <c r="H260" s="5" t="n">
        <v>302727.2727272727</v>
      </c>
      <c r="I260" s="5" t="n">
        <v>0</v>
      </c>
      <c r="J260" s="6" t="n">
        <v>302727.2727272727</v>
      </c>
      <c r="K260" s="6" t="n">
        <v>0</v>
      </c>
      <c r="L260" s="6" t="n">
        <v>0</v>
      </c>
      <c r="M260" s="6" t="n">
        <v>0</v>
      </c>
      <c r="N260" s="6" t="n">
        <v>0</v>
      </c>
      <c r="O260" s="6" t="n">
        <v>0</v>
      </c>
      <c r="P260" s="5" t="n">
        <v>0</v>
      </c>
      <c r="Q260" s="6" t="n">
        <v>0</v>
      </c>
      <c r="R260" s="5" t="n">
        <v>0</v>
      </c>
      <c r="S260" s="6" t="n">
        <v>0</v>
      </c>
      <c r="T260" s="5" t="n">
        <v>0</v>
      </c>
      <c r="U260" s="6" t="n">
        <v>0</v>
      </c>
      <c r="V260" s="5" t="n">
        <v>0</v>
      </c>
      <c r="W260" s="6" t="n">
        <v>0</v>
      </c>
      <c r="X260" s="5" t="n">
        <v>0</v>
      </c>
      <c r="Y260" s="6" t="n">
        <v>0</v>
      </c>
      <c r="Z260" s="5" t="n">
        <v>0</v>
      </c>
      <c r="AA260" s="6" t="n">
        <v>0</v>
      </c>
      <c r="AB260" s="5" t="n">
        <v>0</v>
      </c>
      <c r="AC260" s="6" t="n">
        <v>0</v>
      </c>
      <c r="AD260" s="5" t="n">
        <v>0</v>
      </c>
      <c r="AE260" s="6" t="n">
        <v>0</v>
      </c>
      <c r="AF260" s="5" t="n">
        <v>0</v>
      </c>
      <c r="AG260" s="6" t="n">
        <v>0</v>
      </c>
      <c r="AH260" s="6" t="n">
        <v>0</v>
      </c>
      <c r="AI260" s="6" t="n">
        <v>0</v>
      </c>
      <c r="AJ260" s="6" t="n">
        <v>0</v>
      </c>
      <c r="AK260" s="6" t="n">
        <v>0</v>
      </c>
      <c r="AL260" s="6" t="n">
        <v>5</v>
      </c>
      <c r="AM260" s="5">
        <f>IF(AND(G260="",E260="Murni"),0,P260+R260+T260+V260+X260+Z260+AB260+AD260+AF260+AH260+AJ260+AL260)</f>
        <v/>
      </c>
      <c r="AN260" s="5">
        <f>P260+R260+T260+V260+X260+Z260+AB260+AD260+AF260+AH260+AJ260+AL260-AM260</f>
        <v/>
      </c>
      <c r="AO260" s="5">
        <f>P260+R260+T260+V260+X260+Z260+AB260+AD260+AF260+AH260+AJ260+AL260</f>
        <v/>
      </c>
      <c r="AP260" s="5">
        <f>I260</f>
        <v/>
      </c>
      <c r="AQ260" s="7">
        <f>AO260-AP260</f>
        <v/>
      </c>
      <c r="AR260" s="5" t="n">
        <v>0</v>
      </c>
      <c r="AS260" s="5">
        <f>IF(AH260-AR260&lt;-0.001,1,0)</f>
        <v/>
      </c>
      <c r="AT260" s="5">
        <f>IF(H260&lt;AM260-0.001,1,0)</f>
        <v/>
      </c>
      <c r="AU260" s="5">
        <f>IF(OR(H260-AO260-J260-K260-L260-M260-N260&lt;-0.001,H260-AO260-J260-K260-L260-M260-N260&gt;0.001),1,0)</f>
        <v/>
      </c>
      <c r="AV260" s="5">
        <f>IF(OR(J260&lt;-0.5,K260&lt;-0.5,L260&lt;-0.5,M260&lt;-0.5,N260&lt;-0.5,P260&lt;-0.5,R260&lt;-0.5,T260&lt;-0.5,V260&lt;-0.5,X260&lt;-0.5,Z260&lt;-0.5,AB260&lt;-0.5,AD260&lt;-0.5,AF260&lt;-0.5,AH260&lt;-0.5,AJ260&lt;-0.5,AL260&lt;-0.5),1,0)</f>
        <v/>
      </c>
      <c r="AW260">
        <f>AX260&amp;LEFT(ROUND(H260,0),3)</f>
        <v/>
      </c>
      <c r="AX260" t="n">
        <v>2962161</v>
      </c>
    </row>
    <row r="261">
      <c r="A261" s="4" t="n">
        <v>253</v>
      </c>
      <c r="B261" s="4" t="inlineStr">
        <is>
          <t>2021.USLU.32.003</t>
        </is>
      </c>
      <c r="C261" s="4" t="inlineStr">
        <is>
          <t>T/L 150 KV POSO - AMPANA (124 kmr)</t>
        </is>
      </c>
      <c r="D261" s="4" t="inlineStr">
        <is>
          <t>Biaya Pengurusan Pemenuhan Kewajiban IPPKH dan Jasa Konsultasi</t>
        </is>
      </c>
      <c r="E261" s="4" t="inlineStr">
        <is>
          <t>Lanjutan</t>
        </is>
      </c>
      <c r="F261" s="4" t="inlineStr">
        <is>
          <t>APLN</t>
        </is>
      </c>
      <c r="G261" s="4" t="n"/>
      <c r="H261" s="5" t="n">
        <v>962390.1818181819</v>
      </c>
      <c r="I261" s="5" t="n">
        <v>953720</v>
      </c>
      <c r="J261" s="6" t="n">
        <v>8670.181818181882</v>
      </c>
      <c r="K261" s="6" t="n">
        <v>0</v>
      </c>
      <c r="L261" s="6" t="n">
        <v>0</v>
      </c>
      <c r="M261" s="6" t="n">
        <v>0</v>
      </c>
      <c r="N261" s="6" t="n">
        <v>0</v>
      </c>
      <c r="O261" s="6" t="n">
        <v>0</v>
      </c>
      <c r="P261" s="5" t="n">
        <v>0</v>
      </c>
      <c r="Q261" s="6" t="n">
        <v>0</v>
      </c>
      <c r="R261" s="5" t="n">
        <v>0</v>
      </c>
      <c r="S261" s="6" t="n">
        <v>0</v>
      </c>
      <c r="T261" s="5" t="n">
        <v>0</v>
      </c>
      <c r="U261" s="6" t="n">
        <v>0</v>
      </c>
      <c r="V261" s="5" t="n">
        <v>0</v>
      </c>
      <c r="W261" s="6" t="n">
        <v>0</v>
      </c>
      <c r="X261" s="5" t="n">
        <v>0</v>
      </c>
      <c r="Y261" s="6" t="n">
        <v>0</v>
      </c>
      <c r="Z261" s="5" t="n">
        <v>0</v>
      </c>
      <c r="AA261" s="6" t="n">
        <v>0</v>
      </c>
      <c r="AB261" s="5" t="n">
        <v>0</v>
      </c>
      <c r="AC261" s="6" t="n">
        <v>0</v>
      </c>
      <c r="AD261" s="5" t="n">
        <v>0</v>
      </c>
      <c r="AE261" s="6" t="n">
        <v>0</v>
      </c>
      <c r="AF261" s="5" t="n">
        <v>10660</v>
      </c>
      <c r="AG261" s="6" t="n">
        <v>0</v>
      </c>
      <c r="AH261" s="6" t="n">
        <v>0</v>
      </c>
      <c r="AI261" s="6" t="n">
        <v>0</v>
      </c>
      <c r="AJ261" s="6" t="n">
        <v>653720</v>
      </c>
      <c r="AK261" s="6" t="n">
        <v>0</v>
      </c>
      <c r="AL261" s="6" t="n">
        <v>5</v>
      </c>
      <c r="AM261" s="5">
        <f>IF(AND(G261="",E261="Murni"),0,P261+R261+T261+V261+X261+Z261+AB261+AD261+AF261+AH261+AJ261+AL261)</f>
        <v/>
      </c>
      <c r="AN261" s="5">
        <f>P261+R261+T261+V261+X261+Z261+AB261+AD261+AF261+AH261+AJ261+AL261-AM261</f>
        <v/>
      </c>
      <c r="AO261" s="5">
        <f>P261+R261+T261+V261+X261+Z261+AB261+AD261+AF261+AH261+AJ261+AL261</f>
        <v/>
      </c>
      <c r="AP261" s="5">
        <f>I261</f>
        <v/>
      </c>
      <c r="AQ261" s="7">
        <f>AO261-AP261</f>
        <v/>
      </c>
      <c r="AR261" s="5" t="n">
        <v>0</v>
      </c>
      <c r="AS261" s="5">
        <f>IF(AH261-AR261&lt;-0.001,1,0)</f>
        <v/>
      </c>
      <c r="AT261" s="5">
        <f>IF(H261&lt;AM261-0.001,1,0)</f>
        <v/>
      </c>
      <c r="AU261" s="5">
        <f>IF(OR(H261-AO261-J261-K261-L261-M261-N261&lt;-0.001,H261-AO261-J261-K261-L261-M261-N261&gt;0.001),1,0)</f>
        <v/>
      </c>
      <c r="AV261" s="5">
        <f>IF(OR(J261&lt;-0.5,K261&lt;-0.5,L261&lt;-0.5,M261&lt;-0.5,N261&lt;-0.5,P261&lt;-0.5,R261&lt;-0.5,T261&lt;-0.5,V261&lt;-0.5,X261&lt;-0.5,Z261&lt;-0.5,AB261&lt;-0.5,AD261&lt;-0.5,AF261&lt;-0.5,AH261&lt;-0.5,AJ261&lt;-0.5,AL261&lt;-0.5),1,0)</f>
        <v/>
      </c>
      <c r="AW261">
        <f>AX261&amp;LEFT(ROUND(H261,0),3)</f>
        <v/>
      </c>
      <c r="AX261" t="n">
        <v>2962162</v>
      </c>
    </row>
    <row r="262">
      <c r="A262" s="4" t="n">
        <v>254</v>
      </c>
      <c r="B262" s="4" t="inlineStr">
        <is>
          <t>2019.USLU.40.001</t>
        </is>
      </c>
      <c r="C262" s="4" t="inlineStr">
        <is>
          <t>T/L 150 kV TOLI-TOLI - LEOK (108 kmr)</t>
        </is>
      </c>
      <c r="D262" s="4" t="inlineStr">
        <is>
          <t>Biaya Jasa Ahli Penilai Pertanahan</t>
        </is>
      </c>
      <c r="E262" s="4" t="inlineStr">
        <is>
          <t>Lanjutan</t>
        </is>
      </c>
      <c r="F262" s="4" t="inlineStr">
        <is>
          <t>APLN</t>
        </is>
      </c>
      <c r="G262" s="4" t="n"/>
      <c r="H262" s="5" t="n">
        <v>366801.2487545455</v>
      </c>
      <c r="I262" s="5" t="n">
        <v>366801.2487545455</v>
      </c>
      <c r="J262" s="6" t="n">
        <v>0</v>
      </c>
      <c r="K262" s="6" t="n">
        <v>0</v>
      </c>
      <c r="L262" s="6" t="n">
        <v>0</v>
      </c>
      <c r="M262" s="6" t="n">
        <v>0</v>
      </c>
      <c r="N262" s="6" t="n">
        <v>0</v>
      </c>
      <c r="O262" s="6" t="n">
        <v>0</v>
      </c>
      <c r="P262" s="5" t="n">
        <v>0</v>
      </c>
      <c r="Q262" s="6" t="n">
        <v>0</v>
      </c>
      <c r="R262" s="5" t="n">
        <v>0</v>
      </c>
      <c r="S262" s="6" t="n">
        <v>0</v>
      </c>
      <c r="T262" s="5" t="n">
        <v>0</v>
      </c>
      <c r="U262" s="6" t="n">
        <v>0</v>
      </c>
      <c r="V262" s="5" t="n">
        <v>0</v>
      </c>
      <c r="W262" s="6" t="n">
        <v>0</v>
      </c>
      <c r="X262" s="5" t="n">
        <v>0</v>
      </c>
      <c r="Y262" s="6" t="n">
        <v>0</v>
      </c>
      <c r="Z262" s="5" t="n">
        <v>0</v>
      </c>
      <c r="AA262" s="6" t="n">
        <v>0</v>
      </c>
      <c r="AB262" s="5" t="n">
        <v>0</v>
      </c>
      <c r="AC262" s="6" t="n">
        <v>0</v>
      </c>
      <c r="AD262" s="5" t="n">
        <v>0</v>
      </c>
      <c r="AE262" s="6" t="n">
        <v>0</v>
      </c>
      <c r="AF262" s="5" t="n">
        <v>0</v>
      </c>
      <c r="AG262" s="6" t="n">
        <v>0</v>
      </c>
      <c r="AH262" s="6" t="n">
        <v>211599.3</v>
      </c>
      <c r="AI262" s="6" t="n">
        <v>0</v>
      </c>
      <c r="AJ262" s="6" t="n">
        <v>155201.9487545455</v>
      </c>
      <c r="AK262" s="6" t="n">
        <v>0</v>
      </c>
      <c r="AL262" s="6" t="n">
        <v>5</v>
      </c>
      <c r="AM262" s="5">
        <f>IF(AND(G262="",E262="Murni"),0,P262+R262+T262+V262+X262+Z262+AB262+AD262+AF262+AH262+AJ262+AL262)</f>
        <v/>
      </c>
      <c r="AN262" s="5">
        <f>P262+R262+T262+V262+X262+Z262+AB262+AD262+AF262+AH262+AJ262+AL262-AM262</f>
        <v/>
      </c>
      <c r="AO262" s="5">
        <f>P262+R262+T262+V262+X262+Z262+AB262+AD262+AF262+AH262+AJ262+AL262</f>
        <v/>
      </c>
      <c r="AP262" s="5">
        <f>I262</f>
        <v/>
      </c>
      <c r="AQ262" s="7">
        <f>AO262-AP262</f>
        <v/>
      </c>
      <c r="AR262" s="5" t="n">
        <v>0</v>
      </c>
      <c r="AS262" s="5">
        <f>IF(AH262-AR262&lt;-0.001,1,0)</f>
        <v/>
      </c>
      <c r="AT262" s="5">
        <f>IF(H262&lt;AM262-0.001,1,0)</f>
        <v/>
      </c>
      <c r="AU262" s="5">
        <f>IF(OR(H262-AO262-J262-K262-L262-M262-N262&lt;-0.001,H262-AO262-J262-K262-L262-M262-N262&gt;0.001),1,0)</f>
        <v/>
      </c>
      <c r="AV262" s="5">
        <f>IF(OR(J262&lt;-0.5,K262&lt;-0.5,L262&lt;-0.5,M262&lt;-0.5,N262&lt;-0.5,P262&lt;-0.5,R262&lt;-0.5,T262&lt;-0.5,V262&lt;-0.5,X262&lt;-0.5,Z262&lt;-0.5,AB262&lt;-0.5,AD262&lt;-0.5,AF262&lt;-0.5,AH262&lt;-0.5,AJ262&lt;-0.5,AL262&lt;-0.5),1,0)</f>
        <v/>
      </c>
      <c r="AW262">
        <f>AX262&amp;LEFT(ROUND(H262,0),3)</f>
        <v/>
      </c>
      <c r="AX262" t="n">
        <v>2962163</v>
      </c>
    </row>
    <row r="263">
      <c r="A263" s="4" t="n">
        <v>255</v>
      </c>
      <c r="B263" s="4" t="inlineStr">
        <is>
          <t>2019.USLU.44.006.3</t>
        </is>
      </c>
      <c r="C263" s="4" t="inlineStr">
        <is>
          <t>T/L 150 kV LUWUK - PLTMG LUWUK - TOILI (90 kmr)</t>
        </is>
      </c>
      <c r="D263" s="4" t="inlineStr">
        <is>
          <t>Supervisi Konstruksi Section 2</t>
        </is>
      </c>
      <c r="E263" s="4" t="inlineStr">
        <is>
          <t>Lanjutan</t>
        </is>
      </c>
      <c r="F263" s="4" t="inlineStr">
        <is>
          <t>APLN</t>
        </is>
      </c>
      <c r="G263" s="4" t="n"/>
      <c r="H263" s="5" t="n">
        <v>954204.5907909092</v>
      </c>
      <c r="I263" s="5" t="n">
        <v>947028</v>
      </c>
      <c r="J263" s="6" t="n">
        <v>7176.590790909249</v>
      </c>
      <c r="K263" s="6" t="n">
        <v>0</v>
      </c>
      <c r="L263" s="6" t="n">
        <v>0</v>
      </c>
      <c r="M263" s="6" t="n">
        <v>0</v>
      </c>
      <c r="N263" s="6" t="n">
        <v>0</v>
      </c>
      <c r="O263" s="6" t="n">
        <v>0</v>
      </c>
      <c r="P263" s="5" t="n">
        <v>0</v>
      </c>
      <c r="Q263" s="6" t="n">
        <v>0</v>
      </c>
      <c r="R263" s="5" t="n">
        <v>0</v>
      </c>
      <c r="S263" s="6" t="n">
        <v>0</v>
      </c>
      <c r="T263" s="5" t="n">
        <v>157838.353</v>
      </c>
      <c r="U263" s="6" t="n">
        <v>0</v>
      </c>
      <c r="V263" s="5" t="n">
        <v>157838.353</v>
      </c>
      <c r="W263" s="6" t="n">
        <v>0</v>
      </c>
      <c r="X263" s="5" t="n">
        <v>157838.353</v>
      </c>
      <c r="Y263" s="6" t="n">
        <v>0</v>
      </c>
      <c r="Z263" s="5" t="n">
        <v>157838.353</v>
      </c>
      <c r="AA263" s="6" t="n">
        <v>0</v>
      </c>
      <c r="AB263" s="5" t="n">
        <v>157838.352</v>
      </c>
      <c r="AC263" s="6" t="n">
        <v>0</v>
      </c>
      <c r="AD263" s="5" t="n">
        <v>157836.236</v>
      </c>
      <c r="AE263" s="6" t="n">
        <v>0</v>
      </c>
      <c r="AF263" s="5" t="n">
        <v>0</v>
      </c>
      <c r="AG263" s="6" t="n">
        <v>0</v>
      </c>
      <c r="AH263" s="6" t="n">
        <v>0</v>
      </c>
      <c r="AI263" s="6" t="n">
        <v>0</v>
      </c>
      <c r="AJ263" s="6" t="n">
        <v>0</v>
      </c>
      <c r="AK263" s="6" t="n">
        <v>0</v>
      </c>
      <c r="AL263" s="6" t="n">
        <v>5</v>
      </c>
      <c r="AM263" s="5">
        <f>IF(AND(G263="",E263="Murni"),0,P263+R263+T263+V263+X263+Z263+AB263+AD263+AF263+AH263+AJ263+AL263)</f>
        <v/>
      </c>
      <c r="AN263" s="5">
        <f>P263+R263+T263+V263+X263+Z263+AB263+AD263+AF263+AH263+AJ263+AL263-AM263</f>
        <v/>
      </c>
      <c r="AO263" s="5">
        <f>P263+R263+T263+V263+X263+Z263+AB263+AD263+AF263+AH263+AJ263+AL263</f>
        <v/>
      </c>
      <c r="AP263" s="5">
        <f>I263</f>
        <v/>
      </c>
      <c r="AQ263" s="7">
        <f>AO263-AP263</f>
        <v/>
      </c>
      <c r="AR263" s="5" t="n">
        <v>0</v>
      </c>
      <c r="AS263" s="5">
        <f>IF(AH263-AR263&lt;-0.001,1,0)</f>
        <v/>
      </c>
      <c r="AT263" s="5">
        <f>IF(H263&lt;AM263-0.001,1,0)</f>
        <v/>
      </c>
      <c r="AU263" s="5">
        <f>IF(OR(H263-AO263-J263-K263-L263-M263-N263&lt;-0.001,H263-AO263-J263-K263-L263-M263-N263&gt;0.001),1,0)</f>
        <v/>
      </c>
      <c r="AV263" s="5">
        <f>IF(OR(J263&lt;-0.5,K263&lt;-0.5,L263&lt;-0.5,M263&lt;-0.5,N263&lt;-0.5,P263&lt;-0.5,R263&lt;-0.5,T263&lt;-0.5,V263&lt;-0.5,X263&lt;-0.5,Z263&lt;-0.5,AB263&lt;-0.5,AD263&lt;-0.5,AF263&lt;-0.5,AH263&lt;-0.5,AJ263&lt;-0.5,AL263&lt;-0.5),1,0)</f>
        <v/>
      </c>
      <c r="AW263">
        <f>AX263&amp;LEFT(ROUND(H263,0),3)</f>
        <v/>
      </c>
      <c r="AX263" t="n">
        <v>2962164</v>
      </c>
    </row>
    <row r="264">
      <c r="A264" s="4" t="n">
        <v>256</v>
      </c>
      <c r="B264" s="4" t="inlineStr">
        <is>
          <t>2019.USLU.44.006.4</t>
        </is>
      </c>
      <c r="C264" s="4" t="inlineStr">
        <is>
          <t>T/L 150 kV LUWUK - PLTMG LUWUK - TOILI (90 kmr)</t>
        </is>
      </c>
      <c r="D264" s="4" t="inlineStr">
        <is>
          <t>Supervisi Konstruksi Section 3</t>
        </is>
      </c>
      <c r="E264" s="4" t="inlineStr">
        <is>
          <t>Lanjutan</t>
        </is>
      </c>
      <c r="F264" s="4" t="inlineStr">
        <is>
          <t>APLN</t>
        </is>
      </c>
      <c r="G264" s="4" t="n"/>
      <c r="H264" s="5" t="n">
        <v>1504208.499663637</v>
      </c>
      <c r="I264" s="5" t="n">
        <v>907739</v>
      </c>
      <c r="J264" s="6" t="n">
        <v>596469.499663637</v>
      </c>
      <c r="K264" s="6" t="n">
        <v>0</v>
      </c>
      <c r="L264" s="6" t="n">
        <v>0</v>
      </c>
      <c r="M264" s="6" t="n">
        <v>0</v>
      </c>
      <c r="N264" s="6" t="n">
        <v>0</v>
      </c>
      <c r="O264" s="6" t="n">
        <v>0</v>
      </c>
      <c r="P264" s="5" t="n">
        <v>0</v>
      </c>
      <c r="Q264" s="6" t="n">
        <v>0</v>
      </c>
      <c r="R264" s="5" t="n">
        <v>0</v>
      </c>
      <c r="S264" s="6" t="n">
        <v>0</v>
      </c>
      <c r="T264" s="5" t="n">
        <v>129676.944</v>
      </c>
      <c r="U264" s="6" t="n">
        <v>0</v>
      </c>
      <c r="V264" s="5" t="n">
        <v>129676.944</v>
      </c>
      <c r="W264" s="6" t="n">
        <v>0</v>
      </c>
      <c r="X264" s="5" t="n">
        <v>129676.944</v>
      </c>
      <c r="Y264" s="6" t="n">
        <v>0</v>
      </c>
      <c r="Z264" s="5" t="n">
        <v>129676.944</v>
      </c>
      <c r="AA264" s="6" t="n">
        <v>0</v>
      </c>
      <c r="AB264" s="5" t="n">
        <v>129676.944</v>
      </c>
      <c r="AC264" s="6" t="n">
        <v>0</v>
      </c>
      <c r="AD264" s="5" t="n">
        <v>129676.944</v>
      </c>
      <c r="AE264" s="6" t="n">
        <v>0</v>
      </c>
      <c r="AF264" s="5" t="n">
        <v>129677.336</v>
      </c>
      <c r="AG264" s="6" t="n">
        <v>0</v>
      </c>
      <c r="AH264" s="6" t="n">
        <v>0</v>
      </c>
      <c r="AI264" s="6" t="n">
        <v>0</v>
      </c>
      <c r="AJ264" s="6" t="n">
        <v>129677.336</v>
      </c>
      <c r="AK264" s="6" t="n">
        <v>0</v>
      </c>
      <c r="AL264" s="6" t="n">
        <v>5</v>
      </c>
      <c r="AM264" s="5">
        <f>IF(AND(G264="",E264="Murni"),0,P264+R264+T264+V264+X264+Z264+AB264+AD264+AF264+AH264+AJ264+AL264)</f>
        <v/>
      </c>
      <c r="AN264" s="5">
        <f>P264+R264+T264+V264+X264+Z264+AB264+AD264+AF264+AH264+AJ264+AL264-AM264</f>
        <v/>
      </c>
      <c r="AO264" s="5">
        <f>P264+R264+T264+V264+X264+Z264+AB264+AD264+AF264+AH264+AJ264+AL264</f>
        <v/>
      </c>
      <c r="AP264" s="5">
        <f>I264</f>
        <v/>
      </c>
      <c r="AQ264" s="7">
        <f>AO264-AP264</f>
        <v/>
      </c>
      <c r="AR264" s="5" t="n">
        <v>0</v>
      </c>
      <c r="AS264" s="5">
        <f>IF(AH264-AR264&lt;-0.001,1,0)</f>
        <v/>
      </c>
      <c r="AT264" s="5">
        <f>IF(H264&lt;AM264-0.001,1,0)</f>
        <v/>
      </c>
      <c r="AU264" s="5">
        <f>IF(OR(H264-AO264-J264-K264-L264-M264-N264&lt;-0.001,H264-AO264-J264-K264-L264-M264-N264&gt;0.001),1,0)</f>
        <v/>
      </c>
      <c r="AV264" s="5">
        <f>IF(OR(J264&lt;-0.5,K264&lt;-0.5,L264&lt;-0.5,M264&lt;-0.5,N264&lt;-0.5,P264&lt;-0.5,R264&lt;-0.5,T264&lt;-0.5,V264&lt;-0.5,X264&lt;-0.5,Z264&lt;-0.5,AB264&lt;-0.5,AD264&lt;-0.5,AF264&lt;-0.5,AH264&lt;-0.5,AJ264&lt;-0.5,AL264&lt;-0.5),1,0)</f>
        <v/>
      </c>
      <c r="AW264">
        <f>AX264&amp;LEFT(ROUND(H264,0),3)</f>
        <v/>
      </c>
      <c r="AX264" t="n">
        <v>2962165</v>
      </c>
    </row>
    <row r="265">
      <c r="A265" s="4" t="n">
        <v>257</v>
      </c>
      <c r="B265" s="4" t="inlineStr">
        <is>
          <t>2019.USLU.38.001</t>
        </is>
      </c>
      <c r="C265" s="4" t="inlineStr">
        <is>
          <t>T/L 150 KV TAWAELI - TALISE BARU (35 kmr)</t>
        </is>
      </c>
      <c r="D265" s="4" t="inlineStr">
        <is>
          <t>Biaya Jasa Ahli Penilai Pertanahan</t>
        </is>
      </c>
      <c r="E265" s="4" t="inlineStr">
        <is>
          <t>Lanjutan</t>
        </is>
      </c>
      <c r="F265" s="4" t="inlineStr">
        <is>
          <t>APLN</t>
        </is>
      </c>
      <c r="G265" s="4" t="n"/>
      <c r="H265" s="5" t="n">
        <v>155423.31</v>
      </c>
      <c r="I265" s="5" t="n">
        <v>0</v>
      </c>
      <c r="J265" s="6" t="n">
        <v>155423.31</v>
      </c>
      <c r="K265" s="6" t="n">
        <v>0</v>
      </c>
      <c r="L265" s="6" t="n">
        <v>0</v>
      </c>
      <c r="M265" s="6" t="n">
        <v>0</v>
      </c>
      <c r="N265" s="6" t="n">
        <v>0</v>
      </c>
      <c r="O265" s="6" t="n">
        <v>0</v>
      </c>
      <c r="P265" s="5" t="n">
        <v>0</v>
      </c>
      <c r="Q265" s="6" t="n">
        <v>0</v>
      </c>
      <c r="R265" s="5" t="n">
        <v>0</v>
      </c>
      <c r="S265" s="6" t="n">
        <v>0</v>
      </c>
      <c r="T265" s="5" t="n">
        <v>0</v>
      </c>
      <c r="U265" s="6" t="n">
        <v>0</v>
      </c>
      <c r="V265" s="5" t="n">
        <v>0</v>
      </c>
      <c r="W265" s="6" t="n">
        <v>0</v>
      </c>
      <c r="X265" s="5" t="n">
        <v>0</v>
      </c>
      <c r="Y265" s="6" t="n">
        <v>0</v>
      </c>
      <c r="Z265" s="5" t="n">
        <v>0</v>
      </c>
      <c r="AA265" s="6" t="n">
        <v>0</v>
      </c>
      <c r="AB265" s="5" t="n">
        <v>0</v>
      </c>
      <c r="AC265" s="6" t="n">
        <v>0</v>
      </c>
      <c r="AD265" s="5" t="n">
        <v>0</v>
      </c>
      <c r="AE265" s="6" t="n">
        <v>0</v>
      </c>
      <c r="AF265" s="5" t="n">
        <v>0</v>
      </c>
      <c r="AG265" s="6" t="n">
        <v>0</v>
      </c>
      <c r="AH265" s="6" t="n">
        <v>0</v>
      </c>
      <c r="AI265" s="6" t="n">
        <v>0</v>
      </c>
      <c r="AJ265" s="6" t="n">
        <v>0</v>
      </c>
      <c r="AK265" s="6" t="n">
        <v>0</v>
      </c>
      <c r="AL265" s="6" t="n">
        <v>5</v>
      </c>
      <c r="AM265" s="5">
        <f>IF(AND(G265="",E265="Murni"),0,P265+R265+T265+V265+X265+Z265+AB265+AD265+AF265+AH265+AJ265+AL265)</f>
        <v/>
      </c>
      <c r="AN265" s="5">
        <f>P265+R265+T265+V265+X265+Z265+AB265+AD265+AF265+AH265+AJ265+AL265-AM265</f>
        <v/>
      </c>
      <c r="AO265" s="5">
        <f>P265+R265+T265+V265+X265+Z265+AB265+AD265+AF265+AH265+AJ265+AL265</f>
        <v/>
      </c>
      <c r="AP265" s="5">
        <f>I265</f>
        <v/>
      </c>
      <c r="AQ265" s="7">
        <f>AO265-AP265</f>
        <v/>
      </c>
      <c r="AR265" s="5" t="n">
        <v>0</v>
      </c>
      <c r="AS265" s="5">
        <f>IF(AH265-AR265&lt;-0.001,1,0)</f>
        <v/>
      </c>
      <c r="AT265" s="5">
        <f>IF(H265&lt;AM265-0.001,1,0)</f>
        <v/>
      </c>
      <c r="AU265" s="5">
        <f>IF(OR(H265-AO265-J265-K265-L265-M265-N265&lt;-0.001,H265-AO265-J265-K265-L265-M265-N265&gt;0.001),1,0)</f>
        <v/>
      </c>
      <c r="AV265" s="5">
        <f>IF(OR(J265&lt;-0.5,K265&lt;-0.5,L265&lt;-0.5,M265&lt;-0.5,N265&lt;-0.5,P265&lt;-0.5,R265&lt;-0.5,T265&lt;-0.5,V265&lt;-0.5,X265&lt;-0.5,Z265&lt;-0.5,AB265&lt;-0.5,AD265&lt;-0.5,AF265&lt;-0.5,AH265&lt;-0.5,AJ265&lt;-0.5,AL265&lt;-0.5),1,0)</f>
        <v/>
      </c>
      <c r="AW265">
        <f>AX265&amp;LEFT(ROUND(H265,0),3)</f>
        <v/>
      </c>
      <c r="AX265" t="n">
        <v>2962166</v>
      </c>
    </row>
    <row r="266">
      <c r="A266" s="4" t="n">
        <v>258</v>
      </c>
      <c r="B266" s="4" t="inlineStr">
        <is>
          <t>2020.USLU.109.001</t>
        </is>
      </c>
      <c r="C266" s="4" t="inlineStr">
        <is>
          <t>T/L 150 kV AMPANA - BUNTA (85 kmr)</t>
        </is>
      </c>
      <c r="D266" s="4" t="inlineStr">
        <is>
          <t>Biaya Jasa Ahli Penilai Pertanahan</t>
        </is>
      </c>
      <c r="E266" s="4" t="inlineStr">
        <is>
          <t>Lanjutan</t>
        </is>
      </c>
      <c r="F266" s="4" t="inlineStr">
        <is>
          <t>APLN</t>
        </is>
      </c>
      <c r="G266" s="4" t="n"/>
      <c r="H266" s="5" t="n">
        <v>1009.090909090883</v>
      </c>
      <c r="I266" s="5" t="n">
        <v>0</v>
      </c>
      <c r="J266" s="6" t="n">
        <v>1009.090909090883</v>
      </c>
      <c r="K266" s="6" t="n">
        <v>0</v>
      </c>
      <c r="L266" s="6" t="n">
        <v>0</v>
      </c>
      <c r="M266" s="6" t="n">
        <v>0</v>
      </c>
      <c r="N266" s="6" t="n">
        <v>0</v>
      </c>
      <c r="O266" s="6" t="n">
        <v>0</v>
      </c>
      <c r="P266" s="5" t="n">
        <v>0</v>
      </c>
      <c r="Q266" s="6" t="n">
        <v>0</v>
      </c>
      <c r="R266" s="5" t="n">
        <v>0</v>
      </c>
      <c r="S266" s="6" t="n">
        <v>0</v>
      </c>
      <c r="T266" s="5" t="n">
        <v>0</v>
      </c>
      <c r="U266" s="6" t="n">
        <v>0</v>
      </c>
      <c r="V266" s="5" t="n">
        <v>0</v>
      </c>
      <c r="W266" s="6" t="n">
        <v>0</v>
      </c>
      <c r="X266" s="5" t="n">
        <v>0</v>
      </c>
      <c r="Y266" s="6" t="n">
        <v>0</v>
      </c>
      <c r="Z266" s="5" t="n">
        <v>0</v>
      </c>
      <c r="AA266" s="6" t="n">
        <v>0</v>
      </c>
      <c r="AB266" s="5" t="n">
        <v>0</v>
      </c>
      <c r="AC266" s="6" t="n">
        <v>0</v>
      </c>
      <c r="AD266" s="5" t="n">
        <v>0</v>
      </c>
      <c r="AE266" s="6" t="n">
        <v>0</v>
      </c>
      <c r="AF266" s="5" t="n">
        <v>0</v>
      </c>
      <c r="AG266" s="6" t="n">
        <v>0</v>
      </c>
      <c r="AH266" s="6" t="n">
        <v>0</v>
      </c>
      <c r="AI266" s="6" t="n">
        <v>0</v>
      </c>
      <c r="AJ266" s="6" t="n">
        <v>0</v>
      </c>
      <c r="AK266" s="6" t="n">
        <v>0</v>
      </c>
      <c r="AL266" s="6" t="n">
        <v>5</v>
      </c>
      <c r="AM266" s="5">
        <f>IF(AND(G266="",E266="Murni"),0,P266+R266+T266+V266+X266+Z266+AB266+AD266+AF266+AH266+AJ266+AL266)</f>
        <v/>
      </c>
      <c r="AN266" s="5">
        <f>P266+R266+T266+V266+X266+Z266+AB266+AD266+AF266+AH266+AJ266+AL266-AM266</f>
        <v/>
      </c>
      <c r="AO266" s="5">
        <f>P266+R266+T266+V266+X266+Z266+AB266+AD266+AF266+AH266+AJ266+AL266</f>
        <v/>
      </c>
      <c r="AP266" s="5">
        <f>I266</f>
        <v/>
      </c>
      <c r="AQ266" s="7">
        <f>AO266-AP266</f>
        <v/>
      </c>
      <c r="AR266" s="5" t="n">
        <v>0</v>
      </c>
      <c r="AS266" s="5">
        <f>IF(AH266-AR266&lt;-0.001,1,0)</f>
        <v/>
      </c>
      <c r="AT266" s="5">
        <f>IF(H266&lt;AM266-0.001,1,0)</f>
        <v/>
      </c>
      <c r="AU266" s="5">
        <f>IF(OR(H266-AO266-J266-K266-L266-M266-N266&lt;-0.001,H266-AO266-J266-K266-L266-M266-N266&gt;0.001),1,0)</f>
        <v/>
      </c>
      <c r="AV266" s="5">
        <f>IF(OR(J266&lt;-0.5,K266&lt;-0.5,L266&lt;-0.5,M266&lt;-0.5,N266&lt;-0.5,P266&lt;-0.5,R266&lt;-0.5,T266&lt;-0.5,V266&lt;-0.5,X266&lt;-0.5,Z266&lt;-0.5,AB266&lt;-0.5,AD266&lt;-0.5,AF266&lt;-0.5,AH266&lt;-0.5,AJ266&lt;-0.5,AL266&lt;-0.5),1,0)</f>
        <v/>
      </c>
      <c r="AW266">
        <f>AX266&amp;LEFT(ROUND(H266,0),3)</f>
        <v/>
      </c>
      <c r="AX266" t="n">
        <v>2962167</v>
      </c>
    </row>
    <row r="267">
      <c r="A267" s="4" t="n">
        <v>259</v>
      </c>
      <c r="B267" s="4" t="inlineStr">
        <is>
          <t>2019.USLU.36.003</t>
        </is>
      </c>
      <c r="C267" s="4" t="inlineStr">
        <is>
          <t>T/L 150 KV PLTU PALU 3 - TAMBU (55 kmr)</t>
        </is>
      </c>
      <c r="D267" s="4" t="inlineStr">
        <is>
          <t>Biaya Jasa Pendampingan Pengadaan Tanah dan atau sertifikat dan atau kompensasi ROW</t>
        </is>
      </c>
      <c r="E267" s="4" t="inlineStr">
        <is>
          <t>Lanjutan</t>
        </is>
      </c>
      <c r="F267" s="4" t="inlineStr">
        <is>
          <t>APLN</t>
        </is>
      </c>
      <c r="G267" s="4" t="n"/>
      <c r="H267" s="5" t="n">
        <v>302727.2727272727</v>
      </c>
      <c r="I267" s="5" t="n">
        <v>0</v>
      </c>
      <c r="J267" s="6" t="n">
        <v>302727.2727272727</v>
      </c>
      <c r="K267" s="6" t="n">
        <v>0</v>
      </c>
      <c r="L267" s="6" t="n">
        <v>0</v>
      </c>
      <c r="M267" s="6" t="n">
        <v>0</v>
      </c>
      <c r="N267" s="6" t="n">
        <v>0</v>
      </c>
      <c r="O267" s="6" t="n">
        <v>0</v>
      </c>
      <c r="P267" s="5" t="n">
        <v>0</v>
      </c>
      <c r="Q267" s="6" t="n">
        <v>0</v>
      </c>
      <c r="R267" s="5" t="n">
        <v>0</v>
      </c>
      <c r="S267" s="6" t="n">
        <v>0</v>
      </c>
      <c r="T267" s="5" t="n">
        <v>0</v>
      </c>
      <c r="U267" s="6" t="n">
        <v>0</v>
      </c>
      <c r="V267" s="5" t="n">
        <v>0</v>
      </c>
      <c r="W267" s="6" t="n">
        <v>0</v>
      </c>
      <c r="X267" s="5" t="n">
        <v>0</v>
      </c>
      <c r="Y267" s="6" t="n">
        <v>0</v>
      </c>
      <c r="Z267" s="5" t="n">
        <v>0</v>
      </c>
      <c r="AA267" s="6" t="n">
        <v>0</v>
      </c>
      <c r="AB267" s="5" t="n">
        <v>0</v>
      </c>
      <c r="AC267" s="6" t="n">
        <v>0</v>
      </c>
      <c r="AD267" s="5" t="n">
        <v>0</v>
      </c>
      <c r="AE267" s="6" t="n">
        <v>0</v>
      </c>
      <c r="AF267" s="5" t="n">
        <v>0</v>
      </c>
      <c r="AG267" s="6" t="n">
        <v>0</v>
      </c>
      <c r="AH267" s="6" t="n">
        <v>0</v>
      </c>
      <c r="AI267" s="6" t="n">
        <v>0</v>
      </c>
      <c r="AJ267" s="6" t="n">
        <v>0</v>
      </c>
      <c r="AK267" s="6" t="n">
        <v>0</v>
      </c>
      <c r="AL267" s="6" t="n">
        <v>5</v>
      </c>
      <c r="AM267" s="5">
        <f>IF(AND(G267="",E267="Murni"),0,P267+R267+T267+V267+X267+Z267+AB267+AD267+AF267+AH267+AJ267+AL267)</f>
        <v/>
      </c>
      <c r="AN267" s="5">
        <f>P267+R267+T267+V267+X267+Z267+AB267+AD267+AF267+AH267+AJ267+AL267-AM267</f>
        <v/>
      </c>
      <c r="AO267" s="5">
        <f>P267+R267+T267+V267+X267+Z267+AB267+AD267+AF267+AH267+AJ267+AL267</f>
        <v/>
      </c>
      <c r="AP267" s="5">
        <f>I267</f>
        <v/>
      </c>
      <c r="AQ267" s="7">
        <f>AO267-AP267</f>
        <v/>
      </c>
      <c r="AR267" s="5" t="n">
        <v>0</v>
      </c>
      <c r="AS267" s="5">
        <f>IF(AH267-AR267&lt;-0.001,1,0)</f>
        <v/>
      </c>
      <c r="AT267" s="5">
        <f>IF(H267&lt;AM267-0.001,1,0)</f>
        <v/>
      </c>
      <c r="AU267" s="5">
        <f>IF(OR(H267-AO267-J267-K267-L267-M267-N267&lt;-0.001,H267-AO267-J267-K267-L267-M267-N267&gt;0.001),1,0)</f>
        <v/>
      </c>
      <c r="AV267" s="5">
        <f>IF(OR(J267&lt;-0.5,K267&lt;-0.5,L267&lt;-0.5,M267&lt;-0.5,N267&lt;-0.5,P267&lt;-0.5,R267&lt;-0.5,T267&lt;-0.5,V267&lt;-0.5,X267&lt;-0.5,Z267&lt;-0.5,AB267&lt;-0.5,AD267&lt;-0.5,AF267&lt;-0.5,AH267&lt;-0.5,AJ267&lt;-0.5,AL267&lt;-0.5),1,0)</f>
        <v/>
      </c>
      <c r="AW267">
        <f>AX267&amp;LEFT(ROUND(H267,0),3)</f>
        <v/>
      </c>
      <c r="AX267" t="n">
        <v>2962168</v>
      </c>
    </row>
    <row r="268">
      <c r="A268" s="4" t="n">
        <v>260</v>
      </c>
      <c r="B268" s="4" t="inlineStr">
        <is>
          <t>2019.USLU.39.001</t>
        </is>
      </c>
      <c r="C268" s="4" t="inlineStr">
        <is>
          <t>T/L 150 kV SILAE - PASANGKAYU Section 1 (GI Silae - Tip 159 )</t>
        </is>
      </c>
      <c r="D268" s="4" t="inlineStr">
        <is>
          <t>Klaim Eskalasi / Penyesuaian Harga</t>
        </is>
      </c>
      <c r="E268" s="4" t="inlineStr">
        <is>
          <t>Lanjutan</t>
        </is>
      </c>
      <c r="F268" s="4" t="inlineStr">
        <is>
          <t>APLN</t>
        </is>
      </c>
      <c r="G268" s="4" t="n"/>
      <c r="H268" s="5" t="n">
        <v>5045454.545454545</v>
      </c>
      <c r="I268" s="5" t="n">
        <v>0</v>
      </c>
      <c r="J268" s="6" t="n">
        <v>5045454.545454545</v>
      </c>
      <c r="K268" s="6" t="n">
        <v>0</v>
      </c>
      <c r="L268" s="6" t="n">
        <v>0</v>
      </c>
      <c r="M268" s="6" t="n">
        <v>0</v>
      </c>
      <c r="N268" s="6" t="n">
        <v>0</v>
      </c>
      <c r="O268" s="6" t="n">
        <v>0</v>
      </c>
      <c r="P268" s="5" t="n">
        <v>0</v>
      </c>
      <c r="Q268" s="6" t="n">
        <v>0</v>
      </c>
      <c r="R268" s="5" t="n">
        <v>0</v>
      </c>
      <c r="S268" s="6" t="n">
        <v>0</v>
      </c>
      <c r="T268" s="5" t="n">
        <v>0</v>
      </c>
      <c r="U268" s="6" t="n">
        <v>0</v>
      </c>
      <c r="V268" s="5" t="n">
        <v>0</v>
      </c>
      <c r="W268" s="6" t="n">
        <v>0</v>
      </c>
      <c r="X268" s="5" t="n">
        <v>0</v>
      </c>
      <c r="Y268" s="6" t="n">
        <v>0</v>
      </c>
      <c r="Z268" s="5" t="n">
        <v>0</v>
      </c>
      <c r="AA268" s="6" t="n">
        <v>0</v>
      </c>
      <c r="AB268" s="5" t="n">
        <v>0</v>
      </c>
      <c r="AC268" s="6" t="n">
        <v>0</v>
      </c>
      <c r="AD268" s="5" t="n">
        <v>0</v>
      </c>
      <c r="AE268" s="6" t="n">
        <v>0</v>
      </c>
      <c r="AF268" s="5" t="n">
        <v>0</v>
      </c>
      <c r="AG268" s="6" t="n">
        <v>0</v>
      </c>
      <c r="AH268" s="6" t="n">
        <v>0</v>
      </c>
      <c r="AI268" s="6" t="n">
        <v>0</v>
      </c>
      <c r="AJ268" s="6" t="n">
        <v>0</v>
      </c>
      <c r="AK268" s="6" t="n">
        <v>0</v>
      </c>
      <c r="AL268" s="6" t="n">
        <v>5</v>
      </c>
      <c r="AM268" s="5">
        <f>IF(AND(G268="",E268="Murni"),0,P268+R268+T268+V268+X268+Z268+AB268+AD268+AF268+AH268+AJ268+AL268)</f>
        <v/>
      </c>
      <c r="AN268" s="5">
        <f>P268+R268+T268+V268+X268+Z268+AB268+AD268+AF268+AH268+AJ268+AL268-AM268</f>
        <v/>
      </c>
      <c r="AO268" s="5">
        <f>P268+R268+T268+V268+X268+Z268+AB268+AD268+AF268+AH268+AJ268+AL268</f>
        <v/>
      </c>
      <c r="AP268" s="5">
        <f>I268</f>
        <v/>
      </c>
      <c r="AQ268" s="7">
        <f>AO268-AP268</f>
        <v/>
      </c>
      <c r="AR268" s="5" t="n">
        <v>0</v>
      </c>
      <c r="AS268" s="5">
        <f>IF(AH268-AR268&lt;-0.001,1,0)</f>
        <v/>
      </c>
      <c r="AT268" s="5">
        <f>IF(H268&lt;AM268-0.001,1,0)</f>
        <v/>
      </c>
      <c r="AU268" s="5">
        <f>IF(OR(H268-AO268-J268-K268-L268-M268-N268&lt;-0.001,H268-AO268-J268-K268-L268-M268-N268&gt;0.001),1,0)</f>
        <v/>
      </c>
      <c r="AV268" s="5">
        <f>IF(OR(J268&lt;-0.5,K268&lt;-0.5,L268&lt;-0.5,M268&lt;-0.5,N268&lt;-0.5,P268&lt;-0.5,R268&lt;-0.5,T268&lt;-0.5,V268&lt;-0.5,X268&lt;-0.5,Z268&lt;-0.5,AB268&lt;-0.5,AD268&lt;-0.5,AF268&lt;-0.5,AH268&lt;-0.5,AJ268&lt;-0.5,AL268&lt;-0.5),1,0)</f>
        <v/>
      </c>
      <c r="AW268">
        <f>AX268&amp;LEFT(ROUND(H268,0),3)</f>
        <v/>
      </c>
      <c r="AX268" t="n">
        <v>2962169</v>
      </c>
    </row>
    <row r="269">
      <c r="A269" s="4" t="n">
        <v>261</v>
      </c>
      <c r="B269" s="4" t="inlineStr">
        <is>
          <t>2019.USLU.61.001</t>
        </is>
      </c>
      <c r="C269" s="4" t="inlineStr">
        <is>
          <t>GI. 150 kV OTAM (EXT; 2LB, 1 TB, TRAFO 150/20, 60 MVA)</t>
        </is>
      </c>
      <c r="D269" s="4" t="inlineStr">
        <is>
          <t>EPC</t>
        </is>
      </c>
      <c r="E269" s="4" t="inlineStr">
        <is>
          <t>Lanjutan</t>
        </is>
      </c>
      <c r="F269" s="4" t="inlineStr">
        <is>
          <t>APLN</t>
        </is>
      </c>
      <c r="G269" s="4" t="n"/>
      <c r="H269" s="5" t="n">
        <v>3739375.308318184</v>
      </c>
      <c r="I269" s="5" t="n">
        <v>3739374.517</v>
      </c>
      <c r="J269" s="6" t="n">
        <v>0.7913181842304766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5" t="n">
        <v>0</v>
      </c>
      <c r="Q269" s="6" t="n">
        <v>0</v>
      </c>
      <c r="R269" s="5" t="n">
        <v>0</v>
      </c>
      <c r="S269" s="6" t="n">
        <v>0</v>
      </c>
      <c r="T269" s="5" t="n">
        <v>2324841.577</v>
      </c>
      <c r="U269" s="6" t="n">
        <v>0</v>
      </c>
      <c r="V269" s="5" t="n">
        <v>0</v>
      </c>
      <c r="W269" s="6" t="n">
        <v>0</v>
      </c>
      <c r="X269" s="5" t="n">
        <v>0</v>
      </c>
      <c r="Y269" s="6" t="n">
        <v>0</v>
      </c>
      <c r="Z269" s="5" t="n">
        <v>0</v>
      </c>
      <c r="AA269" s="6" t="n">
        <v>0</v>
      </c>
      <c r="AB269" s="5" t="n">
        <v>0</v>
      </c>
      <c r="AC269" s="6" t="n">
        <v>0</v>
      </c>
      <c r="AD269" s="5" t="n">
        <v>0</v>
      </c>
      <c r="AE269" s="6" t="n">
        <v>0</v>
      </c>
      <c r="AF269" s="5" t="n">
        <v>1414532.94</v>
      </c>
      <c r="AG269" s="6" t="n">
        <v>0</v>
      </c>
      <c r="AH269" s="6" t="n">
        <v>0</v>
      </c>
      <c r="AI269" s="6" t="n">
        <v>0</v>
      </c>
      <c r="AJ269" s="6" t="n">
        <v>0</v>
      </c>
      <c r="AK269" s="6" t="n">
        <v>0</v>
      </c>
      <c r="AL269" s="6" t="n">
        <v>5</v>
      </c>
      <c r="AM269" s="5">
        <f>IF(AND(G269="",E269="Murni"),0,P269+R269+T269+V269+X269+Z269+AB269+AD269+AF269+AH269+AJ269+AL269)</f>
        <v/>
      </c>
      <c r="AN269" s="5">
        <f>P269+R269+T269+V269+X269+Z269+AB269+AD269+AF269+AH269+AJ269+AL269-AM269</f>
        <v/>
      </c>
      <c r="AO269" s="5">
        <f>P269+R269+T269+V269+X269+Z269+AB269+AD269+AF269+AH269+AJ269+AL269</f>
        <v/>
      </c>
      <c r="AP269" s="5">
        <f>I269</f>
        <v/>
      </c>
      <c r="AQ269" s="7">
        <f>AO269-AP269</f>
        <v/>
      </c>
      <c r="AR269" s="5" t="n">
        <v>0</v>
      </c>
      <c r="AS269" s="5">
        <f>IF(AH269-AR269&lt;-0.001,1,0)</f>
        <v/>
      </c>
      <c r="AT269" s="5">
        <f>IF(H269&lt;AM269-0.001,1,0)</f>
        <v/>
      </c>
      <c r="AU269" s="5">
        <f>IF(OR(H269-AO269-J269-K269-L269-M269-N269&lt;-0.001,H269-AO269-J269-K269-L269-M269-N269&gt;0.001),1,0)</f>
        <v/>
      </c>
      <c r="AV269" s="5">
        <f>IF(OR(J269&lt;-0.5,K269&lt;-0.5,L269&lt;-0.5,M269&lt;-0.5,N269&lt;-0.5,P269&lt;-0.5,R269&lt;-0.5,T269&lt;-0.5,V269&lt;-0.5,X269&lt;-0.5,Z269&lt;-0.5,AB269&lt;-0.5,AD269&lt;-0.5,AF269&lt;-0.5,AH269&lt;-0.5,AJ269&lt;-0.5,AL269&lt;-0.5),1,0)</f>
        <v/>
      </c>
      <c r="AW269">
        <f>AX269&amp;LEFT(ROUND(H269,0),3)</f>
        <v/>
      </c>
      <c r="AX269" t="n">
        <v>2962170</v>
      </c>
    </row>
    <row r="270">
      <c r="A270" s="4" t="n">
        <v>262</v>
      </c>
      <c r="B270" s="4" t="inlineStr">
        <is>
          <t>2019.USLU.61.002</t>
        </is>
      </c>
      <c r="C270" s="4" t="inlineStr">
        <is>
          <t>GI. 150 kV OTAM (EXT; 2LB, 1 TB, TRAFO 150/20, 60 MVA)</t>
        </is>
      </c>
      <c r="D270" s="4" t="inlineStr">
        <is>
          <t>Test dan Comissioning (Biaya Sertifikat SLO, TOC dan FAC)</t>
        </is>
      </c>
      <c r="E270" s="4" t="inlineStr">
        <is>
          <t>Lanjutan</t>
        </is>
      </c>
      <c r="F270" s="4" t="inlineStr">
        <is>
          <t>APLN</t>
        </is>
      </c>
      <c r="G270" s="4" t="n"/>
      <c r="H270" s="5" t="n">
        <v>158792.4011727273</v>
      </c>
      <c r="I270" s="5" t="n">
        <v>157362</v>
      </c>
      <c r="J270" s="6" t="n">
        <v>1430.401172727288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</v>
      </c>
      <c r="P270" s="5" t="n">
        <v>0</v>
      </c>
      <c r="Q270" s="6" t="n">
        <v>0</v>
      </c>
      <c r="R270" s="5" t="n">
        <v>0</v>
      </c>
      <c r="S270" s="6" t="n">
        <v>0</v>
      </c>
      <c r="T270" s="5" t="n">
        <v>0</v>
      </c>
      <c r="U270" s="6" t="n">
        <v>0</v>
      </c>
      <c r="V270" s="5" t="n">
        <v>0</v>
      </c>
      <c r="W270" s="6" t="n">
        <v>0</v>
      </c>
      <c r="X270" s="5" t="n">
        <v>0</v>
      </c>
      <c r="Y270" s="6" t="n">
        <v>0</v>
      </c>
      <c r="Z270" s="5" t="n">
        <v>0</v>
      </c>
      <c r="AA270" s="6" t="n">
        <v>0</v>
      </c>
      <c r="AB270" s="5" t="n">
        <v>0</v>
      </c>
      <c r="AC270" s="6" t="n">
        <v>0</v>
      </c>
      <c r="AD270" s="5" t="n">
        <v>0</v>
      </c>
      <c r="AE270" s="6" t="n">
        <v>0</v>
      </c>
      <c r="AF270" s="5" t="n">
        <v>0</v>
      </c>
      <c r="AG270" s="6" t="n">
        <v>0</v>
      </c>
      <c r="AH270" s="6" t="n">
        <v>0</v>
      </c>
      <c r="AI270" s="6" t="n">
        <v>0</v>
      </c>
      <c r="AJ270" s="6" t="n">
        <v>157362</v>
      </c>
      <c r="AK270" s="6" t="n">
        <v>0</v>
      </c>
      <c r="AL270" s="6" t="n">
        <v>5</v>
      </c>
      <c r="AM270" s="5">
        <f>IF(AND(G270="",E270="Murni"),0,P270+R270+T270+V270+X270+Z270+AB270+AD270+AF270+AH270+AJ270+AL270)</f>
        <v/>
      </c>
      <c r="AN270" s="5">
        <f>P270+R270+T270+V270+X270+Z270+AB270+AD270+AF270+AH270+AJ270+AL270-AM270</f>
        <v/>
      </c>
      <c r="AO270" s="5">
        <f>P270+R270+T270+V270+X270+Z270+AB270+AD270+AF270+AH270+AJ270+AL270</f>
        <v/>
      </c>
      <c r="AP270" s="5">
        <f>I270</f>
        <v/>
      </c>
      <c r="AQ270" s="7">
        <f>AO270-AP270</f>
        <v/>
      </c>
      <c r="AR270" s="5" t="n">
        <v>0</v>
      </c>
      <c r="AS270" s="5">
        <f>IF(AH270-AR270&lt;-0.001,1,0)</f>
        <v/>
      </c>
      <c r="AT270" s="5">
        <f>IF(H270&lt;AM270-0.001,1,0)</f>
        <v/>
      </c>
      <c r="AU270" s="5">
        <f>IF(OR(H270-AO270-J270-K270-L270-M270-N270&lt;-0.001,H270-AO270-J270-K270-L270-M270-N270&gt;0.001),1,0)</f>
        <v/>
      </c>
      <c r="AV270" s="5">
        <f>IF(OR(J270&lt;-0.5,K270&lt;-0.5,L270&lt;-0.5,M270&lt;-0.5,N270&lt;-0.5,P270&lt;-0.5,R270&lt;-0.5,T270&lt;-0.5,V270&lt;-0.5,X270&lt;-0.5,Z270&lt;-0.5,AB270&lt;-0.5,AD270&lt;-0.5,AF270&lt;-0.5,AH270&lt;-0.5,AJ270&lt;-0.5,AL270&lt;-0.5),1,0)</f>
        <v/>
      </c>
      <c r="AW270">
        <f>AX270&amp;LEFT(ROUND(H270,0),3)</f>
        <v/>
      </c>
      <c r="AX270" t="n">
        <v>2962171</v>
      </c>
    </row>
    <row r="271">
      <c r="A271" s="4" t="n">
        <v>263</v>
      </c>
      <c r="B271" s="4" t="inlineStr">
        <is>
          <t>2019.USLU.68.001.1</t>
        </is>
      </c>
      <c r="C271" s="4" t="inlineStr">
        <is>
          <t>GI. 70 kV TONSEALAMA (EXT; 1 TB TRAFO 70/20 30 MVA)</t>
        </is>
      </c>
      <c r="D271" s="4" t="inlineStr">
        <is>
          <t>PPN Pengadaan Trafo 70/20 (30 MVA)</t>
        </is>
      </c>
      <c r="E271" s="4" t="inlineStr">
        <is>
          <t>Lanjutan</t>
        </is>
      </c>
      <c r="F271" s="4" t="inlineStr">
        <is>
          <t>APLN</t>
        </is>
      </c>
      <c r="G271" s="4" t="n"/>
      <c r="H271" s="5" t="n">
        <v>0</v>
      </c>
      <c r="I271" s="5" t="n">
        <v>0</v>
      </c>
      <c r="J271" s="6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</v>
      </c>
      <c r="P271" s="5" t="n">
        <v>0</v>
      </c>
      <c r="Q271" s="6" t="n">
        <v>0</v>
      </c>
      <c r="R271" s="5" t="n">
        <v>0</v>
      </c>
      <c r="S271" s="6" t="n">
        <v>0</v>
      </c>
      <c r="T271" s="5" t="n">
        <v>0</v>
      </c>
      <c r="U271" s="6" t="n">
        <v>0</v>
      </c>
      <c r="V271" s="5" t="n">
        <v>0</v>
      </c>
      <c r="W271" s="6" t="n">
        <v>0</v>
      </c>
      <c r="X271" s="5" t="n">
        <v>0</v>
      </c>
      <c r="Y271" s="6" t="n">
        <v>0</v>
      </c>
      <c r="Z271" s="5" t="n">
        <v>0</v>
      </c>
      <c r="AA271" s="6" t="n">
        <v>0</v>
      </c>
      <c r="AB271" s="5" t="n">
        <v>0</v>
      </c>
      <c r="AC271" s="6" t="n">
        <v>0</v>
      </c>
      <c r="AD271" s="5" t="n">
        <v>0</v>
      </c>
      <c r="AE271" s="6" t="n">
        <v>0</v>
      </c>
      <c r="AF271" s="5" t="n">
        <v>0</v>
      </c>
      <c r="AG271" s="6" t="n">
        <v>0</v>
      </c>
      <c r="AH271" s="6" t="n">
        <v>0</v>
      </c>
      <c r="AI271" s="6" t="n">
        <v>0</v>
      </c>
      <c r="AJ271" s="6" t="n">
        <v>0</v>
      </c>
      <c r="AK271" s="6" t="n">
        <v>0</v>
      </c>
      <c r="AL271" s="6" t="n">
        <v>5</v>
      </c>
      <c r="AM271" s="5">
        <f>IF(AND(G271="",E271="Murni"),0,P271+R271+T271+V271+X271+Z271+AB271+AD271+AF271+AH271+AJ271+AL271)</f>
        <v/>
      </c>
      <c r="AN271" s="5">
        <f>P271+R271+T271+V271+X271+Z271+AB271+AD271+AF271+AH271+AJ271+AL271-AM271</f>
        <v/>
      </c>
      <c r="AO271" s="5">
        <f>P271+R271+T271+V271+X271+Z271+AB271+AD271+AF271+AH271+AJ271+AL271</f>
        <v/>
      </c>
      <c r="AP271" s="5">
        <f>I271</f>
        <v/>
      </c>
      <c r="AQ271" s="7">
        <f>AO271-AP271</f>
        <v/>
      </c>
      <c r="AR271" s="5" t="n">
        <v>0</v>
      </c>
      <c r="AS271" s="5">
        <f>IF(AH271-AR271&lt;-0.001,1,0)</f>
        <v/>
      </c>
      <c r="AT271" s="5">
        <f>IF(H271&lt;AM271-0.001,1,0)</f>
        <v/>
      </c>
      <c r="AU271" s="5">
        <f>IF(OR(H271-AO271-J271-K271-L271-M271-N271&lt;-0.001,H271-AO271-J271-K271-L271-M271-N271&gt;0.001),1,0)</f>
        <v/>
      </c>
      <c r="AV271" s="5">
        <f>IF(OR(J271&lt;-0.5,K271&lt;-0.5,L271&lt;-0.5,M271&lt;-0.5,N271&lt;-0.5,P271&lt;-0.5,R271&lt;-0.5,T271&lt;-0.5,V271&lt;-0.5,X271&lt;-0.5,Z271&lt;-0.5,AB271&lt;-0.5,AD271&lt;-0.5,AF271&lt;-0.5,AH271&lt;-0.5,AJ271&lt;-0.5,AL271&lt;-0.5),1,0)</f>
        <v/>
      </c>
      <c r="AW271">
        <f>AX271&amp;LEFT(ROUND(H271,0),3)</f>
        <v/>
      </c>
      <c r="AX271" t="n">
        <v>2962172</v>
      </c>
    </row>
    <row r="272">
      <c r="A272" s="4" t="n">
        <v>264</v>
      </c>
      <c r="B272" s="4" t="inlineStr">
        <is>
          <t>2019.USLU.68.001.2</t>
        </is>
      </c>
      <c r="C272" s="4" t="inlineStr">
        <is>
          <t>GI. 70 kV TONSEALAMA (EXT; 1 TB TRAFO 70/20 30 MVA)</t>
        </is>
      </c>
      <c r="D272" s="4" t="inlineStr">
        <is>
          <t>Pengadaan Trafo 70/20 (30 MVA)</t>
        </is>
      </c>
      <c r="E272" s="4" t="inlineStr">
        <is>
          <t>Lanjutan</t>
        </is>
      </c>
      <c r="F272" s="4" t="inlineStr">
        <is>
          <t>APLN</t>
        </is>
      </c>
      <c r="G272" s="4" t="n"/>
      <c r="H272" s="5" t="n">
        <v>0</v>
      </c>
      <c r="I272" s="5" t="n">
        <v>0</v>
      </c>
      <c r="J272" s="6" t="n">
        <v>0</v>
      </c>
      <c r="K272" s="6" t="n">
        <v>0</v>
      </c>
      <c r="L272" s="6" t="n">
        <v>0</v>
      </c>
      <c r="M272" s="6" t="n">
        <v>0</v>
      </c>
      <c r="N272" s="6" t="n">
        <v>0</v>
      </c>
      <c r="O272" s="6" t="n">
        <v>0</v>
      </c>
      <c r="P272" s="5" t="n">
        <v>0</v>
      </c>
      <c r="Q272" s="6" t="n">
        <v>0</v>
      </c>
      <c r="R272" s="5" t="n">
        <v>0</v>
      </c>
      <c r="S272" s="6" t="n">
        <v>0</v>
      </c>
      <c r="T272" s="5" t="n">
        <v>0</v>
      </c>
      <c r="U272" s="6" t="n">
        <v>0</v>
      </c>
      <c r="V272" s="5" t="n">
        <v>0</v>
      </c>
      <c r="W272" s="6" t="n">
        <v>0</v>
      </c>
      <c r="X272" s="5" t="n">
        <v>0</v>
      </c>
      <c r="Y272" s="6" t="n">
        <v>0</v>
      </c>
      <c r="Z272" s="5" t="n">
        <v>0</v>
      </c>
      <c r="AA272" s="6" t="n">
        <v>0</v>
      </c>
      <c r="AB272" s="5" t="n">
        <v>0</v>
      </c>
      <c r="AC272" s="6" t="n">
        <v>0</v>
      </c>
      <c r="AD272" s="5" t="n">
        <v>0</v>
      </c>
      <c r="AE272" s="6" t="n">
        <v>0</v>
      </c>
      <c r="AF272" s="5" t="n">
        <v>0</v>
      </c>
      <c r="AG272" s="6" t="n">
        <v>0</v>
      </c>
      <c r="AH272" s="6" t="n">
        <v>0</v>
      </c>
      <c r="AI272" s="6" t="n">
        <v>0</v>
      </c>
      <c r="AJ272" s="6" t="n">
        <v>0</v>
      </c>
      <c r="AK272" s="6" t="n">
        <v>0</v>
      </c>
      <c r="AL272" s="6" t="n">
        <v>5</v>
      </c>
      <c r="AM272" s="5">
        <f>IF(AND(G272="",E272="Murni"),0,P272+R272+T272+V272+X272+Z272+AB272+AD272+AF272+AH272+AJ272+AL272)</f>
        <v/>
      </c>
      <c r="AN272" s="5">
        <f>P272+R272+T272+V272+X272+Z272+AB272+AD272+AF272+AH272+AJ272+AL272-AM272</f>
        <v/>
      </c>
      <c r="AO272" s="5">
        <f>P272+R272+T272+V272+X272+Z272+AB272+AD272+AF272+AH272+AJ272+AL272</f>
        <v/>
      </c>
      <c r="AP272" s="5">
        <f>I272</f>
        <v/>
      </c>
      <c r="AQ272" s="7">
        <f>AO272-AP272</f>
        <v/>
      </c>
      <c r="AR272" s="5" t="n">
        <v>0</v>
      </c>
      <c r="AS272" s="5">
        <f>IF(AH272-AR272&lt;-0.001,1,0)</f>
        <v/>
      </c>
      <c r="AT272" s="5">
        <f>IF(H272&lt;AM272-0.001,1,0)</f>
        <v/>
      </c>
      <c r="AU272" s="5">
        <f>IF(OR(H272-AO272-J272-K272-L272-M272-N272&lt;-0.001,H272-AO272-J272-K272-L272-M272-N272&gt;0.001),1,0)</f>
        <v/>
      </c>
      <c r="AV272" s="5">
        <f>IF(OR(J272&lt;-0.5,K272&lt;-0.5,L272&lt;-0.5,M272&lt;-0.5,N272&lt;-0.5,P272&lt;-0.5,R272&lt;-0.5,T272&lt;-0.5,V272&lt;-0.5,X272&lt;-0.5,Z272&lt;-0.5,AB272&lt;-0.5,AD272&lt;-0.5,AF272&lt;-0.5,AH272&lt;-0.5,AJ272&lt;-0.5,AL272&lt;-0.5),1,0)</f>
        <v/>
      </c>
      <c r="AW272">
        <f>AX272&amp;LEFT(ROUND(H272,0),3)</f>
        <v/>
      </c>
      <c r="AX272" t="n">
        <v>2962173</v>
      </c>
    </row>
    <row r="273">
      <c r="A273" s="4" t="n">
        <v>265</v>
      </c>
      <c r="B273" s="4" t="inlineStr">
        <is>
          <t>2019.USLU.60.001</t>
        </is>
      </c>
      <c r="C273" s="4" t="inlineStr">
        <is>
          <t>GI. 150 kV MOLIBAGU (NEW; 2 LB, 1 TB, TRAFO 150/20, 30 MVA )</t>
        </is>
      </c>
      <c r="D273" s="4" t="inlineStr">
        <is>
          <t>EPC</t>
        </is>
      </c>
      <c r="E273" s="4" t="inlineStr">
        <is>
          <t>Lanjutan</t>
        </is>
      </c>
      <c r="F273" s="4" t="inlineStr">
        <is>
          <t>APLN</t>
        </is>
      </c>
      <c r="G273" s="4" t="n"/>
      <c r="H273" s="5" t="n">
        <v>15941917.02951819</v>
      </c>
      <c r="I273" s="5" t="n">
        <v>13042465</v>
      </c>
      <c r="J273" s="6" t="n">
        <v>2899452.029518191</v>
      </c>
      <c r="K273" s="6" t="n">
        <v>0</v>
      </c>
      <c r="L273" s="6" t="n">
        <v>0</v>
      </c>
      <c r="M273" s="6" t="n">
        <v>0</v>
      </c>
      <c r="N273" s="6" t="n">
        <v>0</v>
      </c>
      <c r="O273" s="6" t="n">
        <v>0</v>
      </c>
      <c r="P273" s="5" t="n">
        <v>0</v>
      </c>
      <c r="Q273" s="6" t="n">
        <v>0</v>
      </c>
      <c r="R273" s="5" t="n">
        <v>0</v>
      </c>
      <c r="S273" s="6" t="n">
        <v>0</v>
      </c>
      <c r="T273" s="5" t="n">
        <v>2799890.465</v>
      </c>
      <c r="U273" s="6" t="n">
        <v>0</v>
      </c>
      <c r="V273" s="5" t="n">
        <v>0</v>
      </c>
      <c r="W273" s="6" t="n">
        <v>0</v>
      </c>
      <c r="X273" s="5" t="n">
        <v>0</v>
      </c>
      <c r="Y273" s="6" t="n">
        <v>0</v>
      </c>
      <c r="Z273" s="5" t="n">
        <v>8611051.525</v>
      </c>
      <c r="AA273" s="6" t="n">
        <v>0</v>
      </c>
      <c r="AB273" s="5" t="n">
        <v>0</v>
      </c>
      <c r="AC273" s="6" t="n">
        <v>0</v>
      </c>
      <c r="AD273" s="5" t="n">
        <v>0</v>
      </c>
      <c r="AE273" s="6" t="n">
        <v>0</v>
      </c>
      <c r="AF273" s="5" t="n">
        <v>0</v>
      </c>
      <c r="AG273" s="6" t="n">
        <v>0</v>
      </c>
      <c r="AH273" s="6" t="n">
        <v>0</v>
      </c>
      <c r="AI273" s="6" t="n">
        <v>0</v>
      </c>
      <c r="AJ273" s="6" t="n">
        <v>1386794.558</v>
      </c>
      <c r="AK273" s="6" t="n">
        <v>0</v>
      </c>
      <c r="AL273" s="6" t="n">
        <v>5</v>
      </c>
      <c r="AM273" s="5">
        <f>IF(AND(G273="",E273="Murni"),0,P273+R273+T273+V273+X273+Z273+AB273+AD273+AF273+AH273+AJ273+AL273)</f>
        <v/>
      </c>
      <c r="AN273" s="5">
        <f>P273+R273+T273+V273+X273+Z273+AB273+AD273+AF273+AH273+AJ273+AL273-AM273</f>
        <v/>
      </c>
      <c r="AO273" s="5">
        <f>P273+R273+T273+V273+X273+Z273+AB273+AD273+AF273+AH273+AJ273+AL273</f>
        <v/>
      </c>
      <c r="AP273" s="5">
        <f>I273</f>
        <v/>
      </c>
      <c r="AQ273" s="7">
        <f>AO273-AP273</f>
        <v/>
      </c>
      <c r="AR273" s="5" t="n">
        <v>0</v>
      </c>
      <c r="AS273" s="5">
        <f>IF(AH273-AR273&lt;-0.001,1,0)</f>
        <v/>
      </c>
      <c r="AT273" s="5">
        <f>IF(H273&lt;AM273-0.001,1,0)</f>
        <v/>
      </c>
      <c r="AU273" s="5">
        <f>IF(OR(H273-AO273-J273-K273-L273-M273-N273&lt;-0.001,H273-AO273-J273-K273-L273-M273-N273&gt;0.001),1,0)</f>
        <v/>
      </c>
      <c r="AV273" s="5">
        <f>IF(OR(J273&lt;-0.5,K273&lt;-0.5,L273&lt;-0.5,M273&lt;-0.5,N273&lt;-0.5,P273&lt;-0.5,R273&lt;-0.5,T273&lt;-0.5,V273&lt;-0.5,X273&lt;-0.5,Z273&lt;-0.5,AB273&lt;-0.5,AD273&lt;-0.5,AF273&lt;-0.5,AH273&lt;-0.5,AJ273&lt;-0.5,AL273&lt;-0.5),1,0)</f>
        <v/>
      </c>
      <c r="AW273">
        <f>AX273&amp;LEFT(ROUND(H273,0),3)</f>
        <v/>
      </c>
      <c r="AX273" t="n">
        <v>2962174</v>
      </c>
    </row>
    <row r="274">
      <c r="A274" s="4" t="n">
        <v>266</v>
      </c>
      <c r="B274" s="4" t="inlineStr">
        <is>
          <t>2020.USLU.28.001</t>
        </is>
      </c>
      <c r="C274" s="4" t="inlineStr">
        <is>
          <t>GI. 150 kV MOLIBAGU (NEW; 2 LB, 1 TB, TRAFO 150/20, 30 MVA )</t>
        </is>
      </c>
      <c r="D274" s="4" t="inlineStr">
        <is>
          <t>Test dan Comissioning (Biaya Sertifikat SLO, TOC dan FAC)</t>
        </is>
      </c>
      <c r="E274" s="4" t="inlineStr">
        <is>
          <t>Lanjutan</t>
        </is>
      </c>
      <c r="F274" s="4" t="inlineStr">
        <is>
          <t>APLN</t>
        </is>
      </c>
      <c r="G274" s="4" t="n"/>
      <c r="H274" s="5" t="n">
        <v>68898.25903636363</v>
      </c>
      <c r="I274" s="5" t="n">
        <v>68278</v>
      </c>
      <c r="J274" s="6" t="n">
        <v>620.2590363636264</v>
      </c>
      <c r="K274" s="6" t="n">
        <v>0</v>
      </c>
      <c r="L274" s="6" t="n">
        <v>0</v>
      </c>
      <c r="M274" s="6" t="n">
        <v>0</v>
      </c>
      <c r="N274" s="6" t="n">
        <v>0</v>
      </c>
      <c r="O274" s="6" t="n">
        <v>0</v>
      </c>
      <c r="P274" s="5" t="n">
        <v>0</v>
      </c>
      <c r="Q274" s="6" t="n">
        <v>0</v>
      </c>
      <c r="R274" s="5" t="n">
        <v>0</v>
      </c>
      <c r="S274" s="6" t="n">
        <v>0</v>
      </c>
      <c r="T274" s="5" t="n">
        <v>0</v>
      </c>
      <c r="U274" s="6" t="n">
        <v>0</v>
      </c>
      <c r="V274" s="5" t="n">
        <v>34138.777</v>
      </c>
      <c r="W274" s="6" t="n">
        <v>0</v>
      </c>
      <c r="X274" s="5" t="n">
        <v>34138.777</v>
      </c>
      <c r="Y274" s="6" t="n">
        <v>0</v>
      </c>
      <c r="Z274" s="5" t="n">
        <v>0</v>
      </c>
      <c r="AA274" s="6" t="n">
        <v>0</v>
      </c>
      <c r="AB274" s="5" t="n">
        <v>0</v>
      </c>
      <c r="AC274" s="6" t="n">
        <v>0</v>
      </c>
      <c r="AD274" s="5" t="n">
        <v>0</v>
      </c>
      <c r="AE274" s="6" t="n">
        <v>0</v>
      </c>
      <c r="AF274" s="5" t="n">
        <v>0</v>
      </c>
      <c r="AG274" s="6" t="n">
        <v>0</v>
      </c>
      <c r="AH274" s="6" t="n">
        <v>0</v>
      </c>
      <c r="AI274" s="6" t="n">
        <v>0</v>
      </c>
      <c r="AJ274" s="6" t="n">
        <v>0.446</v>
      </c>
      <c r="AK274" s="6" t="n">
        <v>0</v>
      </c>
      <c r="AL274" s="6" t="n">
        <v>5</v>
      </c>
      <c r="AM274" s="5">
        <f>IF(AND(G274="",E274="Murni"),0,P274+R274+T274+V274+X274+Z274+AB274+AD274+AF274+AH274+AJ274+AL274)</f>
        <v/>
      </c>
      <c r="AN274" s="5">
        <f>P274+R274+T274+V274+X274+Z274+AB274+AD274+AF274+AH274+AJ274+AL274-AM274</f>
        <v/>
      </c>
      <c r="AO274" s="5">
        <f>P274+R274+T274+V274+X274+Z274+AB274+AD274+AF274+AH274+AJ274+AL274</f>
        <v/>
      </c>
      <c r="AP274" s="5">
        <f>I274</f>
        <v/>
      </c>
      <c r="AQ274" s="7">
        <f>AO274-AP274</f>
        <v/>
      </c>
      <c r="AR274" s="5" t="n">
        <v>0</v>
      </c>
      <c r="AS274" s="5">
        <f>IF(AH274-AR274&lt;-0.001,1,0)</f>
        <v/>
      </c>
      <c r="AT274" s="5">
        <f>IF(H274&lt;AM274-0.001,1,0)</f>
        <v/>
      </c>
      <c r="AU274" s="5">
        <f>IF(OR(H274-AO274-J274-K274-L274-M274-N274&lt;-0.001,H274-AO274-J274-K274-L274-M274-N274&gt;0.001),1,0)</f>
        <v/>
      </c>
      <c r="AV274" s="5">
        <f>IF(OR(J274&lt;-0.5,K274&lt;-0.5,L274&lt;-0.5,M274&lt;-0.5,N274&lt;-0.5,P274&lt;-0.5,R274&lt;-0.5,T274&lt;-0.5,V274&lt;-0.5,X274&lt;-0.5,Z274&lt;-0.5,AB274&lt;-0.5,AD274&lt;-0.5,AF274&lt;-0.5,AH274&lt;-0.5,AJ274&lt;-0.5,AL274&lt;-0.5),1,0)</f>
        <v/>
      </c>
      <c r="AW274">
        <f>AX274&amp;LEFT(ROUND(H274,0),3)</f>
        <v/>
      </c>
      <c r="AX274" t="n">
        <v>2962175</v>
      </c>
    </row>
    <row r="275">
      <c r="A275" s="4" t="n">
        <v>267</v>
      </c>
      <c r="B275" s="4" t="inlineStr">
        <is>
          <t>2019.USLU.62.001</t>
        </is>
      </c>
      <c r="C275" s="4" t="inlineStr">
        <is>
          <t>GI. 150 kV PANIKI (EXT; 2 LB + 1 Trafo, 60 MVA)</t>
        </is>
      </c>
      <c r="D275" s="4" t="inlineStr">
        <is>
          <t>EPC</t>
        </is>
      </c>
      <c r="E275" s="4" t="inlineStr">
        <is>
          <t>Lanjutan</t>
        </is>
      </c>
      <c r="F275" s="4" t="inlineStr">
        <is>
          <t>APLN</t>
        </is>
      </c>
      <c r="G275" s="4" t="n"/>
      <c r="H275" s="5" t="n">
        <v>1408405.175918179</v>
      </c>
      <c r="I275" s="5" t="n">
        <v>767528</v>
      </c>
      <c r="J275" s="6" t="n">
        <v>640877.1759181791</v>
      </c>
      <c r="K275" s="6" t="n">
        <v>0</v>
      </c>
      <c r="L275" s="6" t="n">
        <v>0</v>
      </c>
      <c r="M275" s="6" t="n">
        <v>0</v>
      </c>
      <c r="N275" s="6" t="n">
        <v>0</v>
      </c>
      <c r="O275" s="6" t="n">
        <v>0</v>
      </c>
      <c r="P275" s="5" t="n">
        <v>0</v>
      </c>
      <c r="Q275" s="6" t="n">
        <v>0</v>
      </c>
      <c r="R275" s="5" t="n">
        <v>0</v>
      </c>
      <c r="S275" s="6" t="n">
        <v>0</v>
      </c>
      <c r="T275" s="5" t="n">
        <v>0</v>
      </c>
      <c r="U275" s="6" t="n">
        <v>0</v>
      </c>
      <c r="V275" s="5" t="n">
        <v>0</v>
      </c>
      <c r="W275" s="6" t="n">
        <v>0</v>
      </c>
      <c r="X275" s="5" t="n">
        <v>0</v>
      </c>
      <c r="Y275" s="6" t="n">
        <v>0</v>
      </c>
      <c r="Z275" s="5" t="n">
        <v>0</v>
      </c>
      <c r="AA275" s="6" t="n">
        <v>0</v>
      </c>
      <c r="AB275" s="5" t="n">
        <v>0</v>
      </c>
      <c r="AC275" s="6" t="n">
        <v>0</v>
      </c>
      <c r="AD275" s="5" t="n">
        <v>0</v>
      </c>
      <c r="AE275" s="6" t="n">
        <v>0</v>
      </c>
      <c r="AF275" s="5" t="n">
        <v>0</v>
      </c>
      <c r="AG275" s="6" t="n">
        <v>0</v>
      </c>
      <c r="AH275" s="6" t="n">
        <v>0</v>
      </c>
      <c r="AI275" s="6" t="n">
        <v>0</v>
      </c>
      <c r="AJ275" s="6" t="n">
        <v>767528</v>
      </c>
      <c r="AK275" s="6" t="n">
        <v>0</v>
      </c>
      <c r="AL275" s="6" t="n">
        <v>5</v>
      </c>
      <c r="AM275" s="5">
        <f>IF(AND(G275="",E275="Murni"),0,P275+R275+T275+V275+X275+Z275+AB275+AD275+AF275+AH275+AJ275+AL275)</f>
        <v/>
      </c>
      <c r="AN275" s="5">
        <f>P275+R275+T275+V275+X275+Z275+AB275+AD275+AF275+AH275+AJ275+AL275-AM275</f>
        <v/>
      </c>
      <c r="AO275" s="5">
        <f>P275+R275+T275+V275+X275+Z275+AB275+AD275+AF275+AH275+AJ275+AL275</f>
        <v/>
      </c>
      <c r="AP275" s="5">
        <f>I275</f>
        <v/>
      </c>
      <c r="AQ275" s="7">
        <f>AO275-AP275</f>
        <v/>
      </c>
      <c r="AR275" s="5" t="n">
        <v>0</v>
      </c>
      <c r="AS275" s="5">
        <f>IF(AH275-AR275&lt;-0.001,1,0)</f>
        <v/>
      </c>
      <c r="AT275" s="5">
        <f>IF(H275&lt;AM275-0.001,1,0)</f>
        <v/>
      </c>
      <c r="AU275" s="5">
        <f>IF(OR(H275-AO275-J275-K275-L275-M275-N275&lt;-0.001,H275-AO275-J275-K275-L275-M275-N275&gt;0.001),1,0)</f>
        <v/>
      </c>
      <c r="AV275" s="5">
        <f>IF(OR(J275&lt;-0.5,K275&lt;-0.5,L275&lt;-0.5,M275&lt;-0.5,N275&lt;-0.5,P275&lt;-0.5,R275&lt;-0.5,T275&lt;-0.5,V275&lt;-0.5,X275&lt;-0.5,Z275&lt;-0.5,AB275&lt;-0.5,AD275&lt;-0.5,AF275&lt;-0.5,AH275&lt;-0.5,AJ275&lt;-0.5,AL275&lt;-0.5),1,0)</f>
        <v/>
      </c>
      <c r="AW275">
        <f>AX275&amp;LEFT(ROUND(H275,0),3)</f>
        <v/>
      </c>
      <c r="AX275" t="n">
        <v>2962176</v>
      </c>
    </row>
    <row r="276">
      <c r="A276" s="4" t="n">
        <v>268</v>
      </c>
      <c r="B276" s="4" t="inlineStr">
        <is>
          <t>2019.USLU.105.003.1</t>
        </is>
      </c>
      <c r="C276" s="4" t="inlineStr">
        <is>
          <t>GI MAURO (NEW; 2 LB, 1 TB, TRAFO 30 MVA, 1BC)</t>
        </is>
      </c>
      <c r="D276" s="4" t="inlineStr">
        <is>
          <t>Pengadaan Trafo 150/20 (30 MVA) IDB</t>
        </is>
      </c>
      <c r="E276" s="4" t="inlineStr">
        <is>
          <t>Lanjutan</t>
        </is>
      </c>
      <c r="F276" s="4" t="inlineStr">
        <is>
          <t>BLC</t>
        </is>
      </c>
      <c r="G276" s="4" t="n"/>
      <c r="H276" s="5" t="n">
        <v>0</v>
      </c>
      <c r="I276" s="5" t="n">
        <v>0</v>
      </c>
      <c r="J276" s="6" t="n">
        <v>0</v>
      </c>
      <c r="K276" s="6" t="n">
        <v>0</v>
      </c>
      <c r="L276" s="6" t="n">
        <v>0</v>
      </c>
      <c r="M276" s="6" t="n">
        <v>0</v>
      </c>
      <c r="N276" s="6" t="n">
        <v>0</v>
      </c>
      <c r="O276" s="6" t="n">
        <v>0</v>
      </c>
      <c r="P276" s="5" t="n">
        <v>0</v>
      </c>
      <c r="Q276" s="6" t="n">
        <v>0</v>
      </c>
      <c r="R276" s="5" t="n">
        <v>0</v>
      </c>
      <c r="S276" s="6" t="n">
        <v>0</v>
      </c>
      <c r="T276" s="5" t="n">
        <v>0</v>
      </c>
      <c r="U276" s="6" t="n">
        <v>0</v>
      </c>
      <c r="V276" s="5" t="n">
        <v>0</v>
      </c>
      <c r="W276" s="6" t="n">
        <v>0</v>
      </c>
      <c r="X276" s="5" t="n">
        <v>0</v>
      </c>
      <c r="Y276" s="6" t="n">
        <v>0</v>
      </c>
      <c r="Z276" s="5" t="n">
        <v>0</v>
      </c>
      <c r="AA276" s="6" t="n">
        <v>0</v>
      </c>
      <c r="AB276" s="5" t="n">
        <v>0</v>
      </c>
      <c r="AC276" s="6" t="n">
        <v>0</v>
      </c>
      <c r="AD276" s="5" t="n">
        <v>0</v>
      </c>
      <c r="AE276" s="6" t="n">
        <v>0</v>
      </c>
      <c r="AF276" s="5" t="n">
        <v>0</v>
      </c>
      <c r="AG276" s="6" t="n">
        <v>0</v>
      </c>
      <c r="AH276" s="6" t="n">
        <v>0</v>
      </c>
      <c r="AI276" s="6" t="n">
        <v>0</v>
      </c>
      <c r="AJ276" s="6" t="n">
        <v>0</v>
      </c>
      <c r="AK276" s="6" t="n">
        <v>0</v>
      </c>
      <c r="AL276" s="6" t="n">
        <v>5</v>
      </c>
      <c r="AM276" s="5">
        <f>IF(AND(G276="",E276="Murni"),0,P276+R276+T276+V276+X276+Z276+AB276+AD276+AF276+AH276+AJ276+AL276)</f>
        <v/>
      </c>
      <c r="AN276" s="5">
        <f>P276+R276+T276+V276+X276+Z276+AB276+AD276+AF276+AH276+AJ276+AL276-AM276</f>
        <v/>
      </c>
      <c r="AO276" s="5">
        <f>P276+R276+T276+V276+X276+Z276+AB276+AD276+AF276+AH276+AJ276+AL276</f>
        <v/>
      </c>
      <c r="AP276" s="5">
        <f>I276</f>
        <v/>
      </c>
      <c r="AQ276" s="7">
        <f>AO276-AP276</f>
        <v/>
      </c>
      <c r="AR276" s="5" t="n">
        <v>0</v>
      </c>
      <c r="AS276" s="5">
        <f>IF(AH276-AR276&lt;-0.001,1,0)</f>
        <v/>
      </c>
      <c r="AT276" s="5">
        <f>IF(H276&lt;AM276-0.001,1,0)</f>
        <v/>
      </c>
      <c r="AU276" s="5">
        <f>IF(OR(H276-AO276-J276-K276-L276-M276-N276&lt;-0.001,H276-AO276-J276-K276-L276-M276-N276&gt;0.001),1,0)</f>
        <v/>
      </c>
      <c r="AV276" s="5">
        <f>IF(OR(J276&lt;-0.5,K276&lt;-0.5,L276&lt;-0.5,M276&lt;-0.5,N276&lt;-0.5,P276&lt;-0.5,R276&lt;-0.5,T276&lt;-0.5,V276&lt;-0.5,X276&lt;-0.5,Z276&lt;-0.5,AB276&lt;-0.5,AD276&lt;-0.5,AF276&lt;-0.5,AH276&lt;-0.5,AJ276&lt;-0.5,AL276&lt;-0.5),1,0)</f>
        <v/>
      </c>
      <c r="AW276">
        <f>AX276&amp;LEFT(ROUND(H276,0),3)</f>
        <v/>
      </c>
      <c r="AX276" t="n">
        <v>2962177</v>
      </c>
    </row>
    <row r="277">
      <c r="A277" s="4" t="n">
        <v>269</v>
      </c>
      <c r="B277" s="4" t="inlineStr">
        <is>
          <t>2019.USLU.62.003</t>
        </is>
      </c>
      <c r="C277" s="4" t="inlineStr">
        <is>
          <t>GI. 150 kV PANIKI (EXT; 2 LB + 1 Trafo, 60 MVA)</t>
        </is>
      </c>
      <c r="D277" s="4" t="inlineStr">
        <is>
          <t>Test dan Comissioning (Biaya Sertifikat SLO, TOC dan FAC)</t>
        </is>
      </c>
      <c r="E277" s="4" t="inlineStr">
        <is>
          <t>Lanjutan</t>
        </is>
      </c>
      <c r="F277" s="4" t="inlineStr">
        <is>
          <t>APLN</t>
        </is>
      </c>
      <c r="G277" s="4" t="n"/>
      <c r="H277" s="5" t="n">
        <v>141950.5033636364</v>
      </c>
      <c r="I277" s="5" t="n">
        <v>140672</v>
      </c>
      <c r="J277" s="6" t="n">
        <v>1278.50336363641</v>
      </c>
      <c r="K277" s="6" t="n">
        <v>0</v>
      </c>
      <c r="L277" s="6" t="n">
        <v>0</v>
      </c>
      <c r="M277" s="6" t="n">
        <v>0</v>
      </c>
      <c r="N277" s="6" t="n">
        <v>0</v>
      </c>
      <c r="O277" s="6" t="n">
        <v>0</v>
      </c>
      <c r="P277" s="5" t="n">
        <v>0</v>
      </c>
      <c r="Q277" s="6" t="n">
        <v>0</v>
      </c>
      <c r="R277" s="5" t="n">
        <v>0</v>
      </c>
      <c r="S277" s="6" t="n">
        <v>0</v>
      </c>
      <c r="T277" s="5" t="n">
        <v>0</v>
      </c>
      <c r="U277" s="6" t="n">
        <v>0</v>
      </c>
      <c r="V277" s="5" t="n">
        <v>0</v>
      </c>
      <c r="W277" s="6" t="n">
        <v>0</v>
      </c>
      <c r="X277" s="5" t="n">
        <v>0</v>
      </c>
      <c r="Y277" s="6" t="n">
        <v>0</v>
      </c>
      <c r="Z277" s="5" t="n">
        <v>0</v>
      </c>
      <c r="AA277" s="6" t="n">
        <v>0</v>
      </c>
      <c r="AB277" s="5" t="n">
        <v>0</v>
      </c>
      <c r="AC277" s="6" t="n">
        <v>0</v>
      </c>
      <c r="AD277" s="5" t="n">
        <v>0</v>
      </c>
      <c r="AE277" s="6" t="n">
        <v>0</v>
      </c>
      <c r="AF277" s="5" t="n">
        <v>0</v>
      </c>
      <c r="AG277" s="6" t="n">
        <v>0</v>
      </c>
      <c r="AH277" s="6" t="n">
        <v>0</v>
      </c>
      <c r="AI277" s="6" t="n">
        <v>0</v>
      </c>
      <c r="AJ277" s="6" t="n">
        <v>140672</v>
      </c>
      <c r="AK277" s="6" t="n">
        <v>0</v>
      </c>
      <c r="AL277" s="6" t="n">
        <v>5</v>
      </c>
      <c r="AM277" s="5">
        <f>IF(AND(G277="",E277="Murni"),0,P277+R277+T277+V277+X277+Z277+AB277+AD277+AF277+AH277+AJ277+AL277)</f>
        <v/>
      </c>
      <c r="AN277" s="5">
        <f>P277+R277+T277+V277+X277+Z277+AB277+AD277+AF277+AH277+AJ277+AL277-AM277</f>
        <v/>
      </c>
      <c r="AO277" s="5">
        <f>P277+R277+T277+V277+X277+Z277+AB277+AD277+AF277+AH277+AJ277+AL277</f>
        <v/>
      </c>
      <c r="AP277" s="5">
        <f>I277</f>
        <v/>
      </c>
      <c r="AQ277" s="7">
        <f>AO277-AP277</f>
        <v/>
      </c>
      <c r="AR277" s="5" t="n">
        <v>0</v>
      </c>
      <c r="AS277" s="5">
        <f>IF(AH277-AR277&lt;-0.001,1,0)</f>
        <v/>
      </c>
      <c r="AT277" s="5">
        <f>IF(H277&lt;AM277-0.001,1,0)</f>
        <v/>
      </c>
      <c r="AU277" s="5">
        <f>IF(OR(H277-AO277-J277-K277-L277-M277-N277&lt;-0.001,H277-AO277-J277-K277-L277-M277-N277&gt;0.001),1,0)</f>
        <v/>
      </c>
      <c r="AV277" s="5">
        <f>IF(OR(J277&lt;-0.5,K277&lt;-0.5,L277&lt;-0.5,M277&lt;-0.5,N277&lt;-0.5,P277&lt;-0.5,R277&lt;-0.5,T277&lt;-0.5,V277&lt;-0.5,X277&lt;-0.5,Z277&lt;-0.5,AB277&lt;-0.5,AD277&lt;-0.5,AF277&lt;-0.5,AH277&lt;-0.5,AJ277&lt;-0.5,AL277&lt;-0.5),1,0)</f>
        <v/>
      </c>
      <c r="AW277">
        <f>AX277&amp;LEFT(ROUND(H277,0),3)</f>
        <v/>
      </c>
      <c r="AX277" t="n">
        <v>2962178</v>
      </c>
    </row>
    <row r="278">
      <c r="A278" s="4" t="n">
        <v>270</v>
      </c>
      <c r="B278" s="4" t="inlineStr">
        <is>
          <t>2021.USLU.53.001</t>
        </is>
      </c>
      <c r="C278" s="4" t="inlineStr">
        <is>
          <t>GI 150 kV OTAM (EXT 2 LB)</t>
        </is>
      </c>
      <c r="D278" s="4" t="inlineStr">
        <is>
          <t>Test dan Comissioning (Biaya Sertifikat SLO, TOC dan FAC)</t>
        </is>
      </c>
      <c r="E278" s="4" t="inlineStr">
        <is>
          <t>Lanjutan</t>
        </is>
      </c>
      <c r="F278" s="4" t="inlineStr">
        <is>
          <t>APLN</t>
        </is>
      </c>
      <c r="G278" s="4" t="n"/>
      <c r="H278" s="5" t="n">
        <v>319881.8181818182</v>
      </c>
      <c r="I278" s="5" t="n">
        <v>137920</v>
      </c>
      <c r="J278" s="6" t="n">
        <v>181961.8181818182</v>
      </c>
      <c r="K278" s="6" t="n">
        <v>0</v>
      </c>
      <c r="L278" s="6" t="n">
        <v>0</v>
      </c>
      <c r="M278" s="6" t="n">
        <v>0</v>
      </c>
      <c r="N278" s="6" t="n">
        <v>0</v>
      </c>
      <c r="O278" s="6" t="n">
        <v>0</v>
      </c>
      <c r="P278" s="5" t="n">
        <v>0</v>
      </c>
      <c r="Q278" s="6" t="n">
        <v>0</v>
      </c>
      <c r="R278" s="5" t="n">
        <v>0</v>
      </c>
      <c r="S278" s="6" t="n">
        <v>0</v>
      </c>
      <c r="T278" s="5" t="n">
        <v>0</v>
      </c>
      <c r="U278" s="6" t="n">
        <v>0</v>
      </c>
      <c r="V278" s="5" t="n">
        <v>0</v>
      </c>
      <c r="W278" s="6" t="n">
        <v>0</v>
      </c>
      <c r="X278" s="5" t="n">
        <v>0</v>
      </c>
      <c r="Y278" s="6" t="n">
        <v>0</v>
      </c>
      <c r="Z278" s="5" t="n">
        <v>0</v>
      </c>
      <c r="AA278" s="6" t="n">
        <v>0</v>
      </c>
      <c r="AB278" s="5" t="n">
        <v>0</v>
      </c>
      <c r="AC278" s="6" t="n">
        <v>0</v>
      </c>
      <c r="AD278" s="5" t="n">
        <v>0</v>
      </c>
      <c r="AE278" s="6" t="n">
        <v>0</v>
      </c>
      <c r="AF278" s="5" t="n">
        <v>0</v>
      </c>
      <c r="AG278" s="6" t="n">
        <v>0</v>
      </c>
      <c r="AH278" s="6" t="n">
        <v>0</v>
      </c>
      <c r="AI278" s="6" t="n">
        <v>0</v>
      </c>
      <c r="AJ278" s="6" t="n">
        <v>137920</v>
      </c>
      <c r="AK278" s="6" t="n">
        <v>0</v>
      </c>
      <c r="AL278" s="6" t="n">
        <v>5</v>
      </c>
      <c r="AM278" s="5">
        <f>IF(AND(G278="",E278="Murni"),0,P278+R278+T278+V278+X278+Z278+AB278+AD278+AF278+AH278+AJ278+AL278)</f>
        <v/>
      </c>
      <c r="AN278" s="5">
        <f>P278+R278+T278+V278+X278+Z278+AB278+AD278+AF278+AH278+AJ278+AL278-AM278</f>
        <v/>
      </c>
      <c r="AO278" s="5">
        <f>P278+R278+T278+V278+X278+Z278+AB278+AD278+AF278+AH278+AJ278+AL278</f>
        <v/>
      </c>
      <c r="AP278" s="5">
        <f>I278</f>
        <v/>
      </c>
      <c r="AQ278" s="7">
        <f>AO278-AP278</f>
        <v/>
      </c>
      <c r="AR278" s="5" t="n">
        <v>0</v>
      </c>
      <c r="AS278" s="5">
        <f>IF(AH278-AR278&lt;-0.001,1,0)</f>
        <v/>
      </c>
      <c r="AT278" s="5">
        <f>IF(H278&lt;AM278-0.001,1,0)</f>
        <v/>
      </c>
      <c r="AU278" s="5">
        <f>IF(OR(H278-AO278-J278-K278-L278-M278-N278&lt;-0.001,H278-AO278-J278-K278-L278-M278-N278&gt;0.001),1,0)</f>
        <v/>
      </c>
      <c r="AV278" s="5">
        <f>IF(OR(J278&lt;-0.5,K278&lt;-0.5,L278&lt;-0.5,M278&lt;-0.5,N278&lt;-0.5,P278&lt;-0.5,R278&lt;-0.5,T278&lt;-0.5,V278&lt;-0.5,X278&lt;-0.5,Z278&lt;-0.5,AB278&lt;-0.5,AD278&lt;-0.5,AF278&lt;-0.5,AH278&lt;-0.5,AJ278&lt;-0.5,AL278&lt;-0.5),1,0)</f>
        <v/>
      </c>
      <c r="AW278">
        <f>AX278&amp;LEFT(ROUND(H278,0),3)</f>
        <v/>
      </c>
      <c r="AX278" t="n">
        <v>2962179</v>
      </c>
    </row>
    <row r="279">
      <c r="A279" s="4" t="n">
        <v>271</v>
      </c>
      <c r="B279" s="4" t="inlineStr">
        <is>
          <t>2019.USLU.67.002</t>
        </is>
      </c>
      <c r="C279" s="4" t="inlineStr">
        <is>
          <t>GIS 150 kV SARIO (NEW; 2 LB, 1 TB, 1 BC, TRAFO 150/20 60 MVA) DAN GIS 150 kV TELING (EXT; 2 LB, 1 TB, 1 BC)</t>
        </is>
      </c>
      <c r="D279" s="4" t="inlineStr">
        <is>
          <t>EPC</t>
        </is>
      </c>
      <c r="E279" s="4" t="inlineStr">
        <is>
          <t>Lanjutan</t>
        </is>
      </c>
      <c r="F279" s="4" t="inlineStr">
        <is>
          <t>APLN</t>
        </is>
      </c>
      <c r="G279" s="4" t="n"/>
      <c r="H279" s="5" t="n">
        <v>16696739.93024546</v>
      </c>
      <c r="I279" s="5" t="n">
        <v>3605598.19</v>
      </c>
      <c r="J279" s="6" t="n">
        <v>13091141.74024546</v>
      </c>
      <c r="K279" s="6" t="n">
        <v>0</v>
      </c>
      <c r="L279" s="6" t="n">
        <v>0</v>
      </c>
      <c r="M279" s="6" t="n">
        <v>0</v>
      </c>
      <c r="N279" s="6" t="n">
        <v>0</v>
      </c>
      <c r="O279" s="6" t="n">
        <v>0</v>
      </c>
      <c r="P279" s="5" t="n">
        <v>0</v>
      </c>
      <c r="Q279" s="6" t="n">
        <v>0</v>
      </c>
      <c r="R279" s="5" t="n">
        <v>435522.842</v>
      </c>
      <c r="S279" s="6" t="n">
        <v>0</v>
      </c>
      <c r="T279" s="5" t="n">
        <v>0</v>
      </c>
      <c r="U279" s="6" t="n">
        <v>0</v>
      </c>
      <c r="V279" s="5" t="n">
        <v>0</v>
      </c>
      <c r="W279" s="6" t="n">
        <v>0</v>
      </c>
      <c r="X279" s="5" t="n">
        <v>0</v>
      </c>
      <c r="Y279" s="6" t="n">
        <v>0</v>
      </c>
      <c r="Z279" s="5" t="n">
        <v>0</v>
      </c>
      <c r="AA279" s="6" t="n">
        <v>0</v>
      </c>
      <c r="AB279" s="5" t="n">
        <v>0</v>
      </c>
      <c r="AC279" s="6" t="n">
        <v>0</v>
      </c>
      <c r="AD279" s="5" t="n">
        <v>0</v>
      </c>
      <c r="AE279" s="6" t="n">
        <v>0</v>
      </c>
      <c r="AF279" s="5" t="n">
        <v>2971467.314</v>
      </c>
      <c r="AG279" s="6" t="n">
        <v>0</v>
      </c>
      <c r="AH279" s="6" t="n">
        <v>0</v>
      </c>
      <c r="AI279" s="6" t="n">
        <v>0</v>
      </c>
      <c r="AJ279" s="6" t="n">
        <v>0</v>
      </c>
      <c r="AK279" s="6" t="n">
        <v>0</v>
      </c>
      <c r="AL279" s="6" t="n">
        <v>5</v>
      </c>
      <c r="AM279" s="5">
        <f>IF(AND(G279="",E279="Murni"),0,P279+R279+T279+V279+X279+Z279+AB279+AD279+AF279+AH279+AJ279+AL279)</f>
        <v/>
      </c>
      <c r="AN279" s="5">
        <f>P279+R279+T279+V279+X279+Z279+AB279+AD279+AF279+AH279+AJ279+AL279-AM279</f>
        <v/>
      </c>
      <c r="AO279" s="5">
        <f>P279+R279+T279+V279+X279+Z279+AB279+AD279+AF279+AH279+AJ279+AL279</f>
        <v/>
      </c>
      <c r="AP279" s="5">
        <f>I279</f>
        <v/>
      </c>
      <c r="AQ279" s="7">
        <f>AO279-AP279</f>
        <v/>
      </c>
      <c r="AR279" s="5" t="n">
        <v>0</v>
      </c>
      <c r="AS279" s="5">
        <f>IF(AH279-AR279&lt;-0.001,1,0)</f>
        <v/>
      </c>
      <c r="AT279" s="5">
        <f>IF(H279&lt;AM279-0.001,1,0)</f>
        <v/>
      </c>
      <c r="AU279" s="5">
        <f>IF(OR(H279-AO279-J279-K279-L279-M279-N279&lt;-0.001,H279-AO279-J279-K279-L279-M279-N279&gt;0.001),1,0)</f>
        <v/>
      </c>
      <c r="AV279" s="5">
        <f>IF(OR(J279&lt;-0.5,K279&lt;-0.5,L279&lt;-0.5,M279&lt;-0.5,N279&lt;-0.5,P279&lt;-0.5,R279&lt;-0.5,T279&lt;-0.5,V279&lt;-0.5,X279&lt;-0.5,Z279&lt;-0.5,AB279&lt;-0.5,AD279&lt;-0.5,AF279&lt;-0.5,AH279&lt;-0.5,AJ279&lt;-0.5,AL279&lt;-0.5),1,0)</f>
        <v/>
      </c>
      <c r="AW279">
        <f>AX279&amp;LEFT(ROUND(H279,0),3)</f>
        <v/>
      </c>
      <c r="AX279" t="n">
        <v>2962180</v>
      </c>
    </row>
    <row r="280">
      <c r="A280" s="4" t="n">
        <v>272</v>
      </c>
      <c r="B280" s="4" t="inlineStr">
        <is>
          <t>2019.USLU.67.004.1</t>
        </is>
      </c>
      <c r="C280" s="4" t="inlineStr">
        <is>
          <t>GIS 150 kV SARIO (NEW; 2 LB, 1 TB, 1 BC, TRAFO 150/20 60 MVA) DAN GIS 150 kV TELING (EXT; 2 LB, 1 TB, 1 BC)</t>
        </is>
      </c>
      <c r="D280" s="4" t="inlineStr">
        <is>
          <t>MTU GIS Teling</t>
        </is>
      </c>
      <c r="E280" s="4" t="inlineStr">
        <is>
          <t>Lanjutan</t>
        </is>
      </c>
      <c r="F280" s="4" t="inlineStr">
        <is>
          <t>APLN</t>
        </is>
      </c>
      <c r="G280" s="4" t="n"/>
      <c r="H280" s="5" t="n">
        <v>265768.4100000005</v>
      </c>
      <c r="I280" s="5" t="n">
        <v>265768.41</v>
      </c>
      <c r="J280" s="6" t="n">
        <v>5.238689482212067e-10</v>
      </c>
      <c r="K280" s="6" t="n">
        <v>0</v>
      </c>
      <c r="L280" s="6" t="n">
        <v>0</v>
      </c>
      <c r="M280" s="6" t="n">
        <v>0</v>
      </c>
      <c r="N280" s="6" t="n">
        <v>0</v>
      </c>
      <c r="O280" s="6" t="n">
        <v>0</v>
      </c>
      <c r="P280" s="5" t="n">
        <v>0</v>
      </c>
      <c r="Q280" s="6" t="n">
        <v>0</v>
      </c>
      <c r="R280" s="5" t="n">
        <v>0</v>
      </c>
      <c r="S280" s="6" t="n">
        <v>0</v>
      </c>
      <c r="T280" s="5" t="n">
        <v>0</v>
      </c>
      <c r="U280" s="6" t="n">
        <v>0</v>
      </c>
      <c r="V280" s="5" t="n">
        <v>0</v>
      </c>
      <c r="W280" s="6" t="n">
        <v>0</v>
      </c>
      <c r="X280" s="5" t="n">
        <v>0</v>
      </c>
      <c r="Y280" s="6" t="n">
        <v>0</v>
      </c>
      <c r="Z280" s="5" t="n">
        <v>0</v>
      </c>
      <c r="AA280" s="6" t="n">
        <v>0</v>
      </c>
      <c r="AB280" s="5" t="n">
        <v>0</v>
      </c>
      <c r="AC280" s="6" t="n">
        <v>0</v>
      </c>
      <c r="AD280" s="5" t="n">
        <v>0</v>
      </c>
      <c r="AE280" s="6" t="n">
        <v>0</v>
      </c>
      <c r="AF280" s="5" t="n">
        <v>265768.41</v>
      </c>
      <c r="AG280" s="6" t="n">
        <v>0</v>
      </c>
      <c r="AH280" s="6" t="n">
        <v>0</v>
      </c>
      <c r="AI280" s="6" t="n">
        <v>0</v>
      </c>
      <c r="AJ280" s="6" t="n">
        <v>0</v>
      </c>
      <c r="AK280" s="6" t="n">
        <v>0</v>
      </c>
      <c r="AL280" s="6" t="n">
        <v>5</v>
      </c>
      <c r="AM280" s="5">
        <f>IF(AND(G280="",E280="Murni"),0,P280+R280+T280+V280+X280+Z280+AB280+AD280+AF280+AH280+AJ280+AL280)</f>
        <v/>
      </c>
      <c r="AN280" s="5">
        <f>P280+R280+T280+V280+X280+Z280+AB280+AD280+AF280+AH280+AJ280+AL280-AM280</f>
        <v/>
      </c>
      <c r="AO280" s="5">
        <f>P280+R280+T280+V280+X280+Z280+AB280+AD280+AF280+AH280+AJ280+AL280</f>
        <v/>
      </c>
      <c r="AP280" s="5">
        <f>I280</f>
        <v/>
      </c>
      <c r="AQ280" s="7">
        <f>AO280-AP280</f>
        <v/>
      </c>
      <c r="AR280" s="5" t="n">
        <v>0</v>
      </c>
      <c r="AS280" s="5">
        <f>IF(AH280-AR280&lt;-0.001,1,0)</f>
        <v/>
      </c>
      <c r="AT280" s="5">
        <f>IF(H280&lt;AM280-0.001,1,0)</f>
        <v/>
      </c>
      <c r="AU280" s="5">
        <f>IF(OR(H280-AO280-J280-K280-L280-M280-N280&lt;-0.001,H280-AO280-J280-K280-L280-M280-N280&gt;0.001),1,0)</f>
        <v/>
      </c>
      <c r="AV280" s="5">
        <f>IF(OR(J280&lt;-0.5,K280&lt;-0.5,L280&lt;-0.5,M280&lt;-0.5,N280&lt;-0.5,P280&lt;-0.5,R280&lt;-0.5,T280&lt;-0.5,V280&lt;-0.5,X280&lt;-0.5,Z280&lt;-0.5,AB280&lt;-0.5,AD280&lt;-0.5,AF280&lt;-0.5,AH280&lt;-0.5,AJ280&lt;-0.5,AL280&lt;-0.5),1,0)</f>
        <v/>
      </c>
      <c r="AW280">
        <f>AX280&amp;LEFT(ROUND(H280,0),3)</f>
        <v/>
      </c>
      <c r="AX280" t="n">
        <v>2962181</v>
      </c>
    </row>
    <row r="281">
      <c r="A281" s="4" t="n">
        <v>273</v>
      </c>
      <c r="B281" s="4" t="inlineStr">
        <is>
          <t>2019.USLU.67.004.2</t>
        </is>
      </c>
      <c r="C281" s="4" t="inlineStr">
        <is>
          <t>GIS 150 kV SARIO (NEW; 2 LB, 1 TB, 1 BC, TRAFO 150/20 60 MVA) DAN GIS 150 kV TELING (EXT; 2 LB, 1 TB, 1 BC)</t>
        </is>
      </c>
      <c r="D281" s="4" t="inlineStr">
        <is>
          <t>MTU GIS Sario</t>
        </is>
      </c>
      <c r="E281" s="4" t="inlineStr">
        <is>
          <t>Lanjutan</t>
        </is>
      </c>
      <c r="F281" s="4" t="inlineStr">
        <is>
          <t>APLN</t>
        </is>
      </c>
      <c r="G281" s="4" t="n"/>
      <c r="H281" s="5" t="n">
        <v>926731.5899999999</v>
      </c>
      <c r="I281" s="5" t="n">
        <v>926731.59</v>
      </c>
      <c r="J281" s="6" t="n">
        <v>0</v>
      </c>
      <c r="K281" s="6" t="n">
        <v>0</v>
      </c>
      <c r="L281" s="6" t="n">
        <v>0</v>
      </c>
      <c r="M281" s="6" t="n">
        <v>0</v>
      </c>
      <c r="N281" s="6" t="n">
        <v>0</v>
      </c>
      <c r="O281" s="6" t="n">
        <v>0</v>
      </c>
      <c r="P281" s="5" t="n">
        <v>0</v>
      </c>
      <c r="Q281" s="6" t="n">
        <v>0</v>
      </c>
      <c r="R281" s="5" t="n">
        <v>693000</v>
      </c>
      <c r="S281" s="6" t="n">
        <v>0</v>
      </c>
      <c r="T281" s="5" t="n">
        <v>0</v>
      </c>
      <c r="U281" s="6" t="n">
        <v>0</v>
      </c>
      <c r="V281" s="5" t="n">
        <v>0</v>
      </c>
      <c r="W281" s="6" t="n">
        <v>0</v>
      </c>
      <c r="X281" s="5" t="n">
        <v>0</v>
      </c>
      <c r="Y281" s="6" t="n">
        <v>0</v>
      </c>
      <c r="Z281" s="5" t="n">
        <v>0</v>
      </c>
      <c r="AA281" s="6" t="n">
        <v>0</v>
      </c>
      <c r="AB281" s="5" t="n">
        <v>0</v>
      </c>
      <c r="AC281" s="6" t="n">
        <v>0</v>
      </c>
      <c r="AD281" s="5" t="n">
        <v>0</v>
      </c>
      <c r="AE281" s="6" t="n">
        <v>0</v>
      </c>
      <c r="AF281" s="5" t="n">
        <v>233731.59</v>
      </c>
      <c r="AG281" s="6" t="n">
        <v>0</v>
      </c>
      <c r="AH281" s="6" t="n">
        <v>0</v>
      </c>
      <c r="AI281" s="6" t="n">
        <v>0</v>
      </c>
      <c r="AJ281" s="6" t="n">
        <v>0</v>
      </c>
      <c r="AK281" s="6" t="n">
        <v>0</v>
      </c>
      <c r="AL281" s="6" t="n">
        <v>5</v>
      </c>
      <c r="AM281" s="5">
        <f>IF(AND(G281="",E281="Murni"),0,P281+R281+T281+V281+X281+Z281+AB281+AD281+AF281+AH281+AJ281+AL281)</f>
        <v/>
      </c>
      <c r="AN281" s="5">
        <f>P281+R281+T281+V281+X281+Z281+AB281+AD281+AF281+AH281+AJ281+AL281-AM281</f>
        <v/>
      </c>
      <c r="AO281" s="5">
        <f>P281+R281+T281+V281+X281+Z281+AB281+AD281+AF281+AH281+AJ281+AL281</f>
        <v/>
      </c>
      <c r="AP281" s="5">
        <f>I281</f>
        <v/>
      </c>
      <c r="AQ281" s="7">
        <f>AO281-AP281</f>
        <v/>
      </c>
      <c r="AR281" s="5" t="n">
        <v>0</v>
      </c>
      <c r="AS281" s="5">
        <f>IF(AH281-AR281&lt;-0.001,1,0)</f>
        <v/>
      </c>
      <c r="AT281" s="5">
        <f>IF(H281&lt;AM281-0.001,1,0)</f>
        <v/>
      </c>
      <c r="AU281" s="5">
        <f>IF(OR(H281-AO281-J281-K281-L281-M281-N281&lt;-0.001,H281-AO281-J281-K281-L281-M281-N281&gt;0.001),1,0)</f>
        <v/>
      </c>
      <c r="AV281" s="5">
        <f>IF(OR(J281&lt;-0.5,K281&lt;-0.5,L281&lt;-0.5,M281&lt;-0.5,N281&lt;-0.5,P281&lt;-0.5,R281&lt;-0.5,T281&lt;-0.5,V281&lt;-0.5,X281&lt;-0.5,Z281&lt;-0.5,AB281&lt;-0.5,AD281&lt;-0.5,AF281&lt;-0.5,AH281&lt;-0.5,AJ281&lt;-0.5,AL281&lt;-0.5),1,0)</f>
        <v/>
      </c>
      <c r="AW281">
        <f>AX281&amp;LEFT(ROUND(H281,0),3)</f>
        <v/>
      </c>
      <c r="AX281" t="n">
        <v>2962182</v>
      </c>
    </row>
    <row r="282">
      <c r="A282" s="4" t="n">
        <v>274</v>
      </c>
      <c r="B282" s="4" t="inlineStr">
        <is>
          <t>2020.USLU.35.001.1</t>
        </is>
      </c>
      <c r="C282" s="4" t="inlineStr">
        <is>
          <t>GIS 150 kV SARIO (NEW; 2 LB, 1 TB, 1 BC, TRAFO 150/20 60 MVA) DAN GIS 150 kV TELING (EXT; 2 LB, 1 TB, 1 BC)</t>
        </is>
      </c>
      <c r="D282" s="4" t="inlineStr">
        <is>
          <t>Test dan Comissioning GIS Teling (Biaya Sertifikat SLO, TOC dan FAC)</t>
        </is>
      </c>
      <c r="E282" s="4" t="inlineStr">
        <is>
          <t>Lanjutan</t>
        </is>
      </c>
      <c r="F282" s="4" t="inlineStr">
        <is>
          <t>APLN</t>
        </is>
      </c>
      <c r="G282" s="4" t="n"/>
      <c r="H282" s="5" t="n">
        <v>54656.78143636364</v>
      </c>
      <c r="I282" s="5" t="n">
        <v>54164</v>
      </c>
      <c r="J282" s="6" t="n">
        <v>492.7814363636426</v>
      </c>
      <c r="K282" s="6" t="n">
        <v>0</v>
      </c>
      <c r="L282" s="6" t="n">
        <v>0</v>
      </c>
      <c r="M282" s="6" t="n">
        <v>0</v>
      </c>
      <c r="N282" s="6" t="n">
        <v>0</v>
      </c>
      <c r="O282" s="6" t="n">
        <v>0</v>
      </c>
      <c r="P282" s="5" t="n">
        <v>0</v>
      </c>
      <c r="Q282" s="6" t="n">
        <v>0</v>
      </c>
      <c r="R282" s="5" t="n">
        <v>0</v>
      </c>
      <c r="S282" s="6" t="n">
        <v>0</v>
      </c>
      <c r="T282" s="5" t="n">
        <v>0</v>
      </c>
      <c r="U282" s="6" t="n">
        <v>0</v>
      </c>
      <c r="V282" s="5" t="n">
        <v>54164</v>
      </c>
      <c r="W282" s="6" t="n">
        <v>0</v>
      </c>
      <c r="X282" s="5" t="n">
        <v>0</v>
      </c>
      <c r="Y282" s="6" t="n">
        <v>0</v>
      </c>
      <c r="Z282" s="5" t="n">
        <v>0</v>
      </c>
      <c r="AA282" s="6" t="n">
        <v>0</v>
      </c>
      <c r="AB282" s="5" t="n">
        <v>0</v>
      </c>
      <c r="AC282" s="6" t="n">
        <v>0</v>
      </c>
      <c r="AD282" s="5" t="n">
        <v>0</v>
      </c>
      <c r="AE282" s="6" t="n">
        <v>0</v>
      </c>
      <c r="AF282" s="5" t="n">
        <v>0</v>
      </c>
      <c r="AG282" s="6" t="n">
        <v>0</v>
      </c>
      <c r="AH282" s="6" t="n">
        <v>0</v>
      </c>
      <c r="AI282" s="6" t="n">
        <v>0</v>
      </c>
      <c r="AJ282" s="6" t="n">
        <v>0</v>
      </c>
      <c r="AK282" s="6" t="n">
        <v>0</v>
      </c>
      <c r="AL282" s="6" t="n">
        <v>5</v>
      </c>
      <c r="AM282" s="5">
        <f>IF(AND(G282="",E282="Murni"),0,P282+R282+T282+V282+X282+Z282+AB282+AD282+AF282+AH282+AJ282+AL282)</f>
        <v/>
      </c>
      <c r="AN282" s="5">
        <f>P282+R282+T282+V282+X282+Z282+AB282+AD282+AF282+AH282+AJ282+AL282-AM282</f>
        <v/>
      </c>
      <c r="AO282" s="5">
        <f>P282+R282+T282+V282+X282+Z282+AB282+AD282+AF282+AH282+AJ282+AL282</f>
        <v/>
      </c>
      <c r="AP282" s="5">
        <f>I282</f>
        <v/>
      </c>
      <c r="AQ282" s="7">
        <f>AO282-AP282</f>
        <v/>
      </c>
      <c r="AR282" s="5" t="n">
        <v>0</v>
      </c>
      <c r="AS282" s="5">
        <f>IF(AH282-AR282&lt;-0.001,1,0)</f>
        <v/>
      </c>
      <c r="AT282" s="5">
        <f>IF(H282&lt;AM282-0.001,1,0)</f>
        <v/>
      </c>
      <c r="AU282" s="5">
        <f>IF(OR(H282-AO282-J282-K282-L282-M282-N282&lt;-0.001,H282-AO282-J282-K282-L282-M282-N282&gt;0.001),1,0)</f>
        <v/>
      </c>
      <c r="AV282" s="5">
        <f>IF(OR(J282&lt;-0.5,K282&lt;-0.5,L282&lt;-0.5,M282&lt;-0.5,N282&lt;-0.5,P282&lt;-0.5,R282&lt;-0.5,T282&lt;-0.5,V282&lt;-0.5,X282&lt;-0.5,Z282&lt;-0.5,AB282&lt;-0.5,AD282&lt;-0.5,AF282&lt;-0.5,AH282&lt;-0.5,AJ282&lt;-0.5,AL282&lt;-0.5),1,0)</f>
        <v/>
      </c>
      <c r="AW282">
        <f>AX282&amp;LEFT(ROUND(H282,0),3)</f>
        <v/>
      </c>
      <c r="AX282" t="n">
        <v>2962183</v>
      </c>
    </row>
    <row r="283">
      <c r="A283" s="4" t="n">
        <v>275</v>
      </c>
      <c r="B283" s="4" t="inlineStr">
        <is>
          <t>2020.USLU.35.001.2</t>
        </is>
      </c>
      <c r="C283" s="4" t="inlineStr">
        <is>
          <t>GIS 150 kV SARIO (NEW; 2 LB, 1 TB, 1 BC, TRAFO 150/20 60 MVA) DAN GIS 150 kV TELING (EXT; 2 LB, 1 TB, 1 BC)</t>
        </is>
      </c>
      <c r="D283" s="4" t="inlineStr">
        <is>
          <t>Test dan Comissioning GIS Sario (Biaya Sertifikat SLO, TOC dan FAC)</t>
        </is>
      </c>
      <c r="E283" s="4" t="inlineStr">
        <is>
          <t>Lanjutan</t>
        </is>
      </c>
      <c r="F283" s="4" t="inlineStr">
        <is>
          <t>APLN</t>
        </is>
      </c>
      <c r="G283" s="4" t="n"/>
      <c r="H283" s="5" t="n">
        <v>83351.91818181818</v>
      </c>
      <c r="I283" s="5" t="n">
        <v>82601</v>
      </c>
      <c r="J283" s="6" t="n">
        <v>750.9181818181823</v>
      </c>
      <c r="K283" s="6" t="n">
        <v>0</v>
      </c>
      <c r="L283" s="6" t="n">
        <v>0</v>
      </c>
      <c r="M283" s="6" t="n">
        <v>0</v>
      </c>
      <c r="N283" s="6" t="n">
        <v>0</v>
      </c>
      <c r="O283" s="6" t="n">
        <v>0</v>
      </c>
      <c r="P283" s="5" t="n">
        <v>0</v>
      </c>
      <c r="Q283" s="6" t="n">
        <v>0</v>
      </c>
      <c r="R283" s="5" t="n">
        <v>0</v>
      </c>
      <c r="S283" s="6" t="n">
        <v>0</v>
      </c>
      <c r="T283" s="5" t="n">
        <v>0</v>
      </c>
      <c r="U283" s="6" t="n">
        <v>0</v>
      </c>
      <c r="V283" s="5" t="n">
        <v>82601</v>
      </c>
      <c r="W283" s="6" t="n">
        <v>0</v>
      </c>
      <c r="X283" s="5" t="n">
        <v>0</v>
      </c>
      <c r="Y283" s="6" t="n">
        <v>0</v>
      </c>
      <c r="Z283" s="5" t="n">
        <v>0</v>
      </c>
      <c r="AA283" s="6" t="n">
        <v>0</v>
      </c>
      <c r="AB283" s="5" t="n">
        <v>0</v>
      </c>
      <c r="AC283" s="6" t="n">
        <v>0</v>
      </c>
      <c r="AD283" s="5" t="n">
        <v>0</v>
      </c>
      <c r="AE283" s="6" t="n">
        <v>0</v>
      </c>
      <c r="AF283" s="5" t="n">
        <v>0</v>
      </c>
      <c r="AG283" s="6" t="n">
        <v>0</v>
      </c>
      <c r="AH283" s="6" t="n">
        <v>0</v>
      </c>
      <c r="AI283" s="6" t="n">
        <v>0</v>
      </c>
      <c r="AJ283" s="6" t="n">
        <v>0</v>
      </c>
      <c r="AK283" s="6" t="n">
        <v>0</v>
      </c>
      <c r="AL283" s="6" t="n">
        <v>5</v>
      </c>
      <c r="AM283" s="5">
        <f>IF(AND(G283="",E283="Murni"),0,P283+R283+T283+V283+X283+Z283+AB283+AD283+AF283+AH283+AJ283+AL283)</f>
        <v/>
      </c>
      <c r="AN283" s="5">
        <f>P283+R283+T283+V283+X283+Z283+AB283+AD283+AF283+AH283+AJ283+AL283-AM283</f>
        <v/>
      </c>
      <c r="AO283" s="5">
        <f>P283+R283+T283+V283+X283+Z283+AB283+AD283+AF283+AH283+AJ283+AL283</f>
        <v/>
      </c>
      <c r="AP283" s="5">
        <f>I283</f>
        <v/>
      </c>
      <c r="AQ283" s="7">
        <f>AO283-AP283</f>
        <v/>
      </c>
      <c r="AR283" s="5" t="n">
        <v>0</v>
      </c>
      <c r="AS283" s="5">
        <f>IF(AH283-AR283&lt;-0.001,1,0)</f>
        <v/>
      </c>
      <c r="AT283" s="5">
        <f>IF(H283&lt;AM283-0.001,1,0)</f>
        <v/>
      </c>
      <c r="AU283" s="5">
        <f>IF(OR(H283-AO283-J283-K283-L283-M283-N283&lt;-0.001,H283-AO283-J283-K283-L283-M283-N283&gt;0.001),1,0)</f>
        <v/>
      </c>
      <c r="AV283" s="5">
        <f>IF(OR(J283&lt;-0.5,K283&lt;-0.5,L283&lt;-0.5,M283&lt;-0.5,N283&lt;-0.5,P283&lt;-0.5,R283&lt;-0.5,T283&lt;-0.5,V283&lt;-0.5,X283&lt;-0.5,Z283&lt;-0.5,AB283&lt;-0.5,AD283&lt;-0.5,AF283&lt;-0.5,AH283&lt;-0.5,AJ283&lt;-0.5,AL283&lt;-0.5),1,0)</f>
        <v/>
      </c>
      <c r="AW283">
        <f>AX283&amp;LEFT(ROUND(H283,0),3)</f>
        <v/>
      </c>
      <c r="AX283" t="n">
        <v>2962184</v>
      </c>
    </row>
    <row r="284">
      <c r="A284" s="4" t="n">
        <v>276</v>
      </c>
      <c r="B284" s="4" t="inlineStr">
        <is>
          <t>2019.USLU.64.001</t>
        </is>
      </c>
      <c r="C284" s="4" t="inlineStr">
        <is>
          <t>GI. 150 kV LIKUPANG (NEW; 6 LB + IBT 150/70 KV + 1 Trafo 60 MVA + Bus Coupler)</t>
        </is>
      </c>
      <c r="D284" s="4" t="inlineStr">
        <is>
          <t>EPC</t>
        </is>
      </c>
      <c r="E284" s="4" t="inlineStr">
        <is>
          <t>Lanjutan</t>
        </is>
      </c>
      <c r="F284" s="4" t="inlineStr">
        <is>
          <t>APLN</t>
        </is>
      </c>
      <c r="G284" s="4" t="n"/>
      <c r="H284" s="5" t="n">
        <v>16509604.97107089</v>
      </c>
      <c r="I284" s="5" t="n">
        <v>9428852.458999999</v>
      </c>
      <c r="J284" s="6" t="n">
        <v>7080752.512070891</v>
      </c>
      <c r="K284" s="6" t="n">
        <v>0</v>
      </c>
      <c r="L284" s="6" t="n">
        <v>0</v>
      </c>
      <c r="M284" s="6" t="n">
        <v>0</v>
      </c>
      <c r="N284" s="6" t="n">
        <v>0</v>
      </c>
      <c r="O284" s="6" t="n">
        <v>0</v>
      </c>
      <c r="P284" s="5" t="n">
        <v>0</v>
      </c>
      <c r="Q284" s="6" t="n">
        <v>0</v>
      </c>
      <c r="R284" s="5" t="n">
        <v>369334.616</v>
      </c>
      <c r="S284" s="6" t="n">
        <v>0</v>
      </c>
      <c r="T284" s="5" t="n">
        <v>0</v>
      </c>
      <c r="U284" s="6" t="n">
        <v>0</v>
      </c>
      <c r="V284" s="5" t="n">
        <v>144044.736</v>
      </c>
      <c r="W284" s="6" t="n">
        <v>0</v>
      </c>
      <c r="X284" s="5" t="n">
        <v>83914.22900000001</v>
      </c>
      <c r="Y284" s="6" t="n">
        <v>0</v>
      </c>
      <c r="Z284" s="5" t="n">
        <v>3750347.693</v>
      </c>
      <c r="AA284" s="6" t="n">
        <v>0</v>
      </c>
      <c r="AB284" s="5" t="n">
        <v>4610382.766</v>
      </c>
      <c r="AC284" s="6" t="n">
        <v>0</v>
      </c>
      <c r="AD284" s="5" t="n">
        <v>154615.066</v>
      </c>
      <c r="AE284" s="6" t="n">
        <v>0</v>
      </c>
      <c r="AF284" s="5" t="n">
        <v>0</v>
      </c>
      <c r="AG284" s="6" t="n">
        <v>0</v>
      </c>
      <c r="AH284" s="6" t="n">
        <v>0</v>
      </c>
      <c r="AI284" s="6" t="n">
        <v>0</v>
      </c>
      <c r="AJ284" s="6" t="n">
        <v>316213.353</v>
      </c>
      <c r="AK284" s="6" t="n">
        <v>0</v>
      </c>
      <c r="AL284" s="6" t="n">
        <v>5</v>
      </c>
      <c r="AM284" s="5">
        <f>IF(AND(G284="",E284="Murni"),0,P284+R284+T284+V284+X284+Z284+AB284+AD284+AF284+AH284+AJ284+AL284)</f>
        <v/>
      </c>
      <c r="AN284" s="5">
        <f>P284+R284+T284+V284+X284+Z284+AB284+AD284+AF284+AH284+AJ284+AL284-AM284</f>
        <v/>
      </c>
      <c r="AO284" s="5">
        <f>P284+R284+T284+V284+X284+Z284+AB284+AD284+AF284+AH284+AJ284+AL284</f>
        <v/>
      </c>
      <c r="AP284" s="5">
        <f>I284</f>
        <v/>
      </c>
      <c r="AQ284" s="7">
        <f>AO284-AP284</f>
        <v/>
      </c>
      <c r="AR284" s="5" t="n">
        <v>0</v>
      </c>
      <c r="AS284" s="5">
        <f>IF(AH284-AR284&lt;-0.001,1,0)</f>
        <v/>
      </c>
      <c r="AT284" s="5">
        <f>IF(H284&lt;AM284-0.001,1,0)</f>
        <v/>
      </c>
      <c r="AU284" s="5">
        <f>IF(OR(H284-AO284-J284-K284-L284-M284-N284&lt;-0.001,H284-AO284-J284-K284-L284-M284-N284&gt;0.001),1,0)</f>
        <v/>
      </c>
      <c r="AV284" s="5">
        <f>IF(OR(J284&lt;-0.5,K284&lt;-0.5,L284&lt;-0.5,M284&lt;-0.5,N284&lt;-0.5,P284&lt;-0.5,R284&lt;-0.5,T284&lt;-0.5,V284&lt;-0.5,X284&lt;-0.5,Z284&lt;-0.5,AB284&lt;-0.5,AD284&lt;-0.5,AF284&lt;-0.5,AH284&lt;-0.5,AJ284&lt;-0.5,AL284&lt;-0.5),1,0)</f>
        <v/>
      </c>
      <c r="AW284">
        <f>AX284&amp;LEFT(ROUND(H284,0),3)</f>
        <v/>
      </c>
      <c r="AX284" t="n">
        <v>2962185</v>
      </c>
    </row>
    <row r="285">
      <c r="A285" s="4" t="n">
        <v>277</v>
      </c>
      <c r="B285" s="4" t="inlineStr">
        <is>
          <t>2019.USLU.64.004</t>
        </is>
      </c>
      <c r="C285" s="4" t="inlineStr">
        <is>
          <t>GI. 150 kV LIKUPANG (NEW; 6 LB + IBT 150/70 KV + 1 Trafo 60 MVA + Bus Coupler)</t>
        </is>
      </c>
      <c r="D285" s="4" t="inlineStr">
        <is>
          <t>Jaminan Kualitas Barang (JKB)</t>
        </is>
      </c>
      <c r="E285" s="4" t="inlineStr">
        <is>
          <t>Lanjutan</t>
        </is>
      </c>
      <c r="F285" s="4" t="inlineStr">
        <is>
          <t>APLN</t>
        </is>
      </c>
      <c r="G285" s="4" t="n"/>
      <c r="H285" s="5" t="n">
        <v>329421.39</v>
      </c>
      <c r="I285" s="5" t="n">
        <v>163350</v>
      </c>
      <c r="J285" s="6" t="n">
        <v>166071.39</v>
      </c>
      <c r="K285" s="6" t="n">
        <v>0</v>
      </c>
      <c r="L285" s="6" t="n">
        <v>0</v>
      </c>
      <c r="M285" s="6" t="n">
        <v>0</v>
      </c>
      <c r="N285" s="6" t="n">
        <v>0</v>
      </c>
      <c r="O285" s="6" t="n">
        <v>0</v>
      </c>
      <c r="P285" s="5" t="n">
        <v>0</v>
      </c>
      <c r="Q285" s="6" t="n">
        <v>0</v>
      </c>
      <c r="R285" s="5" t="n">
        <v>0</v>
      </c>
      <c r="S285" s="6" t="n">
        <v>0</v>
      </c>
      <c r="T285" s="5" t="n">
        <v>27224.908</v>
      </c>
      <c r="U285" s="6" t="n">
        <v>0</v>
      </c>
      <c r="V285" s="5" t="n">
        <v>27224.908</v>
      </c>
      <c r="W285" s="6" t="n">
        <v>0</v>
      </c>
      <c r="X285" s="5" t="n">
        <v>27224.908</v>
      </c>
      <c r="Y285" s="6" t="n">
        <v>0</v>
      </c>
      <c r="Z285" s="5" t="n">
        <v>27224.908</v>
      </c>
      <c r="AA285" s="6" t="n">
        <v>0</v>
      </c>
      <c r="AB285" s="5" t="n">
        <v>0</v>
      </c>
      <c r="AC285" s="6" t="n">
        <v>0</v>
      </c>
      <c r="AD285" s="5" t="n">
        <v>0</v>
      </c>
      <c r="AE285" s="6" t="n">
        <v>0</v>
      </c>
      <c r="AF285" s="5" t="n">
        <v>0</v>
      </c>
      <c r="AG285" s="6" t="n">
        <v>0</v>
      </c>
      <c r="AH285" s="6" t="n">
        <v>0</v>
      </c>
      <c r="AI285" s="6" t="n">
        <v>0</v>
      </c>
      <c r="AJ285" s="6" t="n">
        <v>54450.368</v>
      </c>
      <c r="AK285" s="6" t="n">
        <v>0</v>
      </c>
      <c r="AL285" s="6" t="n">
        <v>5</v>
      </c>
      <c r="AM285" s="5">
        <f>IF(AND(G285="",E285="Murni"),0,P285+R285+T285+V285+X285+Z285+AB285+AD285+AF285+AH285+AJ285+AL285)</f>
        <v/>
      </c>
      <c r="AN285" s="5">
        <f>P285+R285+T285+V285+X285+Z285+AB285+AD285+AF285+AH285+AJ285+AL285-AM285</f>
        <v/>
      </c>
      <c r="AO285" s="5">
        <f>P285+R285+T285+V285+X285+Z285+AB285+AD285+AF285+AH285+AJ285+AL285</f>
        <v/>
      </c>
      <c r="AP285" s="5">
        <f>I285</f>
        <v/>
      </c>
      <c r="AQ285" s="7">
        <f>AO285-AP285</f>
        <v/>
      </c>
      <c r="AR285" s="5" t="n">
        <v>0</v>
      </c>
      <c r="AS285" s="5">
        <f>IF(AH285-AR285&lt;-0.001,1,0)</f>
        <v/>
      </c>
      <c r="AT285" s="5">
        <f>IF(H285&lt;AM285-0.001,1,0)</f>
        <v/>
      </c>
      <c r="AU285" s="5">
        <f>IF(OR(H285-AO285-J285-K285-L285-M285-N285&lt;-0.001,H285-AO285-J285-K285-L285-M285-N285&gt;0.001),1,0)</f>
        <v/>
      </c>
      <c r="AV285" s="5">
        <f>IF(OR(J285&lt;-0.5,K285&lt;-0.5,L285&lt;-0.5,M285&lt;-0.5,N285&lt;-0.5,P285&lt;-0.5,R285&lt;-0.5,T285&lt;-0.5,V285&lt;-0.5,X285&lt;-0.5,Z285&lt;-0.5,AB285&lt;-0.5,AD285&lt;-0.5,AF285&lt;-0.5,AH285&lt;-0.5,AJ285&lt;-0.5,AL285&lt;-0.5),1,0)</f>
        <v/>
      </c>
      <c r="AW285">
        <f>AX285&amp;LEFT(ROUND(H285,0),3)</f>
        <v/>
      </c>
      <c r="AX285" t="n">
        <v>2962186</v>
      </c>
    </row>
    <row r="286">
      <c r="A286" s="4" t="n">
        <v>278</v>
      </c>
      <c r="B286" s="4" t="inlineStr">
        <is>
          <t>2019.USLU.70.002</t>
        </is>
      </c>
      <c r="C286" s="4" t="inlineStr">
        <is>
          <t>GI. 150 kV PANDU (NEW; 2 LB, 1 TB, 1 BC, TRAFO 150/20 60 MVA)</t>
        </is>
      </c>
      <c r="D286" s="4" t="inlineStr">
        <is>
          <t>EPC</t>
        </is>
      </c>
      <c r="E286" s="4" t="inlineStr">
        <is>
          <t>Lanjutan</t>
        </is>
      </c>
      <c r="F286" s="4" t="inlineStr">
        <is>
          <t>APLN</t>
        </is>
      </c>
      <c r="G286" s="4" t="n"/>
      <c r="H286" s="5" t="n">
        <v>11010634.21397272</v>
      </c>
      <c r="I286" s="5" t="n">
        <v>3228403.291</v>
      </c>
      <c r="J286" s="6" t="n">
        <v>7782230.922972719</v>
      </c>
      <c r="K286" s="6" t="n">
        <v>0</v>
      </c>
      <c r="L286" s="6" t="n">
        <v>0</v>
      </c>
      <c r="M286" s="6" t="n">
        <v>0</v>
      </c>
      <c r="N286" s="6" t="n">
        <v>0</v>
      </c>
      <c r="O286" s="6" t="n">
        <v>0</v>
      </c>
      <c r="P286" s="5" t="n">
        <v>0</v>
      </c>
      <c r="Q286" s="6" t="n">
        <v>0</v>
      </c>
      <c r="R286" s="5" t="n">
        <v>114565.291</v>
      </c>
      <c r="S286" s="6" t="n">
        <v>0</v>
      </c>
      <c r="T286" s="5" t="n">
        <v>163960.342</v>
      </c>
      <c r="U286" s="6" t="n">
        <v>0</v>
      </c>
      <c r="V286" s="5" t="n">
        <v>50380.541</v>
      </c>
      <c r="W286" s="6" t="n">
        <v>0</v>
      </c>
      <c r="X286" s="5" t="n">
        <v>109853.428</v>
      </c>
      <c r="Y286" s="6" t="n">
        <v>0</v>
      </c>
      <c r="Z286" s="5" t="n">
        <v>69608.617</v>
      </c>
      <c r="AA286" s="6" t="n">
        <v>0</v>
      </c>
      <c r="AB286" s="5" t="n">
        <v>1497721.939</v>
      </c>
      <c r="AC286" s="6" t="n">
        <v>0</v>
      </c>
      <c r="AD286" s="5" t="n">
        <v>0</v>
      </c>
      <c r="AE286" s="6" t="n">
        <v>0</v>
      </c>
      <c r="AF286" s="5" t="n">
        <v>0</v>
      </c>
      <c r="AG286" s="6" t="n">
        <v>0</v>
      </c>
      <c r="AH286" s="6" t="n">
        <v>120745.061</v>
      </c>
      <c r="AI286" s="6" t="n">
        <v>0</v>
      </c>
      <c r="AJ286" s="6" t="n">
        <v>992401.5619999997</v>
      </c>
      <c r="AK286" s="6" t="n">
        <v>0</v>
      </c>
      <c r="AL286" s="6" t="n">
        <v>5</v>
      </c>
      <c r="AM286" s="5">
        <f>IF(AND(G286="",E286="Murni"),0,P286+R286+T286+V286+X286+Z286+AB286+AD286+AF286+AH286+AJ286+AL286)</f>
        <v/>
      </c>
      <c r="AN286" s="5">
        <f>P286+R286+T286+V286+X286+Z286+AB286+AD286+AF286+AH286+AJ286+AL286-AM286</f>
        <v/>
      </c>
      <c r="AO286" s="5">
        <f>P286+R286+T286+V286+X286+Z286+AB286+AD286+AF286+AH286+AJ286+AL286</f>
        <v/>
      </c>
      <c r="AP286" s="5">
        <f>I286</f>
        <v/>
      </c>
      <c r="AQ286" s="7">
        <f>AO286-AP286</f>
        <v/>
      </c>
      <c r="AR286" s="5" t="n">
        <v>0</v>
      </c>
      <c r="AS286" s="5">
        <f>IF(AH286-AR286&lt;-0.001,1,0)</f>
        <v/>
      </c>
      <c r="AT286" s="5">
        <f>IF(H286&lt;AM286-0.001,1,0)</f>
        <v/>
      </c>
      <c r="AU286" s="5">
        <f>IF(OR(H286-AO286-J286-K286-L286-M286-N286&lt;-0.001,H286-AO286-J286-K286-L286-M286-N286&gt;0.001),1,0)</f>
        <v/>
      </c>
      <c r="AV286" s="5">
        <f>IF(OR(J286&lt;-0.5,K286&lt;-0.5,L286&lt;-0.5,M286&lt;-0.5,N286&lt;-0.5,P286&lt;-0.5,R286&lt;-0.5,T286&lt;-0.5,V286&lt;-0.5,X286&lt;-0.5,Z286&lt;-0.5,AB286&lt;-0.5,AD286&lt;-0.5,AF286&lt;-0.5,AH286&lt;-0.5,AJ286&lt;-0.5,AL286&lt;-0.5),1,0)</f>
        <v/>
      </c>
      <c r="AW286">
        <f>AX286&amp;LEFT(ROUND(H286,0),3)</f>
        <v/>
      </c>
      <c r="AX286" t="n">
        <v>2962187</v>
      </c>
    </row>
    <row r="287">
      <c r="A287" s="4" t="n">
        <v>279</v>
      </c>
      <c r="B287" s="4" t="inlineStr">
        <is>
          <t>2019.USLU.70.005</t>
        </is>
      </c>
      <c r="C287" s="4" t="inlineStr">
        <is>
          <t>GI. 150 kV PANDU (NEW; 2 LB, 1 TB, 1 BC, TRAFO 150/20 60 MVA)</t>
        </is>
      </c>
      <c r="D287" s="4" t="inlineStr">
        <is>
          <t>MTU</t>
        </is>
      </c>
      <c r="E287" s="4" t="inlineStr">
        <is>
          <t>Lanjutan</t>
        </is>
      </c>
      <c r="F287" s="4" t="inlineStr">
        <is>
          <t>APLN</t>
        </is>
      </c>
      <c r="G287" s="4" t="n"/>
      <c r="H287" s="5" t="n">
        <v>4286838.355363637</v>
      </c>
      <c r="I287" s="5" t="n">
        <v>0</v>
      </c>
      <c r="J287" s="6" t="n">
        <v>4286838.355363637</v>
      </c>
      <c r="K287" s="6" t="n">
        <v>0</v>
      </c>
      <c r="L287" s="6" t="n">
        <v>0</v>
      </c>
      <c r="M287" s="6" t="n">
        <v>0</v>
      </c>
      <c r="N287" s="6" t="n">
        <v>0</v>
      </c>
      <c r="O287" s="6" t="n">
        <v>0</v>
      </c>
      <c r="P287" s="5" t="n">
        <v>0</v>
      </c>
      <c r="Q287" s="6" t="n">
        <v>0</v>
      </c>
      <c r="R287" s="5" t="n">
        <v>0</v>
      </c>
      <c r="S287" s="6" t="n">
        <v>0</v>
      </c>
      <c r="T287" s="5" t="n">
        <v>0</v>
      </c>
      <c r="U287" s="6" t="n">
        <v>0</v>
      </c>
      <c r="V287" s="5" t="n">
        <v>0</v>
      </c>
      <c r="W287" s="6" t="n">
        <v>0</v>
      </c>
      <c r="X287" s="5" t="n">
        <v>0</v>
      </c>
      <c r="Y287" s="6" t="n">
        <v>0</v>
      </c>
      <c r="Z287" s="5" t="n">
        <v>0</v>
      </c>
      <c r="AA287" s="6" t="n">
        <v>0</v>
      </c>
      <c r="AB287" s="5" t="n">
        <v>0</v>
      </c>
      <c r="AC287" s="6" t="n">
        <v>0</v>
      </c>
      <c r="AD287" s="5" t="n">
        <v>0</v>
      </c>
      <c r="AE287" s="6" t="n">
        <v>0</v>
      </c>
      <c r="AF287" s="5" t="n">
        <v>0</v>
      </c>
      <c r="AG287" s="6" t="n">
        <v>0</v>
      </c>
      <c r="AH287" s="6" t="n">
        <v>0</v>
      </c>
      <c r="AI287" s="6" t="n">
        <v>0</v>
      </c>
      <c r="AJ287" s="6" t="n">
        <v>0</v>
      </c>
      <c r="AK287" s="6" t="n">
        <v>0</v>
      </c>
      <c r="AL287" s="6" t="n">
        <v>5</v>
      </c>
      <c r="AM287" s="5">
        <f>IF(AND(G287="",E287="Murni"),0,P287+R287+T287+V287+X287+Z287+AB287+AD287+AF287+AH287+AJ287+AL287)</f>
        <v/>
      </c>
      <c r="AN287" s="5">
        <f>P287+R287+T287+V287+X287+Z287+AB287+AD287+AF287+AH287+AJ287+AL287-AM287</f>
        <v/>
      </c>
      <c r="AO287" s="5">
        <f>P287+R287+T287+V287+X287+Z287+AB287+AD287+AF287+AH287+AJ287+AL287</f>
        <v/>
      </c>
      <c r="AP287" s="5">
        <f>I287</f>
        <v/>
      </c>
      <c r="AQ287" s="7">
        <f>AO287-AP287</f>
        <v/>
      </c>
      <c r="AR287" s="5" t="n">
        <v>0</v>
      </c>
      <c r="AS287" s="5">
        <f>IF(AH287-AR287&lt;-0.001,1,0)</f>
        <v/>
      </c>
      <c r="AT287" s="5">
        <f>IF(H287&lt;AM287-0.001,1,0)</f>
        <v/>
      </c>
      <c r="AU287" s="5">
        <f>IF(OR(H287-AO287-J287-K287-L287-M287-N287&lt;-0.001,H287-AO287-J287-K287-L287-M287-N287&gt;0.001),1,0)</f>
        <v/>
      </c>
      <c r="AV287" s="5">
        <f>IF(OR(J287&lt;-0.5,K287&lt;-0.5,L287&lt;-0.5,M287&lt;-0.5,N287&lt;-0.5,P287&lt;-0.5,R287&lt;-0.5,T287&lt;-0.5,V287&lt;-0.5,X287&lt;-0.5,Z287&lt;-0.5,AB287&lt;-0.5,AD287&lt;-0.5,AF287&lt;-0.5,AH287&lt;-0.5,AJ287&lt;-0.5,AL287&lt;-0.5),1,0)</f>
        <v/>
      </c>
      <c r="AW287">
        <f>AX287&amp;LEFT(ROUND(H287,0),3)</f>
        <v/>
      </c>
      <c r="AX287" t="n">
        <v>2962188</v>
      </c>
    </row>
    <row r="288">
      <c r="A288" s="4" t="n">
        <v>280</v>
      </c>
      <c r="B288" s="4" t="inlineStr">
        <is>
          <t>2020.USLU.38.001</t>
        </is>
      </c>
      <c r="C288" s="4" t="inlineStr">
        <is>
          <t>GI. 150 kV PANDU (NEW; 2 LB, 1 TB, 1 BC, TRAFO 150/20 60 MVA)</t>
        </is>
      </c>
      <c r="D288" s="4" t="inlineStr">
        <is>
          <t>Jaminan Kualitas Barang (JKB)</t>
        </is>
      </c>
      <c r="E288" s="4" t="inlineStr">
        <is>
          <t>Lanjutan</t>
        </is>
      </c>
      <c r="F288" s="4" t="inlineStr">
        <is>
          <t>APLN</t>
        </is>
      </c>
      <c r="G288" s="4" t="n"/>
      <c r="H288" s="5" t="n">
        <v>481095.1241090909</v>
      </c>
      <c r="I288" s="5" t="n">
        <v>238560</v>
      </c>
      <c r="J288" s="6" t="n">
        <v>242535.1241090909</v>
      </c>
      <c r="K288" s="6" t="n">
        <v>0</v>
      </c>
      <c r="L288" s="6" t="n">
        <v>0</v>
      </c>
      <c r="M288" s="6" t="n">
        <v>0</v>
      </c>
      <c r="N288" s="6" t="n">
        <v>0</v>
      </c>
      <c r="O288" s="6" t="n">
        <v>0</v>
      </c>
      <c r="P288" s="5" t="n">
        <v>0</v>
      </c>
      <c r="Q288" s="6" t="n">
        <v>0</v>
      </c>
      <c r="R288" s="5" t="n">
        <v>0</v>
      </c>
      <c r="S288" s="6" t="n">
        <v>0</v>
      </c>
      <c r="T288" s="5" t="n">
        <v>39759.928</v>
      </c>
      <c r="U288" s="6" t="n">
        <v>0</v>
      </c>
      <c r="V288" s="5" t="n">
        <v>39759.928</v>
      </c>
      <c r="W288" s="6" t="n">
        <v>0</v>
      </c>
      <c r="X288" s="5" t="n">
        <v>39759.928</v>
      </c>
      <c r="Y288" s="6" t="n">
        <v>0</v>
      </c>
      <c r="Z288" s="5" t="n">
        <v>39759.928</v>
      </c>
      <c r="AA288" s="6" t="n">
        <v>0</v>
      </c>
      <c r="AB288" s="5" t="n">
        <v>0</v>
      </c>
      <c r="AC288" s="6" t="n">
        <v>0</v>
      </c>
      <c r="AD288" s="5" t="n">
        <v>39759.928</v>
      </c>
      <c r="AE288" s="6" t="n">
        <v>0</v>
      </c>
      <c r="AF288" s="5" t="n">
        <v>39760.36</v>
      </c>
      <c r="AG288" s="6" t="n">
        <v>0</v>
      </c>
      <c r="AH288" s="6" t="n">
        <v>0</v>
      </c>
      <c r="AI288" s="6" t="n">
        <v>0</v>
      </c>
      <c r="AJ288" s="6" t="n">
        <v>39760.36</v>
      </c>
      <c r="AK288" s="6" t="n">
        <v>0</v>
      </c>
      <c r="AL288" s="6" t="n">
        <v>5</v>
      </c>
      <c r="AM288" s="5">
        <f>IF(AND(G288="",E288="Murni"),0,P288+R288+T288+V288+X288+Z288+AB288+AD288+AF288+AH288+AJ288+AL288)</f>
        <v/>
      </c>
      <c r="AN288" s="5">
        <f>P288+R288+T288+V288+X288+Z288+AB288+AD288+AF288+AH288+AJ288+AL288-AM288</f>
        <v/>
      </c>
      <c r="AO288" s="5">
        <f>P288+R288+T288+V288+X288+Z288+AB288+AD288+AF288+AH288+AJ288+AL288</f>
        <v/>
      </c>
      <c r="AP288" s="5">
        <f>I288</f>
        <v/>
      </c>
      <c r="AQ288" s="7">
        <f>AO288-AP288</f>
        <v/>
      </c>
      <c r="AR288" s="5" t="n">
        <v>0</v>
      </c>
      <c r="AS288" s="5">
        <f>IF(AH288-AR288&lt;-0.001,1,0)</f>
        <v/>
      </c>
      <c r="AT288" s="5">
        <f>IF(H288&lt;AM288-0.001,1,0)</f>
        <v/>
      </c>
      <c r="AU288" s="5">
        <f>IF(OR(H288-AO288-J288-K288-L288-M288-N288&lt;-0.001,H288-AO288-J288-K288-L288-M288-N288&gt;0.001),1,0)</f>
        <v/>
      </c>
      <c r="AV288" s="5">
        <f>IF(OR(J288&lt;-0.5,K288&lt;-0.5,L288&lt;-0.5,M288&lt;-0.5,N288&lt;-0.5,P288&lt;-0.5,R288&lt;-0.5,T288&lt;-0.5,V288&lt;-0.5,X288&lt;-0.5,Z288&lt;-0.5,AB288&lt;-0.5,AD288&lt;-0.5,AF288&lt;-0.5,AH288&lt;-0.5,AJ288&lt;-0.5,AL288&lt;-0.5),1,0)</f>
        <v/>
      </c>
      <c r="AW288">
        <f>AX288&amp;LEFT(ROUND(H288,0),3)</f>
        <v/>
      </c>
      <c r="AX288" t="n">
        <v>2962189</v>
      </c>
    </row>
    <row r="289">
      <c r="A289" s="4" t="n">
        <v>281</v>
      </c>
      <c r="B289" s="4" t="inlineStr">
        <is>
          <t>2019.USLU.69.003</t>
        </is>
      </c>
      <c r="C289" s="4" t="inlineStr">
        <is>
          <t>GI. 150 kV TUTUYAN (NEW; 6 LB, 1 TB, 1 BC, TRAFO 150/20 30 MVA)</t>
        </is>
      </c>
      <c r="D289" s="4" t="inlineStr">
        <is>
          <t>EPC</t>
        </is>
      </c>
      <c r="E289" s="4" t="inlineStr">
        <is>
          <t>Lanjutan</t>
        </is>
      </c>
      <c r="F289" s="4" t="inlineStr">
        <is>
          <t>APLN</t>
        </is>
      </c>
      <c r="G289" s="4" t="n"/>
      <c r="H289" s="5" t="n">
        <v>8580651.911999997</v>
      </c>
      <c r="I289" s="5" t="n">
        <v>8580651.912</v>
      </c>
      <c r="J289" s="6" t="n">
        <v>0</v>
      </c>
      <c r="K289" s="6" t="n">
        <v>0</v>
      </c>
      <c r="L289" s="6" t="n">
        <v>0</v>
      </c>
      <c r="M289" s="6" t="n">
        <v>0</v>
      </c>
      <c r="N289" s="6" t="n">
        <v>0</v>
      </c>
      <c r="O289" s="6" t="n">
        <v>0</v>
      </c>
      <c r="P289" s="5" t="n">
        <v>0</v>
      </c>
      <c r="Q289" s="6" t="n">
        <v>0</v>
      </c>
      <c r="R289" s="5" t="n">
        <v>3318013.816</v>
      </c>
      <c r="S289" s="6" t="n">
        <v>0</v>
      </c>
      <c r="T289" s="5" t="n">
        <v>1689393.715</v>
      </c>
      <c r="U289" s="6" t="n">
        <v>0</v>
      </c>
      <c r="V289" s="5" t="n">
        <v>1356031.736</v>
      </c>
      <c r="W289" s="6" t="n">
        <v>0</v>
      </c>
      <c r="X289" s="5" t="n">
        <v>1019643.973</v>
      </c>
      <c r="Y289" s="6" t="n">
        <v>0</v>
      </c>
      <c r="Z289" s="5" t="n">
        <v>0</v>
      </c>
      <c r="AA289" s="6" t="n">
        <v>0</v>
      </c>
      <c r="AB289" s="5" t="n">
        <v>467429.846</v>
      </c>
      <c r="AC289" s="6" t="n">
        <v>0</v>
      </c>
      <c r="AD289" s="5" t="n">
        <v>0</v>
      </c>
      <c r="AE289" s="6" t="n">
        <v>0</v>
      </c>
      <c r="AF289" s="5" t="n">
        <v>0</v>
      </c>
      <c r="AG289" s="6" t="n">
        <v>0</v>
      </c>
      <c r="AH289" s="6" t="n">
        <v>0</v>
      </c>
      <c r="AI289" s="6" t="n">
        <v>0</v>
      </c>
      <c r="AJ289" s="6" t="n">
        <v>730138.826</v>
      </c>
      <c r="AK289" s="6" t="n">
        <v>0</v>
      </c>
      <c r="AL289" s="6" t="n">
        <v>5</v>
      </c>
      <c r="AM289" s="5">
        <f>IF(AND(G289="",E289="Murni"),0,P289+R289+T289+V289+X289+Z289+AB289+AD289+AF289+AH289+AJ289+AL289)</f>
        <v/>
      </c>
      <c r="AN289" s="5">
        <f>P289+R289+T289+V289+X289+Z289+AB289+AD289+AF289+AH289+AJ289+AL289-AM289</f>
        <v/>
      </c>
      <c r="AO289" s="5">
        <f>P289+R289+T289+V289+X289+Z289+AB289+AD289+AF289+AH289+AJ289+AL289</f>
        <v/>
      </c>
      <c r="AP289" s="5">
        <f>I289</f>
        <v/>
      </c>
      <c r="AQ289" s="7">
        <f>AO289-AP289</f>
        <v/>
      </c>
      <c r="AR289" s="5" t="n">
        <v>0</v>
      </c>
      <c r="AS289" s="5">
        <f>IF(AH289-AR289&lt;-0.001,1,0)</f>
        <v/>
      </c>
      <c r="AT289" s="5">
        <f>IF(H289&lt;AM289-0.001,1,0)</f>
        <v/>
      </c>
      <c r="AU289" s="5">
        <f>IF(OR(H289-AO289-J289-K289-L289-M289-N289&lt;-0.001,H289-AO289-J289-K289-L289-M289-N289&gt;0.001),1,0)</f>
        <v/>
      </c>
      <c r="AV289" s="5">
        <f>IF(OR(J289&lt;-0.5,K289&lt;-0.5,L289&lt;-0.5,M289&lt;-0.5,N289&lt;-0.5,P289&lt;-0.5,R289&lt;-0.5,T289&lt;-0.5,V289&lt;-0.5,X289&lt;-0.5,Z289&lt;-0.5,AB289&lt;-0.5,AD289&lt;-0.5,AF289&lt;-0.5,AH289&lt;-0.5,AJ289&lt;-0.5,AL289&lt;-0.5),1,0)</f>
        <v/>
      </c>
      <c r="AW289">
        <f>AX289&amp;LEFT(ROUND(H289,0),3)</f>
        <v/>
      </c>
      <c r="AX289" t="n">
        <v>2962190</v>
      </c>
    </row>
    <row r="290">
      <c r="A290" s="4" t="n">
        <v>282</v>
      </c>
      <c r="B290" s="4" t="inlineStr">
        <is>
          <t>2019.USLU.69.006</t>
        </is>
      </c>
      <c r="C290" s="4" t="inlineStr">
        <is>
          <t>GI. 150 kV TUTUYAN (NEW; 6 LB, 1 TB, 1 BC, TRAFO 150/20 30 MVA)</t>
        </is>
      </c>
      <c r="D290" s="4" t="inlineStr">
        <is>
          <t>MTU</t>
        </is>
      </c>
      <c r="E290" s="4" t="inlineStr">
        <is>
          <t>Lanjutan</t>
        </is>
      </c>
      <c r="F290" s="4" t="inlineStr">
        <is>
          <t>APLN</t>
        </is>
      </c>
      <c r="G290" s="4" t="n"/>
      <c r="H290" s="5" t="n">
        <v>8890842.702</v>
      </c>
      <c r="I290" s="5" t="n">
        <v>8369084.76</v>
      </c>
      <c r="J290" s="6" t="n">
        <v>521757.9419999998</v>
      </c>
      <c r="K290" s="6" t="n">
        <v>0</v>
      </c>
      <c r="L290" s="6" t="n">
        <v>0</v>
      </c>
      <c r="M290" s="6" t="n">
        <v>0</v>
      </c>
      <c r="N290" s="6" t="n">
        <v>0</v>
      </c>
      <c r="O290" s="6" t="n">
        <v>0</v>
      </c>
      <c r="P290" s="5" t="n">
        <v>0</v>
      </c>
      <c r="Q290" s="6" t="n">
        <v>0</v>
      </c>
      <c r="R290" s="5" t="n">
        <v>0</v>
      </c>
      <c r="S290" s="6" t="n">
        <v>0</v>
      </c>
      <c r="T290" s="5" t="n">
        <v>0</v>
      </c>
      <c r="U290" s="6" t="n">
        <v>0</v>
      </c>
      <c r="V290" s="5" t="n">
        <v>4282019.25</v>
      </c>
      <c r="W290" s="6" t="n">
        <v>0</v>
      </c>
      <c r="X290" s="5" t="n">
        <v>0</v>
      </c>
      <c r="Y290" s="6" t="n">
        <v>0</v>
      </c>
      <c r="Z290" s="5" t="n">
        <v>0</v>
      </c>
      <c r="AA290" s="6" t="n">
        <v>0</v>
      </c>
      <c r="AB290" s="5" t="n">
        <v>0</v>
      </c>
      <c r="AC290" s="6" t="n">
        <v>0</v>
      </c>
      <c r="AD290" s="5" t="n">
        <v>0</v>
      </c>
      <c r="AE290" s="6" t="n">
        <v>0</v>
      </c>
      <c r="AF290" s="5" t="n">
        <v>0</v>
      </c>
      <c r="AG290" s="6" t="n">
        <v>0</v>
      </c>
      <c r="AH290" s="6" t="n">
        <v>4087065.51</v>
      </c>
      <c r="AI290" s="6" t="n">
        <v>0</v>
      </c>
      <c r="AJ290" s="6" t="n">
        <v>0</v>
      </c>
      <c r="AK290" s="6" t="n">
        <v>0</v>
      </c>
      <c r="AL290" s="6" t="n">
        <v>5</v>
      </c>
      <c r="AM290" s="5">
        <f>IF(AND(G290="",E290="Murni"),0,P290+R290+T290+V290+X290+Z290+AB290+AD290+AF290+AH290+AJ290+AL290)</f>
        <v/>
      </c>
      <c r="AN290" s="5">
        <f>P290+R290+T290+V290+X290+Z290+AB290+AD290+AF290+AH290+AJ290+AL290-AM290</f>
        <v/>
      </c>
      <c r="AO290" s="5">
        <f>P290+R290+T290+V290+X290+Z290+AB290+AD290+AF290+AH290+AJ290+AL290</f>
        <v/>
      </c>
      <c r="AP290" s="5">
        <f>I290</f>
        <v/>
      </c>
      <c r="AQ290" s="7">
        <f>AO290-AP290</f>
        <v/>
      </c>
      <c r="AR290" s="5" t="n">
        <v>0</v>
      </c>
      <c r="AS290" s="5">
        <f>IF(AH290-AR290&lt;-0.001,1,0)</f>
        <v/>
      </c>
      <c r="AT290" s="5">
        <f>IF(H290&lt;AM290-0.001,1,0)</f>
        <v/>
      </c>
      <c r="AU290" s="5">
        <f>IF(OR(H290-AO290-J290-K290-L290-M290-N290&lt;-0.001,H290-AO290-J290-K290-L290-M290-N290&gt;0.001),1,0)</f>
        <v/>
      </c>
      <c r="AV290" s="5">
        <f>IF(OR(J290&lt;-0.5,K290&lt;-0.5,L290&lt;-0.5,M290&lt;-0.5,N290&lt;-0.5,P290&lt;-0.5,R290&lt;-0.5,T290&lt;-0.5,V290&lt;-0.5,X290&lt;-0.5,Z290&lt;-0.5,AB290&lt;-0.5,AD290&lt;-0.5,AF290&lt;-0.5,AH290&lt;-0.5,AJ290&lt;-0.5,AL290&lt;-0.5),1,0)</f>
        <v/>
      </c>
      <c r="AW290">
        <f>AX290&amp;LEFT(ROUND(H290,0),3)</f>
        <v/>
      </c>
      <c r="AX290" t="n">
        <v>2962191</v>
      </c>
    </row>
    <row r="291">
      <c r="A291" s="4" t="n">
        <v>283</v>
      </c>
      <c r="B291" s="4" t="inlineStr">
        <is>
          <t>2019.USLU.76.003</t>
        </is>
      </c>
      <c r="C291" s="4" t="inlineStr">
        <is>
          <t>GI. 150 kV GORONTALO BARU (NEW; 6 LB, 1 TB, 1 Coupler, TRAFO 150/20, 60 MVA)</t>
        </is>
      </c>
      <c r="D291" s="4" t="inlineStr">
        <is>
          <t>EPC</t>
        </is>
      </c>
      <c r="E291" s="4" t="inlineStr">
        <is>
          <t>Lanjutan</t>
        </is>
      </c>
      <c r="F291" s="4" t="inlineStr">
        <is>
          <t>APLN</t>
        </is>
      </c>
      <c r="G291" s="4" t="n"/>
      <c r="H291" s="5" t="n">
        <v>4578743.010834545</v>
      </c>
      <c r="I291" s="5" t="n">
        <v>3007328.772</v>
      </c>
      <c r="J291" s="6" t="n">
        <v>1571414.238834545</v>
      </c>
      <c r="K291" s="6" t="n">
        <v>0</v>
      </c>
      <c r="L291" s="6" t="n">
        <v>0</v>
      </c>
      <c r="M291" s="6" t="n">
        <v>0</v>
      </c>
      <c r="N291" s="6" t="n">
        <v>0</v>
      </c>
      <c r="O291" s="6" t="n">
        <v>0</v>
      </c>
      <c r="P291" s="5" t="n">
        <v>0</v>
      </c>
      <c r="Q291" s="6" t="n">
        <v>0</v>
      </c>
      <c r="R291" s="5" t="n">
        <v>0</v>
      </c>
      <c r="S291" s="6" t="n">
        <v>0</v>
      </c>
      <c r="T291" s="5" t="n">
        <v>0</v>
      </c>
      <c r="U291" s="6" t="n">
        <v>0</v>
      </c>
      <c r="V291" s="5" t="n">
        <v>0</v>
      </c>
      <c r="W291" s="6" t="n">
        <v>0</v>
      </c>
      <c r="X291" s="5" t="n">
        <v>0</v>
      </c>
      <c r="Y291" s="6" t="n">
        <v>0</v>
      </c>
      <c r="Z291" s="5" t="n">
        <v>0</v>
      </c>
      <c r="AA291" s="6" t="n">
        <v>0</v>
      </c>
      <c r="AB291" s="5" t="n">
        <v>0</v>
      </c>
      <c r="AC291" s="6" t="n">
        <v>0</v>
      </c>
      <c r="AD291" s="5" t="n">
        <v>0</v>
      </c>
      <c r="AE291" s="6" t="n">
        <v>0</v>
      </c>
      <c r="AF291" s="5" t="n">
        <v>3007328.772</v>
      </c>
      <c r="AG291" s="6" t="n">
        <v>0</v>
      </c>
      <c r="AH291" s="6" t="n">
        <v>0</v>
      </c>
      <c r="AI291" s="6" t="n">
        <v>0</v>
      </c>
      <c r="AJ291" s="6" t="n">
        <v>0</v>
      </c>
      <c r="AK291" s="6" t="n">
        <v>0</v>
      </c>
      <c r="AL291" s="6" t="n">
        <v>5</v>
      </c>
      <c r="AM291" s="5">
        <f>IF(AND(G291="",E291="Murni"),0,P291+R291+T291+V291+X291+Z291+AB291+AD291+AF291+AH291+AJ291+AL291)</f>
        <v/>
      </c>
      <c r="AN291" s="5">
        <f>P291+R291+T291+V291+X291+Z291+AB291+AD291+AF291+AH291+AJ291+AL291-AM291</f>
        <v/>
      </c>
      <c r="AO291" s="5">
        <f>P291+R291+T291+V291+X291+Z291+AB291+AD291+AF291+AH291+AJ291+AL291</f>
        <v/>
      </c>
      <c r="AP291" s="5">
        <f>I291</f>
        <v/>
      </c>
      <c r="AQ291" s="7">
        <f>AO291-AP291</f>
        <v/>
      </c>
      <c r="AR291" s="5" t="n">
        <v>0</v>
      </c>
      <c r="AS291" s="5">
        <f>IF(AH291-AR291&lt;-0.001,1,0)</f>
        <v/>
      </c>
      <c r="AT291" s="5">
        <f>IF(H291&lt;AM291-0.001,1,0)</f>
        <v/>
      </c>
      <c r="AU291" s="5">
        <f>IF(OR(H291-AO291-J291-K291-L291-M291-N291&lt;-0.001,H291-AO291-J291-K291-L291-M291-N291&gt;0.001),1,0)</f>
        <v/>
      </c>
      <c r="AV291" s="5">
        <f>IF(OR(J291&lt;-0.5,K291&lt;-0.5,L291&lt;-0.5,M291&lt;-0.5,N291&lt;-0.5,P291&lt;-0.5,R291&lt;-0.5,T291&lt;-0.5,V291&lt;-0.5,X291&lt;-0.5,Z291&lt;-0.5,AB291&lt;-0.5,AD291&lt;-0.5,AF291&lt;-0.5,AH291&lt;-0.5,AJ291&lt;-0.5,AL291&lt;-0.5),1,0)</f>
        <v/>
      </c>
      <c r="AW291">
        <f>AX291&amp;LEFT(ROUND(H291,0),3)</f>
        <v/>
      </c>
      <c r="AX291" t="n">
        <v>2962192</v>
      </c>
    </row>
    <row r="292">
      <c r="A292" s="4" t="n">
        <v>284</v>
      </c>
      <c r="B292" s="4" t="inlineStr">
        <is>
          <t>2019.USLU.76.001</t>
        </is>
      </c>
      <c r="C292" s="4" t="inlineStr">
        <is>
          <t>GI. 150 kV GORONTALO BARU (NEW; 6 LB, 1 TB, 1 Coupler, TRAFO 150/20, 60 MVA)</t>
        </is>
      </c>
      <c r="D292" s="4" t="inlineStr">
        <is>
          <t>Test dan Comissioning (Biaya Sertifikat SLO, TOC dan FAC)</t>
        </is>
      </c>
      <c r="E292" s="4" t="inlineStr">
        <is>
          <t>Lanjutan</t>
        </is>
      </c>
      <c r="F292" s="4" t="inlineStr">
        <is>
          <t>APLN</t>
        </is>
      </c>
      <c r="G292" s="4" t="n"/>
      <c r="H292" s="5" t="n">
        <v>135783.4150090909</v>
      </c>
      <c r="I292" s="5" t="n">
        <v>0</v>
      </c>
      <c r="J292" s="6" t="n">
        <v>135783.4150090909</v>
      </c>
      <c r="K292" s="6" t="n">
        <v>0</v>
      </c>
      <c r="L292" s="6" t="n">
        <v>0</v>
      </c>
      <c r="M292" s="6" t="n">
        <v>0</v>
      </c>
      <c r="N292" s="6" t="n">
        <v>0</v>
      </c>
      <c r="O292" s="6" t="n">
        <v>0</v>
      </c>
      <c r="P292" s="5" t="n">
        <v>0</v>
      </c>
      <c r="Q292" s="6" t="n">
        <v>0</v>
      </c>
      <c r="R292" s="5" t="n">
        <v>0</v>
      </c>
      <c r="S292" s="6" t="n">
        <v>0</v>
      </c>
      <c r="T292" s="5" t="n">
        <v>0</v>
      </c>
      <c r="U292" s="6" t="n">
        <v>0</v>
      </c>
      <c r="V292" s="5" t="n">
        <v>0</v>
      </c>
      <c r="W292" s="6" t="n">
        <v>0</v>
      </c>
      <c r="X292" s="5" t="n">
        <v>0</v>
      </c>
      <c r="Y292" s="6" t="n">
        <v>0</v>
      </c>
      <c r="Z292" s="5" t="n">
        <v>0</v>
      </c>
      <c r="AA292" s="6" t="n">
        <v>0</v>
      </c>
      <c r="AB292" s="5" t="n">
        <v>0</v>
      </c>
      <c r="AC292" s="6" t="n">
        <v>0</v>
      </c>
      <c r="AD292" s="5" t="n">
        <v>0</v>
      </c>
      <c r="AE292" s="6" t="n">
        <v>0</v>
      </c>
      <c r="AF292" s="5" t="n">
        <v>0</v>
      </c>
      <c r="AG292" s="6" t="n">
        <v>0</v>
      </c>
      <c r="AH292" s="6" t="n">
        <v>0</v>
      </c>
      <c r="AI292" s="6" t="n">
        <v>0</v>
      </c>
      <c r="AJ292" s="6" t="n">
        <v>0</v>
      </c>
      <c r="AK292" s="6" t="n">
        <v>0</v>
      </c>
      <c r="AL292" s="6" t="n">
        <v>5</v>
      </c>
      <c r="AM292" s="5">
        <f>IF(AND(G292="",E292="Murni"),0,P292+R292+T292+V292+X292+Z292+AB292+AD292+AF292+AH292+AJ292+AL292)</f>
        <v/>
      </c>
      <c r="AN292" s="5">
        <f>P292+R292+T292+V292+X292+Z292+AB292+AD292+AF292+AH292+AJ292+AL292-AM292</f>
        <v/>
      </c>
      <c r="AO292" s="5">
        <f>P292+R292+T292+V292+X292+Z292+AB292+AD292+AF292+AH292+AJ292+AL292</f>
        <v/>
      </c>
      <c r="AP292" s="5">
        <f>I292</f>
        <v/>
      </c>
      <c r="AQ292" s="7">
        <f>AO292-AP292</f>
        <v/>
      </c>
      <c r="AR292" s="5" t="n">
        <v>0</v>
      </c>
      <c r="AS292" s="5">
        <f>IF(AH292-AR292&lt;-0.001,1,0)</f>
        <v/>
      </c>
      <c r="AT292" s="5">
        <f>IF(H292&lt;AM292-0.001,1,0)</f>
        <v/>
      </c>
      <c r="AU292" s="5">
        <f>IF(OR(H292-AO292-J292-K292-L292-M292-N292&lt;-0.001,H292-AO292-J292-K292-L292-M292-N292&gt;0.001),1,0)</f>
        <v/>
      </c>
      <c r="AV292" s="5">
        <f>IF(OR(J292&lt;-0.5,K292&lt;-0.5,L292&lt;-0.5,M292&lt;-0.5,N292&lt;-0.5,P292&lt;-0.5,R292&lt;-0.5,T292&lt;-0.5,V292&lt;-0.5,X292&lt;-0.5,Z292&lt;-0.5,AB292&lt;-0.5,AD292&lt;-0.5,AF292&lt;-0.5,AH292&lt;-0.5,AJ292&lt;-0.5,AL292&lt;-0.5),1,0)</f>
        <v/>
      </c>
      <c r="AW292">
        <f>AX292&amp;LEFT(ROUND(H292,0),3)</f>
        <v/>
      </c>
      <c r="AX292" t="n">
        <v>2962193</v>
      </c>
    </row>
    <row r="293">
      <c r="A293" s="4" t="n">
        <v>285</v>
      </c>
      <c r="B293" s="4" t="inlineStr">
        <is>
          <t>2019.USLU.79.003</t>
        </is>
      </c>
      <c r="C293" s="4" t="inlineStr">
        <is>
          <t>GI  150 kV TILAMUTA  (NEW; 4 LB, 1 TB, 1 BC, TRAFO 150/20, 30 MVA )</t>
        </is>
      </c>
      <c r="D293" s="4" t="inlineStr">
        <is>
          <t>Test dan Comissioning (Biaya Sertifikat SLO, TOC dan FAC)</t>
        </is>
      </c>
      <c r="E293" s="4" t="inlineStr">
        <is>
          <t>Lanjutan</t>
        </is>
      </c>
      <c r="F293" s="4" t="inlineStr">
        <is>
          <t>APLN</t>
        </is>
      </c>
      <c r="G293" s="4" t="n"/>
      <c r="H293" s="5" t="n">
        <v>91716.24144545455</v>
      </c>
      <c r="I293" s="5" t="n">
        <v>0</v>
      </c>
      <c r="J293" s="6" t="n">
        <v>91716.24144545455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5" t="n">
        <v>0</v>
      </c>
      <c r="Q293" s="6" t="n">
        <v>0</v>
      </c>
      <c r="R293" s="5" t="n">
        <v>0</v>
      </c>
      <c r="S293" s="6" t="n">
        <v>0</v>
      </c>
      <c r="T293" s="5" t="n">
        <v>0</v>
      </c>
      <c r="U293" s="6" t="n">
        <v>0</v>
      </c>
      <c r="V293" s="5" t="n">
        <v>0</v>
      </c>
      <c r="W293" s="6" t="n">
        <v>0</v>
      </c>
      <c r="X293" s="5" t="n">
        <v>0</v>
      </c>
      <c r="Y293" s="6" t="n">
        <v>0</v>
      </c>
      <c r="Z293" s="5" t="n">
        <v>0</v>
      </c>
      <c r="AA293" s="6" t="n">
        <v>0</v>
      </c>
      <c r="AB293" s="5" t="n">
        <v>0</v>
      </c>
      <c r="AC293" s="6" t="n">
        <v>0</v>
      </c>
      <c r="AD293" s="5" t="n">
        <v>0</v>
      </c>
      <c r="AE293" s="6" t="n">
        <v>0</v>
      </c>
      <c r="AF293" s="5" t="n">
        <v>0</v>
      </c>
      <c r="AG293" s="6" t="n">
        <v>0</v>
      </c>
      <c r="AH293" s="6" t="n">
        <v>0</v>
      </c>
      <c r="AI293" s="6" t="n">
        <v>0</v>
      </c>
      <c r="AJ293" s="6" t="n">
        <v>0</v>
      </c>
      <c r="AK293" s="6" t="n">
        <v>0</v>
      </c>
      <c r="AL293" s="6" t="n">
        <v>5</v>
      </c>
      <c r="AM293" s="5">
        <f>IF(AND(G293="",E293="Murni"),0,P293+R293+T293+V293+X293+Z293+AB293+AD293+AF293+AH293+AJ293+AL293)</f>
        <v/>
      </c>
      <c r="AN293" s="5">
        <f>P293+R293+T293+V293+X293+Z293+AB293+AD293+AF293+AH293+AJ293+AL293-AM293</f>
        <v/>
      </c>
      <c r="AO293" s="5">
        <f>P293+R293+T293+V293+X293+Z293+AB293+AD293+AF293+AH293+AJ293+AL293</f>
        <v/>
      </c>
      <c r="AP293" s="5">
        <f>I293</f>
        <v/>
      </c>
      <c r="AQ293" s="7">
        <f>AO293-AP293</f>
        <v/>
      </c>
      <c r="AR293" s="5" t="n">
        <v>0</v>
      </c>
      <c r="AS293" s="5">
        <f>IF(AH293-AR293&lt;-0.001,1,0)</f>
        <v/>
      </c>
      <c r="AT293" s="5">
        <f>IF(H293&lt;AM293-0.001,1,0)</f>
        <v/>
      </c>
      <c r="AU293" s="5">
        <f>IF(OR(H293-AO293-J293-K293-L293-M293-N293&lt;-0.001,H293-AO293-J293-K293-L293-M293-N293&gt;0.001),1,0)</f>
        <v/>
      </c>
      <c r="AV293" s="5">
        <f>IF(OR(J293&lt;-0.5,K293&lt;-0.5,L293&lt;-0.5,M293&lt;-0.5,N293&lt;-0.5,P293&lt;-0.5,R293&lt;-0.5,T293&lt;-0.5,V293&lt;-0.5,X293&lt;-0.5,Z293&lt;-0.5,AB293&lt;-0.5,AD293&lt;-0.5,AF293&lt;-0.5,AH293&lt;-0.5,AJ293&lt;-0.5,AL293&lt;-0.5),1,0)</f>
        <v/>
      </c>
      <c r="AW293">
        <f>AX293&amp;LEFT(ROUND(H293,0),3)</f>
        <v/>
      </c>
      <c r="AX293" t="n">
        <v>2962194</v>
      </c>
    </row>
    <row r="294">
      <c r="A294" s="4" t="n">
        <v>286</v>
      </c>
      <c r="B294" s="4" t="inlineStr">
        <is>
          <t>2019.USLU.120.001</t>
        </is>
      </c>
      <c r="C294" s="4" t="inlineStr">
        <is>
          <t>GI  150 KV MARISA  ( EXT 2 LB) DAN GI  150 KV PLTU GORONTALO (ANGGREK)  ( EXT 2 LB)</t>
        </is>
      </c>
      <c r="D294" s="4" t="inlineStr">
        <is>
          <t>EPC, Porsi APLN</t>
        </is>
      </c>
      <c r="E294" s="4" t="inlineStr">
        <is>
          <t>Lanjutan</t>
        </is>
      </c>
      <c r="F294" s="4" t="inlineStr">
        <is>
          <t>APLN</t>
        </is>
      </c>
      <c r="G294" s="4" t="n"/>
      <c r="H294" s="5" t="n">
        <v>3770689.183827274</v>
      </c>
      <c r="I294" s="5" t="n">
        <v>1999974.993</v>
      </c>
      <c r="J294" s="6" t="n">
        <v>1770714.190827274</v>
      </c>
      <c r="K294" s="6" t="n">
        <v>0</v>
      </c>
      <c r="L294" s="6" t="n">
        <v>0</v>
      </c>
      <c r="M294" s="6" t="n">
        <v>0</v>
      </c>
      <c r="N294" s="6" t="n">
        <v>0</v>
      </c>
      <c r="O294" s="6" t="n">
        <v>0</v>
      </c>
      <c r="P294" s="5" t="n">
        <v>0</v>
      </c>
      <c r="Q294" s="6" t="n">
        <v>0</v>
      </c>
      <c r="R294" s="5" t="n">
        <v>0</v>
      </c>
      <c r="S294" s="6" t="n">
        <v>0</v>
      </c>
      <c r="T294" s="5" t="n">
        <v>0</v>
      </c>
      <c r="U294" s="6" t="n">
        <v>0</v>
      </c>
      <c r="V294" s="5" t="n">
        <v>0</v>
      </c>
      <c r="W294" s="6" t="n">
        <v>0</v>
      </c>
      <c r="X294" s="5" t="n">
        <v>377016.896</v>
      </c>
      <c r="Y294" s="6" t="n">
        <v>0</v>
      </c>
      <c r="Z294" s="5" t="n">
        <v>0</v>
      </c>
      <c r="AA294" s="6" t="n">
        <v>0</v>
      </c>
      <c r="AB294" s="5" t="n">
        <v>0</v>
      </c>
      <c r="AC294" s="6" t="n">
        <v>0</v>
      </c>
      <c r="AD294" s="5" t="n">
        <v>0</v>
      </c>
      <c r="AE294" s="6" t="n">
        <v>0</v>
      </c>
      <c r="AF294" s="5" t="n">
        <v>0</v>
      </c>
      <c r="AG294" s="6" t="n">
        <v>0</v>
      </c>
      <c r="AH294" s="6" t="n">
        <v>1622958.097</v>
      </c>
      <c r="AI294" s="6" t="n">
        <v>0</v>
      </c>
      <c r="AJ294" s="6" t="n">
        <v>0</v>
      </c>
      <c r="AK294" s="6" t="n">
        <v>0</v>
      </c>
      <c r="AL294" s="6" t="n">
        <v>5</v>
      </c>
      <c r="AM294" s="5">
        <f>IF(AND(G294="",E294="Murni"),0,P294+R294+T294+V294+X294+Z294+AB294+AD294+AF294+AH294+AJ294+AL294)</f>
        <v/>
      </c>
      <c r="AN294" s="5">
        <f>P294+R294+T294+V294+X294+Z294+AB294+AD294+AF294+AH294+AJ294+AL294-AM294</f>
        <v/>
      </c>
      <c r="AO294" s="5">
        <f>P294+R294+T294+V294+X294+Z294+AB294+AD294+AF294+AH294+AJ294+AL294</f>
        <v/>
      </c>
      <c r="AP294" s="5">
        <f>I294</f>
        <v/>
      </c>
      <c r="AQ294" s="7">
        <f>AO294-AP294</f>
        <v/>
      </c>
      <c r="AR294" s="5" t="n">
        <v>0</v>
      </c>
      <c r="AS294" s="5">
        <f>IF(AH294-AR294&lt;-0.001,1,0)</f>
        <v/>
      </c>
      <c r="AT294" s="5">
        <f>IF(H294&lt;AM294-0.001,1,0)</f>
        <v/>
      </c>
      <c r="AU294" s="5">
        <f>IF(OR(H294-AO294-J294-K294-L294-M294-N294&lt;-0.001,H294-AO294-J294-K294-L294-M294-N294&gt;0.001),1,0)</f>
        <v/>
      </c>
      <c r="AV294" s="5">
        <f>IF(OR(J294&lt;-0.5,K294&lt;-0.5,L294&lt;-0.5,M294&lt;-0.5,N294&lt;-0.5,P294&lt;-0.5,R294&lt;-0.5,T294&lt;-0.5,V294&lt;-0.5,X294&lt;-0.5,Z294&lt;-0.5,AB294&lt;-0.5,AD294&lt;-0.5,AF294&lt;-0.5,AH294&lt;-0.5,AJ294&lt;-0.5,AL294&lt;-0.5),1,0)</f>
        <v/>
      </c>
      <c r="AW294">
        <f>AX294&amp;LEFT(ROUND(H294,0),3)</f>
        <v/>
      </c>
      <c r="AX294" t="n">
        <v>2962195</v>
      </c>
    </row>
    <row r="295">
      <c r="A295" s="4" t="n">
        <v>287</v>
      </c>
      <c r="B295" s="4" t="inlineStr">
        <is>
          <t>2019.USLU.120.003</t>
        </is>
      </c>
      <c r="C295" s="4" t="inlineStr">
        <is>
          <t>GI  150 KV MARISA  ( EXT 2 LB) DAN GI  150 KV PLTU GORONTALO (ANGGREK)  ( EXT 2 LB)</t>
        </is>
      </c>
      <c r="D295" s="4" t="inlineStr">
        <is>
          <t>MTU, Porsi APLN</t>
        </is>
      </c>
      <c r="E295" s="4" t="inlineStr">
        <is>
          <t>Lanjutan</t>
        </is>
      </c>
      <c r="F295" s="4" t="inlineStr">
        <is>
          <t>APLN</t>
        </is>
      </c>
      <c r="G295" s="4" t="n"/>
      <c r="H295" s="5" t="n">
        <v>18425601.288</v>
      </c>
      <c r="I295" s="5" t="n">
        <v>0</v>
      </c>
      <c r="J295" s="6" t="n">
        <v>18425601.288</v>
      </c>
      <c r="K295" s="6" t="n">
        <v>0</v>
      </c>
      <c r="L295" s="6" t="n">
        <v>0</v>
      </c>
      <c r="M295" s="6" t="n">
        <v>0</v>
      </c>
      <c r="N295" s="6" t="n">
        <v>0</v>
      </c>
      <c r="O295" s="6" t="n">
        <v>0</v>
      </c>
      <c r="P295" s="5" t="n">
        <v>0</v>
      </c>
      <c r="Q295" s="6" t="n">
        <v>0</v>
      </c>
      <c r="R295" s="5" t="n">
        <v>0</v>
      </c>
      <c r="S295" s="6" t="n">
        <v>0</v>
      </c>
      <c r="T295" s="5" t="n">
        <v>0</v>
      </c>
      <c r="U295" s="6" t="n">
        <v>0</v>
      </c>
      <c r="V295" s="5" t="n">
        <v>0</v>
      </c>
      <c r="W295" s="6" t="n">
        <v>0</v>
      </c>
      <c r="X295" s="5" t="n">
        <v>0</v>
      </c>
      <c r="Y295" s="6" t="n">
        <v>0</v>
      </c>
      <c r="Z295" s="5" t="n">
        <v>0</v>
      </c>
      <c r="AA295" s="6" t="n">
        <v>0</v>
      </c>
      <c r="AB295" s="5" t="n">
        <v>0</v>
      </c>
      <c r="AC295" s="6" t="n">
        <v>0</v>
      </c>
      <c r="AD295" s="5" t="n">
        <v>0</v>
      </c>
      <c r="AE295" s="6" t="n">
        <v>0</v>
      </c>
      <c r="AF295" s="5" t="n">
        <v>0</v>
      </c>
      <c r="AG295" s="6" t="n">
        <v>0</v>
      </c>
      <c r="AH295" s="6" t="n">
        <v>0</v>
      </c>
      <c r="AI295" s="6" t="n">
        <v>0</v>
      </c>
      <c r="AJ295" s="6" t="n">
        <v>0</v>
      </c>
      <c r="AK295" s="6" t="n">
        <v>0</v>
      </c>
      <c r="AL295" s="6" t="n">
        <v>5</v>
      </c>
      <c r="AM295" s="5">
        <f>IF(AND(G295="",E295="Murni"),0,P295+R295+T295+V295+X295+Z295+AB295+AD295+AF295+AH295+AJ295+AL295)</f>
        <v/>
      </c>
      <c r="AN295" s="5">
        <f>P295+R295+T295+V295+X295+Z295+AB295+AD295+AF295+AH295+AJ295+AL295-AM295</f>
        <v/>
      </c>
      <c r="AO295" s="5">
        <f>P295+R295+T295+V295+X295+Z295+AB295+AD295+AF295+AH295+AJ295+AL295</f>
        <v/>
      </c>
      <c r="AP295" s="5">
        <f>I295</f>
        <v/>
      </c>
      <c r="AQ295" s="7">
        <f>AO295-AP295</f>
        <v/>
      </c>
      <c r="AR295" s="5" t="n">
        <v>0</v>
      </c>
      <c r="AS295" s="5">
        <f>IF(AH295-AR295&lt;-0.001,1,0)</f>
        <v/>
      </c>
      <c r="AT295" s="5">
        <f>IF(H295&lt;AM295-0.001,1,0)</f>
        <v/>
      </c>
      <c r="AU295" s="5">
        <f>IF(OR(H295-AO295-J295-K295-L295-M295-N295&lt;-0.001,H295-AO295-J295-K295-L295-M295-N295&gt;0.001),1,0)</f>
        <v/>
      </c>
      <c r="AV295" s="5">
        <f>IF(OR(J295&lt;-0.5,K295&lt;-0.5,L295&lt;-0.5,M295&lt;-0.5,N295&lt;-0.5,P295&lt;-0.5,R295&lt;-0.5,T295&lt;-0.5,V295&lt;-0.5,X295&lt;-0.5,Z295&lt;-0.5,AB295&lt;-0.5,AD295&lt;-0.5,AF295&lt;-0.5,AH295&lt;-0.5,AJ295&lt;-0.5,AL295&lt;-0.5),1,0)</f>
        <v/>
      </c>
      <c r="AW295">
        <f>AX295&amp;LEFT(ROUND(H295,0),3)</f>
        <v/>
      </c>
      <c r="AX295" t="n">
        <v>2962196</v>
      </c>
    </row>
    <row r="296">
      <c r="A296" s="4" t="n">
        <v>288</v>
      </c>
      <c r="B296" s="4" t="inlineStr">
        <is>
          <t>2020.USLU.56.001</t>
        </is>
      </c>
      <c r="C296" s="4" t="inlineStr">
        <is>
          <t>GI  150 KV MARISA  ( EXT 2 LB) DAN GI  150 KV PLTU GORONTALO (ANGGREK)  ( EXT 2 LB)</t>
        </is>
      </c>
      <c r="D296" s="4" t="inlineStr">
        <is>
          <t>Jaminan Kualitas Barang (JKB)</t>
        </is>
      </c>
      <c r="E296" s="4" t="inlineStr">
        <is>
          <t>Lanjutan</t>
        </is>
      </c>
      <c r="F296" s="4" t="inlineStr">
        <is>
          <t>APLN</t>
        </is>
      </c>
      <c r="G296" s="4" t="n"/>
      <c r="H296" s="5" t="n">
        <v>921488.5122181819</v>
      </c>
      <c r="I296" s="5" t="n">
        <v>456936</v>
      </c>
      <c r="J296" s="6" t="n">
        <v>464552.5122181819</v>
      </c>
      <c r="K296" s="6" t="n">
        <v>0</v>
      </c>
      <c r="L296" s="6" t="n">
        <v>0</v>
      </c>
      <c r="M296" s="6" t="n">
        <v>0</v>
      </c>
      <c r="N296" s="6" t="n">
        <v>0</v>
      </c>
      <c r="O296" s="6" t="n">
        <v>0</v>
      </c>
      <c r="P296" s="5" t="n">
        <v>0</v>
      </c>
      <c r="Q296" s="6" t="n">
        <v>0</v>
      </c>
      <c r="R296" s="5" t="n">
        <v>0</v>
      </c>
      <c r="S296" s="6" t="n">
        <v>0</v>
      </c>
      <c r="T296" s="5" t="n">
        <v>76156.075</v>
      </c>
      <c r="U296" s="6" t="n">
        <v>0</v>
      </c>
      <c r="V296" s="5" t="n">
        <v>76156.075</v>
      </c>
      <c r="W296" s="6" t="n">
        <v>0</v>
      </c>
      <c r="X296" s="5" t="n">
        <v>76156.075</v>
      </c>
      <c r="Y296" s="6" t="n">
        <v>0</v>
      </c>
      <c r="Z296" s="5" t="n">
        <v>76156.075</v>
      </c>
      <c r="AA296" s="6" t="n">
        <v>0</v>
      </c>
      <c r="AB296" s="5" t="n">
        <v>76156.075</v>
      </c>
      <c r="AC296" s="6" t="n">
        <v>0</v>
      </c>
      <c r="AD296" s="5" t="n">
        <v>76155.625</v>
      </c>
      <c r="AE296" s="6" t="n">
        <v>0</v>
      </c>
      <c r="AF296" s="5" t="n">
        <v>0</v>
      </c>
      <c r="AG296" s="6" t="n">
        <v>0</v>
      </c>
      <c r="AH296" s="6" t="n">
        <v>0</v>
      </c>
      <c r="AI296" s="6" t="n">
        <v>0</v>
      </c>
      <c r="AJ296" s="6" t="n">
        <v>0</v>
      </c>
      <c r="AK296" s="6" t="n">
        <v>0</v>
      </c>
      <c r="AL296" s="6" t="n">
        <v>5</v>
      </c>
      <c r="AM296" s="5">
        <f>IF(AND(G296="",E296="Murni"),0,P296+R296+T296+V296+X296+Z296+AB296+AD296+AF296+AH296+AJ296+AL296)</f>
        <v/>
      </c>
      <c r="AN296" s="5">
        <f>P296+R296+T296+V296+X296+Z296+AB296+AD296+AF296+AH296+AJ296+AL296-AM296</f>
        <v/>
      </c>
      <c r="AO296" s="5">
        <f>P296+R296+T296+V296+X296+Z296+AB296+AD296+AF296+AH296+AJ296+AL296</f>
        <v/>
      </c>
      <c r="AP296" s="5">
        <f>I296</f>
        <v/>
      </c>
      <c r="AQ296" s="7">
        <f>AO296-AP296</f>
        <v/>
      </c>
      <c r="AR296" s="5" t="n">
        <v>0</v>
      </c>
      <c r="AS296" s="5">
        <f>IF(AH296-AR296&lt;-0.001,1,0)</f>
        <v/>
      </c>
      <c r="AT296" s="5">
        <f>IF(H296&lt;AM296-0.001,1,0)</f>
        <v/>
      </c>
      <c r="AU296" s="5">
        <f>IF(OR(H296-AO296-J296-K296-L296-M296-N296&lt;-0.001,H296-AO296-J296-K296-L296-M296-N296&gt;0.001),1,0)</f>
        <v/>
      </c>
      <c r="AV296" s="5">
        <f>IF(OR(J296&lt;-0.5,K296&lt;-0.5,L296&lt;-0.5,M296&lt;-0.5,N296&lt;-0.5,P296&lt;-0.5,R296&lt;-0.5,T296&lt;-0.5,V296&lt;-0.5,X296&lt;-0.5,Z296&lt;-0.5,AB296&lt;-0.5,AD296&lt;-0.5,AF296&lt;-0.5,AH296&lt;-0.5,AJ296&lt;-0.5,AL296&lt;-0.5),1,0)</f>
        <v/>
      </c>
      <c r="AW296">
        <f>AX296&amp;LEFT(ROUND(H296,0),3)</f>
        <v/>
      </c>
      <c r="AX296" t="n">
        <v>2962197</v>
      </c>
    </row>
    <row r="297">
      <c r="A297" s="4" t="n">
        <v>289</v>
      </c>
      <c r="B297" s="4" t="inlineStr">
        <is>
          <t>2019.USLU.80.001</t>
        </is>
      </c>
      <c r="C297" s="4" t="inlineStr">
        <is>
          <t>GI. 150 kV BOLONTIO /TOLINGGULA (NEW; 4 LB, 1 TB, 1 BC, TRAFO 150/20 30 MVA)</t>
        </is>
      </c>
      <c r="D297" s="4" t="inlineStr">
        <is>
          <t>EPC, Porsi APLN</t>
        </is>
      </c>
      <c r="E297" s="4" t="inlineStr">
        <is>
          <t>Lanjutan</t>
        </is>
      </c>
      <c r="F297" s="4" t="inlineStr">
        <is>
          <t>APLN</t>
        </is>
      </c>
      <c r="G297" s="4" t="n"/>
      <c r="H297" s="5" t="n">
        <v>10853208.51033</v>
      </c>
      <c r="I297" s="5" t="n">
        <v>10853208.51</v>
      </c>
      <c r="J297" s="6" t="n">
        <v>0.000329999253153801</v>
      </c>
      <c r="K297" s="6" t="n">
        <v>0</v>
      </c>
      <c r="L297" s="6" t="n">
        <v>0</v>
      </c>
      <c r="M297" s="6" t="n">
        <v>0</v>
      </c>
      <c r="N297" s="6" t="n">
        <v>0</v>
      </c>
      <c r="O297" s="6" t="n">
        <v>0</v>
      </c>
      <c r="P297" s="5" t="n">
        <v>0</v>
      </c>
      <c r="Q297" s="6" t="n">
        <v>0</v>
      </c>
      <c r="R297" s="5" t="n">
        <v>1340557.473</v>
      </c>
      <c r="S297" s="6" t="n">
        <v>0</v>
      </c>
      <c r="T297" s="5" t="n">
        <v>1925166.7</v>
      </c>
      <c r="U297" s="6" t="n">
        <v>0</v>
      </c>
      <c r="V297" s="5" t="n">
        <v>0</v>
      </c>
      <c r="W297" s="6" t="n">
        <v>0</v>
      </c>
      <c r="X297" s="5" t="n">
        <v>6331437.117</v>
      </c>
      <c r="Y297" s="6" t="n">
        <v>0</v>
      </c>
      <c r="Z297" s="5" t="n">
        <v>1256047.219</v>
      </c>
      <c r="AA297" s="6" t="n">
        <v>0</v>
      </c>
      <c r="AB297" s="5" t="n">
        <v>0</v>
      </c>
      <c r="AC297" s="6" t="n">
        <v>0</v>
      </c>
      <c r="AD297" s="5" t="n">
        <v>0</v>
      </c>
      <c r="AE297" s="6" t="n">
        <v>0</v>
      </c>
      <c r="AF297" s="5" t="n">
        <v>0</v>
      </c>
      <c r="AG297" s="6" t="n">
        <v>0</v>
      </c>
      <c r="AH297" s="6" t="n">
        <v>0</v>
      </c>
      <c r="AI297" s="6" t="n">
        <v>0</v>
      </c>
      <c r="AJ297" s="6" t="n">
        <v>0.001</v>
      </c>
      <c r="AK297" s="6" t="n">
        <v>0</v>
      </c>
      <c r="AL297" s="6" t="n">
        <v>5</v>
      </c>
      <c r="AM297" s="5">
        <f>IF(AND(G297="",E297="Murni"),0,P297+R297+T297+V297+X297+Z297+AB297+AD297+AF297+AH297+AJ297+AL297)</f>
        <v/>
      </c>
      <c r="AN297" s="5">
        <f>P297+R297+T297+V297+X297+Z297+AB297+AD297+AF297+AH297+AJ297+AL297-AM297</f>
        <v/>
      </c>
      <c r="AO297" s="5">
        <f>P297+R297+T297+V297+X297+Z297+AB297+AD297+AF297+AH297+AJ297+AL297</f>
        <v/>
      </c>
      <c r="AP297" s="5">
        <f>I297</f>
        <v/>
      </c>
      <c r="AQ297" s="7">
        <f>AO297-AP297</f>
        <v/>
      </c>
      <c r="AR297" s="5" t="n">
        <v>0</v>
      </c>
      <c r="AS297" s="5">
        <f>IF(AH297-AR297&lt;-0.001,1,0)</f>
        <v/>
      </c>
      <c r="AT297" s="5">
        <f>IF(H297&lt;AM297-0.001,1,0)</f>
        <v/>
      </c>
      <c r="AU297" s="5">
        <f>IF(OR(H297-AO297-J297-K297-L297-M297-N297&lt;-0.001,H297-AO297-J297-K297-L297-M297-N297&gt;0.001),1,0)</f>
        <v/>
      </c>
      <c r="AV297" s="5">
        <f>IF(OR(J297&lt;-0.5,K297&lt;-0.5,L297&lt;-0.5,M297&lt;-0.5,N297&lt;-0.5,P297&lt;-0.5,R297&lt;-0.5,T297&lt;-0.5,V297&lt;-0.5,X297&lt;-0.5,Z297&lt;-0.5,AB297&lt;-0.5,AD297&lt;-0.5,AF297&lt;-0.5,AH297&lt;-0.5,AJ297&lt;-0.5,AL297&lt;-0.5),1,0)</f>
        <v/>
      </c>
      <c r="AW297">
        <f>AX297&amp;LEFT(ROUND(H297,0),3)</f>
        <v/>
      </c>
      <c r="AX297" t="n">
        <v>2962198</v>
      </c>
    </row>
    <row r="298">
      <c r="A298" s="4" t="n">
        <v>290</v>
      </c>
      <c r="B298" s="4" t="inlineStr">
        <is>
          <t>2019.USLU.80.004</t>
        </is>
      </c>
      <c r="C298" s="4" t="inlineStr">
        <is>
          <t>GI. 150 kV BOLONTIO /TOLINGGULA (NEW; 4 LB, 1 TB, 1 BC, TRAFO 150/20 30 MVA)</t>
        </is>
      </c>
      <c r="D298" s="4" t="inlineStr">
        <is>
          <t>MTU</t>
        </is>
      </c>
      <c r="E298" s="4" t="inlineStr">
        <is>
          <t>Lanjutan</t>
        </is>
      </c>
      <c r="F298" s="4" t="inlineStr">
        <is>
          <t>APLN</t>
        </is>
      </c>
      <c r="G298" s="4" t="n"/>
      <c r="H298" s="5" t="n">
        <v>6441702.072</v>
      </c>
      <c r="I298" s="5" t="n">
        <v>0</v>
      </c>
      <c r="J298" s="6" t="n">
        <v>6441702.072</v>
      </c>
      <c r="K298" s="6" t="n">
        <v>0</v>
      </c>
      <c r="L298" s="6" t="n">
        <v>0</v>
      </c>
      <c r="M298" s="6" t="n">
        <v>0</v>
      </c>
      <c r="N298" s="6" t="n">
        <v>0</v>
      </c>
      <c r="O298" s="6" t="n">
        <v>0</v>
      </c>
      <c r="P298" s="5" t="n">
        <v>0</v>
      </c>
      <c r="Q298" s="6" t="n">
        <v>0</v>
      </c>
      <c r="R298" s="5" t="n">
        <v>0</v>
      </c>
      <c r="S298" s="6" t="n">
        <v>0</v>
      </c>
      <c r="T298" s="5" t="n">
        <v>0</v>
      </c>
      <c r="U298" s="6" t="n">
        <v>0</v>
      </c>
      <c r="V298" s="5" t="n">
        <v>0</v>
      </c>
      <c r="W298" s="6" t="n">
        <v>0</v>
      </c>
      <c r="X298" s="5" t="n">
        <v>0</v>
      </c>
      <c r="Y298" s="6" t="n">
        <v>0</v>
      </c>
      <c r="Z298" s="5" t="n">
        <v>0</v>
      </c>
      <c r="AA298" s="6" t="n">
        <v>0</v>
      </c>
      <c r="AB298" s="5" t="n">
        <v>0</v>
      </c>
      <c r="AC298" s="6" t="n">
        <v>0</v>
      </c>
      <c r="AD298" s="5" t="n">
        <v>0</v>
      </c>
      <c r="AE298" s="6" t="n">
        <v>0</v>
      </c>
      <c r="AF298" s="5" t="n">
        <v>0</v>
      </c>
      <c r="AG298" s="6" t="n">
        <v>0</v>
      </c>
      <c r="AH298" s="6" t="n">
        <v>0</v>
      </c>
      <c r="AI298" s="6" t="n">
        <v>0</v>
      </c>
      <c r="AJ298" s="6" t="n">
        <v>0</v>
      </c>
      <c r="AK298" s="6" t="n">
        <v>0</v>
      </c>
      <c r="AL298" s="6" t="n">
        <v>5</v>
      </c>
      <c r="AM298" s="5">
        <f>IF(AND(G298="",E298="Murni"),0,P298+R298+T298+V298+X298+Z298+AB298+AD298+AF298+AH298+AJ298+AL298)</f>
        <v/>
      </c>
      <c r="AN298" s="5">
        <f>P298+R298+T298+V298+X298+Z298+AB298+AD298+AF298+AH298+AJ298+AL298-AM298</f>
        <v/>
      </c>
      <c r="AO298" s="5">
        <f>P298+R298+T298+V298+X298+Z298+AB298+AD298+AF298+AH298+AJ298+AL298</f>
        <v/>
      </c>
      <c r="AP298" s="5">
        <f>I298</f>
        <v/>
      </c>
      <c r="AQ298" s="7">
        <f>AO298-AP298</f>
        <v/>
      </c>
      <c r="AR298" s="5" t="n">
        <v>0</v>
      </c>
      <c r="AS298" s="5">
        <f>IF(AH298-AR298&lt;-0.001,1,0)</f>
        <v/>
      </c>
      <c r="AT298" s="5">
        <f>IF(H298&lt;AM298-0.001,1,0)</f>
        <v/>
      </c>
      <c r="AU298" s="5">
        <f>IF(OR(H298-AO298-J298-K298-L298-M298-N298&lt;-0.001,H298-AO298-J298-K298-L298-M298-N298&gt;0.001),1,0)</f>
        <v/>
      </c>
      <c r="AV298" s="5">
        <f>IF(OR(J298&lt;-0.5,K298&lt;-0.5,L298&lt;-0.5,M298&lt;-0.5,N298&lt;-0.5,P298&lt;-0.5,R298&lt;-0.5,T298&lt;-0.5,V298&lt;-0.5,X298&lt;-0.5,Z298&lt;-0.5,AB298&lt;-0.5,AD298&lt;-0.5,AF298&lt;-0.5,AH298&lt;-0.5,AJ298&lt;-0.5,AL298&lt;-0.5),1,0)</f>
        <v/>
      </c>
      <c r="AW298">
        <f>AX298&amp;LEFT(ROUND(H298,0),3)</f>
        <v/>
      </c>
      <c r="AX298" t="n">
        <v>2962199</v>
      </c>
    </row>
    <row r="299">
      <c r="A299" s="4" t="n">
        <v>291</v>
      </c>
      <c r="B299" s="4" t="inlineStr">
        <is>
          <t>2019.USLU.92.001</t>
        </is>
      </c>
      <c r="C299" s="4" t="inlineStr">
        <is>
          <t>GI  150 KV POSO (EXT 1 TB, TRAFO 150/20, 60 MVA)</t>
        </is>
      </c>
      <c r="D299" s="4" t="inlineStr">
        <is>
          <t>Pengadaan Trafo Terpusat</t>
        </is>
      </c>
      <c r="E299" s="4" t="inlineStr">
        <is>
          <t>Lanjutan</t>
        </is>
      </c>
      <c r="F299" s="4" t="inlineStr">
        <is>
          <t>APLN</t>
        </is>
      </c>
      <c r="G299" s="4" t="n"/>
      <c r="H299" s="5" t="n">
        <v>3185134.823618183</v>
      </c>
      <c r="I299" s="5" t="n">
        <v>546504.138</v>
      </c>
      <c r="J299" s="6" t="n">
        <v>2638630.685618183</v>
      </c>
      <c r="K299" s="6" t="n">
        <v>0</v>
      </c>
      <c r="L299" s="6" t="n">
        <v>0</v>
      </c>
      <c r="M299" s="6" t="n">
        <v>0</v>
      </c>
      <c r="N299" s="6" t="n">
        <v>0</v>
      </c>
      <c r="O299" s="6" t="n">
        <v>0</v>
      </c>
      <c r="P299" s="5" t="n">
        <v>0</v>
      </c>
      <c r="Q299" s="6" t="n">
        <v>0</v>
      </c>
      <c r="R299" s="5" t="n">
        <v>546504.138</v>
      </c>
      <c r="S299" s="6" t="n">
        <v>0</v>
      </c>
      <c r="T299" s="5" t="n">
        <v>0</v>
      </c>
      <c r="U299" s="6" t="n">
        <v>0</v>
      </c>
      <c r="V299" s="5" t="n">
        <v>0</v>
      </c>
      <c r="W299" s="6" t="n">
        <v>0</v>
      </c>
      <c r="X299" s="5" t="n">
        <v>0</v>
      </c>
      <c r="Y299" s="6" t="n">
        <v>0</v>
      </c>
      <c r="Z299" s="5" t="n">
        <v>0</v>
      </c>
      <c r="AA299" s="6" t="n">
        <v>0</v>
      </c>
      <c r="AB299" s="5" t="n">
        <v>0</v>
      </c>
      <c r="AC299" s="6" t="n">
        <v>0</v>
      </c>
      <c r="AD299" s="5" t="n">
        <v>0</v>
      </c>
      <c r="AE299" s="6" t="n">
        <v>0</v>
      </c>
      <c r="AF299" s="5" t="n">
        <v>0</v>
      </c>
      <c r="AG299" s="6" t="n">
        <v>0</v>
      </c>
      <c r="AH299" s="6" t="n">
        <v>0</v>
      </c>
      <c r="AI299" s="6" t="n">
        <v>0</v>
      </c>
      <c r="AJ299" s="6" t="n">
        <v>0</v>
      </c>
      <c r="AK299" s="6" t="n">
        <v>0</v>
      </c>
      <c r="AL299" s="6" t="n">
        <v>5</v>
      </c>
      <c r="AM299" s="5">
        <f>IF(AND(G299="",E299="Murni"),0,P299+R299+T299+V299+X299+Z299+AB299+AD299+AF299+AH299+AJ299+AL299)</f>
        <v/>
      </c>
      <c r="AN299" s="5">
        <f>P299+R299+T299+V299+X299+Z299+AB299+AD299+AF299+AH299+AJ299+AL299-AM299</f>
        <v/>
      </c>
      <c r="AO299" s="5">
        <f>P299+R299+T299+V299+X299+Z299+AB299+AD299+AF299+AH299+AJ299+AL299</f>
        <v/>
      </c>
      <c r="AP299" s="5">
        <f>I299</f>
        <v/>
      </c>
      <c r="AQ299" s="7">
        <f>AO299-AP299</f>
        <v/>
      </c>
      <c r="AR299" s="5" t="n">
        <v>0</v>
      </c>
      <c r="AS299" s="5">
        <f>IF(AH299-AR299&lt;-0.001,1,0)</f>
        <v/>
      </c>
      <c r="AT299" s="5">
        <f>IF(H299&lt;AM299-0.001,1,0)</f>
        <v/>
      </c>
      <c r="AU299" s="5">
        <f>IF(OR(H299-AO299-J299-K299-L299-M299-N299&lt;-0.001,H299-AO299-J299-K299-L299-M299-N299&gt;0.001),1,0)</f>
        <v/>
      </c>
      <c r="AV299" s="5">
        <f>IF(OR(J299&lt;-0.5,K299&lt;-0.5,L299&lt;-0.5,M299&lt;-0.5,N299&lt;-0.5,P299&lt;-0.5,R299&lt;-0.5,T299&lt;-0.5,V299&lt;-0.5,X299&lt;-0.5,Z299&lt;-0.5,AB299&lt;-0.5,AD299&lt;-0.5,AF299&lt;-0.5,AH299&lt;-0.5,AJ299&lt;-0.5,AL299&lt;-0.5),1,0)</f>
        <v/>
      </c>
      <c r="AW299">
        <f>AX299&amp;LEFT(ROUND(H299,0),3)</f>
        <v/>
      </c>
      <c r="AX299" t="n">
        <v>2962200</v>
      </c>
    </row>
    <row r="300">
      <c r="A300" s="4" t="n">
        <v>292</v>
      </c>
      <c r="B300" s="4" t="inlineStr">
        <is>
          <t>2020.USLU.50.002</t>
        </is>
      </c>
      <c r="C300" s="4" t="inlineStr">
        <is>
          <t>GI  150 KV POSO (EXT 1 TB, TRAFO 150/20, 60 MVA)</t>
        </is>
      </c>
      <c r="D300" s="4" t="inlineStr">
        <is>
          <t>Jaminan Kualitas Barang (JKB)</t>
        </is>
      </c>
      <c r="E300" s="4" t="inlineStr">
        <is>
          <t>Lanjutan</t>
        </is>
      </c>
      <c r="F300" s="4" t="inlineStr">
        <is>
          <t>APLN</t>
        </is>
      </c>
      <c r="G300" s="4" t="n"/>
      <c r="H300" s="5" t="n">
        <v>459774.5426727273</v>
      </c>
      <c r="I300" s="5" t="n">
        <v>227988</v>
      </c>
      <c r="J300" s="6" t="n">
        <v>231786.5426727273</v>
      </c>
      <c r="K300" s="6" t="n">
        <v>0</v>
      </c>
      <c r="L300" s="6" t="n">
        <v>0</v>
      </c>
      <c r="M300" s="6" t="n">
        <v>0</v>
      </c>
      <c r="N300" s="6" t="n">
        <v>0</v>
      </c>
      <c r="O300" s="6" t="n">
        <v>0</v>
      </c>
      <c r="P300" s="5" t="n">
        <v>0</v>
      </c>
      <c r="Q300" s="6" t="n">
        <v>0</v>
      </c>
      <c r="R300" s="5" t="n">
        <v>0</v>
      </c>
      <c r="S300" s="6" t="n">
        <v>0</v>
      </c>
      <c r="T300" s="5" t="n">
        <v>37997.896</v>
      </c>
      <c r="U300" s="6" t="n">
        <v>0</v>
      </c>
      <c r="V300" s="5" t="n">
        <v>37997.896</v>
      </c>
      <c r="W300" s="6" t="n">
        <v>0</v>
      </c>
      <c r="X300" s="5" t="n">
        <v>37997.896</v>
      </c>
      <c r="Y300" s="6" t="n">
        <v>0</v>
      </c>
      <c r="Z300" s="5" t="n">
        <v>37997.896</v>
      </c>
      <c r="AA300" s="6" t="n">
        <v>0</v>
      </c>
      <c r="AB300" s="5" t="n">
        <v>37997.896</v>
      </c>
      <c r="AC300" s="6" t="n">
        <v>0</v>
      </c>
      <c r="AD300" s="5" t="n">
        <v>37997.897</v>
      </c>
      <c r="AE300" s="6" t="n">
        <v>0</v>
      </c>
      <c r="AF300" s="5" t="n">
        <v>0</v>
      </c>
      <c r="AG300" s="6" t="n">
        <v>0</v>
      </c>
      <c r="AH300" s="6" t="n">
        <v>0</v>
      </c>
      <c r="AI300" s="6" t="n">
        <v>0</v>
      </c>
      <c r="AJ300" s="6" t="n">
        <v>0.623</v>
      </c>
      <c r="AK300" s="6" t="n">
        <v>0</v>
      </c>
      <c r="AL300" s="6" t="n">
        <v>5</v>
      </c>
      <c r="AM300" s="5">
        <f>IF(AND(G300="",E300="Murni"),0,P300+R300+T300+V300+X300+Z300+AB300+AD300+AF300+AH300+AJ300+AL300)</f>
        <v/>
      </c>
      <c r="AN300" s="5">
        <f>P300+R300+T300+V300+X300+Z300+AB300+AD300+AF300+AH300+AJ300+AL300-AM300</f>
        <v/>
      </c>
      <c r="AO300" s="5">
        <f>P300+R300+T300+V300+X300+Z300+AB300+AD300+AF300+AH300+AJ300+AL300</f>
        <v/>
      </c>
      <c r="AP300" s="5">
        <f>I300</f>
        <v/>
      </c>
      <c r="AQ300" s="7">
        <f>AO300-AP300</f>
        <v/>
      </c>
      <c r="AR300" s="5" t="n">
        <v>0</v>
      </c>
      <c r="AS300" s="5">
        <f>IF(AH300-AR300&lt;-0.001,1,0)</f>
        <v/>
      </c>
      <c r="AT300" s="5">
        <f>IF(H300&lt;AM300-0.001,1,0)</f>
        <v/>
      </c>
      <c r="AU300" s="5">
        <f>IF(OR(H300-AO300-J300-K300-L300-M300-N300&lt;-0.001,H300-AO300-J300-K300-L300-M300-N300&gt;0.001),1,0)</f>
        <v/>
      </c>
      <c r="AV300" s="5">
        <f>IF(OR(J300&lt;-0.5,K300&lt;-0.5,L300&lt;-0.5,M300&lt;-0.5,N300&lt;-0.5,P300&lt;-0.5,R300&lt;-0.5,T300&lt;-0.5,V300&lt;-0.5,X300&lt;-0.5,Z300&lt;-0.5,AB300&lt;-0.5,AD300&lt;-0.5,AF300&lt;-0.5,AH300&lt;-0.5,AJ300&lt;-0.5,AL300&lt;-0.5),1,0)</f>
        <v/>
      </c>
      <c r="AW300">
        <f>AX300&amp;LEFT(ROUND(H300,0),3)</f>
        <v/>
      </c>
      <c r="AX300" t="n">
        <v>2962201</v>
      </c>
    </row>
    <row r="301">
      <c r="A301" s="4" t="n">
        <v>293</v>
      </c>
      <c r="B301" s="4" t="inlineStr">
        <is>
          <t>2019.USLU.87.004</t>
        </is>
      </c>
      <c r="C301" s="4" t="inlineStr">
        <is>
          <t>GI. 150 kV TOILI/MOILONG (NEW; 4 LB, 1 TB Trafo 30 MVA, 1 Coupler)</t>
        </is>
      </c>
      <c r="D301" s="4" t="inlineStr">
        <is>
          <t>EPC</t>
        </is>
      </c>
      <c r="E301" s="4" t="inlineStr">
        <is>
          <t>Lanjutan</t>
        </is>
      </c>
      <c r="F301" s="4" t="inlineStr">
        <is>
          <t>APLN</t>
        </is>
      </c>
      <c r="G301" s="4" t="n"/>
      <c r="H301" s="5" t="n">
        <v>5935063.126763633</v>
      </c>
      <c r="I301" s="5" t="n">
        <v>4873891</v>
      </c>
      <c r="J301" s="6" t="n">
        <v>1061172.126763633</v>
      </c>
      <c r="K301" s="6" t="n">
        <v>0</v>
      </c>
      <c r="L301" s="6" t="n">
        <v>0</v>
      </c>
      <c r="M301" s="6" t="n">
        <v>0</v>
      </c>
      <c r="N301" s="6" t="n">
        <v>0</v>
      </c>
      <c r="O301" s="6" t="n">
        <v>0</v>
      </c>
      <c r="P301" s="5" t="n">
        <v>0</v>
      </c>
      <c r="Q301" s="6" t="n">
        <v>0</v>
      </c>
      <c r="R301" s="5" t="n">
        <v>0</v>
      </c>
      <c r="S301" s="6" t="n">
        <v>0</v>
      </c>
      <c r="T301" s="5" t="n">
        <v>350139.501</v>
      </c>
      <c r="U301" s="6" t="n">
        <v>0</v>
      </c>
      <c r="V301" s="5" t="n">
        <v>3171.749</v>
      </c>
      <c r="W301" s="6" t="n">
        <v>0</v>
      </c>
      <c r="X301" s="5" t="n">
        <v>0</v>
      </c>
      <c r="Y301" s="6" t="n">
        <v>0</v>
      </c>
      <c r="Z301" s="5" t="n">
        <v>1199466.786</v>
      </c>
      <c r="AA301" s="6" t="n">
        <v>0</v>
      </c>
      <c r="AB301" s="5" t="n">
        <v>0</v>
      </c>
      <c r="AC301" s="6" t="n">
        <v>0</v>
      </c>
      <c r="AD301" s="5" t="n">
        <v>0</v>
      </c>
      <c r="AE301" s="6" t="n">
        <v>0</v>
      </c>
      <c r="AF301" s="5" t="n">
        <v>0</v>
      </c>
      <c r="AG301" s="6" t="n">
        <v>0</v>
      </c>
      <c r="AH301" s="6" t="n">
        <v>1171031.486</v>
      </c>
      <c r="AI301" s="6" t="n">
        <v>0</v>
      </c>
      <c r="AJ301" s="6" t="n">
        <v>1793362.353</v>
      </c>
      <c r="AK301" s="6" t="n">
        <v>0</v>
      </c>
      <c r="AL301" s="6" t="n">
        <v>5</v>
      </c>
      <c r="AM301" s="5">
        <f>IF(AND(G301="",E301="Murni"),0,P301+R301+T301+V301+X301+Z301+AB301+AD301+AF301+AH301+AJ301+AL301)</f>
        <v/>
      </c>
      <c r="AN301" s="5">
        <f>P301+R301+T301+V301+X301+Z301+AB301+AD301+AF301+AH301+AJ301+AL301-AM301</f>
        <v/>
      </c>
      <c r="AO301" s="5">
        <f>P301+R301+T301+V301+X301+Z301+AB301+AD301+AF301+AH301+AJ301+AL301</f>
        <v/>
      </c>
      <c r="AP301" s="5">
        <f>I301</f>
        <v/>
      </c>
      <c r="AQ301" s="7">
        <f>AO301-AP301</f>
        <v/>
      </c>
      <c r="AR301" s="5" t="n">
        <v>0</v>
      </c>
      <c r="AS301" s="5">
        <f>IF(AH301-AR301&lt;-0.001,1,0)</f>
        <v/>
      </c>
      <c r="AT301" s="5">
        <f>IF(H301&lt;AM301-0.001,1,0)</f>
        <v/>
      </c>
      <c r="AU301" s="5">
        <f>IF(OR(H301-AO301-J301-K301-L301-M301-N301&lt;-0.001,H301-AO301-J301-K301-L301-M301-N301&gt;0.001),1,0)</f>
        <v/>
      </c>
      <c r="AV301" s="5">
        <f>IF(OR(J301&lt;-0.5,K301&lt;-0.5,L301&lt;-0.5,M301&lt;-0.5,N301&lt;-0.5,P301&lt;-0.5,R301&lt;-0.5,T301&lt;-0.5,V301&lt;-0.5,X301&lt;-0.5,Z301&lt;-0.5,AB301&lt;-0.5,AD301&lt;-0.5,AF301&lt;-0.5,AH301&lt;-0.5,AJ301&lt;-0.5,AL301&lt;-0.5),1,0)</f>
        <v/>
      </c>
      <c r="AW301">
        <f>AX301&amp;LEFT(ROUND(H301,0),3)</f>
        <v/>
      </c>
      <c r="AX301" t="n">
        <v>2962202</v>
      </c>
    </row>
    <row r="302">
      <c r="A302" s="4" t="n">
        <v>294</v>
      </c>
      <c r="B302" s="4" t="inlineStr">
        <is>
          <t>2019.USLU.87.001</t>
        </is>
      </c>
      <c r="C302" s="4" t="inlineStr">
        <is>
          <t>GI. 150 kV TOILI/MOILONG (NEW; 4 LB, 1 TB Trafo 30 MVA, 1 Coupler)</t>
        </is>
      </c>
      <c r="D302" s="4" t="inlineStr">
        <is>
          <t>Pengadaan Trafo 150/20 (30 MVA)</t>
        </is>
      </c>
      <c r="E302" s="4" t="inlineStr">
        <is>
          <t>Lanjutan</t>
        </is>
      </c>
      <c r="F302" s="4" t="inlineStr">
        <is>
          <t>APLN</t>
        </is>
      </c>
      <c r="G302" s="4" t="n"/>
      <c r="H302" s="5" t="n">
        <v>438450</v>
      </c>
      <c r="I302" s="5" t="n">
        <v>438450</v>
      </c>
      <c r="J302" s="6" t="n">
        <v>0</v>
      </c>
      <c r="K302" s="6" t="n">
        <v>0</v>
      </c>
      <c r="L302" s="6" t="n">
        <v>0</v>
      </c>
      <c r="M302" s="6" t="n">
        <v>0</v>
      </c>
      <c r="N302" s="6" t="n">
        <v>0</v>
      </c>
      <c r="O302" s="6" t="n">
        <v>0</v>
      </c>
      <c r="P302" s="5" t="n">
        <v>0</v>
      </c>
      <c r="Q302" s="6" t="n">
        <v>0</v>
      </c>
      <c r="R302" s="5" t="n">
        <v>0</v>
      </c>
      <c r="S302" s="6" t="n">
        <v>0</v>
      </c>
      <c r="T302" s="5" t="n">
        <v>0</v>
      </c>
      <c r="U302" s="6" t="n">
        <v>0</v>
      </c>
      <c r="V302" s="5" t="n">
        <v>0</v>
      </c>
      <c r="W302" s="6" t="n">
        <v>0</v>
      </c>
      <c r="X302" s="5" t="n">
        <v>0</v>
      </c>
      <c r="Y302" s="6" t="n">
        <v>0</v>
      </c>
      <c r="Z302" s="5" t="n">
        <v>0</v>
      </c>
      <c r="AA302" s="6" t="n">
        <v>0</v>
      </c>
      <c r="AB302" s="5" t="n">
        <v>0</v>
      </c>
      <c r="AC302" s="6" t="n">
        <v>0</v>
      </c>
      <c r="AD302" s="5" t="n">
        <v>0</v>
      </c>
      <c r="AE302" s="6" t="n">
        <v>0</v>
      </c>
      <c r="AF302" s="5" t="n">
        <v>438450</v>
      </c>
      <c r="AG302" s="6" t="n">
        <v>0</v>
      </c>
      <c r="AH302" s="6" t="n">
        <v>0</v>
      </c>
      <c r="AI302" s="6" t="n">
        <v>0</v>
      </c>
      <c r="AJ302" s="6" t="n">
        <v>0</v>
      </c>
      <c r="AK302" s="6" t="n">
        <v>0</v>
      </c>
      <c r="AL302" s="6" t="n">
        <v>5</v>
      </c>
      <c r="AM302" s="5">
        <f>IF(AND(G302="",E302="Murni"),0,P302+R302+T302+V302+X302+Z302+AB302+AD302+AF302+AH302+AJ302+AL302)</f>
        <v/>
      </c>
      <c r="AN302" s="5">
        <f>P302+R302+T302+V302+X302+Z302+AB302+AD302+AF302+AH302+AJ302+AL302-AM302</f>
        <v/>
      </c>
      <c r="AO302" s="5">
        <f>P302+R302+T302+V302+X302+Z302+AB302+AD302+AF302+AH302+AJ302+AL302</f>
        <v/>
      </c>
      <c r="AP302" s="5">
        <f>I302</f>
        <v/>
      </c>
      <c r="AQ302" s="7">
        <f>AO302-AP302</f>
        <v/>
      </c>
      <c r="AR302" s="5" t="n">
        <v>0</v>
      </c>
      <c r="AS302" s="5">
        <f>IF(AH302-AR302&lt;-0.001,1,0)</f>
        <v/>
      </c>
      <c r="AT302" s="5">
        <f>IF(H302&lt;AM302-0.001,1,0)</f>
        <v/>
      </c>
      <c r="AU302" s="5">
        <f>IF(OR(H302-AO302-J302-K302-L302-M302-N302&lt;-0.001,H302-AO302-J302-K302-L302-M302-N302&gt;0.001),1,0)</f>
        <v/>
      </c>
      <c r="AV302" s="5">
        <f>IF(OR(J302&lt;-0.5,K302&lt;-0.5,L302&lt;-0.5,M302&lt;-0.5,N302&lt;-0.5,P302&lt;-0.5,R302&lt;-0.5,T302&lt;-0.5,V302&lt;-0.5,X302&lt;-0.5,Z302&lt;-0.5,AB302&lt;-0.5,AD302&lt;-0.5,AF302&lt;-0.5,AH302&lt;-0.5,AJ302&lt;-0.5,AL302&lt;-0.5),1,0)</f>
        <v/>
      </c>
      <c r="AW302">
        <f>AX302&amp;LEFT(ROUND(H302,0),3)</f>
        <v/>
      </c>
      <c r="AX302" t="n">
        <v>2962203</v>
      </c>
    </row>
    <row r="303">
      <c r="A303" s="4" t="n">
        <v>295</v>
      </c>
      <c r="B303" s="4" t="inlineStr">
        <is>
          <t>2019.USLU.87.002</t>
        </is>
      </c>
      <c r="C303" s="4" t="inlineStr">
        <is>
          <t>GI. 150 kV TOILI/MOILONG (NEW; 4 LB, 1 TB Trafo 30 MVA, 1 Coupler)</t>
        </is>
      </c>
      <c r="D303" s="4" t="inlineStr">
        <is>
          <t>Jaminan Kualitas Barang (JKB)</t>
        </is>
      </c>
      <c r="E303" s="4" t="inlineStr">
        <is>
          <t>Lanjutan</t>
        </is>
      </c>
      <c r="F303" s="4" t="inlineStr">
        <is>
          <t>APLN</t>
        </is>
      </c>
      <c r="G303" s="4" t="n"/>
      <c r="H303" s="5" t="n">
        <v>512126.8934909091</v>
      </c>
      <c r="I303" s="5" t="n">
        <v>253950</v>
      </c>
      <c r="J303" s="6" t="n">
        <v>258176.8934909091</v>
      </c>
      <c r="K303" s="6" t="n">
        <v>0</v>
      </c>
      <c r="L303" s="6" t="n">
        <v>0</v>
      </c>
      <c r="M303" s="6" t="n">
        <v>0</v>
      </c>
      <c r="N303" s="6" t="n">
        <v>0</v>
      </c>
      <c r="O303" s="6" t="n">
        <v>0</v>
      </c>
      <c r="P303" s="5" t="n">
        <v>0</v>
      </c>
      <c r="Q303" s="6" t="n">
        <v>0</v>
      </c>
      <c r="R303" s="5" t="n">
        <v>0</v>
      </c>
      <c r="S303" s="6" t="n">
        <v>0</v>
      </c>
      <c r="T303" s="5" t="n">
        <v>42324.537</v>
      </c>
      <c r="U303" s="6" t="n">
        <v>0</v>
      </c>
      <c r="V303" s="5" t="n">
        <v>42324.537</v>
      </c>
      <c r="W303" s="6" t="n">
        <v>0</v>
      </c>
      <c r="X303" s="5" t="n">
        <v>42324.537</v>
      </c>
      <c r="Y303" s="6" t="n">
        <v>0</v>
      </c>
      <c r="Z303" s="5" t="n">
        <v>42324.537</v>
      </c>
      <c r="AA303" s="6" t="n">
        <v>0</v>
      </c>
      <c r="AB303" s="5" t="n">
        <v>42324.537</v>
      </c>
      <c r="AC303" s="6" t="n">
        <v>0</v>
      </c>
      <c r="AD303" s="5" t="n">
        <v>42324.537</v>
      </c>
      <c r="AE303" s="6" t="n">
        <v>0</v>
      </c>
      <c r="AF303" s="5" t="n">
        <v>0</v>
      </c>
      <c r="AG303" s="6" t="n">
        <v>0</v>
      </c>
      <c r="AH303" s="6" t="n">
        <v>0</v>
      </c>
      <c r="AI303" s="6" t="n">
        <v>0</v>
      </c>
      <c r="AJ303" s="6" t="n">
        <v>2.778</v>
      </c>
      <c r="AK303" s="6" t="n">
        <v>0</v>
      </c>
      <c r="AL303" s="6" t="n">
        <v>5</v>
      </c>
      <c r="AM303" s="5">
        <f>IF(AND(G303="",E303="Murni"),0,P303+R303+T303+V303+X303+Z303+AB303+AD303+AF303+AH303+AJ303+AL303)</f>
        <v/>
      </c>
      <c r="AN303" s="5">
        <f>P303+R303+T303+V303+X303+Z303+AB303+AD303+AF303+AH303+AJ303+AL303-AM303</f>
        <v/>
      </c>
      <c r="AO303" s="5">
        <f>P303+R303+T303+V303+X303+Z303+AB303+AD303+AF303+AH303+AJ303+AL303</f>
        <v/>
      </c>
      <c r="AP303" s="5">
        <f>I303</f>
        <v/>
      </c>
      <c r="AQ303" s="7">
        <f>AO303-AP303</f>
        <v/>
      </c>
      <c r="AR303" s="5" t="n">
        <v>0</v>
      </c>
      <c r="AS303" s="5">
        <f>IF(AH303-AR303&lt;-0.001,1,0)</f>
        <v/>
      </c>
      <c r="AT303" s="5">
        <f>IF(H303&lt;AM303-0.001,1,0)</f>
        <v/>
      </c>
      <c r="AU303" s="5">
        <f>IF(OR(H303-AO303-J303-K303-L303-M303-N303&lt;-0.001,H303-AO303-J303-K303-L303-M303-N303&gt;0.001),1,0)</f>
        <v/>
      </c>
      <c r="AV303" s="5">
        <f>IF(OR(J303&lt;-0.5,K303&lt;-0.5,L303&lt;-0.5,M303&lt;-0.5,N303&lt;-0.5,P303&lt;-0.5,R303&lt;-0.5,T303&lt;-0.5,V303&lt;-0.5,X303&lt;-0.5,Z303&lt;-0.5,AB303&lt;-0.5,AD303&lt;-0.5,AF303&lt;-0.5,AH303&lt;-0.5,AJ303&lt;-0.5,AL303&lt;-0.5),1,0)</f>
        <v/>
      </c>
      <c r="AW303">
        <f>AX303&amp;LEFT(ROUND(H303,0),3)</f>
        <v/>
      </c>
      <c r="AX303" t="n">
        <v>2962204</v>
      </c>
    </row>
    <row r="304">
      <c r="A304" s="4" t="n">
        <v>296</v>
      </c>
      <c r="B304" s="4" t="inlineStr">
        <is>
          <t>2020.USLU.48.001</t>
        </is>
      </c>
      <c r="C304" s="4" t="inlineStr">
        <is>
          <t>GI. 150 kV TOILI/MOILONG (NEW; 4 LB, 1 TB Trafo 30 MVA, 1 Coupler)</t>
        </is>
      </c>
      <c r="D304" s="4" t="inlineStr">
        <is>
          <t>Test dan Comissioning (Biaya Sertifikat SLO, TOC dan FAC)</t>
        </is>
      </c>
      <c r="E304" s="4" t="inlineStr">
        <is>
          <t>Lanjutan</t>
        </is>
      </c>
      <c r="F304" s="4" t="inlineStr">
        <is>
          <t>APLN</t>
        </is>
      </c>
      <c r="G304" s="4" t="n"/>
      <c r="H304" s="5" t="n">
        <v>100454.5454545455</v>
      </c>
      <c r="I304" s="5" t="n">
        <v>100000</v>
      </c>
      <c r="J304" s="6" t="n">
        <v>454.5454545454995</v>
      </c>
      <c r="K304" s="6" t="n">
        <v>0</v>
      </c>
      <c r="L304" s="6" t="n">
        <v>0</v>
      </c>
      <c r="M304" s="6" t="n">
        <v>0</v>
      </c>
      <c r="N304" s="6" t="n">
        <v>0</v>
      </c>
      <c r="O304" s="6" t="n">
        <v>0</v>
      </c>
      <c r="P304" s="5" t="n">
        <v>0</v>
      </c>
      <c r="Q304" s="6" t="n">
        <v>0</v>
      </c>
      <c r="R304" s="5" t="n">
        <v>0</v>
      </c>
      <c r="S304" s="6" t="n">
        <v>0</v>
      </c>
      <c r="T304" s="5" t="n">
        <v>50000</v>
      </c>
      <c r="U304" s="6" t="n">
        <v>0</v>
      </c>
      <c r="V304" s="5" t="n">
        <v>50000</v>
      </c>
      <c r="W304" s="6" t="n">
        <v>0</v>
      </c>
      <c r="X304" s="5" t="n">
        <v>0</v>
      </c>
      <c r="Y304" s="6" t="n">
        <v>0</v>
      </c>
      <c r="Z304" s="5" t="n">
        <v>0</v>
      </c>
      <c r="AA304" s="6" t="n">
        <v>0</v>
      </c>
      <c r="AB304" s="5" t="n">
        <v>0</v>
      </c>
      <c r="AC304" s="6" t="n">
        <v>0</v>
      </c>
      <c r="AD304" s="5" t="n">
        <v>0</v>
      </c>
      <c r="AE304" s="6" t="n">
        <v>0</v>
      </c>
      <c r="AF304" s="5" t="n">
        <v>0</v>
      </c>
      <c r="AG304" s="6" t="n">
        <v>0</v>
      </c>
      <c r="AH304" s="6" t="n">
        <v>0</v>
      </c>
      <c r="AI304" s="6" t="n">
        <v>0</v>
      </c>
      <c r="AJ304" s="6" t="n">
        <v>0</v>
      </c>
      <c r="AK304" s="6" t="n">
        <v>0</v>
      </c>
      <c r="AL304" s="6" t="n">
        <v>5</v>
      </c>
      <c r="AM304" s="5">
        <f>IF(AND(G304="",E304="Murni"),0,P304+R304+T304+V304+X304+Z304+AB304+AD304+AF304+AH304+AJ304+AL304)</f>
        <v/>
      </c>
      <c r="AN304" s="5">
        <f>P304+R304+T304+V304+X304+Z304+AB304+AD304+AF304+AH304+AJ304+AL304-AM304</f>
        <v/>
      </c>
      <c r="AO304" s="5">
        <f>P304+R304+T304+V304+X304+Z304+AB304+AD304+AF304+AH304+AJ304+AL304</f>
        <v/>
      </c>
      <c r="AP304" s="5">
        <f>I304</f>
        <v/>
      </c>
      <c r="AQ304" s="7">
        <f>AO304-AP304</f>
        <v/>
      </c>
      <c r="AR304" s="5" t="n">
        <v>0</v>
      </c>
      <c r="AS304" s="5">
        <f>IF(AH304-AR304&lt;-0.001,1,0)</f>
        <v/>
      </c>
      <c r="AT304" s="5">
        <f>IF(H304&lt;AM304-0.001,1,0)</f>
        <v/>
      </c>
      <c r="AU304" s="5">
        <f>IF(OR(H304-AO304-J304-K304-L304-M304-N304&lt;-0.001,H304-AO304-J304-K304-L304-M304-N304&gt;0.001),1,0)</f>
        <v/>
      </c>
      <c r="AV304" s="5">
        <f>IF(OR(J304&lt;-0.5,K304&lt;-0.5,L304&lt;-0.5,M304&lt;-0.5,N304&lt;-0.5,P304&lt;-0.5,R304&lt;-0.5,T304&lt;-0.5,V304&lt;-0.5,X304&lt;-0.5,Z304&lt;-0.5,AB304&lt;-0.5,AD304&lt;-0.5,AF304&lt;-0.5,AH304&lt;-0.5,AJ304&lt;-0.5,AL304&lt;-0.5),1,0)</f>
        <v/>
      </c>
      <c r="AW304">
        <f>AX304&amp;LEFT(ROUND(H304,0),3)</f>
        <v/>
      </c>
      <c r="AX304" t="n">
        <v>2962205</v>
      </c>
    </row>
    <row r="305">
      <c r="A305" s="4" t="n">
        <v>297</v>
      </c>
      <c r="B305" s="4" t="inlineStr">
        <is>
          <t>2019.USLU.94.001.1</t>
        </is>
      </c>
      <c r="C305" s="4" t="inlineStr">
        <is>
          <t>GI  150 KV TALISE  ( EXT 2 LB, 1 TB, TRAFO 70/20, 30 MVA)</t>
        </is>
      </c>
      <c r="D305" s="4" t="inlineStr">
        <is>
          <t>Pengadaan Trafo Terpusat</t>
        </is>
      </c>
      <c r="E305" s="4" t="inlineStr">
        <is>
          <t>Lanjutan</t>
        </is>
      </c>
      <c r="F305" s="4" t="inlineStr">
        <is>
          <t>APLN</t>
        </is>
      </c>
      <c r="G305" s="4" t="n"/>
      <c r="H305" s="5" t="n">
        <v>2249704.947263635</v>
      </c>
      <c r="I305" s="5" t="n">
        <v>584840.005</v>
      </c>
      <c r="J305" s="6" t="n">
        <v>1664864.942263635</v>
      </c>
      <c r="K305" s="6" t="n">
        <v>0</v>
      </c>
      <c r="L305" s="6" t="n">
        <v>0</v>
      </c>
      <c r="M305" s="6" t="n">
        <v>0</v>
      </c>
      <c r="N305" s="6" t="n">
        <v>0</v>
      </c>
      <c r="O305" s="6" t="n">
        <v>0</v>
      </c>
      <c r="P305" s="5" t="n">
        <v>0</v>
      </c>
      <c r="Q305" s="6" t="n">
        <v>0</v>
      </c>
      <c r="R305" s="5" t="n">
        <v>584840.005</v>
      </c>
      <c r="S305" s="6" t="n">
        <v>0</v>
      </c>
      <c r="T305" s="5" t="n">
        <v>0</v>
      </c>
      <c r="U305" s="6" t="n">
        <v>0</v>
      </c>
      <c r="V305" s="5" t="n">
        <v>0</v>
      </c>
      <c r="W305" s="6" t="n">
        <v>0</v>
      </c>
      <c r="X305" s="5" t="n">
        <v>0</v>
      </c>
      <c r="Y305" s="6" t="n">
        <v>0</v>
      </c>
      <c r="Z305" s="5" t="n">
        <v>0</v>
      </c>
      <c r="AA305" s="6" t="n">
        <v>0</v>
      </c>
      <c r="AB305" s="5" t="n">
        <v>0</v>
      </c>
      <c r="AC305" s="6" t="n">
        <v>0</v>
      </c>
      <c r="AD305" s="5" t="n">
        <v>0</v>
      </c>
      <c r="AE305" s="6" t="n">
        <v>0</v>
      </c>
      <c r="AF305" s="5" t="n">
        <v>0</v>
      </c>
      <c r="AG305" s="6" t="n">
        <v>0</v>
      </c>
      <c r="AH305" s="6" t="n">
        <v>0</v>
      </c>
      <c r="AI305" s="6" t="n">
        <v>0</v>
      </c>
      <c r="AJ305" s="6" t="n">
        <v>0</v>
      </c>
      <c r="AK305" s="6" t="n">
        <v>0</v>
      </c>
      <c r="AL305" s="6" t="n">
        <v>5</v>
      </c>
      <c r="AM305" s="5">
        <f>IF(AND(G305="",E305="Murni"),0,P305+R305+T305+V305+X305+Z305+AB305+AD305+AF305+AH305+AJ305+AL305)</f>
        <v/>
      </c>
      <c r="AN305" s="5">
        <f>P305+R305+T305+V305+X305+Z305+AB305+AD305+AF305+AH305+AJ305+AL305-AM305</f>
        <v/>
      </c>
      <c r="AO305" s="5">
        <f>P305+R305+T305+V305+X305+Z305+AB305+AD305+AF305+AH305+AJ305+AL305</f>
        <v/>
      </c>
      <c r="AP305" s="5">
        <f>I305</f>
        <v/>
      </c>
      <c r="AQ305" s="7">
        <f>AO305-AP305</f>
        <v/>
      </c>
      <c r="AR305" s="5" t="n">
        <v>0</v>
      </c>
      <c r="AS305" s="5">
        <f>IF(AH305-AR305&lt;-0.001,1,0)</f>
        <v/>
      </c>
      <c r="AT305" s="5">
        <f>IF(H305&lt;AM305-0.001,1,0)</f>
        <v/>
      </c>
      <c r="AU305" s="5">
        <f>IF(OR(H305-AO305-J305-K305-L305-M305-N305&lt;-0.001,H305-AO305-J305-K305-L305-M305-N305&gt;0.001),1,0)</f>
        <v/>
      </c>
      <c r="AV305" s="5">
        <f>IF(OR(J305&lt;-0.5,K305&lt;-0.5,L305&lt;-0.5,M305&lt;-0.5,N305&lt;-0.5,P305&lt;-0.5,R305&lt;-0.5,T305&lt;-0.5,V305&lt;-0.5,X305&lt;-0.5,Z305&lt;-0.5,AB305&lt;-0.5,AD305&lt;-0.5,AF305&lt;-0.5,AH305&lt;-0.5,AJ305&lt;-0.5,AL305&lt;-0.5),1,0)</f>
        <v/>
      </c>
      <c r="AW305">
        <f>AX305&amp;LEFT(ROUND(H305,0),3)</f>
        <v/>
      </c>
      <c r="AX305" t="n">
        <v>2962206</v>
      </c>
    </row>
    <row r="306">
      <c r="A306" s="4" t="n">
        <v>298</v>
      </c>
      <c r="B306" s="4" t="inlineStr">
        <is>
          <t>2019.USLU.94.002</t>
        </is>
      </c>
      <c r="C306" s="4" t="inlineStr">
        <is>
          <t>GI  150 KV TALISE  ( EXT 2 LB, 1 TB, TRAFO 70/20, 30 MVA)</t>
        </is>
      </c>
      <c r="D306" s="4" t="inlineStr">
        <is>
          <t>Test dan Comissioning (Biaya Sertifikat SLO, TOC dan FAC)</t>
        </is>
      </c>
      <c r="E306" s="4" t="inlineStr">
        <is>
          <t>Lanjutan</t>
        </is>
      </c>
      <c r="F306" s="4" t="inlineStr">
        <is>
          <t>APLN</t>
        </is>
      </c>
      <c r="G306" s="4" t="n"/>
      <c r="H306" s="5" t="n">
        <v>53458.89090909091</v>
      </c>
      <c r="I306" s="5" t="n">
        <v>53218</v>
      </c>
      <c r="J306" s="6" t="n">
        <v>240.8909090909074</v>
      </c>
      <c r="K306" s="6" t="n">
        <v>0</v>
      </c>
      <c r="L306" s="6" t="n">
        <v>0</v>
      </c>
      <c r="M306" s="6" t="n">
        <v>0</v>
      </c>
      <c r="N306" s="6" t="n">
        <v>0</v>
      </c>
      <c r="O306" s="6" t="n">
        <v>0</v>
      </c>
      <c r="P306" s="5" t="n">
        <v>0</v>
      </c>
      <c r="Q306" s="6" t="n">
        <v>0</v>
      </c>
      <c r="R306" s="5" t="n">
        <v>0</v>
      </c>
      <c r="S306" s="6" t="n">
        <v>0</v>
      </c>
      <c r="T306" s="5" t="n">
        <v>26608.5</v>
      </c>
      <c r="U306" s="6" t="n">
        <v>0</v>
      </c>
      <c r="V306" s="5" t="n">
        <v>26608.5</v>
      </c>
      <c r="W306" s="6" t="n">
        <v>0</v>
      </c>
      <c r="X306" s="5" t="n">
        <v>0</v>
      </c>
      <c r="Y306" s="6" t="n">
        <v>0</v>
      </c>
      <c r="Z306" s="5" t="n">
        <v>0</v>
      </c>
      <c r="AA306" s="6" t="n">
        <v>0</v>
      </c>
      <c r="AB306" s="5" t="n">
        <v>0</v>
      </c>
      <c r="AC306" s="6" t="n">
        <v>0</v>
      </c>
      <c r="AD306" s="5" t="n">
        <v>0</v>
      </c>
      <c r="AE306" s="6" t="n">
        <v>0</v>
      </c>
      <c r="AF306" s="5" t="n">
        <v>0</v>
      </c>
      <c r="AG306" s="6" t="n">
        <v>0</v>
      </c>
      <c r="AH306" s="6" t="n">
        <v>0</v>
      </c>
      <c r="AI306" s="6" t="n">
        <v>0</v>
      </c>
      <c r="AJ306" s="6" t="n">
        <v>1</v>
      </c>
      <c r="AK306" s="6" t="n">
        <v>0</v>
      </c>
      <c r="AL306" s="6" t="n">
        <v>5</v>
      </c>
      <c r="AM306" s="5">
        <f>IF(AND(G306="",E306="Murni"),0,P306+R306+T306+V306+X306+Z306+AB306+AD306+AF306+AH306+AJ306+AL306)</f>
        <v/>
      </c>
      <c r="AN306" s="5">
        <f>P306+R306+T306+V306+X306+Z306+AB306+AD306+AF306+AH306+AJ306+AL306-AM306</f>
        <v/>
      </c>
      <c r="AO306" s="5">
        <f>P306+R306+T306+V306+X306+Z306+AB306+AD306+AF306+AH306+AJ306+AL306</f>
        <v/>
      </c>
      <c r="AP306" s="5">
        <f>I306</f>
        <v/>
      </c>
      <c r="AQ306" s="7">
        <f>AO306-AP306</f>
        <v/>
      </c>
      <c r="AR306" s="5" t="n">
        <v>0</v>
      </c>
      <c r="AS306" s="5">
        <f>IF(AH306-AR306&lt;-0.001,1,0)</f>
        <v/>
      </c>
      <c r="AT306" s="5">
        <f>IF(H306&lt;AM306-0.001,1,0)</f>
        <v/>
      </c>
      <c r="AU306" s="5">
        <f>IF(OR(H306-AO306-J306-K306-L306-M306-N306&lt;-0.001,H306-AO306-J306-K306-L306-M306-N306&gt;0.001),1,0)</f>
        <v/>
      </c>
      <c r="AV306" s="5">
        <f>IF(OR(J306&lt;-0.5,K306&lt;-0.5,L306&lt;-0.5,M306&lt;-0.5,N306&lt;-0.5,P306&lt;-0.5,R306&lt;-0.5,T306&lt;-0.5,V306&lt;-0.5,X306&lt;-0.5,Z306&lt;-0.5,AB306&lt;-0.5,AD306&lt;-0.5,AF306&lt;-0.5,AH306&lt;-0.5,AJ306&lt;-0.5,AL306&lt;-0.5),1,0)</f>
        <v/>
      </c>
      <c r="AW306">
        <f>AX306&amp;LEFT(ROUND(H306,0),3)</f>
        <v/>
      </c>
      <c r="AX306" t="n">
        <v>2962207</v>
      </c>
    </row>
    <row r="307">
      <c r="A307" s="4" t="n">
        <v>299</v>
      </c>
      <c r="B307" s="4" t="inlineStr">
        <is>
          <t>2019.USLU.93.001</t>
        </is>
      </c>
      <c r="C307" s="4" t="inlineStr">
        <is>
          <t>GI  150 KV TALISE  (NEW; 6 LB, 1 TB, 1 TB IBT, 1 BC, TRAFO 150/20, 30 MVA DAN TRAFO 150/70, 60 MVA)</t>
        </is>
      </c>
      <c r="D307" s="4" t="inlineStr">
        <is>
          <t>EPC GI 150 kV Talise (Ext) No. 0045.PjKON.02.04/UIPSULBAGUT/2018, PT KELINCI MAS UNGGUL, Porsi APLN</t>
        </is>
      </c>
      <c r="E307" s="4" t="inlineStr">
        <is>
          <t>Lanjutan</t>
        </is>
      </c>
      <c r="F307" s="4" t="inlineStr">
        <is>
          <t>APLN</t>
        </is>
      </c>
      <c r="G307" s="4" t="n"/>
      <c r="H307" s="5" t="n">
        <v>14356519.88458182</v>
      </c>
      <c r="I307" s="5" t="n">
        <v>7177433.509999999</v>
      </c>
      <c r="J307" s="6" t="n">
        <v>7179086.374581824</v>
      </c>
      <c r="K307" s="6" t="n">
        <v>0</v>
      </c>
      <c r="L307" s="6" t="n">
        <v>0</v>
      </c>
      <c r="M307" s="6" t="n">
        <v>0</v>
      </c>
      <c r="N307" s="6" t="n">
        <v>0</v>
      </c>
      <c r="O307" s="6" t="n">
        <v>0</v>
      </c>
      <c r="P307" s="5" t="n">
        <v>0</v>
      </c>
      <c r="Q307" s="6" t="n">
        <v>0</v>
      </c>
      <c r="R307" s="5" t="n">
        <v>1524705.812</v>
      </c>
      <c r="S307" s="6" t="n">
        <v>0</v>
      </c>
      <c r="T307" s="5" t="n">
        <v>0</v>
      </c>
      <c r="U307" s="6" t="n">
        <v>0</v>
      </c>
      <c r="V307" s="5" t="n">
        <v>1103195.572</v>
      </c>
      <c r="W307" s="6" t="n">
        <v>0</v>
      </c>
      <c r="X307" s="5" t="n">
        <v>718494.502</v>
      </c>
      <c r="Y307" s="6" t="n">
        <v>0</v>
      </c>
      <c r="Z307" s="5" t="n">
        <v>1158771.131</v>
      </c>
      <c r="AA307" s="6" t="n">
        <v>0</v>
      </c>
      <c r="AB307" s="5" t="n">
        <v>2672266.493</v>
      </c>
      <c r="AC307" s="6" t="n">
        <v>0</v>
      </c>
      <c r="AD307" s="5" t="n">
        <v>0</v>
      </c>
      <c r="AE307" s="6" t="n">
        <v>0</v>
      </c>
      <c r="AF307" s="5" t="n">
        <v>0</v>
      </c>
      <c r="AG307" s="6" t="n">
        <v>0</v>
      </c>
      <c r="AH307" s="6" t="n">
        <v>0</v>
      </c>
      <c r="AI307" s="6" t="n">
        <v>0</v>
      </c>
      <c r="AJ307" s="6" t="n">
        <v>0</v>
      </c>
      <c r="AK307" s="6" t="n">
        <v>0</v>
      </c>
      <c r="AL307" s="6" t="n">
        <v>5</v>
      </c>
      <c r="AM307" s="5">
        <f>IF(AND(G307="",E307="Murni"),0,P307+R307+T307+V307+X307+Z307+AB307+AD307+AF307+AH307+AJ307+AL307)</f>
        <v/>
      </c>
      <c r="AN307" s="5">
        <f>P307+R307+T307+V307+X307+Z307+AB307+AD307+AF307+AH307+AJ307+AL307-AM307</f>
        <v/>
      </c>
      <c r="AO307" s="5">
        <f>P307+R307+T307+V307+X307+Z307+AB307+AD307+AF307+AH307+AJ307+AL307</f>
        <v/>
      </c>
      <c r="AP307" s="5">
        <f>I307</f>
        <v/>
      </c>
      <c r="AQ307" s="7">
        <f>AO307-AP307</f>
        <v/>
      </c>
      <c r="AR307" s="5" t="n">
        <v>0</v>
      </c>
      <c r="AS307" s="5">
        <f>IF(AH307-AR307&lt;-0.001,1,0)</f>
        <v/>
      </c>
      <c r="AT307" s="5">
        <f>IF(H307&lt;AM307-0.001,1,0)</f>
        <v/>
      </c>
      <c r="AU307" s="5">
        <f>IF(OR(H307-AO307-J307-K307-L307-M307-N307&lt;-0.001,H307-AO307-J307-K307-L307-M307-N307&gt;0.001),1,0)</f>
        <v/>
      </c>
      <c r="AV307" s="5">
        <f>IF(OR(J307&lt;-0.5,K307&lt;-0.5,L307&lt;-0.5,M307&lt;-0.5,N307&lt;-0.5,P307&lt;-0.5,R307&lt;-0.5,T307&lt;-0.5,V307&lt;-0.5,X307&lt;-0.5,Z307&lt;-0.5,AB307&lt;-0.5,AD307&lt;-0.5,AF307&lt;-0.5,AH307&lt;-0.5,AJ307&lt;-0.5,AL307&lt;-0.5),1,0)</f>
        <v/>
      </c>
      <c r="AW307">
        <f>AX307&amp;LEFT(ROUND(H307,0),3)</f>
        <v/>
      </c>
      <c r="AX307" t="n">
        <v>2962208</v>
      </c>
    </row>
    <row r="308">
      <c r="A308" s="4" t="n">
        <v>300</v>
      </c>
      <c r="B308" s="4" t="inlineStr">
        <is>
          <t>2019.USLU.93.006</t>
        </is>
      </c>
      <c r="C308" s="4" t="inlineStr">
        <is>
          <t>GI  150 KV TALISE  (NEW; 6 LB, 1 TB, 1 TB IBT, 1 BC, TRAFO 150/20, 30 MVA DAN TRAFO 150/70, 60 MVA)</t>
        </is>
      </c>
      <c r="D308" s="4" t="inlineStr">
        <is>
          <t>MTU, Porsi APLN</t>
        </is>
      </c>
      <c r="E308" s="4" t="inlineStr">
        <is>
          <t>Lanjutan</t>
        </is>
      </c>
      <c r="F308" s="4" t="inlineStr">
        <is>
          <t>APLN</t>
        </is>
      </c>
      <c r="G308" s="4" t="n"/>
      <c r="H308" s="5" t="n">
        <v>10542203.04590909</v>
      </c>
      <c r="I308" s="5" t="n">
        <v>6247890.55</v>
      </c>
      <c r="J308" s="6" t="n">
        <v>4294312.49590909</v>
      </c>
      <c r="K308" s="6" t="n">
        <v>0</v>
      </c>
      <c r="L308" s="6" t="n">
        <v>0</v>
      </c>
      <c r="M308" s="6" t="n">
        <v>0</v>
      </c>
      <c r="N308" s="6" t="n">
        <v>0</v>
      </c>
      <c r="O308" s="6" t="n">
        <v>0</v>
      </c>
      <c r="P308" s="5" t="n">
        <v>0</v>
      </c>
      <c r="Q308" s="6" t="n">
        <v>0</v>
      </c>
      <c r="R308" s="5" t="n">
        <v>0</v>
      </c>
      <c r="S308" s="6" t="n">
        <v>0</v>
      </c>
      <c r="T308" s="5" t="n">
        <v>6247890.55</v>
      </c>
      <c r="U308" s="6" t="n">
        <v>0</v>
      </c>
      <c r="V308" s="5" t="n">
        <v>0</v>
      </c>
      <c r="W308" s="6" t="n">
        <v>0</v>
      </c>
      <c r="X308" s="5" t="n">
        <v>0</v>
      </c>
      <c r="Y308" s="6" t="n">
        <v>0</v>
      </c>
      <c r="Z308" s="5" t="n">
        <v>0</v>
      </c>
      <c r="AA308" s="6" t="n">
        <v>0</v>
      </c>
      <c r="AB308" s="5" t="n">
        <v>0</v>
      </c>
      <c r="AC308" s="6" t="n">
        <v>0</v>
      </c>
      <c r="AD308" s="5" t="n">
        <v>0</v>
      </c>
      <c r="AE308" s="6" t="n">
        <v>0</v>
      </c>
      <c r="AF308" s="5" t="n">
        <v>0</v>
      </c>
      <c r="AG308" s="6" t="n">
        <v>0</v>
      </c>
      <c r="AH308" s="6" t="n">
        <v>0</v>
      </c>
      <c r="AI308" s="6" t="n">
        <v>0</v>
      </c>
      <c r="AJ308" s="6" t="n">
        <v>0</v>
      </c>
      <c r="AK308" s="6" t="n">
        <v>0</v>
      </c>
      <c r="AL308" s="6" t="n">
        <v>5</v>
      </c>
      <c r="AM308" s="5">
        <f>IF(AND(G308="",E308="Murni"),0,P308+R308+T308+V308+X308+Z308+AB308+AD308+AF308+AH308+AJ308+AL308)</f>
        <v/>
      </c>
      <c r="AN308" s="5">
        <f>P308+R308+T308+V308+X308+Z308+AB308+AD308+AF308+AH308+AJ308+AL308-AM308</f>
        <v/>
      </c>
      <c r="AO308" s="5">
        <f>P308+R308+T308+V308+X308+Z308+AB308+AD308+AF308+AH308+AJ308+AL308</f>
        <v/>
      </c>
      <c r="AP308" s="5">
        <f>I308</f>
        <v/>
      </c>
      <c r="AQ308" s="7">
        <f>AO308-AP308</f>
        <v/>
      </c>
      <c r="AR308" s="5" t="n">
        <v>0</v>
      </c>
      <c r="AS308" s="5">
        <f>IF(AH308-AR308&lt;-0.001,1,0)</f>
        <v/>
      </c>
      <c r="AT308" s="5">
        <f>IF(H308&lt;AM308-0.001,1,0)</f>
        <v/>
      </c>
      <c r="AU308" s="5">
        <f>IF(OR(H308-AO308-J308-K308-L308-M308-N308&lt;-0.001,H308-AO308-J308-K308-L308-M308-N308&gt;0.001),1,0)</f>
        <v/>
      </c>
      <c r="AV308" s="5">
        <f>IF(OR(J308&lt;-0.5,K308&lt;-0.5,L308&lt;-0.5,M308&lt;-0.5,N308&lt;-0.5,P308&lt;-0.5,R308&lt;-0.5,T308&lt;-0.5,V308&lt;-0.5,X308&lt;-0.5,Z308&lt;-0.5,AB308&lt;-0.5,AD308&lt;-0.5,AF308&lt;-0.5,AH308&lt;-0.5,AJ308&lt;-0.5,AL308&lt;-0.5),1,0)</f>
        <v/>
      </c>
      <c r="AW308">
        <f>AX308&amp;LEFT(ROUND(H308,0),3)</f>
        <v/>
      </c>
      <c r="AX308" t="n">
        <v>2962209</v>
      </c>
    </row>
    <row r="309">
      <c r="A309" s="4" t="n">
        <v>301</v>
      </c>
      <c r="B309" s="4" t="inlineStr">
        <is>
          <t>2019.USLU.93.005</t>
        </is>
      </c>
      <c r="C309" s="4" t="inlineStr">
        <is>
          <t>GI  150 KV TALISE  (NEW; 6 LB, 1 TB, 1 TB IBT, 1 BC, TRAFO 150/20, 30 MVA DAN TRAFO 150/70, 60 MVA)</t>
        </is>
      </c>
      <c r="D309" s="4" t="inlineStr">
        <is>
          <t>Jaminan Kualitas Barang (JKB)</t>
        </is>
      </c>
      <c r="E309" s="4" t="inlineStr">
        <is>
          <t>Lanjutan</t>
        </is>
      </c>
      <c r="F309" s="4" t="inlineStr">
        <is>
          <t>APLN</t>
        </is>
      </c>
      <c r="G309" s="4" t="n"/>
      <c r="H309" s="5" t="n">
        <v>552235.850590909</v>
      </c>
      <c r="I309" s="5" t="n">
        <v>273834</v>
      </c>
      <c r="J309" s="6" t="n">
        <v>278401.850590909</v>
      </c>
      <c r="K309" s="6" t="n">
        <v>0</v>
      </c>
      <c r="L309" s="6" t="n">
        <v>0</v>
      </c>
      <c r="M309" s="6" t="n">
        <v>0</v>
      </c>
      <c r="N309" s="6" t="n">
        <v>0</v>
      </c>
      <c r="O309" s="6" t="n">
        <v>0</v>
      </c>
      <c r="P309" s="5" t="n">
        <v>0</v>
      </c>
      <c r="Q309" s="6" t="n">
        <v>0</v>
      </c>
      <c r="R309" s="5" t="n">
        <v>0</v>
      </c>
      <c r="S309" s="6" t="n">
        <v>0</v>
      </c>
      <c r="T309" s="5" t="n">
        <v>45639.326</v>
      </c>
      <c r="U309" s="6" t="n">
        <v>0</v>
      </c>
      <c r="V309" s="5" t="n">
        <v>45639.326</v>
      </c>
      <c r="W309" s="6" t="n">
        <v>0</v>
      </c>
      <c r="X309" s="5" t="n">
        <v>45639.326</v>
      </c>
      <c r="Y309" s="6" t="n">
        <v>0</v>
      </c>
      <c r="Z309" s="5" t="n">
        <v>45639.326</v>
      </c>
      <c r="AA309" s="6" t="n">
        <v>0</v>
      </c>
      <c r="AB309" s="5" t="n">
        <v>45639.326</v>
      </c>
      <c r="AC309" s="6" t="n">
        <v>0</v>
      </c>
      <c r="AD309" s="5" t="n">
        <v>45637.37</v>
      </c>
      <c r="AE309" s="6" t="n">
        <v>0</v>
      </c>
      <c r="AF309" s="5" t="n">
        <v>0</v>
      </c>
      <c r="AG309" s="6" t="n">
        <v>0</v>
      </c>
      <c r="AH309" s="6" t="n">
        <v>0</v>
      </c>
      <c r="AI309" s="6" t="n">
        <v>0</v>
      </c>
      <c r="AJ309" s="6" t="n">
        <v>0</v>
      </c>
      <c r="AK309" s="6" t="n">
        <v>0</v>
      </c>
      <c r="AL309" s="6" t="n">
        <v>5</v>
      </c>
      <c r="AM309" s="5">
        <f>IF(AND(G309="",E309="Murni"),0,P309+R309+T309+V309+X309+Z309+AB309+AD309+AF309+AH309+AJ309+AL309)</f>
        <v/>
      </c>
      <c r="AN309" s="5">
        <f>P309+R309+T309+V309+X309+Z309+AB309+AD309+AF309+AH309+AJ309+AL309-AM309</f>
        <v/>
      </c>
      <c r="AO309" s="5">
        <f>P309+R309+T309+V309+X309+Z309+AB309+AD309+AF309+AH309+AJ309+AL309</f>
        <v/>
      </c>
      <c r="AP309" s="5">
        <f>I309</f>
        <v/>
      </c>
      <c r="AQ309" s="7">
        <f>AO309-AP309</f>
        <v/>
      </c>
      <c r="AR309" s="5" t="n">
        <v>0</v>
      </c>
      <c r="AS309" s="5">
        <f>IF(AH309-AR309&lt;-0.001,1,0)</f>
        <v/>
      </c>
      <c r="AT309" s="5">
        <f>IF(H309&lt;AM309-0.001,1,0)</f>
        <v/>
      </c>
      <c r="AU309" s="5">
        <f>IF(OR(H309-AO309-J309-K309-L309-M309-N309&lt;-0.001,H309-AO309-J309-K309-L309-M309-N309&gt;0.001),1,0)</f>
        <v/>
      </c>
      <c r="AV309" s="5">
        <f>IF(OR(J309&lt;-0.5,K309&lt;-0.5,L309&lt;-0.5,M309&lt;-0.5,N309&lt;-0.5,P309&lt;-0.5,R309&lt;-0.5,T309&lt;-0.5,V309&lt;-0.5,X309&lt;-0.5,Z309&lt;-0.5,AB309&lt;-0.5,AD309&lt;-0.5,AF309&lt;-0.5,AH309&lt;-0.5,AJ309&lt;-0.5,AL309&lt;-0.5),1,0)</f>
        <v/>
      </c>
      <c r="AW309">
        <f>AX309&amp;LEFT(ROUND(H309,0),3)</f>
        <v/>
      </c>
      <c r="AX309" t="n">
        <v>2962210</v>
      </c>
    </row>
    <row r="310">
      <c r="A310" s="4" t="n">
        <v>302</v>
      </c>
      <c r="B310" s="4" t="inlineStr">
        <is>
          <t>2020.USLU.51.001</t>
        </is>
      </c>
      <c r="C310" s="4" t="inlineStr">
        <is>
          <t>GI  150 KV TALISE  (NEW; 6 LB, 1 TB, 1 TB IBT, 1 BC, TRAFO 150/20, 30 MVA DAN TRAFO 150/70, 60 MVA)</t>
        </is>
      </c>
      <c r="D310" s="4" t="inlineStr">
        <is>
          <t>Test dan Comissioning (Biaya Sertifikat SLO, TOC dan FAC)</t>
        </is>
      </c>
      <c r="E310" s="4" t="inlineStr">
        <is>
          <t>Lanjutan</t>
        </is>
      </c>
      <c r="F310" s="4" t="inlineStr">
        <is>
          <t>APLN</t>
        </is>
      </c>
      <c r="G310" s="4" t="n"/>
      <c r="H310" s="5" t="n">
        <v>318440.9090909091</v>
      </c>
      <c r="I310" s="5" t="n">
        <v>317000</v>
      </c>
      <c r="J310" s="6" t="n">
        <v>1440.909090909117</v>
      </c>
      <c r="K310" s="6" t="n">
        <v>0</v>
      </c>
      <c r="L310" s="6" t="n">
        <v>0</v>
      </c>
      <c r="M310" s="6" t="n">
        <v>0</v>
      </c>
      <c r="N310" s="6" t="n">
        <v>0</v>
      </c>
      <c r="O310" s="6" t="n">
        <v>0</v>
      </c>
      <c r="P310" s="5" t="n">
        <v>0</v>
      </c>
      <c r="Q310" s="6" t="n">
        <v>0</v>
      </c>
      <c r="R310" s="5" t="n">
        <v>0</v>
      </c>
      <c r="S310" s="6" t="n">
        <v>0</v>
      </c>
      <c r="T310" s="5" t="n">
        <v>158500</v>
      </c>
      <c r="U310" s="6" t="n">
        <v>0</v>
      </c>
      <c r="V310" s="5" t="n">
        <v>158500</v>
      </c>
      <c r="W310" s="6" t="n">
        <v>0</v>
      </c>
      <c r="X310" s="5" t="n">
        <v>0</v>
      </c>
      <c r="Y310" s="6" t="n">
        <v>0</v>
      </c>
      <c r="Z310" s="5" t="n">
        <v>0</v>
      </c>
      <c r="AA310" s="6" t="n">
        <v>0</v>
      </c>
      <c r="AB310" s="5" t="n">
        <v>0</v>
      </c>
      <c r="AC310" s="6" t="n">
        <v>0</v>
      </c>
      <c r="AD310" s="5" t="n">
        <v>0</v>
      </c>
      <c r="AE310" s="6" t="n">
        <v>0</v>
      </c>
      <c r="AF310" s="5" t="n">
        <v>0</v>
      </c>
      <c r="AG310" s="6" t="n">
        <v>0</v>
      </c>
      <c r="AH310" s="6" t="n">
        <v>0</v>
      </c>
      <c r="AI310" s="6" t="n">
        <v>0</v>
      </c>
      <c r="AJ310" s="6" t="n">
        <v>0</v>
      </c>
      <c r="AK310" s="6" t="n">
        <v>0</v>
      </c>
      <c r="AL310" s="6" t="n">
        <v>5</v>
      </c>
      <c r="AM310" s="5">
        <f>IF(AND(G310="",E310="Murni"),0,P310+R310+T310+V310+X310+Z310+AB310+AD310+AF310+AH310+AJ310+AL310)</f>
        <v/>
      </c>
      <c r="AN310" s="5">
        <f>P310+R310+T310+V310+X310+Z310+AB310+AD310+AF310+AH310+AJ310+AL310-AM310</f>
        <v/>
      </c>
      <c r="AO310" s="5">
        <f>P310+R310+T310+V310+X310+Z310+AB310+AD310+AF310+AH310+AJ310+AL310</f>
        <v/>
      </c>
      <c r="AP310" s="5">
        <f>I310</f>
        <v/>
      </c>
      <c r="AQ310" s="7">
        <f>AO310-AP310</f>
        <v/>
      </c>
      <c r="AR310" s="5" t="n">
        <v>0</v>
      </c>
      <c r="AS310" s="5">
        <f>IF(AH310-AR310&lt;-0.001,1,0)</f>
        <v/>
      </c>
      <c r="AT310" s="5">
        <f>IF(H310&lt;AM310-0.001,1,0)</f>
        <v/>
      </c>
      <c r="AU310" s="5">
        <f>IF(OR(H310-AO310-J310-K310-L310-M310-N310&lt;-0.001,H310-AO310-J310-K310-L310-M310-N310&gt;0.001),1,0)</f>
        <v/>
      </c>
      <c r="AV310" s="5">
        <f>IF(OR(J310&lt;-0.5,K310&lt;-0.5,L310&lt;-0.5,M310&lt;-0.5,N310&lt;-0.5,P310&lt;-0.5,R310&lt;-0.5,T310&lt;-0.5,V310&lt;-0.5,X310&lt;-0.5,Z310&lt;-0.5,AB310&lt;-0.5,AD310&lt;-0.5,AF310&lt;-0.5,AH310&lt;-0.5,AJ310&lt;-0.5,AL310&lt;-0.5),1,0)</f>
        <v/>
      </c>
      <c r="AW310">
        <f>AX310&amp;LEFT(ROUND(H310,0),3)</f>
        <v/>
      </c>
      <c r="AX310" t="n">
        <v>2962211</v>
      </c>
    </row>
    <row r="311">
      <c r="A311" s="4" t="n">
        <v>303</v>
      </c>
      <c r="B311" s="4" t="inlineStr">
        <is>
          <t>2019.USLU.88.003</t>
        </is>
      </c>
      <c r="C311" s="4" t="inlineStr">
        <is>
          <t>GI. 150 kV LUWUK (NEW; 4 LB, 1 TB Trafo 150/20 kV 60 MVA, 1 BC)</t>
        </is>
      </c>
      <c r="D311" s="4" t="inlineStr">
        <is>
          <t>EPC</t>
        </is>
      </c>
      <c r="E311" s="4" t="inlineStr">
        <is>
          <t>Lanjutan</t>
        </is>
      </c>
      <c r="F311" s="4" t="inlineStr">
        <is>
          <t>APLN</t>
        </is>
      </c>
      <c r="G311" s="4" t="n"/>
      <c r="H311" s="5" t="n">
        <v>6191072.682572726</v>
      </c>
      <c r="I311" s="5" t="n">
        <v>4781167.06</v>
      </c>
      <c r="J311" s="6" t="n">
        <v>1409905.622572727</v>
      </c>
      <c r="K311" s="6" t="n">
        <v>0</v>
      </c>
      <c r="L311" s="6" t="n">
        <v>0</v>
      </c>
      <c r="M311" s="6" t="n">
        <v>0</v>
      </c>
      <c r="N311" s="6" t="n">
        <v>0</v>
      </c>
      <c r="O311" s="6" t="n">
        <v>0</v>
      </c>
      <c r="P311" s="5" t="n">
        <v>0</v>
      </c>
      <c r="Q311" s="6" t="n">
        <v>0</v>
      </c>
      <c r="R311" s="5" t="n">
        <v>0</v>
      </c>
      <c r="S311" s="6" t="n">
        <v>0</v>
      </c>
      <c r="T311" s="5" t="n">
        <v>0</v>
      </c>
      <c r="U311" s="6" t="n">
        <v>0</v>
      </c>
      <c r="V311" s="5" t="n">
        <v>4781167.06</v>
      </c>
      <c r="W311" s="6" t="n">
        <v>0</v>
      </c>
      <c r="X311" s="5" t="n">
        <v>0</v>
      </c>
      <c r="Y311" s="6" t="n">
        <v>0</v>
      </c>
      <c r="Z311" s="5" t="n">
        <v>0</v>
      </c>
      <c r="AA311" s="6" t="n">
        <v>0</v>
      </c>
      <c r="AB311" s="5" t="n">
        <v>0</v>
      </c>
      <c r="AC311" s="6" t="n">
        <v>0</v>
      </c>
      <c r="AD311" s="5" t="n">
        <v>0</v>
      </c>
      <c r="AE311" s="6" t="n">
        <v>0</v>
      </c>
      <c r="AF311" s="5" t="n">
        <v>0</v>
      </c>
      <c r="AG311" s="6" t="n">
        <v>0</v>
      </c>
      <c r="AH311" s="6" t="n">
        <v>0</v>
      </c>
      <c r="AI311" s="6" t="n">
        <v>0</v>
      </c>
      <c r="AJ311" s="6" t="n">
        <v>0</v>
      </c>
      <c r="AK311" s="6" t="n">
        <v>0</v>
      </c>
      <c r="AL311" s="6" t="n">
        <v>5</v>
      </c>
      <c r="AM311" s="5">
        <f>IF(AND(G311="",E311="Murni"),0,P311+R311+T311+V311+X311+Z311+AB311+AD311+AF311+AH311+AJ311+AL311)</f>
        <v/>
      </c>
      <c r="AN311" s="5">
        <f>P311+R311+T311+V311+X311+Z311+AB311+AD311+AF311+AH311+AJ311+AL311-AM311</f>
        <v/>
      </c>
      <c r="AO311" s="5">
        <f>P311+R311+T311+V311+X311+Z311+AB311+AD311+AF311+AH311+AJ311+AL311</f>
        <v/>
      </c>
      <c r="AP311" s="5">
        <f>I311</f>
        <v/>
      </c>
      <c r="AQ311" s="7">
        <f>AO311-AP311</f>
        <v/>
      </c>
      <c r="AR311" s="5" t="n">
        <v>0</v>
      </c>
      <c r="AS311" s="5">
        <f>IF(AH311-AR311&lt;-0.001,1,0)</f>
        <v/>
      </c>
      <c r="AT311" s="5">
        <f>IF(H311&lt;AM311-0.001,1,0)</f>
        <v/>
      </c>
      <c r="AU311" s="5">
        <f>IF(OR(H311-AO311-J311-K311-L311-M311-N311&lt;-0.001,H311-AO311-J311-K311-L311-M311-N311&gt;0.001),1,0)</f>
        <v/>
      </c>
      <c r="AV311" s="5">
        <f>IF(OR(J311&lt;-0.5,K311&lt;-0.5,L311&lt;-0.5,M311&lt;-0.5,N311&lt;-0.5,P311&lt;-0.5,R311&lt;-0.5,T311&lt;-0.5,V311&lt;-0.5,X311&lt;-0.5,Z311&lt;-0.5,AB311&lt;-0.5,AD311&lt;-0.5,AF311&lt;-0.5,AH311&lt;-0.5,AJ311&lt;-0.5,AL311&lt;-0.5),1,0)</f>
        <v/>
      </c>
      <c r="AW311">
        <f>AX311&amp;LEFT(ROUND(H311,0),3)</f>
        <v/>
      </c>
      <c r="AX311" t="n">
        <v>2962212</v>
      </c>
    </row>
    <row r="312">
      <c r="A312" s="4" t="n">
        <v>304</v>
      </c>
      <c r="B312" s="4" t="inlineStr">
        <is>
          <t>2019.USLU.88.004</t>
        </is>
      </c>
      <c r="C312" s="4" t="inlineStr">
        <is>
          <t>GI. 150 kV LUWUK (NEW; 4 LB, 1 TB Trafo 150/20 kV 60 MVA, 1 BC)</t>
        </is>
      </c>
      <c r="D312" s="4" t="inlineStr">
        <is>
          <t>Jaminan Kualitas Barang (JKB)</t>
        </is>
      </c>
      <c r="E312" s="4" t="inlineStr">
        <is>
          <t>Lanjutan</t>
        </is>
      </c>
      <c r="F312" s="4" t="inlineStr">
        <is>
          <t>APLN</t>
        </is>
      </c>
      <c r="G312" s="4" t="n"/>
      <c r="H312" s="5" t="n">
        <v>511985.4503363636</v>
      </c>
      <c r="I312" s="5" t="n">
        <v>253877.9995</v>
      </c>
      <c r="J312" s="6" t="n">
        <v>258107.4508363636</v>
      </c>
      <c r="K312" s="6" t="n">
        <v>0</v>
      </c>
      <c r="L312" s="6" t="n">
        <v>0</v>
      </c>
      <c r="M312" s="6" t="n">
        <v>0</v>
      </c>
      <c r="N312" s="6" t="n">
        <v>0</v>
      </c>
      <c r="O312" s="6" t="n">
        <v>0</v>
      </c>
      <c r="P312" s="5" t="n">
        <v>0</v>
      </c>
      <c r="Q312" s="6" t="n">
        <v>0</v>
      </c>
      <c r="R312" s="5" t="n">
        <v>0</v>
      </c>
      <c r="S312" s="6" t="n">
        <v>0</v>
      </c>
      <c r="T312" s="5" t="n">
        <v>42312.847</v>
      </c>
      <c r="U312" s="6" t="n">
        <v>0</v>
      </c>
      <c r="V312" s="5" t="n">
        <v>42312.847</v>
      </c>
      <c r="W312" s="6" t="n">
        <v>0</v>
      </c>
      <c r="X312" s="5" t="n">
        <v>42312.847</v>
      </c>
      <c r="Y312" s="6" t="n">
        <v>0</v>
      </c>
      <c r="Z312" s="5" t="n">
        <v>42312.847</v>
      </c>
      <c r="AA312" s="6" t="n">
        <v>0</v>
      </c>
      <c r="AB312" s="5" t="n">
        <v>42312.847</v>
      </c>
      <c r="AC312" s="6" t="n">
        <v>0</v>
      </c>
      <c r="AD312" s="5" t="n">
        <v>42312.849</v>
      </c>
      <c r="AE312" s="6" t="n">
        <v>0</v>
      </c>
      <c r="AF312" s="5" t="n">
        <v>0</v>
      </c>
      <c r="AG312" s="6" t="n">
        <v>0</v>
      </c>
      <c r="AH312" s="6" t="n">
        <v>0</v>
      </c>
      <c r="AI312" s="6" t="n">
        <v>0</v>
      </c>
      <c r="AJ312" s="6" t="n">
        <v>0.91549999997369</v>
      </c>
      <c r="AK312" s="6" t="n">
        <v>0</v>
      </c>
      <c r="AL312" s="6" t="n">
        <v>5</v>
      </c>
      <c r="AM312" s="5">
        <f>IF(AND(G312="",E312="Murni"),0,P312+R312+T312+V312+X312+Z312+AB312+AD312+AF312+AH312+AJ312+AL312)</f>
        <v/>
      </c>
      <c r="AN312" s="5">
        <f>P312+R312+T312+V312+X312+Z312+AB312+AD312+AF312+AH312+AJ312+AL312-AM312</f>
        <v/>
      </c>
      <c r="AO312" s="5">
        <f>P312+R312+T312+V312+X312+Z312+AB312+AD312+AF312+AH312+AJ312+AL312</f>
        <v/>
      </c>
      <c r="AP312" s="5">
        <f>I312</f>
        <v/>
      </c>
      <c r="AQ312" s="7">
        <f>AO312-AP312</f>
        <v/>
      </c>
      <c r="AR312" s="5" t="n">
        <v>0</v>
      </c>
      <c r="AS312" s="5">
        <f>IF(AH312-AR312&lt;-0.001,1,0)</f>
        <v/>
      </c>
      <c r="AT312" s="5">
        <f>IF(H312&lt;AM312-0.001,1,0)</f>
        <v/>
      </c>
      <c r="AU312" s="5">
        <f>IF(OR(H312-AO312-J312-K312-L312-M312-N312&lt;-0.001,H312-AO312-J312-K312-L312-M312-N312&gt;0.001),1,0)</f>
        <v/>
      </c>
      <c r="AV312" s="5">
        <f>IF(OR(J312&lt;-0.5,K312&lt;-0.5,L312&lt;-0.5,M312&lt;-0.5,N312&lt;-0.5,P312&lt;-0.5,R312&lt;-0.5,T312&lt;-0.5,V312&lt;-0.5,X312&lt;-0.5,Z312&lt;-0.5,AB312&lt;-0.5,AD312&lt;-0.5,AF312&lt;-0.5,AH312&lt;-0.5,AJ312&lt;-0.5,AL312&lt;-0.5),1,0)</f>
        <v/>
      </c>
      <c r="AW312">
        <f>AX312&amp;LEFT(ROUND(H312,0),3)</f>
        <v/>
      </c>
      <c r="AX312" t="n">
        <v>2962213</v>
      </c>
    </row>
    <row r="313">
      <c r="A313" s="4" t="n">
        <v>305</v>
      </c>
      <c r="B313" s="4" t="inlineStr">
        <is>
          <t>2020.USLU.49.001</t>
        </is>
      </c>
      <c r="C313" s="4" t="inlineStr">
        <is>
          <t>GI. 150 kV LUWUK (NEW; 4 LB, 1 TB Trafo 150/20 kV 60 MVA, 1 BC)</t>
        </is>
      </c>
      <c r="D313" s="4" t="inlineStr">
        <is>
          <t>Test dan Comissioning (Biaya Sertifikat SLO, TOC dan FAC)</t>
        </is>
      </c>
      <c r="E313" s="4" t="inlineStr">
        <is>
          <t>Lanjutan</t>
        </is>
      </c>
      <c r="F313" s="4" t="inlineStr">
        <is>
          <t>APLN</t>
        </is>
      </c>
      <c r="G313" s="4" t="n"/>
      <c r="H313" s="5" t="n">
        <v>277945.4376090909</v>
      </c>
      <c r="I313" s="5" t="n">
        <v>276688</v>
      </c>
      <c r="J313" s="6" t="n">
        <v>1257.437609090877</v>
      </c>
      <c r="K313" s="6" t="n">
        <v>0</v>
      </c>
      <c r="L313" s="6" t="n">
        <v>0</v>
      </c>
      <c r="M313" s="6" t="n">
        <v>0</v>
      </c>
      <c r="N313" s="6" t="n">
        <v>0</v>
      </c>
      <c r="O313" s="6" t="n">
        <v>0</v>
      </c>
      <c r="P313" s="5" t="n">
        <v>0</v>
      </c>
      <c r="Q313" s="6" t="n">
        <v>0</v>
      </c>
      <c r="R313" s="5" t="n">
        <v>0</v>
      </c>
      <c r="S313" s="6" t="n">
        <v>0</v>
      </c>
      <c r="T313" s="5" t="n">
        <v>138343.861</v>
      </c>
      <c r="U313" s="6" t="n">
        <v>0</v>
      </c>
      <c r="V313" s="5" t="n">
        <v>138343.906</v>
      </c>
      <c r="W313" s="6" t="n">
        <v>0</v>
      </c>
      <c r="X313" s="5" t="n">
        <v>0</v>
      </c>
      <c r="Y313" s="6" t="n">
        <v>0</v>
      </c>
      <c r="Z313" s="5" t="n">
        <v>0</v>
      </c>
      <c r="AA313" s="6" t="n">
        <v>0</v>
      </c>
      <c r="AB313" s="5" t="n">
        <v>0</v>
      </c>
      <c r="AC313" s="6" t="n">
        <v>0</v>
      </c>
      <c r="AD313" s="5" t="n">
        <v>0</v>
      </c>
      <c r="AE313" s="6" t="n">
        <v>0</v>
      </c>
      <c r="AF313" s="5" t="n">
        <v>0</v>
      </c>
      <c r="AG313" s="6" t="n">
        <v>0</v>
      </c>
      <c r="AH313" s="6" t="n">
        <v>0</v>
      </c>
      <c r="AI313" s="6" t="n">
        <v>0</v>
      </c>
      <c r="AJ313" s="6" t="n">
        <v>0.233</v>
      </c>
      <c r="AK313" s="6" t="n">
        <v>0</v>
      </c>
      <c r="AL313" s="6" t="n">
        <v>5</v>
      </c>
      <c r="AM313" s="5">
        <f>IF(AND(G313="",E313="Murni"),0,P313+R313+T313+V313+X313+Z313+AB313+AD313+AF313+AH313+AJ313+AL313)</f>
        <v/>
      </c>
      <c r="AN313" s="5">
        <f>P313+R313+T313+V313+X313+Z313+AB313+AD313+AF313+AH313+AJ313+AL313-AM313</f>
        <v/>
      </c>
      <c r="AO313" s="5">
        <f>P313+R313+T313+V313+X313+Z313+AB313+AD313+AF313+AH313+AJ313+AL313</f>
        <v/>
      </c>
      <c r="AP313" s="5">
        <f>I313</f>
        <v/>
      </c>
      <c r="AQ313" s="7">
        <f>AO313-AP313</f>
        <v/>
      </c>
      <c r="AR313" s="5" t="n">
        <v>0</v>
      </c>
      <c r="AS313" s="5">
        <f>IF(AH313-AR313&lt;-0.001,1,0)</f>
        <v/>
      </c>
      <c r="AT313" s="5">
        <f>IF(H313&lt;AM313-0.001,1,0)</f>
        <v/>
      </c>
      <c r="AU313" s="5">
        <f>IF(OR(H313-AO313-J313-K313-L313-M313-N313&lt;-0.001,H313-AO313-J313-K313-L313-M313-N313&gt;0.001),1,0)</f>
        <v/>
      </c>
      <c r="AV313" s="5">
        <f>IF(OR(J313&lt;-0.5,K313&lt;-0.5,L313&lt;-0.5,M313&lt;-0.5,N313&lt;-0.5,P313&lt;-0.5,R313&lt;-0.5,T313&lt;-0.5,V313&lt;-0.5,X313&lt;-0.5,Z313&lt;-0.5,AB313&lt;-0.5,AD313&lt;-0.5,AF313&lt;-0.5,AH313&lt;-0.5,AJ313&lt;-0.5,AL313&lt;-0.5),1,0)</f>
        <v/>
      </c>
      <c r="AW313">
        <f>AX313&amp;LEFT(ROUND(H313,0),3)</f>
        <v/>
      </c>
      <c r="AX313" t="n">
        <v>2962214</v>
      </c>
    </row>
    <row r="314">
      <c r="A314" s="4" t="n">
        <v>306</v>
      </c>
      <c r="B314" s="4" t="inlineStr">
        <is>
          <t>2019.USLU.104.002</t>
        </is>
      </c>
      <c r="C314" s="4" t="inlineStr">
        <is>
          <t>GI 150 KV TENTENA (EXT; 2 LB, 1 TB, TRAFO 150/20 30 MVA)</t>
        </is>
      </c>
      <c r="D314" s="4" t="inlineStr">
        <is>
          <t>Jaminan Kualitas Barang (JKB)</t>
        </is>
      </c>
      <c r="E314" s="4" t="inlineStr">
        <is>
          <t>Lanjutan</t>
        </is>
      </c>
      <c r="F314" s="4" t="inlineStr">
        <is>
          <t>APLN</t>
        </is>
      </c>
      <c r="G314" s="4" t="n"/>
      <c r="H314" s="5" t="n">
        <v>921828.4181818182</v>
      </c>
      <c r="I314" s="5" t="n">
        <v>457104.001</v>
      </c>
      <c r="J314" s="6" t="n">
        <v>464724.4171818182</v>
      </c>
      <c r="K314" s="6" t="n">
        <v>0</v>
      </c>
      <c r="L314" s="6" t="n">
        <v>0</v>
      </c>
      <c r="M314" s="6" t="n">
        <v>0</v>
      </c>
      <c r="N314" s="6" t="n">
        <v>0</v>
      </c>
      <c r="O314" s="6" t="n">
        <v>0</v>
      </c>
      <c r="P314" s="5" t="n">
        <v>0</v>
      </c>
      <c r="Q314" s="6" t="n">
        <v>0</v>
      </c>
      <c r="R314" s="5" t="n">
        <v>0</v>
      </c>
      <c r="S314" s="6" t="n">
        <v>0</v>
      </c>
      <c r="T314" s="5" t="n">
        <v>76184.167</v>
      </c>
      <c r="U314" s="6" t="n">
        <v>0</v>
      </c>
      <c r="V314" s="5" t="n">
        <v>76184.167</v>
      </c>
      <c r="W314" s="6" t="n">
        <v>0</v>
      </c>
      <c r="X314" s="5" t="n">
        <v>76184.167</v>
      </c>
      <c r="Y314" s="6" t="n">
        <v>0</v>
      </c>
      <c r="Z314" s="5" t="n">
        <v>76184.167</v>
      </c>
      <c r="AA314" s="6" t="n">
        <v>0</v>
      </c>
      <c r="AB314" s="5" t="n">
        <v>76184.167</v>
      </c>
      <c r="AC314" s="6" t="n">
        <v>0</v>
      </c>
      <c r="AD314" s="5" t="n">
        <v>76183.16499999999</v>
      </c>
      <c r="AE314" s="6" t="n">
        <v>0</v>
      </c>
      <c r="AF314" s="5" t="n">
        <v>0</v>
      </c>
      <c r="AG314" s="6" t="n">
        <v>0</v>
      </c>
      <c r="AH314" s="6" t="n">
        <v>0</v>
      </c>
      <c r="AI314" s="6" t="n">
        <v>0</v>
      </c>
      <c r="AJ314" s="6" t="n">
        <v>0.001</v>
      </c>
      <c r="AK314" s="6" t="n">
        <v>0</v>
      </c>
      <c r="AL314" s="6" t="n">
        <v>5</v>
      </c>
      <c r="AM314" s="5">
        <f>IF(AND(G314="",E314="Murni"),0,P314+R314+T314+V314+X314+Z314+AB314+AD314+AF314+AH314+AJ314+AL314)</f>
        <v/>
      </c>
      <c r="AN314" s="5">
        <f>P314+R314+T314+V314+X314+Z314+AB314+AD314+AF314+AH314+AJ314+AL314-AM314</f>
        <v/>
      </c>
      <c r="AO314" s="5">
        <f>P314+R314+T314+V314+X314+Z314+AB314+AD314+AF314+AH314+AJ314+AL314</f>
        <v/>
      </c>
      <c r="AP314" s="5">
        <f>I314</f>
        <v/>
      </c>
      <c r="AQ314" s="7">
        <f>AO314-AP314</f>
        <v/>
      </c>
      <c r="AR314" s="5" t="n">
        <v>0</v>
      </c>
      <c r="AS314" s="5">
        <f>IF(AH314-AR314&lt;-0.001,1,0)</f>
        <v/>
      </c>
      <c r="AT314" s="5">
        <f>IF(H314&lt;AM314-0.001,1,0)</f>
        <v/>
      </c>
      <c r="AU314" s="5">
        <f>IF(OR(H314-AO314-J314-K314-L314-M314-N314&lt;-0.001,H314-AO314-J314-K314-L314-M314-N314&gt;0.001),1,0)</f>
        <v/>
      </c>
      <c r="AV314" s="5">
        <f>IF(OR(J314&lt;-0.5,K314&lt;-0.5,L314&lt;-0.5,M314&lt;-0.5,N314&lt;-0.5,P314&lt;-0.5,R314&lt;-0.5,T314&lt;-0.5,V314&lt;-0.5,X314&lt;-0.5,Z314&lt;-0.5,AB314&lt;-0.5,AD314&lt;-0.5,AF314&lt;-0.5,AH314&lt;-0.5,AJ314&lt;-0.5,AL314&lt;-0.5),1,0)</f>
        <v/>
      </c>
      <c r="AW314">
        <f>AX314&amp;LEFT(ROUND(H314,0),3)</f>
        <v/>
      </c>
      <c r="AX314" t="n">
        <v>2962215</v>
      </c>
    </row>
    <row r="315">
      <c r="A315" s="4" t="n">
        <v>307</v>
      </c>
      <c r="B315" s="4" t="inlineStr">
        <is>
          <t>2019.USLU.97.001</t>
        </is>
      </c>
      <c r="C315" s="4" t="inlineStr">
        <is>
          <t>GI  150 KV MOUTONG  (NEW; 4 LB, 1 TB TRAFO 30 MVA, 1 BC)</t>
        </is>
      </c>
      <c r="D315" s="4" t="inlineStr">
        <is>
          <t>EPC , Porsi APLN</t>
        </is>
      </c>
      <c r="E315" s="4" t="inlineStr">
        <is>
          <t>Lanjutan</t>
        </is>
      </c>
      <c r="F315" s="4" t="inlineStr">
        <is>
          <t>APLN</t>
        </is>
      </c>
      <c r="G315" s="4" t="n"/>
      <c r="H315" s="5" t="n">
        <v>27445285.18675455</v>
      </c>
      <c r="I315" s="5" t="n">
        <v>13174466.554</v>
      </c>
      <c r="J315" s="6" t="n">
        <v>14270818.63275455</v>
      </c>
      <c r="K315" s="6" t="n">
        <v>0</v>
      </c>
      <c r="L315" s="6" t="n">
        <v>0</v>
      </c>
      <c r="M315" s="6" t="n">
        <v>0</v>
      </c>
      <c r="N315" s="6" t="n">
        <v>0</v>
      </c>
      <c r="O315" s="6" t="n">
        <v>0</v>
      </c>
      <c r="P315" s="5" t="n">
        <v>0</v>
      </c>
      <c r="Q315" s="6" t="n">
        <v>0</v>
      </c>
      <c r="R315" s="5" t="n">
        <v>0</v>
      </c>
      <c r="S315" s="6" t="n">
        <v>0</v>
      </c>
      <c r="T315" s="5" t="n">
        <v>7054206.619</v>
      </c>
      <c r="U315" s="6" t="n">
        <v>0</v>
      </c>
      <c r="V315" s="5" t="n">
        <v>0</v>
      </c>
      <c r="W315" s="6" t="n">
        <v>0</v>
      </c>
      <c r="X315" s="5" t="n">
        <v>0</v>
      </c>
      <c r="Y315" s="6" t="n">
        <v>0</v>
      </c>
      <c r="Z315" s="5" t="n">
        <v>2532638.216</v>
      </c>
      <c r="AA315" s="6" t="n">
        <v>0</v>
      </c>
      <c r="AB315" s="5" t="n">
        <v>786830.699</v>
      </c>
      <c r="AC315" s="6" t="n">
        <v>0</v>
      </c>
      <c r="AD315" s="5" t="n">
        <v>0</v>
      </c>
      <c r="AE315" s="6" t="n">
        <v>0</v>
      </c>
      <c r="AF315" s="5" t="n">
        <v>402992.249</v>
      </c>
      <c r="AG315" s="6" t="n">
        <v>0</v>
      </c>
      <c r="AH315" s="6" t="n">
        <v>1149256.986</v>
      </c>
      <c r="AI315" s="6" t="n">
        <v>0</v>
      </c>
      <c r="AJ315" s="6" t="n">
        <v>1105266.574000003</v>
      </c>
      <c r="AK315" s="6" t="n">
        <v>0</v>
      </c>
      <c r="AL315" s="6" t="n">
        <v>5</v>
      </c>
      <c r="AM315" s="5">
        <f>IF(AND(G315="",E315="Murni"),0,P315+R315+T315+V315+X315+Z315+AB315+AD315+AF315+AH315+AJ315+AL315)</f>
        <v/>
      </c>
      <c r="AN315" s="5">
        <f>P315+R315+T315+V315+X315+Z315+AB315+AD315+AF315+AH315+AJ315+AL315-AM315</f>
        <v/>
      </c>
      <c r="AO315" s="5">
        <f>P315+R315+T315+V315+X315+Z315+AB315+AD315+AF315+AH315+AJ315+AL315</f>
        <v/>
      </c>
      <c r="AP315" s="5">
        <f>I315</f>
        <v/>
      </c>
      <c r="AQ315" s="7">
        <f>AO315-AP315</f>
        <v/>
      </c>
      <c r="AR315" s="5" t="n">
        <v>0</v>
      </c>
      <c r="AS315" s="5">
        <f>IF(AH315-AR315&lt;-0.001,1,0)</f>
        <v/>
      </c>
      <c r="AT315" s="5">
        <f>IF(H315&lt;AM315-0.001,1,0)</f>
        <v/>
      </c>
      <c r="AU315" s="5">
        <f>IF(OR(H315-AO315-J315-K315-L315-M315-N315&lt;-0.001,H315-AO315-J315-K315-L315-M315-N315&gt;0.001),1,0)</f>
        <v/>
      </c>
      <c r="AV315" s="5">
        <f>IF(OR(J315&lt;-0.5,K315&lt;-0.5,L315&lt;-0.5,M315&lt;-0.5,N315&lt;-0.5,P315&lt;-0.5,R315&lt;-0.5,T315&lt;-0.5,V315&lt;-0.5,X315&lt;-0.5,Z315&lt;-0.5,AB315&lt;-0.5,AD315&lt;-0.5,AF315&lt;-0.5,AH315&lt;-0.5,AJ315&lt;-0.5,AL315&lt;-0.5),1,0)</f>
        <v/>
      </c>
      <c r="AW315">
        <f>AX315&amp;LEFT(ROUND(H315,0),3)</f>
        <v/>
      </c>
      <c r="AX315" t="n">
        <v>2962216</v>
      </c>
    </row>
    <row r="316">
      <c r="A316" s="4" t="n">
        <v>308</v>
      </c>
      <c r="B316" s="4" t="inlineStr">
        <is>
          <t>2020.USLU.86.001</t>
        </is>
      </c>
      <c r="C316" s="4" t="inlineStr">
        <is>
          <t>GI  150 KV MOUTONG  (NEW; 4 LB, 1 TB TRAFO 30 MVA, 1 BC)</t>
        </is>
      </c>
      <c r="D316" s="4" t="inlineStr">
        <is>
          <t>Jaminan Kualitas Barang (JKB)</t>
        </is>
      </c>
      <c r="E316" s="4" t="inlineStr">
        <is>
          <t>Lanjutan</t>
        </is>
      </c>
      <c r="F316" s="4" t="inlineStr">
        <is>
          <t>APLN</t>
        </is>
      </c>
      <c r="G316" s="4" t="n"/>
      <c r="H316" s="5" t="n">
        <v>908083.1088</v>
      </c>
      <c r="I316" s="5" t="n">
        <v>450288.001</v>
      </c>
      <c r="J316" s="6" t="n">
        <v>457795.1078000001</v>
      </c>
      <c r="K316" s="6" t="n">
        <v>0</v>
      </c>
      <c r="L316" s="6" t="n">
        <v>0</v>
      </c>
      <c r="M316" s="6" t="n">
        <v>0</v>
      </c>
      <c r="N316" s="6" t="n">
        <v>0</v>
      </c>
      <c r="O316" s="6" t="n">
        <v>0</v>
      </c>
      <c r="P316" s="5" t="n">
        <v>0</v>
      </c>
      <c r="Q316" s="6" t="n">
        <v>0</v>
      </c>
      <c r="R316" s="5" t="n">
        <v>0</v>
      </c>
      <c r="S316" s="6" t="n">
        <v>0</v>
      </c>
      <c r="T316" s="5" t="n">
        <v>75048.19100000001</v>
      </c>
      <c r="U316" s="6" t="n">
        <v>0</v>
      </c>
      <c r="V316" s="5" t="n">
        <v>75048.19100000001</v>
      </c>
      <c r="W316" s="6" t="n">
        <v>0</v>
      </c>
      <c r="X316" s="5" t="n">
        <v>75048.19100000001</v>
      </c>
      <c r="Y316" s="6" t="n">
        <v>0</v>
      </c>
      <c r="Z316" s="5" t="n">
        <v>75048.19100000001</v>
      </c>
      <c r="AA316" s="6" t="n">
        <v>0</v>
      </c>
      <c r="AB316" s="5" t="n">
        <v>75048.19100000001</v>
      </c>
      <c r="AC316" s="6" t="n">
        <v>0</v>
      </c>
      <c r="AD316" s="5" t="n">
        <v>75047.045</v>
      </c>
      <c r="AE316" s="6" t="n">
        <v>0</v>
      </c>
      <c r="AF316" s="5" t="n">
        <v>0</v>
      </c>
      <c r="AG316" s="6" t="n">
        <v>0</v>
      </c>
      <c r="AH316" s="6" t="n">
        <v>0</v>
      </c>
      <c r="AI316" s="6" t="n">
        <v>0</v>
      </c>
      <c r="AJ316" s="6" t="n">
        <v>0.001</v>
      </c>
      <c r="AK316" s="6" t="n">
        <v>0</v>
      </c>
      <c r="AL316" s="6" t="n">
        <v>5</v>
      </c>
      <c r="AM316" s="5">
        <f>IF(AND(G316="",E316="Murni"),0,P316+R316+T316+V316+X316+Z316+AB316+AD316+AF316+AH316+AJ316+AL316)</f>
        <v/>
      </c>
      <c r="AN316" s="5">
        <f>P316+R316+T316+V316+X316+Z316+AB316+AD316+AF316+AH316+AJ316+AL316-AM316</f>
        <v/>
      </c>
      <c r="AO316" s="5">
        <f>P316+R316+T316+V316+X316+Z316+AB316+AD316+AF316+AH316+AJ316+AL316</f>
        <v/>
      </c>
      <c r="AP316" s="5">
        <f>I316</f>
        <v/>
      </c>
      <c r="AQ316" s="7">
        <f>AO316-AP316</f>
        <v/>
      </c>
      <c r="AR316" s="5" t="n">
        <v>0</v>
      </c>
      <c r="AS316" s="5">
        <f>IF(AH316-AR316&lt;-0.001,1,0)</f>
        <v/>
      </c>
      <c r="AT316" s="5">
        <f>IF(H316&lt;AM316-0.001,1,0)</f>
        <v/>
      </c>
      <c r="AU316" s="5">
        <f>IF(OR(H316-AO316-J316-K316-L316-M316-N316&lt;-0.001,H316-AO316-J316-K316-L316-M316-N316&gt;0.001),1,0)</f>
        <v/>
      </c>
      <c r="AV316" s="5">
        <f>IF(OR(J316&lt;-0.5,K316&lt;-0.5,L316&lt;-0.5,M316&lt;-0.5,N316&lt;-0.5,P316&lt;-0.5,R316&lt;-0.5,T316&lt;-0.5,V316&lt;-0.5,X316&lt;-0.5,Z316&lt;-0.5,AB316&lt;-0.5,AD316&lt;-0.5,AF316&lt;-0.5,AH316&lt;-0.5,AJ316&lt;-0.5,AL316&lt;-0.5),1,0)</f>
        <v/>
      </c>
      <c r="AW316">
        <f>AX316&amp;LEFT(ROUND(H316,0),3)</f>
        <v/>
      </c>
      <c r="AX316" t="n">
        <v>2962217</v>
      </c>
    </row>
    <row r="317">
      <c r="A317" s="4" t="n">
        <v>309</v>
      </c>
      <c r="B317" s="4" t="inlineStr">
        <is>
          <t>2019.USLU.101.001</t>
        </is>
      </c>
      <c r="C317" s="4" t="inlineStr">
        <is>
          <t>GI. 150 kV KOLONEDALE (New; 4 LB, 1 TB Trafo 30 MVA, 1 Coupler)</t>
        </is>
      </c>
      <c r="D317" s="4" t="inlineStr">
        <is>
          <t>EPC, Porsi APLN</t>
        </is>
      </c>
      <c r="E317" s="4" t="inlineStr">
        <is>
          <t>Lanjutan</t>
        </is>
      </c>
      <c r="F317" s="4" t="inlineStr">
        <is>
          <t>APLN</t>
        </is>
      </c>
      <c r="G317" s="4" t="n"/>
      <c r="H317" s="5" t="n">
        <v>21845859.87682728</v>
      </c>
      <c r="I317" s="5" t="n">
        <v>5125063.867000001</v>
      </c>
      <c r="J317" s="6" t="n">
        <v>16720796.00982728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5" t="n">
        <v>0</v>
      </c>
      <c r="Q317" s="6" t="n">
        <v>0</v>
      </c>
      <c r="R317" s="5" t="n">
        <v>0</v>
      </c>
      <c r="S317" s="6" t="n">
        <v>0</v>
      </c>
      <c r="T317" s="5" t="n">
        <v>1907935.692</v>
      </c>
      <c r="U317" s="6" t="n">
        <v>0</v>
      </c>
      <c r="V317" s="5" t="n">
        <v>0</v>
      </c>
      <c r="W317" s="6" t="n">
        <v>0</v>
      </c>
      <c r="X317" s="5" t="n">
        <v>0</v>
      </c>
      <c r="Y317" s="6" t="n">
        <v>0</v>
      </c>
      <c r="Z317" s="5" t="n">
        <v>1558056.802</v>
      </c>
      <c r="AA317" s="6" t="n">
        <v>0</v>
      </c>
      <c r="AB317" s="5" t="n">
        <v>0</v>
      </c>
      <c r="AC317" s="6" t="n">
        <v>0</v>
      </c>
      <c r="AD317" s="5" t="n">
        <v>0</v>
      </c>
      <c r="AE317" s="6" t="n">
        <v>0</v>
      </c>
      <c r="AF317" s="5" t="n">
        <v>623885.728</v>
      </c>
      <c r="AG317" s="6" t="n">
        <v>0</v>
      </c>
      <c r="AH317" s="6" t="n">
        <v>1035185.645</v>
      </c>
      <c r="AI317" s="6" t="n">
        <v>0</v>
      </c>
      <c r="AJ317" s="6" t="n">
        <v>0</v>
      </c>
      <c r="AK317" s="6" t="n">
        <v>0</v>
      </c>
      <c r="AL317" s="6" t="n">
        <v>5</v>
      </c>
      <c r="AM317" s="5">
        <f>IF(AND(G317="",E317="Murni"),0,P317+R317+T317+V317+X317+Z317+AB317+AD317+AF317+AH317+AJ317+AL317)</f>
        <v/>
      </c>
      <c r="AN317" s="5">
        <f>P317+R317+T317+V317+X317+Z317+AB317+AD317+AF317+AH317+AJ317+AL317-AM317</f>
        <v/>
      </c>
      <c r="AO317" s="5">
        <f>P317+R317+T317+V317+X317+Z317+AB317+AD317+AF317+AH317+AJ317+AL317</f>
        <v/>
      </c>
      <c r="AP317" s="5">
        <f>I317</f>
        <v/>
      </c>
      <c r="AQ317" s="7">
        <f>AO317-AP317</f>
        <v/>
      </c>
      <c r="AR317" s="5" t="n">
        <v>0</v>
      </c>
      <c r="AS317" s="5">
        <f>IF(AH317-AR317&lt;-0.001,1,0)</f>
        <v/>
      </c>
      <c r="AT317" s="5">
        <f>IF(H317&lt;AM317-0.001,1,0)</f>
        <v/>
      </c>
      <c r="AU317" s="5">
        <f>IF(OR(H317-AO317-J317-K317-L317-M317-N317&lt;-0.001,H317-AO317-J317-K317-L317-M317-N317&gt;0.001),1,0)</f>
        <v/>
      </c>
      <c r="AV317" s="5">
        <f>IF(OR(J317&lt;-0.5,K317&lt;-0.5,L317&lt;-0.5,M317&lt;-0.5,N317&lt;-0.5,P317&lt;-0.5,R317&lt;-0.5,T317&lt;-0.5,V317&lt;-0.5,X317&lt;-0.5,Z317&lt;-0.5,AB317&lt;-0.5,AD317&lt;-0.5,AF317&lt;-0.5,AH317&lt;-0.5,AJ317&lt;-0.5,AL317&lt;-0.5),1,0)</f>
        <v/>
      </c>
      <c r="AW317">
        <f>AX317&amp;LEFT(ROUND(H317,0),3)</f>
        <v/>
      </c>
      <c r="AX317" t="n">
        <v>2962218</v>
      </c>
    </row>
    <row r="318">
      <c r="A318" s="4" t="n">
        <v>310</v>
      </c>
      <c r="B318" s="4" t="inlineStr">
        <is>
          <t>2019.USLU.101.004</t>
        </is>
      </c>
      <c r="C318" s="4" t="inlineStr">
        <is>
          <t>GI. 150 kV KOLONEDALE (New; 4 LB, 1 TB Trafo 30 MVA, 1 Coupler)</t>
        </is>
      </c>
      <c r="D318" s="4" t="inlineStr">
        <is>
          <t>MTU</t>
        </is>
      </c>
      <c r="E318" s="4" t="inlineStr">
        <is>
          <t>Lanjutan</t>
        </is>
      </c>
      <c r="F318" s="4" t="inlineStr">
        <is>
          <t>APLN</t>
        </is>
      </c>
      <c r="G318" s="4" t="n"/>
      <c r="H318" s="5" t="n">
        <v>6441701.769272726</v>
      </c>
      <c r="I318" s="5" t="n">
        <v>0</v>
      </c>
      <c r="J318" s="6" t="n">
        <v>6441701.769272726</v>
      </c>
      <c r="K318" s="6" t="n">
        <v>0</v>
      </c>
      <c r="L318" s="6" t="n">
        <v>0</v>
      </c>
      <c r="M318" s="6" t="n">
        <v>0</v>
      </c>
      <c r="N318" s="6" t="n">
        <v>0</v>
      </c>
      <c r="O318" s="6" t="n">
        <v>0</v>
      </c>
      <c r="P318" s="5" t="n">
        <v>0</v>
      </c>
      <c r="Q318" s="6" t="n">
        <v>0</v>
      </c>
      <c r="R318" s="5" t="n">
        <v>0</v>
      </c>
      <c r="S318" s="6" t="n">
        <v>0</v>
      </c>
      <c r="T318" s="5" t="n">
        <v>0</v>
      </c>
      <c r="U318" s="6" t="n">
        <v>0</v>
      </c>
      <c r="V318" s="5" t="n">
        <v>0</v>
      </c>
      <c r="W318" s="6" t="n">
        <v>0</v>
      </c>
      <c r="X318" s="5" t="n">
        <v>0</v>
      </c>
      <c r="Y318" s="6" t="n">
        <v>0</v>
      </c>
      <c r="Z318" s="5" t="n">
        <v>0</v>
      </c>
      <c r="AA318" s="6" t="n">
        <v>0</v>
      </c>
      <c r="AB318" s="5" t="n">
        <v>0</v>
      </c>
      <c r="AC318" s="6" t="n">
        <v>0</v>
      </c>
      <c r="AD318" s="5" t="n">
        <v>0</v>
      </c>
      <c r="AE318" s="6" t="n">
        <v>0</v>
      </c>
      <c r="AF318" s="5" t="n">
        <v>0</v>
      </c>
      <c r="AG318" s="6" t="n">
        <v>0</v>
      </c>
      <c r="AH318" s="6" t="n">
        <v>0</v>
      </c>
      <c r="AI318" s="6" t="n">
        <v>0</v>
      </c>
      <c r="AJ318" s="6" t="n">
        <v>0</v>
      </c>
      <c r="AK318" s="6" t="n">
        <v>0</v>
      </c>
      <c r="AL318" s="6" t="n">
        <v>5</v>
      </c>
      <c r="AM318" s="5">
        <f>IF(AND(G318="",E318="Murni"),0,P318+R318+T318+V318+X318+Z318+AB318+AD318+AF318+AH318+AJ318+AL318)</f>
        <v/>
      </c>
      <c r="AN318" s="5">
        <f>P318+R318+T318+V318+X318+Z318+AB318+AD318+AF318+AH318+AJ318+AL318-AM318</f>
        <v/>
      </c>
      <c r="AO318" s="5">
        <f>P318+R318+T318+V318+X318+Z318+AB318+AD318+AF318+AH318+AJ318+AL318</f>
        <v/>
      </c>
      <c r="AP318" s="5">
        <f>I318</f>
        <v/>
      </c>
      <c r="AQ318" s="7">
        <f>AO318-AP318</f>
        <v/>
      </c>
      <c r="AR318" s="5" t="n">
        <v>0</v>
      </c>
      <c r="AS318" s="5">
        <f>IF(AH318-AR318&lt;-0.001,1,0)</f>
        <v/>
      </c>
      <c r="AT318" s="5">
        <f>IF(H318&lt;AM318-0.001,1,0)</f>
        <v/>
      </c>
      <c r="AU318" s="5">
        <f>IF(OR(H318-AO318-J318-K318-L318-M318-N318&lt;-0.001,H318-AO318-J318-K318-L318-M318-N318&gt;0.001),1,0)</f>
        <v/>
      </c>
      <c r="AV318" s="5">
        <f>IF(OR(J318&lt;-0.5,K318&lt;-0.5,L318&lt;-0.5,M318&lt;-0.5,N318&lt;-0.5,P318&lt;-0.5,R318&lt;-0.5,T318&lt;-0.5,V318&lt;-0.5,X318&lt;-0.5,Z318&lt;-0.5,AB318&lt;-0.5,AD318&lt;-0.5,AF318&lt;-0.5,AH318&lt;-0.5,AJ318&lt;-0.5,AL318&lt;-0.5),1,0)</f>
        <v/>
      </c>
      <c r="AW318">
        <f>AX318&amp;LEFT(ROUND(H318,0),3)</f>
        <v/>
      </c>
      <c r="AX318" t="n">
        <v>2962219</v>
      </c>
    </row>
    <row r="319">
      <c r="A319" s="4" t="n">
        <v>311</v>
      </c>
      <c r="B319" s="4" t="inlineStr">
        <is>
          <t>2020.USLU.90.001</t>
        </is>
      </c>
      <c r="C319" s="4" t="inlineStr">
        <is>
          <t>GI. 150 kV KOLONEDALE (New; 4 LB, 1 TB Trafo 30 MVA, 1 Coupler)</t>
        </is>
      </c>
      <c r="D319" s="4" t="inlineStr">
        <is>
          <t>Jaminan Kualitas Barang (JKB)</t>
        </is>
      </c>
      <c r="E319" s="4" t="inlineStr">
        <is>
          <t>Lanjutan</t>
        </is>
      </c>
      <c r="F319" s="4" t="inlineStr">
        <is>
          <t>APLN</t>
        </is>
      </c>
      <c r="G319" s="4" t="n"/>
      <c r="H319" s="5" t="n">
        <v>878554.9230909091</v>
      </c>
      <c r="I319" s="5" t="n">
        <v>435647.9999999999</v>
      </c>
      <c r="J319" s="6" t="n">
        <v>442906.9230909091</v>
      </c>
      <c r="K319" s="6" t="n">
        <v>0</v>
      </c>
      <c r="L319" s="6" t="n">
        <v>0</v>
      </c>
      <c r="M319" s="6" t="n">
        <v>0</v>
      </c>
      <c r="N319" s="6" t="n">
        <v>0</v>
      </c>
      <c r="O319" s="6" t="n">
        <v>0</v>
      </c>
      <c r="P319" s="5" t="n">
        <v>0</v>
      </c>
      <c r="Q319" s="6" t="n">
        <v>0</v>
      </c>
      <c r="R319" s="5" t="n">
        <v>0</v>
      </c>
      <c r="S319" s="6" t="n">
        <v>0</v>
      </c>
      <c r="T319" s="5" t="n">
        <v>72607.845</v>
      </c>
      <c r="U319" s="6" t="n">
        <v>0</v>
      </c>
      <c r="V319" s="5" t="n">
        <v>72607.845</v>
      </c>
      <c r="W319" s="6" t="n">
        <v>0</v>
      </c>
      <c r="X319" s="5" t="n">
        <v>72607.845</v>
      </c>
      <c r="Y319" s="6" t="n">
        <v>0</v>
      </c>
      <c r="Z319" s="5" t="n">
        <v>72607.845</v>
      </c>
      <c r="AA319" s="6" t="n">
        <v>0</v>
      </c>
      <c r="AB319" s="5" t="n">
        <v>72607.845</v>
      </c>
      <c r="AC319" s="6" t="n">
        <v>0</v>
      </c>
      <c r="AD319" s="5" t="n">
        <v>72607.845</v>
      </c>
      <c r="AE319" s="6" t="n">
        <v>0</v>
      </c>
      <c r="AF319" s="5" t="n">
        <v>0</v>
      </c>
      <c r="AG319" s="6" t="n">
        <v>0</v>
      </c>
      <c r="AH319" s="6" t="n">
        <v>0</v>
      </c>
      <c r="AI319" s="6" t="n">
        <v>0</v>
      </c>
      <c r="AJ319" s="6" t="n">
        <v>0.93</v>
      </c>
      <c r="AK319" s="6" t="n">
        <v>0</v>
      </c>
      <c r="AL319" s="6" t="n">
        <v>5</v>
      </c>
      <c r="AM319" s="5">
        <f>IF(AND(G319="",E319="Murni"),0,P319+R319+T319+V319+X319+Z319+AB319+AD319+AF319+AH319+AJ319+AL319)</f>
        <v/>
      </c>
      <c r="AN319" s="5">
        <f>P319+R319+T319+V319+X319+Z319+AB319+AD319+AF319+AH319+AJ319+AL319-AM319</f>
        <v/>
      </c>
      <c r="AO319" s="5">
        <f>P319+R319+T319+V319+X319+Z319+AB319+AD319+AF319+AH319+AJ319+AL319</f>
        <v/>
      </c>
      <c r="AP319" s="5">
        <f>I319</f>
        <v/>
      </c>
      <c r="AQ319" s="7">
        <f>AO319-AP319</f>
        <v/>
      </c>
      <c r="AR319" s="5" t="n">
        <v>0</v>
      </c>
      <c r="AS319" s="5">
        <f>IF(AH319-AR319&lt;-0.001,1,0)</f>
        <v/>
      </c>
      <c r="AT319" s="5">
        <f>IF(H319&lt;AM319-0.001,1,0)</f>
        <v/>
      </c>
      <c r="AU319" s="5">
        <f>IF(OR(H319-AO319-J319-K319-L319-M319-N319&lt;-0.001,H319-AO319-J319-K319-L319-M319-N319&gt;0.001),1,0)</f>
        <v/>
      </c>
      <c r="AV319" s="5">
        <f>IF(OR(J319&lt;-0.5,K319&lt;-0.5,L319&lt;-0.5,M319&lt;-0.5,N319&lt;-0.5,P319&lt;-0.5,R319&lt;-0.5,T319&lt;-0.5,V319&lt;-0.5,X319&lt;-0.5,Z319&lt;-0.5,AB319&lt;-0.5,AD319&lt;-0.5,AF319&lt;-0.5,AH319&lt;-0.5,AJ319&lt;-0.5,AL319&lt;-0.5),1,0)</f>
        <v/>
      </c>
      <c r="AW319">
        <f>AX319&amp;LEFT(ROUND(H319,0),3)</f>
        <v/>
      </c>
      <c r="AX319" t="n">
        <v>2962220</v>
      </c>
    </row>
    <row r="320">
      <c r="A320" s="4" t="n">
        <v>312</v>
      </c>
      <c r="B320" s="4" t="inlineStr">
        <is>
          <t>2019.USLU.102.001</t>
        </is>
      </c>
      <c r="C320" s="4" t="inlineStr">
        <is>
          <t>GI. 150 kV BUNGKU (New; 2 LB, 1 TB Trafo 30 MVA, 1 Coupler)</t>
        </is>
      </c>
      <c r="D320" s="4" t="inlineStr">
        <is>
          <t>EPC, Porsi APLN</t>
        </is>
      </c>
      <c r="E320" s="4" t="inlineStr">
        <is>
          <t>Lanjutan</t>
        </is>
      </c>
      <c r="F320" s="4" t="inlineStr">
        <is>
          <t>APLN</t>
        </is>
      </c>
      <c r="G320" s="4" t="n"/>
      <c r="H320" s="5" t="n">
        <v>22842289.45246364</v>
      </c>
      <c r="I320" s="5" t="n">
        <v>210977.001</v>
      </c>
      <c r="J320" s="6" t="n">
        <v>22631312.45146364</v>
      </c>
      <c r="K320" s="6" t="n">
        <v>0</v>
      </c>
      <c r="L320" s="6" t="n">
        <v>0</v>
      </c>
      <c r="M320" s="6" t="n">
        <v>0</v>
      </c>
      <c r="N320" s="6" t="n">
        <v>0</v>
      </c>
      <c r="O320" s="6" t="n">
        <v>0</v>
      </c>
      <c r="P320" s="5" t="n">
        <v>0</v>
      </c>
      <c r="Q320" s="6" t="n">
        <v>0</v>
      </c>
      <c r="R320" s="5" t="n">
        <v>0</v>
      </c>
      <c r="S320" s="6" t="n">
        <v>0</v>
      </c>
      <c r="T320" s="5" t="n">
        <v>0</v>
      </c>
      <c r="U320" s="6" t="n">
        <v>0</v>
      </c>
      <c r="V320" s="5" t="n">
        <v>210977.001</v>
      </c>
      <c r="W320" s="6" t="n">
        <v>0</v>
      </c>
      <c r="X320" s="5" t="n">
        <v>0</v>
      </c>
      <c r="Y320" s="6" t="n">
        <v>0</v>
      </c>
      <c r="Z320" s="5" t="n">
        <v>0</v>
      </c>
      <c r="AA320" s="6" t="n">
        <v>0</v>
      </c>
      <c r="AB320" s="5" t="n">
        <v>0</v>
      </c>
      <c r="AC320" s="6" t="n">
        <v>0</v>
      </c>
      <c r="AD320" s="5" t="n">
        <v>0</v>
      </c>
      <c r="AE320" s="6" t="n">
        <v>0</v>
      </c>
      <c r="AF320" s="5" t="n">
        <v>0</v>
      </c>
      <c r="AG320" s="6" t="n">
        <v>0</v>
      </c>
      <c r="AH320" s="6" t="n">
        <v>0</v>
      </c>
      <c r="AI320" s="6" t="n">
        <v>0</v>
      </c>
      <c r="AJ320" s="6" t="n">
        <v>0</v>
      </c>
      <c r="AK320" s="6" t="n">
        <v>0</v>
      </c>
      <c r="AL320" s="6" t="n">
        <v>5</v>
      </c>
      <c r="AM320" s="5">
        <f>IF(AND(G320="",E320="Murni"),0,P320+R320+T320+V320+X320+Z320+AB320+AD320+AF320+AH320+AJ320+AL320)</f>
        <v/>
      </c>
      <c r="AN320" s="5">
        <f>P320+R320+T320+V320+X320+Z320+AB320+AD320+AF320+AH320+AJ320+AL320-AM320</f>
        <v/>
      </c>
      <c r="AO320" s="5">
        <f>P320+R320+T320+V320+X320+Z320+AB320+AD320+AF320+AH320+AJ320+AL320</f>
        <v/>
      </c>
      <c r="AP320" s="5">
        <f>I320</f>
        <v/>
      </c>
      <c r="AQ320" s="7">
        <f>AO320-AP320</f>
        <v/>
      </c>
      <c r="AR320" s="5" t="n">
        <v>0</v>
      </c>
      <c r="AS320" s="5">
        <f>IF(AH320-AR320&lt;-0.001,1,0)</f>
        <v/>
      </c>
      <c r="AT320" s="5">
        <f>IF(H320&lt;AM320-0.001,1,0)</f>
        <v/>
      </c>
      <c r="AU320" s="5">
        <f>IF(OR(H320-AO320-J320-K320-L320-M320-N320&lt;-0.001,H320-AO320-J320-K320-L320-M320-N320&gt;0.001),1,0)</f>
        <v/>
      </c>
      <c r="AV320" s="5">
        <f>IF(OR(J320&lt;-0.5,K320&lt;-0.5,L320&lt;-0.5,M320&lt;-0.5,N320&lt;-0.5,P320&lt;-0.5,R320&lt;-0.5,T320&lt;-0.5,V320&lt;-0.5,X320&lt;-0.5,Z320&lt;-0.5,AB320&lt;-0.5,AD320&lt;-0.5,AF320&lt;-0.5,AH320&lt;-0.5,AJ320&lt;-0.5,AL320&lt;-0.5),1,0)</f>
        <v/>
      </c>
      <c r="AW320">
        <f>AX320&amp;LEFT(ROUND(H320,0),3)</f>
        <v/>
      </c>
      <c r="AX320" t="n">
        <v>2962221</v>
      </c>
    </row>
    <row r="321">
      <c r="A321" s="4" t="n">
        <v>313</v>
      </c>
      <c r="B321" s="4" t="inlineStr">
        <is>
          <t>2019.USLU.102.004</t>
        </is>
      </c>
      <c r="C321" s="4" t="inlineStr">
        <is>
          <t>GI. 150 kV BUNGKU (New; 2 LB, 1 TB Trafo 30 MVA, 1 Coupler)</t>
        </is>
      </c>
      <c r="D321" s="4" t="inlineStr">
        <is>
          <t>MTU</t>
        </is>
      </c>
      <c r="E321" s="4" t="inlineStr">
        <is>
          <t>Lanjutan</t>
        </is>
      </c>
      <c r="F321" s="4" t="inlineStr">
        <is>
          <t>APLN</t>
        </is>
      </c>
      <c r="G321" s="4" t="n"/>
      <c r="H321" s="5" t="n">
        <v>4168307.742</v>
      </c>
      <c r="I321" s="5" t="n">
        <v>0</v>
      </c>
      <c r="J321" s="6" t="n">
        <v>4168307.742</v>
      </c>
      <c r="K321" s="6" t="n">
        <v>0</v>
      </c>
      <c r="L321" s="6" t="n">
        <v>0</v>
      </c>
      <c r="M321" s="6" t="n">
        <v>0</v>
      </c>
      <c r="N321" s="6" t="n">
        <v>0</v>
      </c>
      <c r="O321" s="6" t="n">
        <v>0</v>
      </c>
      <c r="P321" s="5" t="n">
        <v>0</v>
      </c>
      <c r="Q321" s="6" t="n">
        <v>0</v>
      </c>
      <c r="R321" s="5" t="n">
        <v>0</v>
      </c>
      <c r="S321" s="6" t="n">
        <v>0</v>
      </c>
      <c r="T321" s="5" t="n">
        <v>0</v>
      </c>
      <c r="U321" s="6" t="n">
        <v>0</v>
      </c>
      <c r="V321" s="5" t="n">
        <v>0</v>
      </c>
      <c r="W321" s="6" t="n">
        <v>0</v>
      </c>
      <c r="X321" s="5" t="n">
        <v>0</v>
      </c>
      <c r="Y321" s="6" t="n">
        <v>0</v>
      </c>
      <c r="Z321" s="5" t="n">
        <v>0</v>
      </c>
      <c r="AA321" s="6" t="n">
        <v>0</v>
      </c>
      <c r="AB321" s="5" t="n">
        <v>0</v>
      </c>
      <c r="AC321" s="6" t="n">
        <v>0</v>
      </c>
      <c r="AD321" s="5" t="n">
        <v>0</v>
      </c>
      <c r="AE321" s="6" t="n">
        <v>0</v>
      </c>
      <c r="AF321" s="5" t="n">
        <v>0</v>
      </c>
      <c r="AG321" s="6" t="n">
        <v>0</v>
      </c>
      <c r="AH321" s="6" t="n">
        <v>0</v>
      </c>
      <c r="AI321" s="6" t="n">
        <v>0</v>
      </c>
      <c r="AJ321" s="6" t="n">
        <v>0</v>
      </c>
      <c r="AK321" s="6" t="n">
        <v>0</v>
      </c>
      <c r="AL321" s="6" t="n">
        <v>5</v>
      </c>
      <c r="AM321" s="5">
        <f>IF(AND(G321="",E321="Murni"),0,P321+R321+T321+V321+X321+Z321+AB321+AD321+AF321+AH321+AJ321+AL321)</f>
        <v/>
      </c>
      <c r="AN321" s="5">
        <f>P321+R321+T321+V321+X321+Z321+AB321+AD321+AF321+AH321+AJ321+AL321-AM321</f>
        <v/>
      </c>
      <c r="AO321" s="5">
        <f>P321+R321+T321+V321+X321+Z321+AB321+AD321+AF321+AH321+AJ321+AL321</f>
        <v/>
      </c>
      <c r="AP321" s="5">
        <f>I321</f>
        <v/>
      </c>
      <c r="AQ321" s="7">
        <f>AO321-AP321</f>
        <v/>
      </c>
      <c r="AR321" s="5" t="n">
        <v>0</v>
      </c>
      <c r="AS321" s="5">
        <f>IF(AH321-AR321&lt;-0.001,1,0)</f>
        <v/>
      </c>
      <c r="AT321" s="5">
        <f>IF(H321&lt;AM321-0.001,1,0)</f>
        <v/>
      </c>
      <c r="AU321" s="5">
        <f>IF(OR(H321-AO321-J321-K321-L321-M321-N321&lt;-0.001,H321-AO321-J321-K321-L321-M321-N321&gt;0.001),1,0)</f>
        <v/>
      </c>
      <c r="AV321" s="5">
        <f>IF(OR(J321&lt;-0.5,K321&lt;-0.5,L321&lt;-0.5,M321&lt;-0.5,N321&lt;-0.5,P321&lt;-0.5,R321&lt;-0.5,T321&lt;-0.5,V321&lt;-0.5,X321&lt;-0.5,Z321&lt;-0.5,AB321&lt;-0.5,AD321&lt;-0.5,AF321&lt;-0.5,AH321&lt;-0.5,AJ321&lt;-0.5,AL321&lt;-0.5),1,0)</f>
        <v/>
      </c>
      <c r="AW321">
        <f>AX321&amp;LEFT(ROUND(H321,0),3)</f>
        <v/>
      </c>
      <c r="AX321" t="n">
        <v>2962222</v>
      </c>
    </row>
    <row r="322">
      <c r="A322" s="4" t="n">
        <v>314</v>
      </c>
      <c r="B322" s="4" t="inlineStr">
        <is>
          <t>2020.USLU.91.005</t>
        </is>
      </c>
      <c r="C322" s="4" t="inlineStr">
        <is>
          <t>GI. 150 kV BUNGKU (New; 2 LB, 1 TB Trafo 30 MVA, 1 Coupler)</t>
        </is>
      </c>
      <c r="D322" s="4" t="inlineStr">
        <is>
          <t>Jaminan Kualitas Barang (JKB)</t>
        </is>
      </c>
      <c r="E322" s="4" t="inlineStr">
        <is>
          <t>Lanjutan</t>
        </is>
      </c>
      <c r="F322" s="4" t="inlineStr">
        <is>
          <t>APLN</t>
        </is>
      </c>
      <c r="G322" s="4" t="n"/>
      <c r="H322" s="5" t="n">
        <v>916999.2921363637</v>
      </c>
      <c r="I322" s="5" t="n">
        <v>454710</v>
      </c>
      <c r="J322" s="6" t="n">
        <v>462289.2921363637</v>
      </c>
      <c r="K322" s="6" t="n">
        <v>0</v>
      </c>
      <c r="L322" s="6" t="n">
        <v>0</v>
      </c>
      <c r="M322" s="6" t="n">
        <v>0</v>
      </c>
      <c r="N322" s="6" t="n">
        <v>0</v>
      </c>
      <c r="O322" s="6" t="n">
        <v>0</v>
      </c>
      <c r="P322" s="5" t="n">
        <v>0</v>
      </c>
      <c r="Q322" s="6" t="n">
        <v>0</v>
      </c>
      <c r="R322" s="5" t="n">
        <v>0</v>
      </c>
      <c r="S322" s="6" t="n">
        <v>0</v>
      </c>
      <c r="T322" s="5" t="n">
        <v>75785.065</v>
      </c>
      <c r="U322" s="6" t="n">
        <v>0</v>
      </c>
      <c r="V322" s="5" t="n">
        <v>75785.065</v>
      </c>
      <c r="W322" s="6" t="n">
        <v>0</v>
      </c>
      <c r="X322" s="5" t="n">
        <v>75785.065</v>
      </c>
      <c r="Y322" s="6" t="n">
        <v>0</v>
      </c>
      <c r="Z322" s="5" t="n">
        <v>75785.065</v>
      </c>
      <c r="AA322" s="6" t="n">
        <v>0</v>
      </c>
      <c r="AB322" s="5" t="n">
        <v>75785.065</v>
      </c>
      <c r="AC322" s="6" t="n">
        <v>0</v>
      </c>
      <c r="AD322" s="5" t="n">
        <v>75784.675</v>
      </c>
      <c r="AE322" s="6" t="n">
        <v>0</v>
      </c>
      <c r="AF322" s="5" t="n">
        <v>0</v>
      </c>
      <c r="AG322" s="6" t="n">
        <v>0</v>
      </c>
      <c r="AH322" s="6" t="n">
        <v>0</v>
      </c>
      <c r="AI322" s="6" t="n">
        <v>0</v>
      </c>
      <c r="AJ322" s="6" t="n">
        <v>0</v>
      </c>
      <c r="AK322" s="6" t="n">
        <v>0</v>
      </c>
      <c r="AL322" s="6" t="n">
        <v>5</v>
      </c>
      <c r="AM322" s="5">
        <f>IF(AND(G322="",E322="Murni"),0,P322+R322+T322+V322+X322+Z322+AB322+AD322+AF322+AH322+AJ322+AL322)</f>
        <v/>
      </c>
      <c r="AN322" s="5">
        <f>P322+R322+T322+V322+X322+Z322+AB322+AD322+AF322+AH322+AJ322+AL322-AM322</f>
        <v/>
      </c>
      <c r="AO322" s="5">
        <f>P322+R322+T322+V322+X322+Z322+AB322+AD322+AF322+AH322+AJ322+AL322</f>
        <v/>
      </c>
      <c r="AP322" s="5">
        <f>I322</f>
        <v/>
      </c>
      <c r="AQ322" s="7">
        <f>AO322-AP322</f>
        <v/>
      </c>
      <c r="AR322" s="5" t="n">
        <v>0</v>
      </c>
      <c r="AS322" s="5">
        <f>IF(AH322-AR322&lt;-0.001,1,0)</f>
        <v/>
      </c>
      <c r="AT322" s="5">
        <f>IF(H322&lt;AM322-0.001,1,0)</f>
        <v/>
      </c>
      <c r="AU322" s="5">
        <f>IF(OR(H322-AO322-J322-K322-L322-M322-N322&lt;-0.001,H322-AO322-J322-K322-L322-M322-N322&gt;0.001),1,0)</f>
        <v/>
      </c>
      <c r="AV322" s="5">
        <f>IF(OR(J322&lt;-0.5,K322&lt;-0.5,L322&lt;-0.5,M322&lt;-0.5,N322&lt;-0.5,P322&lt;-0.5,R322&lt;-0.5,T322&lt;-0.5,V322&lt;-0.5,X322&lt;-0.5,Z322&lt;-0.5,AB322&lt;-0.5,AD322&lt;-0.5,AF322&lt;-0.5,AH322&lt;-0.5,AJ322&lt;-0.5,AL322&lt;-0.5),1,0)</f>
        <v/>
      </c>
      <c r="AW322">
        <f>AX322&amp;LEFT(ROUND(H322,0),3)</f>
        <v/>
      </c>
      <c r="AX322" t="n">
        <v>2962223</v>
      </c>
    </row>
    <row r="323">
      <c r="A323" s="4" t="n">
        <v>315</v>
      </c>
      <c r="B323" s="4" t="inlineStr">
        <is>
          <t>2019.USLU.96.006.2</t>
        </is>
      </c>
      <c r="C323" s="4" t="inlineStr">
        <is>
          <t>GI. 150 kV DONGGALA (NEW; TRAFO 150/20 60 MVA, 2 LB, 1 TB)</t>
        </is>
      </c>
      <c r="D323" s="4" t="inlineStr">
        <is>
          <t>EPC, Porsi APLN</t>
        </is>
      </c>
      <c r="E323" s="4" t="inlineStr">
        <is>
          <t>Lanjutan</t>
        </is>
      </c>
      <c r="F323" s="4" t="inlineStr">
        <is>
          <t>APLN</t>
        </is>
      </c>
      <c r="G323" s="4" t="n"/>
      <c r="H323" s="5" t="n">
        <v>31965115.9</v>
      </c>
      <c r="I323" s="5" t="n">
        <v>13952243.248</v>
      </c>
      <c r="J323" s="6" t="n">
        <v>18012872.652</v>
      </c>
      <c r="K323" s="6" t="n">
        <v>0</v>
      </c>
      <c r="L323" s="6" t="n">
        <v>0</v>
      </c>
      <c r="M323" s="6" t="n">
        <v>0</v>
      </c>
      <c r="N323" s="6" t="n">
        <v>0</v>
      </c>
      <c r="O323" s="6" t="n">
        <v>0</v>
      </c>
      <c r="P323" s="5" t="n">
        <v>0</v>
      </c>
      <c r="Q323" s="6" t="n">
        <v>0</v>
      </c>
      <c r="R323" s="5" t="n">
        <v>291461.248</v>
      </c>
      <c r="S323" s="6" t="n">
        <v>0</v>
      </c>
      <c r="T323" s="5" t="n">
        <v>0</v>
      </c>
      <c r="U323" s="6" t="n">
        <v>0</v>
      </c>
      <c r="V323" s="5" t="n">
        <v>806401.0649999999</v>
      </c>
      <c r="W323" s="6" t="n">
        <v>0</v>
      </c>
      <c r="X323" s="5" t="n">
        <v>0</v>
      </c>
      <c r="Y323" s="6" t="n">
        <v>0</v>
      </c>
      <c r="Z323" s="5" t="n">
        <v>1398917.082</v>
      </c>
      <c r="AA323" s="6" t="n">
        <v>0</v>
      </c>
      <c r="AB323" s="5" t="n">
        <v>2445524.819</v>
      </c>
      <c r="AC323" s="6" t="n">
        <v>0</v>
      </c>
      <c r="AD323" s="5" t="n">
        <v>493345.983</v>
      </c>
      <c r="AE323" s="6" t="n">
        <v>0</v>
      </c>
      <c r="AF323" s="5" t="n">
        <v>5176808.507</v>
      </c>
      <c r="AG323" s="6" t="n">
        <v>0</v>
      </c>
      <c r="AH323" s="6" t="n">
        <v>1728339.344</v>
      </c>
      <c r="AI323" s="6" t="n">
        <v>0</v>
      </c>
      <c r="AJ323" s="6" t="n">
        <v>857986.577</v>
      </c>
      <c r="AK323" s="6" t="n">
        <v>0</v>
      </c>
      <c r="AL323" s="6" t="n">
        <v>5</v>
      </c>
      <c r="AM323" s="5">
        <f>IF(AND(G323="",E323="Murni"),0,P323+R323+T323+V323+X323+Z323+AB323+AD323+AF323+AH323+AJ323+AL323)</f>
        <v/>
      </c>
      <c r="AN323" s="5">
        <f>P323+R323+T323+V323+X323+Z323+AB323+AD323+AF323+AH323+AJ323+AL323-AM323</f>
        <v/>
      </c>
      <c r="AO323" s="5">
        <f>P323+R323+T323+V323+X323+Z323+AB323+AD323+AF323+AH323+AJ323+AL323</f>
        <v/>
      </c>
      <c r="AP323" s="5">
        <f>I323</f>
        <v/>
      </c>
      <c r="AQ323" s="7">
        <f>AO323-AP323</f>
        <v/>
      </c>
      <c r="AR323" s="5" t="n">
        <v>0</v>
      </c>
      <c r="AS323" s="5">
        <f>IF(AH323-AR323&lt;-0.001,1,0)</f>
        <v/>
      </c>
      <c r="AT323" s="5">
        <f>IF(H323&lt;AM323-0.001,1,0)</f>
        <v/>
      </c>
      <c r="AU323" s="5">
        <f>IF(OR(H323-AO323-J323-K323-L323-M323-N323&lt;-0.001,H323-AO323-J323-K323-L323-M323-N323&gt;0.001),1,0)</f>
        <v/>
      </c>
      <c r="AV323" s="5">
        <f>IF(OR(J323&lt;-0.5,K323&lt;-0.5,L323&lt;-0.5,M323&lt;-0.5,N323&lt;-0.5,P323&lt;-0.5,R323&lt;-0.5,T323&lt;-0.5,V323&lt;-0.5,X323&lt;-0.5,Z323&lt;-0.5,AB323&lt;-0.5,AD323&lt;-0.5,AF323&lt;-0.5,AH323&lt;-0.5,AJ323&lt;-0.5,AL323&lt;-0.5),1,0)</f>
        <v/>
      </c>
      <c r="AW323">
        <f>AX323&amp;LEFT(ROUND(H323,0),3)</f>
        <v/>
      </c>
      <c r="AX323" t="n">
        <v>2962224</v>
      </c>
    </row>
    <row r="324">
      <c r="A324" s="4" t="n">
        <v>316</v>
      </c>
      <c r="B324" s="4" t="inlineStr">
        <is>
          <t>2019.USLU.96.006</t>
        </is>
      </c>
      <c r="C324" s="4" t="inlineStr">
        <is>
          <t>GI. 150 kV DONGGALA (NEW; TRAFO 150/20 60 MVA, 2 LB, 1 TB)</t>
        </is>
      </c>
      <c r="D324" s="4" t="inlineStr">
        <is>
          <t>MTU</t>
        </is>
      </c>
      <c r="E324" s="4" t="inlineStr">
        <is>
          <t>Lanjutan</t>
        </is>
      </c>
      <c r="F324" s="4" t="inlineStr">
        <is>
          <t>APLN</t>
        </is>
      </c>
      <c r="G324" s="4" t="n"/>
      <c r="H324" s="5" t="n">
        <v>6441702.072</v>
      </c>
      <c r="I324" s="5" t="n">
        <v>0</v>
      </c>
      <c r="J324" s="6" t="n">
        <v>6441702.072</v>
      </c>
      <c r="K324" s="6" t="n">
        <v>0</v>
      </c>
      <c r="L324" s="6" t="n">
        <v>0</v>
      </c>
      <c r="M324" s="6" t="n">
        <v>0</v>
      </c>
      <c r="N324" s="6" t="n">
        <v>0</v>
      </c>
      <c r="O324" s="6" t="n">
        <v>0</v>
      </c>
      <c r="P324" s="5" t="n">
        <v>0</v>
      </c>
      <c r="Q324" s="6" t="n">
        <v>0</v>
      </c>
      <c r="R324" s="5" t="n">
        <v>0</v>
      </c>
      <c r="S324" s="6" t="n">
        <v>0</v>
      </c>
      <c r="T324" s="5" t="n">
        <v>0</v>
      </c>
      <c r="U324" s="6" t="n">
        <v>0</v>
      </c>
      <c r="V324" s="5" t="n">
        <v>0</v>
      </c>
      <c r="W324" s="6" t="n">
        <v>0</v>
      </c>
      <c r="X324" s="5" t="n">
        <v>0</v>
      </c>
      <c r="Y324" s="6" t="n">
        <v>0</v>
      </c>
      <c r="Z324" s="5" t="n">
        <v>0</v>
      </c>
      <c r="AA324" s="6" t="n">
        <v>0</v>
      </c>
      <c r="AB324" s="5" t="n">
        <v>0</v>
      </c>
      <c r="AC324" s="6" t="n">
        <v>0</v>
      </c>
      <c r="AD324" s="5" t="n">
        <v>0</v>
      </c>
      <c r="AE324" s="6" t="n">
        <v>0</v>
      </c>
      <c r="AF324" s="5" t="n">
        <v>0</v>
      </c>
      <c r="AG324" s="6" t="n">
        <v>0</v>
      </c>
      <c r="AH324" s="6" t="n">
        <v>0</v>
      </c>
      <c r="AI324" s="6" t="n">
        <v>0</v>
      </c>
      <c r="AJ324" s="6" t="n">
        <v>0</v>
      </c>
      <c r="AK324" s="6" t="n">
        <v>0</v>
      </c>
      <c r="AL324" s="6" t="n">
        <v>5</v>
      </c>
      <c r="AM324" s="5">
        <f>IF(AND(G324="",E324="Murni"),0,P324+R324+T324+V324+X324+Z324+AB324+AD324+AF324+AH324+AJ324+AL324)</f>
        <v/>
      </c>
      <c r="AN324" s="5">
        <f>P324+R324+T324+V324+X324+Z324+AB324+AD324+AF324+AH324+AJ324+AL324-AM324</f>
        <v/>
      </c>
      <c r="AO324" s="5">
        <f>P324+R324+T324+V324+X324+Z324+AB324+AD324+AF324+AH324+AJ324+AL324</f>
        <v/>
      </c>
      <c r="AP324" s="5">
        <f>I324</f>
        <v/>
      </c>
      <c r="AQ324" s="7">
        <f>AO324-AP324</f>
        <v/>
      </c>
      <c r="AR324" s="5" t="n">
        <v>0</v>
      </c>
      <c r="AS324" s="5">
        <f>IF(AH324-AR324&lt;-0.001,1,0)</f>
        <v/>
      </c>
      <c r="AT324" s="5">
        <f>IF(H324&lt;AM324-0.001,1,0)</f>
        <v/>
      </c>
      <c r="AU324" s="5">
        <f>IF(OR(H324-AO324-J324-K324-L324-M324-N324&lt;-0.001,H324-AO324-J324-K324-L324-M324-N324&gt;0.001),1,0)</f>
        <v/>
      </c>
      <c r="AV324" s="5">
        <f>IF(OR(J324&lt;-0.5,K324&lt;-0.5,L324&lt;-0.5,M324&lt;-0.5,N324&lt;-0.5,P324&lt;-0.5,R324&lt;-0.5,T324&lt;-0.5,V324&lt;-0.5,X324&lt;-0.5,Z324&lt;-0.5,AB324&lt;-0.5,AD324&lt;-0.5,AF324&lt;-0.5,AH324&lt;-0.5,AJ324&lt;-0.5,AL324&lt;-0.5),1,0)</f>
        <v/>
      </c>
      <c r="AW324">
        <f>AX324&amp;LEFT(ROUND(H324,0),3)</f>
        <v/>
      </c>
      <c r="AX324" t="n">
        <v>2962225</v>
      </c>
    </row>
    <row r="325">
      <c r="A325" s="4" t="n">
        <v>317</v>
      </c>
      <c r="B325" s="4" t="inlineStr">
        <is>
          <t>2019.USLU.110.005.1</t>
        </is>
      </c>
      <c r="C325" s="4" t="inlineStr">
        <is>
          <t>GI. 150 kV DONGGALA (NEW; TRAFO 150/20 60 MVA, 2 LB, 1 TB)</t>
        </is>
      </c>
      <c r="D325" s="4" t="inlineStr">
        <is>
          <t>Pengadaan Trafo 150/20 (60 MVA) IDB</t>
        </is>
      </c>
      <c r="E325" s="4" t="inlineStr">
        <is>
          <t>Lanjutan</t>
        </is>
      </c>
      <c r="F325" s="4" t="inlineStr">
        <is>
          <t>BLC</t>
        </is>
      </c>
      <c r="G325" s="4" t="n"/>
      <c r="H325" s="5" t="n">
        <v>3264225.000000001</v>
      </c>
      <c r="I325" s="5" t="n">
        <v>3264225</v>
      </c>
      <c r="J325" s="6" t="n">
        <v>9.313225746154785e-10</v>
      </c>
      <c r="K325" s="6" t="n">
        <v>0</v>
      </c>
      <c r="L325" s="6" t="n">
        <v>0</v>
      </c>
      <c r="M325" s="6" t="n">
        <v>0</v>
      </c>
      <c r="N325" s="6" t="n">
        <v>0</v>
      </c>
      <c r="O325" s="6" t="n">
        <v>0</v>
      </c>
      <c r="P325" s="5" t="n">
        <v>0</v>
      </c>
      <c r="Q325" s="6" t="n">
        <v>0</v>
      </c>
      <c r="R325" s="5" t="n">
        <v>0</v>
      </c>
      <c r="S325" s="6" t="n">
        <v>0</v>
      </c>
      <c r="T325" s="5" t="n">
        <v>2794225</v>
      </c>
      <c r="U325" s="6" t="n">
        <v>0</v>
      </c>
      <c r="V325" s="5" t="n">
        <v>0</v>
      </c>
      <c r="W325" s="6" t="n">
        <v>0</v>
      </c>
      <c r="X325" s="5" t="n">
        <v>470000</v>
      </c>
      <c r="Y325" s="6" t="n">
        <v>0</v>
      </c>
      <c r="Z325" s="5" t="n">
        <v>0</v>
      </c>
      <c r="AA325" s="6" t="n">
        <v>0</v>
      </c>
      <c r="AB325" s="5" t="n">
        <v>0</v>
      </c>
      <c r="AC325" s="6" t="n">
        <v>0</v>
      </c>
      <c r="AD325" s="5" t="n">
        <v>0</v>
      </c>
      <c r="AE325" s="6" t="n">
        <v>0</v>
      </c>
      <c r="AF325" s="5" t="n">
        <v>0</v>
      </c>
      <c r="AG325" s="6" t="n">
        <v>0</v>
      </c>
      <c r="AH325" s="6" t="n">
        <v>0</v>
      </c>
      <c r="AI325" s="6" t="n">
        <v>0</v>
      </c>
      <c r="AJ325" s="6" t="n">
        <v>0</v>
      </c>
      <c r="AK325" s="6" t="n">
        <v>0</v>
      </c>
      <c r="AL325" s="6" t="n">
        <v>5</v>
      </c>
      <c r="AM325" s="5">
        <f>IF(AND(G325="",E325="Murni"),0,P325+R325+T325+V325+X325+Z325+AB325+AD325+AF325+AH325+AJ325+AL325)</f>
        <v/>
      </c>
      <c r="AN325" s="5">
        <f>P325+R325+T325+V325+X325+Z325+AB325+AD325+AF325+AH325+AJ325+AL325-AM325</f>
        <v/>
      </c>
      <c r="AO325" s="5">
        <f>P325+R325+T325+V325+X325+Z325+AB325+AD325+AF325+AH325+AJ325+AL325</f>
        <v/>
      </c>
      <c r="AP325" s="5">
        <f>I325</f>
        <v/>
      </c>
      <c r="AQ325" s="7">
        <f>AO325-AP325</f>
        <v/>
      </c>
      <c r="AR325" s="5" t="n">
        <v>0</v>
      </c>
      <c r="AS325" s="5">
        <f>IF(AH325-AR325&lt;-0.001,1,0)</f>
        <v/>
      </c>
      <c r="AT325" s="5">
        <f>IF(H325&lt;AM325-0.001,1,0)</f>
        <v/>
      </c>
      <c r="AU325" s="5">
        <f>IF(OR(H325-AO325-J325-K325-L325-M325-N325&lt;-0.001,H325-AO325-J325-K325-L325-M325-N325&gt;0.001),1,0)</f>
        <v/>
      </c>
      <c r="AV325" s="5">
        <f>IF(OR(J325&lt;-0.5,K325&lt;-0.5,L325&lt;-0.5,M325&lt;-0.5,N325&lt;-0.5,P325&lt;-0.5,R325&lt;-0.5,T325&lt;-0.5,V325&lt;-0.5,X325&lt;-0.5,Z325&lt;-0.5,AB325&lt;-0.5,AD325&lt;-0.5,AF325&lt;-0.5,AH325&lt;-0.5,AJ325&lt;-0.5,AL325&lt;-0.5),1,0)</f>
        <v/>
      </c>
      <c r="AW325">
        <f>AX325&amp;LEFT(ROUND(H325,0),3)</f>
        <v/>
      </c>
      <c r="AX325" t="n">
        <v>2962226</v>
      </c>
    </row>
    <row r="326">
      <c r="A326" s="4" t="n">
        <v>318</v>
      </c>
      <c r="B326" s="4" t="inlineStr">
        <is>
          <t>2019.USLU.110.005.2</t>
        </is>
      </c>
      <c r="C326" s="4" t="inlineStr">
        <is>
          <t>GI. 150 kV DONGGALA (NEW; TRAFO 150/20 60 MVA, 2 LB, 1 TB)</t>
        </is>
      </c>
      <c r="D326" s="4" t="inlineStr">
        <is>
          <t>PPN Pengadaan Trafo 150/20 (60 MVA) IDB</t>
        </is>
      </c>
      <c r="E326" s="4" t="inlineStr">
        <is>
          <t>Lanjutan</t>
        </is>
      </c>
      <c r="F326" s="4" t="inlineStr">
        <is>
          <t>APLN</t>
        </is>
      </c>
      <c r="G326" s="4" t="n"/>
      <c r="H326" s="5" t="n">
        <v>331123.0000000001</v>
      </c>
      <c r="I326" s="5" t="n">
        <v>326423</v>
      </c>
      <c r="J326" s="6" t="n">
        <v>4700.000000000116</v>
      </c>
      <c r="K326" s="6" t="n">
        <v>0</v>
      </c>
      <c r="L326" s="6" t="n">
        <v>0</v>
      </c>
      <c r="M326" s="6" t="n">
        <v>0</v>
      </c>
      <c r="N326" s="6" t="n">
        <v>0</v>
      </c>
      <c r="O326" s="6" t="n">
        <v>0</v>
      </c>
      <c r="P326" s="5" t="n">
        <v>0</v>
      </c>
      <c r="Q326" s="6" t="n">
        <v>0</v>
      </c>
      <c r="R326" s="5" t="n">
        <v>0</v>
      </c>
      <c r="S326" s="6" t="n">
        <v>0</v>
      </c>
      <c r="T326" s="5" t="n">
        <v>279422.5</v>
      </c>
      <c r="U326" s="6" t="n">
        <v>0</v>
      </c>
      <c r="V326" s="5" t="n">
        <v>0</v>
      </c>
      <c r="W326" s="6" t="n">
        <v>0</v>
      </c>
      <c r="X326" s="5" t="n">
        <v>0</v>
      </c>
      <c r="Y326" s="6" t="n">
        <v>0</v>
      </c>
      <c r="Z326" s="5" t="n">
        <v>0</v>
      </c>
      <c r="AA326" s="6" t="n">
        <v>0</v>
      </c>
      <c r="AB326" s="5" t="n">
        <v>0</v>
      </c>
      <c r="AC326" s="6" t="n">
        <v>0</v>
      </c>
      <c r="AD326" s="5" t="n">
        <v>47000</v>
      </c>
      <c r="AE326" s="6" t="n">
        <v>0</v>
      </c>
      <c r="AF326" s="5" t="n">
        <v>0</v>
      </c>
      <c r="AG326" s="6" t="n">
        <v>0</v>
      </c>
      <c r="AH326" s="6" t="n">
        <v>0</v>
      </c>
      <c r="AI326" s="6" t="n">
        <v>0</v>
      </c>
      <c r="AJ326" s="6" t="n">
        <v>0.5</v>
      </c>
      <c r="AK326" s="6" t="n">
        <v>0</v>
      </c>
      <c r="AL326" s="6" t="n">
        <v>5</v>
      </c>
      <c r="AM326" s="5">
        <f>IF(AND(G326="",E326="Murni"),0,P326+R326+T326+V326+X326+Z326+AB326+AD326+AF326+AH326+AJ326+AL326)</f>
        <v/>
      </c>
      <c r="AN326" s="5">
        <f>P326+R326+T326+V326+X326+Z326+AB326+AD326+AF326+AH326+AJ326+AL326-AM326</f>
        <v/>
      </c>
      <c r="AO326" s="5">
        <f>P326+R326+T326+V326+X326+Z326+AB326+AD326+AF326+AH326+AJ326+AL326</f>
        <v/>
      </c>
      <c r="AP326" s="5">
        <f>I326</f>
        <v/>
      </c>
      <c r="AQ326" s="7">
        <f>AO326-AP326</f>
        <v/>
      </c>
      <c r="AR326" s="5" t="n">
        <v>0</v>
      </c>
      <c r="AS326" s="5">
        <f>IF(AH326-AR326&lt;-0.001,1,0)</f>
        <v/>
      </c>
      <c r="AT326" s="5">
        <f>IF(H326&lt;AM326-0.001,1,0)</f>
        <v/>
      </c>
      <c r="AU326" s="5">
        <f>IF(OR(H326-AO326-J326-K326-L326-M326-N326&lt;-0.001,H326-AO326-J326-K326-L326-M326-N326&gt;0.001),1,0)</f>
        <v/>
      </c>
      <c r="AV326" s="5">
        <f>IF(OR(J326&lt;-0.5,K326&lt;-0.5,L326&lt;-0.5,M326&lt;-0.5,N326&lt;-0.5,P326&lt;-0.5,R326&lt;-0.5,T326&lt;-0.5,V326&lt;-0.5,X326&lt;-0.5,Z326&lt;-0.5,AB326&lt;-0.5,AD326&lt;-0.5,AF326&lt;-0.5,AH326&lt;-0.5,AJ326&lt;-0.5,AL326&lt;-0.5),1,0)</f>
        <v/>
      </c>
      <c r="AW326">
        <f>AX326&amp;LEFT(ROUND(H326,0),3)</f>
        <v/>
      </c>
      <c r="AX326" t="n">
        <v>2962227</v>
      </c>
    </row>
    <row r="327">
      <c r="A327" s="4" t="n">
        <v>319</v>
      </c>
      <c r="B327" s="4" t="inlineStr">
        <is>
          <t>2020.USLU.85.002</t>
        </is>
      </c>
      <c r="C327" s="4" t="inlineStr">
        <is>
          <t>GI. 150 kV DONGGALA (NEW; TRAFO 150/20 60 MVA, 2 LB, 1 TB)</t>
        </is>
      </c>
      <c r="D327" s="4" t="inlineStr">
        <is>
          <t>Jaminan Kualitas Barang (JKB)</t>
        </is>
      </c>
      <c r="E327" s="4" t="inlineStr">
        <is>
          <t>Lanjutan</t>
        </is>
      </c>
      <c r="F327" s="4" t="inlineStr">
        <is>
          <t>APLN</t>
        </is>
      </c>
      <c r="G327" s="4" t="n"/>
      <c r="H327" s="5" t="n">
        <v>921828.4181818182</v>
      </c>
      <c r="I327" s="5" t="n">
        <v>457104.001</v>
      </c>
      <c r="J327" s="6" t="n">
        <v>464724.4171818182</v>
      </c>
      <c r="K327" s="6" t="n">
        <v>0</v>
      </c>
      <c r="L327" s="6" t="n">
        <v>0</v>
      </c>
      <c r="M327" s="6" t="n">
        <v>0</v>
      </c>
      <c r="N327" s="6" t="n">
        <v>0</v>
      </c>
      <c r="O327" s="6" t="n">
        <v>0</v>
      </c>
      <c r="P327" s="5" t="n">
        <v>0</v>
      </c>
      <c r="Q327" s="6" t="n">
        <v>0</v>
      </c>
      <c r="R327" s="5" t="n">
        <v>0</v>
      </c>
      <c r="S327" s="6" t="n">
        <v>0</v>
      </c>
      <c r="T327" s="5" t="n">
        <v>76184.167</v>
      </c>
      <c r="U327" s="6" t="n">
        <v>0</v>
      </c>
      <c r="V327" s="5" t="n">
        <v>76184.167</v>
      </c>
      <c r="W327" s="6" t="n">
        <v>0</v>
      </c>
      <c r="X327" s="5" t="n">
        <v>76184.167</v>
      </c>
      <c r="Y327" s="6" t="n">
        <v>0</v>
      </c>
      <c r="Z327" s="5" t="n">
        <v>76184.167</v>
      </c>
      <c r="AA327" s="6" t="n">
        <v>0</v>
      </c>
      <c r="AB327" s="5" t="n">
        <v>76184.167</v>
      </c>
      <c r="AC327" s="6" t="n">
        <v>0</v>
      </c>
      <c r="AD327" s="5" t="n">
        <v>76183.16499999999</v>
      </c>
      <c r="AE327" s="6" t="n">
        <v>0</v>
      </c>
      <c r="AF327" s="5" t="n">
        <v>0</v>
      </c>
      <c r="AG327" s="6" t="n">
        <v>0</v>
      </c>
      <c r="AH327" s="6" t="n">
        <v>0</v>
      </c>
      <c r="AI327" s="6" t="n">
        <v>0</v>
      </c>
      <c r="AJ327" s="6" t="n">
        <v>0.001</v>
      </c>
      <c r="AK327" s="6" t="n">
        <v>0</v>
      </c>
      <c r="AL327" s="6" t="n">
        <v>5</v>
      </c>
      <c r="AM327" s="5">
        <f>IF(AND(G327="",E327="Murni"),0,P327+R327+T327+V327+X327+Z327+AB327+AD327+AF327+AH327+AJ327+AL327)</f>
        <v/>
      </c>
      <c r="AN327" s="5">
        <f>P327+R327+T327+V327+X327+Z327+AB327+AD327+AF327+AH327+AJ327+AL327-AM327</f>
        <v/>
      </c>
      <c r="AO327" s="5">
        <f>P327+R327+T327+V327+X327+Z327+AB327+AD327+AF327+AH327+AJ327+AL327</f>
        <v/>
      </c>
      <c r="AP327" s="5">
        <f>I327</f>
        <v/>
      </c>
      <c r="AQ327" s="7">
        <f>AO327-AP327</f>
        <v/>
      </c>
      <c r="AR327" s="5" t="n">
        <v>0</v>
      </c>
      <c r="AS327" s="5">
        <f>IF(AH327-AR327&lt;-0.001,1,0)</f>
        <v/>
      </c>
      <c r="AT327" s="5">
        <f>IF(H327&lt;AM327-0.001,1,0)</f>
        <v/>
      </c>
      <c r="AU327" s="5">
        <f>IF(OR(H327-AO327-J327-K327-L327-M327-N327&lt;-0.001,H327-AO327-J327-K327-L327-M327-N327&gt;0.001),1,0)</f>
        <v/>
      </c>
      <c r="AV327" s="5">
        <f>IF(OR(J327&lt;-0.5,K327&lt;-0.5,L327&lt;-0.5,M327&lt;-0.5,N327&lt;-0.5,P327&lt;-0.5,R327&lt;-0.5,T327&lt;-0.5,V327&lt;-0.5,X327&lt;-0.5,Z327&lt;-0.5,AB327&lt;-0.5,AD327&lt;-0.5,AF327&lt;-0.5,AH327&lt;-0.5,AJ327&lt;-0.5,AL327&lt;-0.5),1,0)</f>
        <v/>
      </c>
      <c r="AW327">
        <f>AX327&amp;LEFT(ROUND(H327,0),3)</f>
        <v/>
      </c>
      <c r="AX327" t="n">
        <v>2962228</v>
      </c>
    </row>
    <row r="328">
      <c r="A328" s="4" t="n">
        <v>320</v>
      </c>
      <c r="B328" s="4" t="inlineStr">
        <is>
          <t>2020.USLU.32.001</t>
        </is>
      </c>
      <c r="C328" s="4" t="inlineStr">
        <is>
          <t>GI. 150 kV LIKUPANG (NEW; 6 LB + IBT 150/70 KV + 1 Trafo 60 MVA + Bus Coupler)</t>
        </is>
      </c>
      <c r="D328" s="4" t="inlineStr">
        <is>
          <t>Test dan Comissioning (Biaya Sertifikat SLO, TOC dan FAC)</t>
        </is>
      </c>
      <c r="E328" s="4" t="inlineStr">
        <is>
          <t>Lanjutan</t>
        </is>
      </c>
      <c r="F328" s="4" t="inlineStr">
        <is>
          <t>APLN</t>
        </is>
      </c>
      <c r="G328" s="4" t="n"/>
      <c r="H328" s="5" t="n">
        <v>138546.9090909091</v>
      </c>
      <c r="I328" s="5" t="n">
        <v>137920</v>
      </c>
      <c r="J328" s="6" t="n">
        <v>626.9090909090883</v>
      </c>
      <c r="K328" s="6" t="n">
        <v>0</v>
      </c>
      <c r="L328" s="6" t="n">
        <v>0</v>
      </c>
      <c r="M328" s="6" t="n">
        <v>0</v>
      </c>
      <c r="N328" s="6" t="n">
        <v>0</v>
      </c>
      <c r="O328" s="6" t="n">
        <v>0</v>
      </c>
      <c r="P328" s="5" t="n">
        <v>0</v>
      </c>
      <c r="Q328" s="6" t="n">
        <v>0</v>
      </c>
      <c r="R328" s="5" t="n">
        <v>0</v>
      </c>
      <c r="S328" s="6" t="n">
        <v>0</v>
      </c>
      <c r="T328" s="5" t="n">
        <v>68959.943</v>
      </c>
      <c r="U328" s="6" t="n">
        <v>0</v>
      </c>
      <c r="V328" s="5" t="n">
        <v>68960.057</v>
      </c>
      <c r="W328" s="6" t="n">
        <v>0</v>
      </c>
      <c r="X328" s="5" t="n">
        <v>0</v>
      </c>
      <c r="Y328" s="6" t="n">
        <v>0</v>
      </c>
      <c r="Z328" s="5" t="n">
        <v>0</v>
      </c>
      <c r="AA328" s="6" t="n">
        <v>0</v>
      </c>
      <c r="AB328" s="5" t="n">
        <v>0</v>
      </c>
      <c r="AC328" s="6" t="n">
        <v>0</v>
      </c>
      <c r="AD328" s="5" t="n">
        <v>0</v>
      </c>
      <c r="AE328" s="6" t="n">
        <v>0</v>
      </c>
      <c r="AF328" s="5" t="n">
        <v>0</v>
      </c>
      <c r="AG328" s="6" t="n">
        <v>0</v>
      </c>
      <c r="AH328" s="6" t="n">
        <v>0</v>
      </c>
      <c r="AI328" s="6" t="n">
        <v>0</v>
      </c>
      <c r="AJ328" s="6" t="n">
        <v>0</v>
      </c>
      <c r="AK328" s="6" t="n">
        <v>0</v>
      </c>
      <c r="AL328" s="6" t="n">
        <v>5</v>
      </c>
      <c r="AM328" s="5">
        <f>IF(AND(G328="",E328="Murni"),0,P328+R328+T328+V328+X328+Z328+AB328+AD328+AF328+AH328+AJ328+AL328)</f>
        <v/>
      </c>
      <c r="AN328" s="5">
        <f>P328+R328+T328+V328+X328+Z328+AB328+AD328+AF328+AH328+AJ328+AL328-AM328</f>
        <v/>
      </c>
      <c r="AO328" s="5">
        <f>P328+R328+T328+V328+X328+Z328+AB328+AD328+AF328+AH328+AJ328+AL328</f>
        <v/>
      </c>
      <c r="AP328" s="5">
        <f>I328</f>
        <v/>
      </c>
      <c r="AQ328" s="7">
        <f>AO328-AP328</f>
        <v/>
      </c>
      <c r="AR328" s="5" t="n">
        <v>0</v>
      </c>
      <c r="AS328" s="5">
        <f>IF(AH328-AR328&lt;-0.001,1,0)</f>
        <v/>
      </c>
      <c r="AT328" s="5">
        <f>IF(H328&lt;AM328-0.001,1,0)</f>
        <v/>
      </c>
      <c r="AU328" s="5">
        <f>IF(OR(H328-AO328-J328-K328-L328-M328-N328&lt;-0.001,H328-AO328-J328-K328-L328-M328-N328&gt;0.001),1,0)</f>
        <v/>
      </c>
      <c r="AV328" s="5">
        <f>IF(OR(J328&lt;-0.5,K328&lt;-0.5,L328&lt;-0.5,M328&lt;-0.5,N328&lt;-0.5,P328&lt;-0.5,R328&lt;-0.5,T328&lt;-0.5,V328&lt;-0.5,X328&lt;-0.5,Z328&lt;-0.5,AB328&lt;-0.5,AD328&lt;-0.5,AF328&lt;-0.5,AH328&lt;-0.5,AJ328&lt;-0.5,AL328&lt;-0.5),1,0)</f>
        <v/>
      </c>
      <c r="AW328">
        <f>AX328&amp;LEFT(ROUND(H328,0),3)</f>
        <v/>
      </c>
      <c r="AX328" t="n">
        <v>2962229</v>
      </c>
    </row>
    <row r="329">
      <c r="A329" s="4" t="n">
        <v>321</v>
      </c>
      <c r="B329" s="4" t="inlineStr">
        <is>
          <t>2019.USLU.105.003.2</t>
        </is>
      </c>
      <c r="C329" s="4" t="inlineStr">
        <is>
          <t>GI MAURO (NEW; 2 LB, 1 TB, TRAFO 30 MVA, 1BC)</t>
        </is>
      </c>
      <c r="D329" s="4" t="inlineStr">
        <is>
          <t>PPN Pengadaan Trafo 150/20 (30 MVA) IDB</t>
        </is>
      </c>
      <c r="E329" s="4" t="inlineStr">
        <is>
          <t>Lanjutan</t>
        </is>
      </c>
      <c r="F329" s="4" t="inlineStr">
        <is>
          <t>APLN</t>
        </is>
      </c>
      <c r="G329" s="4" t="n"/>
      <c r="H329" s="5" t="n">
        <v>0</v>
      </c>
      <c r="I329" s="5" t="n">
        <v>0</v>
      </c>
      <c r="J329" s="6" t="n">
        <v>0</v>
      </c>
      <c r="K329" s="6" t="n">
        <v>0</v>
      </c>
      <c r="L329" s="6" t="n">
        <v>0</v>
      </c>
      <c r="M329" s="6" t="n">
        <v>0</v>
      </c>
      <c r="N329" s="6" t="n">
        <v>0</v>
      </c>
      <c r="O329" s="6" t="n">
        <v>0</v>
      </c>
      <c r="P329" s="5" t="n">
        <v>0</v>
      </c>
      <c r="Q329" s="6" t="n">
        <v>0</v>
      </c>
      <c r="R329" s="5" t="n">
        <v>0</v>
      </c>
      <c r="S329" s="6" t="n">
        <v>0</v>
      </c>
      <c r="T329" s="5" t="n">
        <v>0</v>
      </c>
      <c r="U329" s="6" t="n">
        <v>0</v>
      </c>
      <c r="V329" s="5" t="n">
        <v>0</v>
      </c>
      <c r="W329" s="6" t="n">
        <v>0</v>
      </c>
      <c r="X329" s="5" t="n">
        <v>0</v>
      </c>
      <c r="Y329" s="6" t="n">
        <v>0</v>
      </c>
      <c r="Z329" s="5" t="n">
        <v>0</v>
      </c>
      <c r="AA329" s="6" t="n">
        <v>0</v>
      </c>
      <c r="AB329" s="5" t="n">
        <v>0</v>
      </c>
      <c r="AC329" s="6" t="n">
        <v>0</v>
      </c>
      <c r="AD329" s="5" t="n">
        <v>0</v>
      </c>
      <c r="AE329" s="6" t="n">
        <v>0</v>
      </c>
      <c r="AF329" s="5" t="n">
        <v>0</v>
      </c>
      <c r="AG329" s="6" t="n">
        <v>0</v>
      </c>
      <c r="AH329" s="6" t="n">
        <v>0</v>
      </c>
      <c r="AI329" s="6" t="n">
        <v>0</v>
      </c>
      <c r="AJ329" s="6" t="n">
        <v>0</v>
      </c>
      <c r="AK329" s="6" t="n">
        <v>0</v>
      </c>
      <c r="AL329" s="6" t="n">
        <v>5</v>
      </c>
      <c r="AM329" s="5">
        <f>IF(AND(G329="",E329="Murni"),0,P329+R329+T329+V329+X329+Z329+AB329+AD329+AF329+AH329+AJ329+AL329)</f>
        <v/>
      </c>
      <c r="AN329" s="5">
        <f>P329+R329+T329+V329+X329+Z329+AB329+AD329+AF329+AH329+AJ329+AL329-AM329</f>
        <v/>
      </c>
      <c r="AO329" s="5">
        <f>P329+R329+T329+V329+X329+Z329+AB329+AD329+AF329+AH329+AJ329+AL329</f>
        <v/>
      </c>
      <c r="AP329" s="5">
        <f>I329</f>
        <v/>
      </c>
      <c r="AQ329" s="7">
        <f>AO329-AP329</f>
        <v/>
      </c>
      <c r="AR329" s="5" t="n">
        <v>0</v>
      </c>
      <c r="AS329" s="5">
        <f>IF(AH329-AR329&lt;-0.001,1,0)</f>
        <v/>
      </c>
      <c r="AT329" s="5">
        <f>IF(H329&lt;AM329-0.001,1,0)</f>
        <v/>
      </c>
      <c r="AU329" s="5">
        <f>IF(OR(H329-AO329-J329-K329-L329-M329-N329&lt;-0.001,H329-AO329-J329-K329-L329-M329-N329&gt;0.001),1,0)</f>
        <v/>
      </c>
      <c r="AV329" s="5">
        <f>IF(OR(J329&lt;-0.5,K329&lt;-0.5,L329&lt;-0.5,M329&lt;-0.5,N329&lt;-0.5,P329&lt;-0.5,R329&lt;-0.5,T329&lt;-0.5,V329&lt;-0.5,X329&lt;-0.5,Z329&lt;-0.5,AB329&lt;-0.5,AD329&lt;-0.5,AF329&lt;-0.5,AH329&lt;-0.5,AJ329&lt;-0.5,AL329&lt;-0.5),1,0)</f>
        <v/>
      </c>
      <c r="AW329">
        <f>AX329&amp;LEFT(ROUND(H329,0),3)</f>
        <v/>
      </c>
      <c r="AX329" t="n">
        <v>2962230</v>
      </c>
    </row>
    <row r="330">
      <c r="A330" s="4" t="n">
        <v>322</v>
      </c>
      <c r="B330" s="4" t="inlineStr">
        <is>
          <t>2020.USLU.60.001</t>
        </is>
      </c>
      <c r="C330" s="4" t="inlineStr">
        <is>
          <t>GI PALU BARU (EXT; 1 TB, TRAFO 60 MVA)</t>
        </is>
      </c>
      <c r="D330" s="4" t="inlineStr">
        <is>
          <t>EPC</t>
        </is>
      </c>
      <c r="E330" s="4" t="inlineStr">
        <is>
          <t>Lanjutan</t>
        </is>
      </c>
      <c r="F330" s="4" t="inlineStr">
        <is>
          <t>APLN</t>
        </is>
      </c>
      <c r="G330" s="4" t="n"/>
      <c r="H330" s="5" t="n">
        <v>0</v>
      </c>
      <c r="I330" s="5" t="n">
        <v>0</v>
      </c>
      <c r="J330" s="6" t="n">
        <v>0</v>
      </c>
      <c r="K330" s="6" t="n">
        <v>0</v>
      </c>
      <c r="L330" s="6" t="n">
        <v>0</v>
      </c>
      <c r="M330" s="6" t="n">
        <v>0</v>
      </c>
      <c r="N330" s="6" t="n">
        <v>0</v>
      </c>
      <c r="O330" s="6" t="n">
        <v>0</v>
      </c>
      <c r="P330" s="5" t="n">
        <v>0</v>
      </c>
      <c r="Q330" s="6" t="n">
        <v>0</v>
      </c>
      <c r="R330" s="5" t="n">
        <v>0</v>
      </c>
      <c r="S330" s="6" t="n">
        <v>0</v>
      </c>
      <c r="T330" s="5" t="n">
        <v>0</v>
      </c>
      <c r="U330" s="6" t="n">
        <v>0</v>
      </c>
      <c r="V330" s="5" t="n">
        <v>0</v>
      </c>
      <c r="W330" s="6" t="n">
        <v>0</v>
      </c>
      <c r="X330" s="5" t="n">
        <v>0</v>
      </c>
      <c r="Y330" s="6" t="n">
        <v>0</v>
      </c>
      <c r="Z330" s="5" t="n">
        <v>0</v>
      </c>
      <c r="AA330" s="6" t="n">
        <v>0</v>
      </c>
      <c r="AB330" s="5" t="n">
        <v>0</v>
      </c>
      <c r="AC330" s="6" t="n">
        <v>0</v>
      </c>
      <c r="AD330" s="5" t="n">
        <v>0</v>
      </c>
      <c r="AE330" s="6" t="n">
        <v>0</v>
      </c>
      <c r="AF330" s="5" t="n">
        <v>0</v>
      </c>
      <c r="AG330" s="6" t="n">
        <v>0</v>
      </c>
      <c r="AH330" s="6" t="n">
        <v>0</v>
      </c>
      <c r="AI330" s="6" t="n">
        <v>0</v>
      </c>
      <c r="AJ330" s="6" t="n">
        <v>0</v>
      </c>
      <c r="AK330" s="6" t="n">
        <v>0</v>
      </c>
      <c r="AL330" s="6" t="n">
        <v>5</v>
      </c>
      <c r="AM330" s="5">
        <f>IF(AND(G330="",E330="Murni"),0,P330+R330+T330+V330+X330+Z330+AB330+AD330+AF330+AH330+AJ330+AL330)</f>
        <v/>
      </c>
      <c r="AN330" s="5">
        <f>P330+R330+T330+V330+X330+Z330+AB330+AD330+AF330+AH330+AJ330+AL330-AM330</f>
        <v/>
      </c>
      <c r="AO330" s="5">
        <f>P330+R330+T330+V330+X330+Z330+AB330+AD330+AF330+AH330+AJ330+AL330</f>
        <v/>
      </c>
      <c r="AP330" s="5">
        <f>I330</f>
        <v/>
      </c>
      <c r="AQ330" s="7">
        <f>AO330-AP330</f>
        <v/>
      </c>
      <c r="AR330" s="5" t="n">
        <v>0</v>
      </c>
      <c r="AS330" s="5">
        <f>IF(AH330-AR330&lt;-0.001,1,0)</f>
        <v/>
      </c>
      <c r="AT330" s="5">
        <f>IF(H330&lt;AM330-0.001,1,0)</f>
        <v/>
      </c>
      <c r="AU330" s="5">
        <f>IF(OR(H330-AO330-J330-K330-L330-M330-N330&lt;-0.001,H330-AO330-J330-K330-L330-M330-N330&gt;0.001),1,0)</f>
        <v/>
      </c>
      <c r="AV330" s="5">
        <f>IF(OR(J330&lt;-0.5,K330&lt;-0.5,L330&lt;-0.5,M330&lt;-0.5,N330&lt;-0.5,P330&lt;-0.5,R330&lt;-0.5,T330&lt;-0.5,V330&lt;-0.5,X330&lt;-0.5,Z330&lt;-0.5,AB330&lt;-0.5,AD330&lt;-0.5,AF330&lt;-0.5,AH330&lt;-0.5,AJ330&lt;-0.5,AL330&lt;-0.5),1,0)</f>
        <v/>
      </c>
      <c r="AW330">
        <f>AX330&amp;LEFT(ROUND(H330,0),3)</f>
        <v/>
      </c>
      <c r="AX330" t="n">
        <v>2962231</v>
      </c>
    </row>
    <row r="331">
      <c r="A331" s="4" t="n">
        <v>323</v>
      </c>
      <c r="B331" s="4" t="inlineStr">
        <is>
          <t>2019.USLU.73.001</t>
        </is>
      </c>
      <c r="C331" s="4" t="inlineStr">
        <is>
          <t>GI. 150 kV TANJUNG MERAH  (Ext; 4 LB, 1 Coupler)</t>
        </is>
      </c>
      <c r="D331" s="4" t="inlineStr">
        <is>
          <t>EPC</t>
        </is>
      </c>
      <c r="E331" s="4" t="inlineStr">
        <is>
          <t>Lanjutan</t>
        </is>
      </c>
      <c r="F331" s="4" t="inlineStr">
        <is>
          <t>APLN</t>
        </is>
      </c>
      <c r="G331" s="4" t="n"/>
      <c r="H331" s="5" t="n">
        <v>2287392.781109089</v>
      </c>
      <c r="I331" s="5" t="n">
        <v>2287392.362</v>
      </c>
      <c r="J331" s="6" t="n">
        <v>0.4191090893000364</v>
      </c>
      <c r="K331" s="6" t="n">
        <v>0</v>
      </c>
      <c r="L331" s="6" t="n">
        <v>0</v>
      </c>
      <c r="M331" s="6" t="n">
        <v>0</v>
      </c>
      <c r="N331" s="6" t="n">
        <v>0</v>
      </c>
      <c r="O331" s="6" t="n">
        <v>0</v>
      </c>
      <c r="P331" s="5" t="n">
        <v>0</v>
      </c>
      <c r="Q331" s="6" t="n">
        <v>0</v>
      </c>
      <c r="R331" s="5" t="n">
        <v>97729.397</v>
      </c>
      <c r="S331" s="6" t="n">
        <v>0</v>
      </c>
      <c r="T331" s="5" t="n">
        <v>1616276.336</v>
      </c>
      <c r="U331" s="6" t="n">
        <v>0</v>
      </c>
      <c r="V331" s="5" t="n">
        <v>0</v>
      </c>
      <c r="W331" s="6" t="n">
        <v>0</v>
      </c>
      <c r="X331" s="5" t="n">
        <v>0</v>
      </c>
      <c r="Y331" s="6" t="n">
        <v>0</v>
      </c>
      <c r="Z331" s="5" t="n">
        <v>0</v>
      </c>
      <c r="AA331" s="6" t="n">
        <v>0</v>
      </c>
      <c r="AB331" s="5" t="n">
        <v>0</v>
      </c>
      <c r="AC331" s="6" t="n">
        <v>0</v>
      </c>
      <c r="AD331" s="5" t="n">
        <v>0</v>
      </c>
      <c r="AE331" s="6" t="n">
        <v>0</v>
      </c>
      <c r="AF331" s="5" t="n">
        <v>0</v>
      </c>
      <c r="AG331" s="6" t="n">
        <v>0</v>
      </c>
      <c r="AH331" s="6" t="n">
        <v>0</v>
      </c>
      <c r="AI331" s="6" t="n">
        <v>0</v>
      </c>
      <c r="AJ331" s="6" t="n">
        <v>573386.629</v>
      </c>
      <c r="AK331" s="6" t="n">
        <v>0</v>
      </c>
      <c r="AL331" s="6" t="n">
        <v>5</v>
      </c>
      <c r="AM331" s="5">
        <f>IF(AND(G331="",E331="Murni"),0,P331+R331+T331+V331+X331+Z331+AB331+AD331+AF331+AH331+AJ331+AL331)</f>
        <v/>
      </c>
      <c r="AN331" s="5">
        <f>P331+R331+T331+V331+X331+Z331+AB331+AD331+AF331+AH331+AJ331+AL331-AM331</f>
        <v/>
      </c>
      <c r="AO331" s="5">
        <f>P331+R331+T331+V331+X331+Z331+AB331+AD331+AF331+AH331+AJ331+AL331</f>
        <v/>
      </c>
      <c r="AP331" s="5">
        <f>I331</f>
        <v/>
      </c>
      <c r="AQ331" s="7">
        <f>AO331-AP331</f>
        <v/>
      </c>
      <c r="AR331" s="5" t="n">
        <v>0</v>
      </c>
      <c r="AS331" s="5">
        <f>IF(AH331-AR331&lt;-0.001,1,0)</f>
        <v/>
      </c>
      <c r="AT331" s="5">
        <f>IF(H331&lt;AM331-0.001,1,0)</f>
        <v/>
      </c>
      <c r="AU331" s="5">
        <f>IF(OR(H331-AO331-J331-K331-L331-M331-N331&lt;-0.001,H331-AO331-J331-K331-L331-M331-N331&gt;0.001),1,0)</f>
        <v/>
      </c>
      <c r="AV331" s="5">
        <f>IF(OR(J331&lt;-0.5,K331&lt;-0.5,L331&lt;-0.5,M331&lt;-0.5,N331&lt;-0.5,P331&lt;-0.5,R331&lt;-0.5,T331&lt;-0.5,V331&lt;-0.5,X331&lt;-0.5,Z331&lt;-0.5,AB331&lt;-0.5,AD331&lt;-0.5,AF331&lt;-0.5,AH331&lt;-0.5,AJ331&lt;-0.5,AL331&lt;-0.5),1,0)</f>
        <v/>
      </c>
      <c r="AW331">
        <f>AX331&amp;LEFT(ROUND(H331,0),3)</f>
        <v/>
      </c>
      <c r="AX331" t="n">
        <v>2962232</v>
      </c>
    </row>
    <row r="332">
      <c r="A332" s="4" t="n">
        <v>324</v>
      </c>
      <c r="B332" s="4" t="inlineStr">
        <is>
          <t>2021.USLW.268.004</t>
        </is>
      </c>
      <c r="C332" s="4" t="inlineStr">
        <is>
          <t>GI 150 KV TENTENA (EXT; 2 LB, 1 TB, TRAFO 150/20 30 MVA)</t>
        </is>
      </c>
      <c r="D332" s="4" t="inlineStr">
        <is>
          <t>Pengadaan Trafo 150/20 (30 MVA)</t>
        </is>
      </c>
      <c r="E332" s="4" t="inlineStr">
        <is>
          <t>Lanjutan</t>
        </is>
      </c>
      <c r="F332" s="4" t="inlineStr">
        <is>
          <t>BLC</t>
        </is>
      </c>
      <c r="G332" s="4" t="inlineStr">
        <is>
          <t>BA No. 099.BA/DAN.01.03/CWR/2021</t>
        </is>
      </c>
      <c r="H332" s="5" t="n">
        <v>0</v>
      </c>
      <c r="I332" s="5" t="n">
        <v>0</v>
      </c>
      <c r="J332" s="6" t="n">
        <v>0</v>
      </c>
      <c r="K332" s="6" t="n">
        <v>0</v>
      </c>
      <c r="L332" s="6" t="n">
        <v>0</v>
      </c>
      <c r="M332" s="6" t="n">
        <v>0</v>
      </c>
      <c r="N332" s="6" t="n">
        <v>0</v>
      </c>
      <c r="O332" s="6" t="n">
        <v>0</v>
      </c>
      <c r="P332" s="5" t="n">
        <v>0</v>
      </c>
      <c r="Q332" s="6" t="n">
        <v>0</v>
      </c>
      <c r="R332" s="5" t="n">
        <v>0</v>
      </c>
      <c r="S332" s="6" t="n">
        <v>0</v>
      </c>
      <c r="T332" s="5" t="n">
        <v>0</v>
      </c>
      <c r="U332" s="6" t="n">
        <v>0</v>
      </c>
      <c r="V332" s="5" t="n">
        <v>0</v>
      </c>
      <c r="W332" s="6" t="n">
        <v>0</v>
      </c>
      <c r="X332" s="5" t="n">
        <v>0</v>
      </c>
      <c r="Y332" s="6" t="n">
        <v>0</v>
      </c>
      <c r="Z332" s="5" t="n">
        <v>0</v>
      </c>
      <c r="AA332" s="6" t="n">
        <v>0</v>
      </c>
      <c r="AB332" s="5" t="n">
        <v>0</v>
      </c>
      <c r="AC332" s="6" t="n">
        <v>0</v>
      </c>
      <c r="AD332" s="5" t="n">
        <v>0</v>
      </c>
      <c r="AE332" s="6" t="n">
        <v>0</v>
      </c>
      <c r="AF332" s="5" t="n">
        <v>0</v>
      </c>
      <c r="AG332" s="6" t="n">
        <v>0</v>
      </c>
      <c r="AH332" s="6" t="n">
        <v>0</v>
      </c>
      <c r="AI332" s="6" t="n">
        <v>0</v>
      </c>
      <c r="AJ332" s="6" t="n">
        <v>0</v>
      </c>
      <c r="AK332" s="6" t="n">
        <v>0</v>
      </c>
      <c r="AL332" s="6" t="n">
        <v>5</v>
      </c>
      <c r="AM332" s="5">
        <f>IF(AND(G332="",E332="Murni"),0,P332+R332+T332+V332+X332+Z332+AB332+AD332+AF332+AH332+AJ332+AL332)</f>
        <v/>
      </c>
      <c r="AN332" s="5">
        <f>P332+R332+T332+V332+X332+Z332+AB332+AD332+AF332+AH332+AJ332+AL332-AM332</f>
        <v/>
      </c>
      <c r="AO332" s="5">
        <f>P332+R332+T332+V332+X332+Z332+AB332+AD332+AF332+AH332+AJ332+AL332</f>
        <v/>
      </c>
      <c r="AP332" s="5">
        <f>I332</f>
        <v/>
      </c>
      <c r="AQ332" s="7">
        <f>AO332-AP332</f>
        <v/>
      </c>
      <c r="AR332" s="5" t="n">
        <v>0</v>
      </c>
      <c r="AS332" s="5">
        <f>IF(AH332-AR332&lt;-0.001,1,0)</f>
        <v/>
      </c>
      <c r="AT332" s="5">
        <f>IF(H332&lt;AM332-0.001,1,0)</f>
        <v/>
      </c>
      <c r="AU332" s="5">
        <f>IF(OR(H332-AO332-J332-K332-L332-M332-N332&lt;-0.001,H332-AO332-J332-K332-L332-M332-N332&gt;0.001),1,0)</f>
        <v/>
      </c>
      <c r="AV332" s="5">
        <f>IF(OR(J332&lt;-0.5,K332&lt;-0.5,L332&lt;-0.5,M332&lt;-0.5,N332&lt;-0.5,P332&lt;-0.5,R332&lt;-0.5,T332&lt;-0.5,V332&lt;-0.5,X332&lt;-0.5,Z332&lt;-0.5,AB332&lt;-0.5,AD332&lt;-0.5,AF332&lt;-0.5,AH332&lt;-0.5,AJ332&lt;-0.5,AL332&lt;-0.5),1,0)</f>
        <v/>
      </c>
      <c r="AW332">
        <f>AX332&amp;LEFT(ROUND(H332,0),3)</f>
        <v/>
      </c>
      <c r="AX332" t="n">
        <v>2962233</v>
      </c>
    </row>
    <row r="333">
      <c r="A333" s="4" t="n">
        <v>325</v>
      </c>
      <c r="B333" s="4" t="inlineStr">
        <is>
          <t>2019.USLU.50.002.2</t>
        </is>
      </c>
      <c r="C333" s="4" t="inlineStr">
        <is>
          <t>T/L 150 kV KOLONEDALE - BUNGKU (90 kmr)</t>
        </is>
      </c>
      <c r="D333" s="4" t="inlineStr">
        <is>
          <t>EPC Section 1, Porsi APLN</t>
        </is>
      </c>
      <c r="E333" s="4" t="inlineStr">
        <is>
          <t>Lanjutan</t>
        </is>
      </c>
      <c r="F333" s="4" t="inlineStr">
        <is>
          <t>APLN</t>
        </is>
      </c>
      <c r="G333" s="4" t="n"/>
      <c r="H333" s="5" t="n">
        <v>52382871.04090909</v>
      </c>
      <c r="I333" s="5" t="n">
        <v>6227898.999999999</v>
      </c>
      <c r="J333" s="6" t="n">
        <v>46154972.04090909</v>
      </c>
      <c r="K333" s="6" t="n">
        <v>0</v>
      </c>
      <c r="L333" s="6" t="n">
        <v>0</v>
      </c>
      <c r="M333" s="6" t="n">
        <v>0</v>
      </c>
      <c r="N333" s="6" t="n">
        <v>0</v>
      </c>
      <c r="O333" s="6" t="n">
        <v>0</v>
      </c>
      <c r="P333" s="5" t="n">
        <v>0</v>
      </c>
      <c r="Q333" s="6" t="n">
        <v>0</v>
      </c>
      <c r="R333" s="5" t="n">
        <v>0</v>
      </c>
      <c r="S333" s="6" t="n">
        <v>0</v>
      </c>
      <c r="T333" s="5" t="n">
        <v>235676.591</v>
      </c>
      <c r="U333" s="6" t="n">
        <v>0</v>
      </c>
      <c r="V333" s="5" t="n">
        <v>0</v>
      </c>
      <c r="W333" s="6" t="n">
        <v>0</v>
      </c>
      <c r="X333" s="5" t="n">
        <v>0</v>
      </c>
      <c r="Y333" s="6" t="n">
        <v>0</v>
      </c>
      <c r="Z333" s="5" t="n">
        <v>3830034.863</v>
      </c>
      <c r="AA333" s="6" t="n">
        <v>0</v>
      </c>
      <c r="AB333" s="5" t="n">
        <v>0</v>
      </c>
      <c r="AC333" s="6" t="n">
        <v>0</v>
      </c>
      <c r="AD333" s="5" t="n">
        <v>0</v>
      </c>
      <c r="AE333" s="6" t="n">
        <v>0</v>
      </c>
      <c r="AF333" s="5" t="n">
        <v>0</v>
      </c>
      <c r="AG333" s="6" t="n">
        <v>0</v>
      </c>
      <c r="AH333" s="6" t="n">
        <v>768644.808</v>
      </c>
      <c r="AI333" s="6" t="n">
        <v>0</v>
      </c>
      <c r="AJ333" s="6" t="n">
        <v>1069239.422999999</v>
      </c>
      <c r="AK333" s="6" t="n">
        <v>0</v>
      </c>
      <c r="AL333" s="6" t="n">
        <v>5</v>
      </c>
      <c r="AM333" s="5">
        <f>IF(AND(G333="",E333="Murni"),0,P333+R333+T333+V333+X333+Z333+AB333+AD333+AF333+AH333+AJ333+AL333)</f>
        <v/>
      </c>
      <c r="AN333" s="5">
        <f>P333+R333+T333+V333+X333+Z333+AB333+AD333+AF333+AH333+AJ333+AL333-AM333</f>
        <v/>
      </c>
      <c r="AO333" s="5">
        <f>P333+R333+T333+V333+X333+Z333+AB333+AD333+AF333+AH333+AJ333+AL333</f>
        <v/>
      </c>
      <c r="AP333" s="5">
        <f>I333</f>
        <v/>
      </c>
      <c r="AQ333" s="7">
        <f>AO333-AP333</f>
        <v/>
      </c>
      <c r="AR333" s="5" t="n">
        <v>0</v>
      </c>
      <c r="AS333" s="5">
        <f>IF(AH333-AR333&lt;-0.001,1,0)</f>
        <v/>
      </c>
      <c r="AT333" s="5">
        <f>IF(H333&lt;AM333-0.001,1,0)</f>
        <v/>
      </c>
      <c r="AU333" s="5">
        <f>IF(OR(H333-AO333-J333-K333-L333-M333-N333&lt;-0.001,H333-AO333-J333-K333-L333-M333-N333&gt;0.001),1,0)</f>
        <v/>
      </c>
      <c r="AV333" s="5">
        <f>IF(OR(J333&lt;-0.5,K333&lt;-0.5,L333&lt;-0.5,M333&lt;-0.5,N333&lt;-0.5,P333&lt;-0.5,R333&lt;-0.5,T333&lt;-0.5,V333&lt;-0.5,X333&lt;-0.5,Z333&lt;-0.5,AB333&lt;-0.5,AD333&lt;-0.5,AF333&lt;-0.5,AH333&lt;-0.5,AJ333&lt;-0.5,AL333&lt;-0.5),1,0)</f>
        <v/>
      </c>
      <c r="AW333">
        <f>AX333&amp;LEFT(ROUND(H333,0),3)</f>
        <v/>
      </c>
      <c r="AX333" t="n">
        <v>2962234</v>
      </c>
    </row>
    <row r="334">
      <c r="A334" s="4" t="n">
        <v>326</v>
      </c>
      <c r="B334" s="4" t="inlineStr">
        <is>
          <t>2019.USLU.50.002.3</t>
        </is>
      </c>
      <c r="C334" s="4" t="inlineStr">
        <is>
          <t>T/L 150 kV KOLONEDALE - BUNGKU (90 kmr)</t>
        </is>
      </c>
      <c r="D334" s="4" t="inlineStr">
        <is>
          <t>EPC Section 2, Porsi APLN</t>
        </is>
      </c>
      <c r="E334" s="4" t="inlineStr">
        <is>
          <t>Lanjutan</t>
        </is>
      </c>
      <c r="F334" s="4" t="inlineStr">
        <is>
          <t>APLN</t>
        </is>
      </c>
      <c r="G334" s="4" t="n"/>
      <c r="H334" s="5" t="n">
        <v>55413022.065</v>
      </c>
      <c r="I334" s="5" t="n">
        <v>0</v>
      </c>
      <c r="J334" s="6" t="n">
        <v>55413022.065</v>
      </c>
      <c r="K334" s="6" t="n">
        <v>0</v>
      </c>
      <c r="L334" s="6" t="n">
        <v>0</v>
      </c>
      <c r="M334" s="6" t="n">
        <v>0</v>
      </c>
      <c r="N334" s="6" t="n">
        <v>0</v>
      </c>
      <c r="O334" s="6" t="n">
        <v>0</v>
      </c>
      <c r="P334" s="5" t="n">
        <v>0</v>
      </c>
      <c r="Q334" s="6" t="n">
        <v>0</v>
      </c>
      <c r="R334" s="5" t="n">
        <v>0</v>
      </c>
      <c r="S334" s="6" t="n">
        <v>0</v>
      </c>
      <c r="T334" s="5" t="n">
        <v>0</v>
      </c>
      <c r="U334" s="6" t="n">
        <v>0</v>
      </c>
      <c r="V334" s="5" t="n">
        <v>0</v>
      </c>
      <c r="W334" s="6" t="n">
        <v>0</v>
      </c>
      <c r="X334" s="5" t="n">
        <v>0</v>
      </c>
      <c r="Y334" s="6" t="n">
        <v>0</v>
      </c>
      <c r="Z334" s="5" t="n">
        <v>0</v>
      </c>
      <c r="AA334" s="6" t="n">
        <v>0</v>
      </c>
      <c r="AB334" s="5" t="n">
        <v>0</v>
      </c>
      <c r="AC334" s="6" t="n">
        <v>0</v>
      </c>
      <c r="AD334" s="5" t="n">
        <v>0</v>
      </c>
      <c r="AE334" s="6" t="n">
        <v>0</v>
      </c>
      <c r="AF334" s="5" t="n">
        <v>0</v>
      </c>
      <c r="AG334" s="6" t="n">
        <v>0</v>
      </c>
      <c r="AH334" s="6" t="n">
        <v>0</v>
      </c>
      <c r="AI334" s="6" t="n">
        <v>0</v>
      </c>
      <c r="AJ334" s="6" t="n">
        <v>0</v>
      </c>
      <c r="AK334" s="6" t="n">
        <v>0</v>
      </c>
      <c r="AL334" s="6" t="n">
        <v>5</v>
      </c>
      <c r="AM334" s="5">
        <f>IF(AND(G334="",E334="Murni"),0,P334+R334+T334+V334+X334+Z334+AB334+AD334+AF334+AH334+AJ334+AL334)</f>
        <v/>
      </c>
      <c r="AN334" s="5">
        <f>P334+R334+T334+V334+X334+Z334+AB334+AD334+AF334+AH334+AJ334+AL334-AM334</f>
        <v/>
      </c>
      <c r="AO334" s="5">
        <f>P334+R334+T334+V334+X334+Z334+AB334+AD334+AF334+AH334+AJ334+AL334</f>
        <v/>
      </c>
      <c r="AP334" s="5">
        <f>I334</f>
        <v/>
      </c>
      <c r="AQ334" s="7">
        <f>AO334-AP334</f>
        <v/>
      </c>
      <c r="AR334" s="5" t="n">
        <v>0</v>
      </c>
      <c r="AS334" s="5">
        <f>IF(AH334-AR334&lt;-0.001,1,0)</f>
        <v/>
      </c>
      <c r="AT334" s="5">
        <f>IF(H334&lt;AM334-0.001,1,0)</f>
        <v/>
      </c>
      <c r="AU334" s="5">
        <f>IF(OR(H334-AO334-J334-K334-L334-M334-N334&lt;-0.001,H334-AO334-J334-K334-L334-M334-N334&gt;0.001),1,0)</f>
        <v/>
      </c>
      <c r="AV334" s="5">
        <f>IF(OR(J334&lt;-0.5,K334&lt;-0.5,L334&lt;-0.5,M334&lt;-0.5,N334&lt;-0.5,P334&lt;-0.5,R334&lt;-0.5,T334&lt;-0.5,V334&lt;-0.5,X334&lt;-0.5,Z334&lt;-0.5,AB334&lt;-0.5,AD334&lt;-0.5,AF334&lt;-0.5,AH334&lt;-0.5,AJ334&lt;-0.5,AL334&lt;-0.5),1,0)</f>
        <v/>
      </c>
      <c r="AW334">
        <f>AX334&amp;LEFT(ROUND(H334,0),3)</f>
        <v/>
      </c>
      <c r="AX334" t="n">
        <v>2962235</v>
      </c>
    </row>
    <row r="335">
      <c r="A335" s="4" t="n">
        <v>327</v>
      </c>
      <c r="B335" s="4" t="inlineStr">
        <is>
          <t>2019.USLU.50.002.5</t>
        </is>
      </c>
      <c r="C335" s="4" t="inlineStr">
        <is>
          <t>T/L 150 kV KOLONEDALE - TENTENA (65 kmr)</t>
        </is>
      </c>
      <c r="D335" s="4" t="inlineStr">
        <is>
          <t>EPC Section 1, Porsi APLN</t>
        </is>
      </c>
      <c r="E335" s="4" t="inlineStr">
        <is>
          <t>Lanjutan</t>
        </is>
      </c>
      <c r="F335" s="4" t="inlineStr">
        <is>
          <t>APLN</t>
        </is>
      </c>
      <c r="G335" s="4" t="n"/>
      <c r="H335" s="5" t="n">
        <v>91010340.22500001</v>
      </c>
      <c r="I335" s="5" t="n">
        <v>915571.161</v>
      </c>
      <c r="J335" s="6" t="n">
        <v>90094769.06400001</v>
      </c>
      <c r="K335" s="6" t="n">
        <v>0</v>
      </c>
      <c r="L335" s="6" t="n">
        <v>0</v>
      </c>
      <c r="M335" s="6" t="n">
        <v>0</v>
      </c>
      <c r="N335" s="6" t="n">
        <v>0</v>
      </c>
      <c r="O335" s="6" t="n">
        <v>0</v>
      </c>
      <c r="P335" s="5" t="n">
        <v>0</v>
      </c>
      <c r="Q335" s="6" t="n">
        <v>0</v>
      </c>
      <c r="R335" s="5" t="n">
        <v>0</v>
      </c>
      <c r="S335" s="6" t="n">
        <v>0</v>
      </c>
      <c r="T335" s="5" t="n">
        <v>0</v>
      </c>
      <c r="U335" s="6" t="n">
        <v>0</v>
      </c>
      <c r="V335" s="5" t="n">
        <v>915571.161</v>
      </c>
      <c r="W335" s="6" t="n">
        <v>0</v>
      </c>
      <c r="X335" s="5" t="n">
        <v>0</v>
      </c>
      <c r="Y335" s="6" t="n">
        <v>0</v>
      </c>
      <c r="Z335" s="5" t="n">
        <v>0</v>
      </c>
      <c r="AA335" s="6" t="n">
        <v>0</v>
      </c>
      <c r="AB335" s="5" t="n">
        <v>0</v>
      </c>
      <c r="AC335" s="6" t="n">
        <v>0</v>
      </c>
      <c r="AD335" s="5" t="n">
        <v>0</v>
      </c>
      <c r="AE335" s="6" t="n">
        <v>0</v>
      </c>
      <c r="AF335" s="5" t="n">
        <v>0</v>
      </c>
      <c r="AG335" s="6" t="n">
        <v>0</v>
      </c>
      <c r="AH335" s="6" t="n">
        <v>0</v>
      </c>
      <c r="AI335" s="6" t="n">
        <v>0</v>
      </c>
      <c r="AJ335" s="6" t="n">
        <v>0</v>
      </c>
      <c r="AK335" s="6" t="n">
        <v>0</v>
      </c>
      <c r="AL335" s="6" t="n">
        <v>5</v>
      </c>
      <c r="AM335" s="5">
        <f>IF(AND(G335="",E335="Murni"),0,P335+R335+T335+V335+X335+Z335+AB335+AD335+AF335+AH335+AJ335+AL335)</f>
        <v/>
      </c>
      <c r="AN335" s="5">
        <f>P335+R335+T335+V335+X335+Z335+AB335+AD335+AF335+AH335+AJ335+AL335-AM335</f>
        <v/>
      </c>
      <c r="AO335" s="5">
        <f>P335+R335+T335+V335+X335+Z335+AB335+AD335+AF335+AH335+AJ335+AL335</f>
        <v/>
      </c>
      <c r="AP335" s="5">
        <f>I335</f>
        <v/>
      </c>
      <c r="AQ335" s="7">
        <f>AO335-AP335</f>
        <v/>
      </c>
      <c r="AR335" s="5" t="n">
        <v>0</v>
      </c>
      <c r="AS335" s="5">
        <f>IF(AH335-AR335&lt;-0.001,1,0)</f>
        <v/>
      </c>
      <c r="AT335" s="5">
        <f>IF(H335&lt;AM335-0.001,1,0)</f>
        <v/>
      </c>
      <c r="AU335" s="5">
        <f>IF(OR(H335-AO335-J335-K335-L335-M335-N335&lt;-0.001,H335-AO335-J335-K335-L335-M335-N335&gt;0.001),1,0)</f>
        <v/>
      </c>
      <c r="AV335" s="5">
        <f>IF(OR(J335&lt;-0.5,K335&lt;-0.5,L335&lt;-0.5,M335&lt;-0.5,N335&lt;-0.5,P335&lt;-0.5,R335&lt;-0.5,T335&lt;-0.5,V335&lt;-0.5,X335&lt;-0.5,Z335&lt;-0.5,AB335&lt;-0.5,AD335&lt;-0.5,AF335&lt;-0.5,AH335&lt;-0.5,AJ335&lt;-0.5,AL335&lt;-0.5),1,0)</f>
        <v/>
      </c>
      <c r="AW335">
        <f>AX335&amp;LEFT(ROUND(H335,0),3)</f>
        <v/>
      </c>
      <c r="AX335" t="n">
        <v>2962236</v>
      </c>
    </row>
    <row r="336">
      <c r="A336" s="4" t="n">
        <v>328</v>
      </c>
      <c r="B336" s="4" t="inlineStr">
        <is>
          <t>2021.USLW.208.003</t>
        </is>
      </c>
      <c r="C336" s="4" t="inlineStr">
        <is>
          <t>PLTU PALU 3 (2x50 MW)</t>
        </is>
      </c>
      <c r="D336" s="4" t="inlineStr">
        <is>
          <t>Supervisi Engineering</t>
        </is>
      </c>
      <c r="E336" s="4" t="inlineStr">
        <is>
          <t>Lanjutan</t>
        </is>
      </c>
      <c r="F336" s="4" t="inlineStr">
        <is>
          <t>APLN</t>
        </is>
      </c>
      <c r="G336" s="4" t="inlineStr">
        <is>
          <t>BA No. 076.BA/DAN.01.03/CWR/2021</t>
        </is>
      </c>
      <c r="H336" s="5" t="n">
        <v>4723057.09491818</v>
      </c>
      <c r="I336" s="5" t="n">
        <v>0</v>
      </c>
      <c r="J336" s="6" t="n">
        <v>4723057.09491818</v>
      </c>
      <c r="K336" s="6" t="n">
        <v>0</v>
      </c>
      <c r="L336" s="6" t="n">
        <v>0</v>
      </c>
      <c r="M336" s="6" t="n">
        <v>0</v>
      </c>
      <c r="N336" s="6" t="n">
        <v>0</v>
      </c>
      <c r="O336" s="6" t="n">
        <v>0</v>
      </c>
      <c r="P336" s="5" t="n">
        <v>0</v>
      </c>
      <c r="Q336" s="6" t="n">
        <v>0</v>
      </c>
      <c r="R336" s="5" t="n">
        <v>0</v>
      </c>
      <c r="S336" s="6" t="n">
        <v>0</v>
      </c>
      <c r="T336" s="5" t="n">
        <v>0</v>
      </c>
      <c r="U336" s="6" t="n">
        <v>0</v>
      </c>
      <c r="V336" s="5" t="n">
        <v>0</v>
      </c>
      <c r="W336" s="6" t="n">
        <v>0</v>
      </c>
      <c r="X336" s="5" t="n">
        <v>0</v>
      </c>
      <c r="Y336" s="6" t="n">
        <v>0</v>
      </c>
      <c r="Z336" s="5" t="n">
        <v>0</v>
      </c>
      <c r="AA336" s="6" t="n">
        <v>0</v>
      </c>
      <c r="AB336" s="5" t="n">
        <v>0</v>
      </c>
      <c r="AC336" s="6" t="n">
        <v>0</v>
      </c>
      <c r="AD336" s="5" t="n">
        <v>0</v>
      </c>
      <c r="AE336" s="6" t="n">
        <v>0</v>
      </c>
      <c r="AF336" s="5" t="n">
        <v>0</v>
      </c>
      <c r="AG336" s="6" t="n">
        <v>0</v>
      </c>
      <c r="AH336" s="6" t="n">
        <v>0</v>
      </c>
      <c r="AI336" s="6" t="n">
        <v>0</v>
      </c>
      <c r="AJ336" s="6" t="n">
        <v>0</v>
      </c>
      <c r="AK336" s="6" t="n">
        <v>0</v>
      </c>
      <c r="AL336" s="6" t="n">
        <v>5</v>
      </c>
      <c r="AM336" s="5">
        <f>IF(AND(G336="",E336="Murni"),0,P336+R336+T336+V336+X336+Z336+AB336+AD336+AF336+AH336+AJ336+AL336)</f>
        <v/>
      </c>
      <c r="AN336" s="5">
        <f>P336+R336+T336+V336+X336+Z336+AB336+AD336+AF336+AH336+AJ336+AL336-AM336</f>
        <v/>
      </c>
      <c r="AO336" s="5">
        <f>P336+R336+T336+V336+X336+Z336+AB336+AD336+AF336+AH336+AJ336+AL336</f>
        <v/>
      </c>
      <c r="AP336" s="5">
        <f>I336</f>
        <v/>
      </c>
      <c r="AQ336" s="7">
        <f>AO336-AP336</f>
        <v/>
      </c>
      <c r="AR336" s="5" t="n">
        <v>0</v>
      </c>
      <c r="AS336" s="5">
        <f>IF(AH336-AR336&lt;-0.001,1,0)</f>
        <v/>
      </c>
      <c r="AT336" s="5">
        <f>IF(H336&lt;AM336-0.001,1,0)</f>
        <v/>
      </c>
      <c r="AU336" s="5">
        <f>IF(OR(H336-AO336-J336-K336-L336-M336-N336&lt;-0.001,H336-AO336-J336-K336-L336-M336-N336&gt;0.001),1,0)</f>
        <v/>
      </c>
      <c r="AV336" s="5">
        <f>IF(OR(J336&lt;-0.5,K336&lt;-0.5,L336&lt;-0.5,M336&lt;-0.5,N336&lt;-0.5,P336&lt;-0.5,R336&lt;-0.5,T336&lt;-0.5,V336&lt;-0.5,X336&lt;-0.5,Z336&lt;-0.5,AB336&lt;-0.5,AD336&lt;-0.5,AF336&lt;-0.5,AH336&lt;-0.5,AJ336&lt;-0.5,AL336&lt;-0.5),1,0)</f>
        <v/>
      </c>
      <c r="AW336">
        <f>AX336&amp;LEFT(ROUND(H336,0),3)</f>
        <v/>
      </c>
      <c r="AX336" t="n">
        <v>2962237</v>
      </c>
    </row>
    <row r="337">
      <c r="A337" s="4" t="n">
        <v>329</v>
      </c>
      <c r="B337" s="4" t="inlineStr">
        <is>
          <t>2021.USLW.202.003</t>
        </is>
      </c>
      <c r="C337" s="4" t="inlineStr">
        <is>
          <t>PLTU SULUT 1 (2x50 MW)</t>
        </is>
      </c>
      <c r="D337" s="4" t="inlineStr">
        <is>
          <t>Supervisi Engineering</t>
        </is>
      </c>
      <c r="E337" s="4" t="inlineStr">
        <is>
          <t>Lanjutan</t>
        </is>
      </c>
      <c r="F337" s="4" t="inlineStr">
        <is>
          <t>APLN</t>
        </is>
      </c>
      <c r="G337" s="4" t="inlineStr">
        <is>
          <t>BA No. 076.BA/DAN.01.03/CWR/2021</t>
        </is>
      </c>
      <c r="H337" s="5" t="n">
        <v>3600609.927272728</v>
      </c>
      <c r="I337" s="5" t="n">
        <v>1290724.65</v>
      </c>
      <c r="J337" s="6" t="n">
        <v>2309885.277272728</v>
      </c>
      <c r="K337" s="6" t="n">
        <v>0</v>
      </c>
      <c r="L337" s="6" t="n">
        <v>0</v>
      </c>
      <c r="M337" s="6" t="n">
        <v>0</v>
      </c>
      <c r="N337" s="6" t="n">
        <v>0</v>
      </c>
      <c r="O337" s="6" t="n">
        <v>0</v>
      </c>
      <c r="P337" s="5" t="n">
        <v>0</v>
      </c>
      <c r="Q337" s="6" t="n">
        <v>0</v>
      </c>
      <c r="R337" s="5" t="n">
        <v>0</v>
      </c>
      <c r="S337" s="6" t="n">
        <v>0</v>
      </c>
      <c r="T337" s="5" t="n">
        <v>0</v>
      </c>
      <c r="U337" s="6" t="n">
        <v>0</v>
      </c>
      <c r="V337" s="5" t="n">
        <v>0</v>
      </c>
      <c r="W337" s="6" t="n">
        <v>0</v>
      </c>
      <c r="X337" s="5" t="n">
        <v>0</v>
      </c>
      <c r="Y337" s="6" t="n">
        <v>0</v>
      </c>
      <c r="Z337" s="5" t="n">
        <v>1290724.65</v>
      </c>
      <c r="AA337" s="6" t="n">
        <v>0</v>
      </c>
      <c r="AB337" s="5" t="n">
        <v>0</v>
      </c>
      <c r="AC337" s="6" t="n">
        <v>0</v>
      </c>
      <c r="AD337" s="5" t="n">
        <v>0</v>
      </c>
      <c r="AE337" s="6" t="n">
        <v>0</v>
      </c>
      <c r="AF337" s="5" t="n">
        <v>0</v>
      </c>
      <c r="AG337" s="6" t="n">
        <v>0</v>
      </c>
      <c r="AH337" s="6" t="n">
        <v>0</v>
      </c>
      <c r="AI337" s="6" t="n">
        <v>0</v>
      </c>
      <c r="AJ337" s="6" t="n">
        <v>0</v>
      </c>
      <c r="AK337" s="6" t="n">
        <v>0</v>
      </c>
      <c r="AL337" s="6" t="n">
        <v>5</v>
      </c>
      <c r="AM337" s="5">
        <f>IF(AND(G337="",E337="Murni"),0,P337+R337+T337+V337+X337+Z337+AB337+AD337+AF337+AH337+AJ337+AL337)</f>
        <v/>
      </c>
      <c r="AN337" s="5">
        <f>P337+R337+T337+V337+X337+Z337+AB337+AD337+AF337+AH337+AJ337+AL337-AM337</f>
        <v/>
      </c>
      <c r="AO337" s="5">
        <f>P337+R337+T337+V337+X337+Z337+AB337+AD337+AF337+AH337+AJ337+AL337</f>
        <v/>
      </c>
      <c r="AP337" s="5">
        <f>I337</f>
        <v/>
      </c>
      <c r="AQ337" s="7">
        <f>AO337-AP337</f>
        <v/>
      </c>
      <c r="AR337" s="5" t="n">
        <v>0</v>
      </c>
      <c r="AS337" s="5">
        <f>IF(AH337-AR337&lt;-0.001,1,0)</f>
        <v/>
      </c>
      <c r="AT337" s="5">
        <f>IF(H337&lt;AM337-0.001,1,0)</f>
        <v/>
      </c>
      <c r="AU337" s="5">
        <f>IF(OR(H337-AO337-J337-K337-L337-M337-N337&lt;-0.001,H337-AO337-J337-K337-L337-M337-N337&gt;0.001),1,0)</f>
        <v/>
      </c>
      <c r="AV337" s="5">
        <f>IF(OR(J337&lt;-0.5,K337&lt;-0.5,L337&lt;-0.5,M337&lt;-0.5,N337&lt;-0.5,P337&lt;-0.5,R337&lt;-0.5,T337&lt;-0.5,V337&lt;-0.5,X337&lt;-0.5,Z337&lt;-0.5,AB337&lt;-0.5,AD337&lt;-0.5,AF337&lt;-0.5,AH337&lt;-0.5,AJ337&lt;-0.5,AL337&lt;-0.5),1,0)</f>
        <v/>
      </c>
      <c r="AW337">
        <f>AX337&amp;LEFT(ROUND(H337,0),3)</f>
        <v/>
      </c>
      <c r="AX337" t="n">
        <v>2962238</v>
      </c>
    </row>
    <row r="338">
      <c r="A338" s="4" t="n">
        <v>330</v>
      </c>
      <c r="B338" s="4" t="inlineStr">
        <is>
          <t>2019.USLU.98.001</t>
        </is>
      </c>
      <c r="C338" s="4" t="inlineStr">
        <is>
          <t>GI. 150 kV LEOK (New; 4 LB, 1 TB Trafo 30 MVA, 1 Coupler)</t>
        </is>
      </c>
      <c r="D338" s="4" t="inlineStr">
        <is>
          <t>Pekerjaan Pengadaan Barang dan Jasa Konstruksi GI 150 kV Leok (New)</t>
        </is>
      </c>
      <c r="E338" s="4" t="inlineStr">
        <is>
          <t>Lanjutan</t>
        </is>
      </c>
      <c r="F338" s="4" t="inlineStr">
        <is>
          <t>APLN</t>
        </is>
      </c>
      <c r="G338" s="4" t="n"/>
      <c r="H338" s="5" t="n">
        <v>19647413.02685454</v>
      </c>
      <c r="I338" s="5" t="n">
        <v>2843479.219</v>
      </c>
      <c r="J338" s="6" t="n">
        <v>16803933.80785454</v>
      </c>
      <c r="K338" s="6" t="n">
        <v>0</v>
      </c>
      <c r="L338" s="6" t="n">
        <v>0</v>
      </c>
      <c r="M338" s="6" t="n">
        <v>0</v>
      </c>
      <c r="N338" s="6" t="n">
        <v>0</v>
      </c>
      <c r="O338" s="6" t="n">
        <v>0</v>
      </c>
      <c r="P338" s="5" t="n">
        <v>0</v>
      </c>
      <c r="Q338" s="6" t="n">
        <v>0</v>
      </c>
      <c r="R338" s="5" t="n">
        <v>1287081.656</v>
      </c>
      <c r="S338" s="6" t="n">
        <v>0</v>
      </c>
      <c r="T338" s="5" t="n">
        <v>1235859.782</v>
      </c>
      <c r="U338" s="6" t="n">
        <v>0</v>
      </c>
      <c r="V338" s="5" t="n">
        <v>19556.714</v>
      </c>
      <c r="W338" s="6" t="n">
        <v>0</v>
      </c>
      <c r="X338" s="5" t="n">
        <v>0</v>
      </c>
      <c r="Y338" s="6" t="n">
        <v>0</v>
      </c>
      <c r="Z338" s="5" t="n">
        <v>107212.812</v>
      </c>
      <c r="AA338" s="6" t="n">
        <v>0</v>
      </c>
      <c r="AB338" s="5" t="n">
        <v>193768.255</v>
      </c>
      <c r="AC338" s="6" t="n">
        <v>0</v>
      </c>
      <c r="AD338" s="5" t="n">
        <v>0</v>
      </c>
      <c r="AE338" s="6" t="n">
        <v>0</v>
      </c>
      <c r="AF338" s="5" t="n">
        <v>0</v>
      </c>
      <c r="AG338" s="6" t="n">
        <v>0</v>
      </c>
      <c r="AH338" s="6" t="n">
        <v>0</v>
      </c>
      <c r="AI338" s="6" t="n">
        <v>0</v>
      </c>
      <c r="AJ338" s="6" t="n">
        <v>0</v>
      </c>
      <c r="AK338" s="6" t="n">
        <v>0</v>
      </c>
      <c r="AL338" s="6" t="n">
        <v>5</v>
      </c>
      <c r="AM338" s="5">
        <f>IF(AND(G338="",E338="Murni"),0,P338+R338+T338+V338+X338+Z338+AB338+AD338+AF338+AH338+AJ338+AL338)</f>
        <v/>
      </c>
      <c r="AN338" s="5">
        <f>P338+R338+T338+V338+X338+Z338+AB338+AD338+AF338+AH338+AJ338+AL338-AM338</f>
        <v/>
      </c>
      <c r="AO338" s="5">
        <f>P338+R338+T338+V338+X338+Z338+AB338+AD338+AF338+AH338+AJ338+AL338</f>
        <v/>
      </c>
      <c r="AP338" s="5">
        <f>I338</f>
        <v/>
      </c>
      <c r="AQ338" s="7">
        <f>AO338-AP338</f>
        <v/>
      </c>
      <c r="AR338" s="5" t="n">
        <v>0</v>
      </c>
      <c r="AS338" s="5">
        <f>IF(AH338-AR338&lt;-0.001,1,0)</f>
        <v/>
      </c>
      <c r="AT338" s="5">
        <f>IF(H338&lt;AM338-0.001,1,0)</f>
        <v/>
      </c>
      <c r="AU338" s="5">
        <f>IF(OR(H338-AO338-J338-K338-L338-M338-N338&lt;-0.001,H338-AO338-J338-K338-L338-M338-N338&gt;0.001),1,0)</f>
        <v/>
      </c>
      <c r="AV338" s="5">
        <f>IF(OR(J338&lt;-0.5,K338&lt;-0.5,L338&lt;-0.5,M338&lt;-0.5,N338&lt;-0.5,P338&lt;-0.5,R338&lt;-0.5,T338&lt;-0.5,V338&lt;-0.5,X338&lt;-0.5,Z338&lt;-0.5,AB338&lt;-0.5,AD338&lt;-0.5,AF338&lt;-0.5,AH338&lt;-0.5,AJ338&lt;-0.5,AL338&lt;-0.5),1,0)</f>
        <v/>
      </c>
      <c r="AW338">
        <f>AX338&amp;LEFT(ROUND(H338,0),3)</f>
        <v/>
      </c>
      <c r="AX338" t="n">
        <v>2962239</v>
      </c>
    </row>
    <row r="339">
      <c r="A339" s="4" t="n">
        <v>331</v>
      </c>
      <c r="B339" s="4" t="inlineStr">
        <is>
          <t>2019.USLU.90.001</t>
        </is>
      </c>
      <c r="C339" s="4" t="inlineStr">
        <is>
          <t>GI. 150 kV BANGKIR (NEW, 4 LB, 1 TB TRAFO 30 MVA, 1 BC )</t>
        </is>
      </c>
      <c r="D339" s="4" t="inlineStr">
        <is>
          <t>Pekerjaan Pengadaan Barang dan Jasa Konstruksi GI 150 kV Bangkir (New)</t>
        </is>
      </c>
      <c r="E339" s="4" t="inlineStr">
        <is>
          <t>Lanjutan</t>
        </is>
      </c>
      <c r="F339" s="4" t="inlineStr">
        <is>
          <t>APLN</t>
        </is>
      </c>
      <c r="G339" s="4" t="n"/>
      <c r="H339" s="5" t="n">
        <v>16570656.98527274</v>
      </c>
      <c r="I339" s="5" t="n">
        <v>5054957.75</v>
      </c>
      <c r="J339" s="6" t="n">
        <v>11515699.23527274</v>
      </c>
      <c r="K339" s="6" t="n">
        <v>0</v>
      </c>
      <c r="L339" s="6" t="n">
        <v>0</v>
      </c>
      <c r="M339" s="6" t="n">
        <v>0</v>
      </c>
      <c r="N339" s="6" t="n">
        <v>0</v>
      </c>
      <c r="O339" s="6" t="n">
        <v>0</v>
      </c>
      <c r="P339" s="5" t="n">
        <v>0</v>
      </c>
      <c r="Q339" s="6" t="n">
        <v>0</v>
      </c>
      <c r="R339" s="5" t="n">
        <v>1617678.749</v>
      </c>
      <c r="S339" s="6" t="n">
        <v>0</v>
      </c>
      <c r="T339" s="5" t="n">
        <v>304513.427</v>
      </c>
      <c r="U339" s="6" t="n">
        <v>0</v>
      </c>
      <c r="V339" s="5" t="n">
        <v>0</v>
      </c>
      <c r="W339" s="6" t="n">
        <v>0</v>
      </c>
      <c r="X339" s="5" t="n">
        <v>0</v>
      </c>
      <c r="Y339" s="6" t="n">
        <v>0</v>
      </c>
      <c r="Z339" s="5" t="n">
        <v>0</v>
      </c>
      <c r="AA339" s="6" t="n">
        <v>0</v>
      </c>
      <c r="AB339" s="5" t="n">
        <v>256581.055</v>
      </c>
      <c r="AC339" s="6" t="n">
        <v>0</v>
      </c>
      <c r="AD339" s="5" t="n">
        <v>1313528.299</v>
      </c>
      <c r="AE339" s="6" t="n">
        <v>0</v>
      </c>
      <c r="AF339" s="5" t="n">
        <v>535327.263</v>
      </c>
      <c r="AG339" s="6" t="n">
        <v>0</v>
      </c>
      <c r="AH339" s="6" t="n">
        <v>252878.09</v>
      </c>
      <c r="AI339" s="6" t="n">
        <v>0</v>
      </c>
      <c r="AJ339" s="6" t="n">
        <v>774450.867</v>
      </c>
      <c r="AK339" s="6" t="n">
        <v>0</v>
      </c>
      <c r="AL339" s="6" t="n">
        <v>5</v>
      </c>
      <c r="AM339" s="5">
        <f>IF(AND(G339="",E339="Murni"),0,P339+R339+T339+V339+X339+Z339+AB339+AD339+AF339+AH339+AJ339+AL339)</f>
        <v/>
      </c>
      <c r="AN339" s="5">
        <f>P339+R339+T339+V339+X339+Z339+AB339+AD339+AF339+AH339+AJ339+AL339-AM339</f>
        <v/>
      </c>
      <c r="AO339" s="5">
        <f>P339+R339+T339+V339+X339+Z339+AB339+AD339+AF339+AH339+AJ339+AL339</f>
        <v/>
      </c>
      <c r="AP339" s="5">
        <f>I339</f>
        <v/>
      </c>
      <c r="AQ339" s="7">
        <f>AO339-AP339</f>
        <v/>
      </c>
      <c r="AR339" s="5" t="n">
        <v>0</v>
      </c>
      <c r="AS339" s="5">
        <f>IF(AH339-AR339&lt;-0.001,1,0)</f>
        <v/>
      </c>
      <c r="AT339" s="5">
        <f>IF(H339&lt;AM339-0.001,1,0)</f>
        <v/>
      </c>
      <c r="AU339" s="5">
        <f>IF(OR(H339-AO339-J339-K339-L339-M339-N339&lt;-0.001,H339-AO339-J339-K339-L339-M339-N339&gt;0.001),1,0)</f>
        <v/>
      </c>
      <c r="AV339" s="5">
        <f>IF(OR(J339&lt;-0.5,K339&lt;-0.5,L339&lt;-0.5,M339&lt;-0.5,N339&lt;-0.5,P339&lt;-0.5,R339&lt;-0.5,T339&lt;-0.5,V339&lt;-0.5,X339&lt;-0.5,Z339&lt;-0.5,AB339&lt;-0.5,AD339&lt;-0.5,AF339&lt;-0.5,AH339&lt;-0.5,AJ339&lt;-0.5,AL339&lt;-0.5),1,0)</f>
        <v/>
      </c>
      <c r="AW339">
        <f>AX339&amp;LEFT(ROUND(H339,0),3)</f>
        <v/>
      </c>
      <c r="AX339" t="n">
        <v>2962240</v>
      </c>
    </row>
    <row r="340">
      <c r="A340" s="4" t="n">
        <v>332</v>
      </c>
      <c r="B340" s="4" t="inlineStr">
        <is>
          <t>2019.USLU.89.001</t>
        </is>
      </c>
      <c r="C340" s="4" t="inlineStr">
        <is>
          <t>GI. 150 KV SINDUE/ TAWAELI/ KEK SULTENG (NEW; 4 LB, 1 TB, TRAFO 150/20 60 MVA)</t>
        </is>
      </c>
      <c r="D340" s="4" t="inlineStr">
        <is>
          <t>Pekerjaan Pengadaan Barang dan Jasa Konstruksi GI 150 kV Tawaeli (New), Porsi APLN</t>
        </is>
      </c>
      <c r="E340" s="4" t="inlineStr">
        <is>
          <t>Lanjutan</t>
        </is>
      </c>
      <c r="F340" s="4" t="inlineStr">
        <is>
          <t>APLN</t>
        </is>
      </c>
      <c r="G340" s="4" t="n"/>
      <c r="H340" s="5" t="n">
        <v>28380921.19558182</v>
      </c>
      <c r="I340" s="5" t="n">
        <v>12240075.418</v>
      </c>
      <c r="J340" s="6" t="n">
        <v>16140845.77758181</v>
      </c>
      <c r="K340" s="6" t="n">
        <v>0</v>
      </c>
      <c r="L340" s="6" t="n">
        <v>0</v>
      </c>
      <c r="M340" s="6" t="n">
        <v>0</v>
      </c>
      <c r="N340" s="6" t="n">
        <v>0</v>
      </c>
      <c r="O340" s="6" t="n">
        <v>0</v>
      </c>
      <c r="P340" s="5" t="n">
        <v>0</v>
      </c>
      <c r="Q340" s="6" t="n">
        <v>0</v>
      </c>
      <c r="R340" s="5" t="n">
        <v>391047.087</v>
      </c>
      <c r="S340" s="6" t="n">
        <v>0</v>
      </c>
      <c r="T340" s="5" t="n">
        <v>213610.904</v>
      </c>
      <c r="U340" s="6" t="n">
        <v>0</v>
      </c>
      <c r="V340" s="5" t="n">
        <v>736109.933</v>
      </c>
      <c r="W340" s="6" t="n">
        <v>0</v>
      </c>
      <c r="X340" s="5" t="n">
        <v>4126962.147</v>
      </c>
      <c r="Y340" s="6" t="n">
        <v>0</v>
      </c>
      <c r="Z340" s="5" t="n">
        <v>0</v>
      </c>
      <c r="AA340" s="6" t="n">
        <v>0</v>
      </c>
      <c r="AB340" s="5" t="n">
        <v>874130.653</v>
      </c>
      <c r="AC340" s="6" t="n">
        <v>0</v>
      </c>
      <c r="AD340" s="5" t="n">
        <v>2053835.607</v>
      </c>
      <c r="AE340" s="6" t="n">
        <v>0</v>
      </c>
      <c r="AF340" s="5" t="n">
        <v>1703852.526</v>
      </c>
      <c r="AG340" s="6" t="n">
        <v>0</v>
      </c>
      <c r="AH340" s="6" t="n">
        <v>1541028.813</v>
      </c>
      <c r="AI340" s="6" t="n">
        <v>0</v>
      </c>
      <c r="AJ340" s="6" t="n">
        <v>0</v>
      </c>
      <c r="AK340" s="6" t="n">
        <v>0</v>
      </c>
      <c r="AL340" s="6" t="n">
        <v>5</v>
      </c>
      <c r="AM340" s="5">
        <f>IF(AND(G340="",E340="Murni"),0,P340+R340+T340+V340+X340+Z340+AB340+AD340+AF340+AH340+AJ340+AL340)</f>
        <v/>
      </c>
      <c r="AN340" s="5">
        <f>P340+R340+T340+V340+X340+Z340+AB340+AD340+AF340+AH340+AJ340+AL340-AM340</f>
        <v/>
      </c>
      <c r="AO340" s="5">
        <f>P340+R340+T340+V340+X340+Z340+AB340+AD340+AF340+AH340+AJ340+AL340</f>
        <v/>
      </c>
      <c r="AP340" s="5">
        <f>I340</f>
        <v/>
      </c>
      <c r="AQ340" s="7">
        <f>AO340-AP340</f>
        <v/>
      </c>
      <c r="AR340" s="5" t="n">
        <v>0</v>
      </c>
      <c r="AS340" s="5">
        <f>IF(AH340-AR340&lt;-0.001,1,0)</f>
        <v/>
      </c>
      <c r="AT340" s="5">
        <f>IF(H340&lt;AM340-0.001,1,0)</f>
        <v/>
      </c>
      <c r="AU340" s="5">
        <f>IF(OR(H340-AO340-J340-K340-L340-M340-N340&lt;-0.001,H340-AO340-J340-K340-L340-M340-N340&gt;0.001),1,0)</f>
        <v/>
      </c>
      <c r="AV340" s="5">
        <f>IF(OR(J340&lt;-0.5,K340&lt;-0.5,L340&lt;-0.5,M340&lt;-0.5,N340&lt;-0.5,P340&lt;-0.5,R340&lt;-0.5,T340&lt;-0.5,V340&lt;-0.5,X340&lt;-0.5,Z340&lt;-0.5,AB340&lt;-0.5,AD340&lt;-0.5,AF340&lt;-0.5,AH340&lt;-0.5,AJ340&lt;-0.5,AL340&lt;-0.5),1,0)</f>
        <v/>
      </c>
      <c r="AW340">
        <f>AX340&amp;LEFT(ROUND(H340,0),3)</f>
        <v/>
      </c>
      <c r="AX340" t="n">
        <v>2962241</v>
      </c>
    </row>
    <row r="341">
      <c r="A341" s="4" t="n">
        <v>333</v>
      </c>
      <c r="B341" s="4" t="inlineStr">
        <is>
          <t>2019.USLU.91.002</t>
        </is>
      </c>
      <c r="C341" s="4" t="inlineStr">
        <is>
          <t>GI. 150 kV TAMBU (NEW, 4 LB, 1 TB TRAFO 30 MVA, 1 BC)</t>
        </is>
      </c>
      <c r="D341" s="4" t="inlineStr">
        <is>
          <t>Pekerjaan Pengadaan Barang dan Jasa Konstruksi GI 150 kV Tambu (New), Porsi APLN</t>
        </is>
      </c>
      <c r="E341" s="4" t="inlineStr">
        <is>
          <t>Lanjutan</t>
        </is>
      </c>
      <c r="F341" s="4" t="inlineStr">
        <is>
          <t>APLN</t>
        </is>
      </c>
      <c r="G341" s="4" t="n"/>
      <c r="H341" s="5" t="n">
        <v>14352250.95037273</v>
      </c>
      <c r="I341" s="5" t="n">
        <v>9250389.74</v>
      </c>
      <c r="J341" s="6" t="n">
        <v>5101861.210372729</v>
      </c>
      <c r="K341" s="6" t="n">
        <v>0</v>
      </c>
      <c r="L341" s="6" t="n">
        <v>0</v>
      </c>
      <c r="M341" s="6" t="n">
        <v>0</v>
      </c>
      <c r="N341" s="6" t="n">
        <v>0</v>
      </c>
      <c r="O341" s="6" t="n">
        <v>0</v>
      </c>
      <c r="P341" s="5" t="n">
        <v>0</v>
      </c>
      <c r="Q341" s="6" t="n">
        <v>0</v>
      </c>
      <c r="R341" s="5" t="n">
        <v>0</v>
      </c>
      <c r="S341" s="6" t="n">
        <v>0</v>
      </c>
      <c r="T341" s="5" t="n">
        <v>1487403.149</v>
      </c>
      <c r="U341" s="6" t="n">
        <v>0</v>
      </c>
      <c r="V341" s="5" t="n">
        <v>0</v>
      </c>
      <c r="W341" s="6" t="n">
        <v>0</v>
      </c>
      <c r="X341" s="5" t="n">
        <v>947810.642</v>
      </c>
      <c r="Y341" s="6" t="n">
        <v>0</v>
      </c>
      <c r="Z341" s="5" t="n">
        <v>3335206.063</v>
      </c>
      <c r="AA341" s="6" t="n">
        <v>0</v>
      </c>
      <c r="AB341" s="5" t="n">
        <v>763894.1800000001</v>
      </c>
      <c r="AC341" s="6" t="n">
        <v>0</v>
      </c>
      <c r="AD341" s="5" t="n">
        <v>0</v>
      </c>
      <c r="AE341" s="6" t="n">
        <v>0</v>
      </c>
      <c r="AF341" s="5" t="n">
        <v>284210.693</v>
      </c>
      <c r="AG341" s="6" t="n">
        <v>0</v>
      </c>
      <c r="AH341" s="6" t="n">
        <v>1421105.805</v>
      </c>
      <c r="AI341" s="6" t="n">
        <v>0</v>
      </c>
      <c r="AJ341" s="6" t="n">
        <v>793405.824999999</v>
      </c>
      <c r="AK341" s="6" t="n">
        <v>0</v>
      </c>
      <c r="AL341" s="6" t="n">
        <v>5</v>
      </c>
      <c r="AM341" s="5">
        <f>IF(AND(G341="",E341="Murni"),0,P341+R341+T341+V341+X341+Z341+AB341+AD341+AF341+AH341+AJ341+AL341)</f>
        <v/>
      </c>
      <c r="AN341" s="5">
        <f>P341+R341+T341+V341+X341+Z341+AB341+AD341+AF341+AH341+AJ341+AL341-AM341</f>
        <v/>
      </c>
      <c r="AO341" s="5">
        <f>P341+R341+T341+V341+X341+Z341+AB341+AD341+AF341+AH341+AJ341+AL341</f>
        <v/>
      </c>
      <c r="AP341" s="5">
        <f>I341</f>
        <v/>
      </c>
      <c r="AQ341" s="7">
        <f>AO341-AP341</f>
        <v/>
      </c>
      <c r="AR341" s="5" t="n">
        <v>0</v>
      </c>
      <c r="AS341" s="5">
        <f>IF(AH341-AR341&lt;-0.001,1,0)</f>
        <v/>
      </c>
      <c r="AT341" s="5">
        <f>IF(H341&lt;AM341-0.001,1,0)</f>
        <v/>
      </c>
      <c r="AU341" s="5">
        <f>IF(OR(H341-AO341-J341-K341-L341-M341-N341&lt;-0.001,H341-AO341-J341-K341-L341-M341-N341&gt;0.001),1,0)</f>
        <v/>
      </c>
      <c r="AV341" s="5">
        <f>IF(OR(J341&lt;-0.5,K341&lt;-0.5,L341&lt;-0.5,M341&lt;-0.5,N341&lt;-0.5,P341&lt;-0.5,R341&lt;-0.5,T341&lt;-0.5,V341&lt;-0.5,X341&lt;-0.5,Z341&lt;-0.5,AB341&lt;-0.5,AD341&lt;-0.5,AF341&lt;-0.5,AH341&lt;-0.5,AJ341&lt;-0.5,AL341&lt;-0.5),1,0)</f>
        <v/>
      </c>
      <c r="AW341">
        <f>AX341&amp;LEFT(ROUND(H341,0),3)</f>
        <v/>
      </c>
      <c r="AX341" t="n">
        <v>2962242</v>
      </c>
    </row>
    <row r="342">
      <c r="A342" s="4" t="n">
        <v>334</v>
      </c>
      <c r="B342" s="4" t="inlineStr">
        <is>
          <t>2019.USLU.95.002</t>
        </is>
      </c>
      <c r="C342" s="4" t="inlineStr">
        <is>
          <t>GI 150 kV BUNTA (New;4 LB, 1 TB, TRAFO 150/20, 30 MVA,1 Coupler)</t>
        </is>
      </c>
      <c r="D342" s="4" t="inlineStr">
        <is>
          <t>Pekerjaan Pengadaan Barang dan Jasa Konstruksi GI 150 kV Bunta (New), Porsi APLN</t>
        </is>
      </c>
      <c r="E342" s="4" t="inlineStr">
        <is>
          <t>Lanjutan</t>
        </is>
      </c>
      <c r="F342" s="4" t="inlineStr">
        <is>
          <t>APLN</t>
        </is>
      </c>
      <c r="G342" s="4" t="n"/>
      <c r="H342" s="5" t="n">
        <v>19627818.68511818</v>
      </c>
      <c r="I342" s="5" t="n">
        <v>3460188.252</v>
      </c>
      <c r="J342" s="6" t="n">
        <v>16167630.43311818</v>
      </c>
      <c r="K342" s="6" t="n">
        <v>0</v>
      </c>
      <c r="L342" s="6" t="n">
        <v>0</v>
      </c>
      <c r="M342" s="6" t="n">
        <v>0</v>
      </c>
      <c r="N342" s="6" t="n">
        <v>0</v>
      </c>
      <c r="O342" s="6" t="n">
        <v>0</v>
      </c>
      <c r="P342" s="5" t="n">
        <v>0</v>
      </c>
      <c r="Q342" s="6" t="n">
        <v>0</v>
      </c>
      <c r="R342" s="5" t="n">
        <v>187254.252</v>
      </c>
      <c r="S342" s="6" t="n">
        <v>0</v>
      </c>
      <c r="T342" s="5" t="n">
        <v>0</v>
      </c>
      <c r="U342" s="6" t="n">
        <v>0</v>
      </c>
      <c r="V342" s="5" t="n">
        <v>0</v>
      </c>
      <c r="W342" s="6" t="n">
        <v>0</v>
      </c>
      <c r="X342" s="5" t="n">
        <v>0</v>
      </c>
      <c r="Y342" s="6" t="n">
        <v>0</v>
      </c>
      <c r="Z342" s="5" t="n">
        <v>0</v>
      </c>
      <c r="AA342" s="6" t="n">
        <v>0</v>
      </c>
      <c r="AB342" s="5" t="n">
        <v>750111.232</v>
      </c>
      <c r="AC342" s="6" t="n">
        <v>0</v>
      </c>
      <c r="AD342" s="5" t="n">
        <v>0</v>
      </c>
      <c r="AE342" s="6" t="n">
        <v>0</v>
      </c>
      <c r="AF342" s="5" t="n">
        <v>939842.974</v>
      </c>
      <c r="AG342" s="6" t="n">
        <v>0</v>
      </c>
      <c r="AH342" s="6" t="n">
        <v>1347616.579</v>
      </c>
      <c r="AI342" s="6" t="n">
        <v>0</v>
      </c>
      <c r="AJ342" s="6" t="n">
        <v>235363.214</v>
      </c>
      <c r="AK342" s="6" t="n">
        <v>0</v>
      </c>
      <c r="AL342" s="6" t="n">
        <v>5</v>
      </c>
      <c r="AM342" s="5">
        <f>IF(AND(G342="",E342="Murni"),0,P342+R342+T342+V342+X342+Z342+AB342+AD342+AF342+AH342+AJ342+AL342)</f>
        <v/>
      </c>
      <c r="AN342" s="5">
        <f>P342+R342+T342+V342+X342+Z342+AB342+AD342+AF342+AH342+AJ342+AL342-AM342</f>
        <v/>
      </c>
      <c r="AO342" s="5">
        <f>P342+R342+T342+V342+X342+Z342+AB342+AD342+AF342+AH342+AJ342+AL342</f>
        <v/>
      </c>
      <c r="AP342" s="5">
        <f>I342</f>
        <v/>
      </c>
      <c r="AQ342" s="7">
        <f>AO342-AP342</f>
        <v/>
      </c>
      <c r="AR342" s="5" t="n">
        <v>0</v>
      </c>
      <c r="AS342" s="5">
        <f>IF(AH342-AR342&lt;-0.001,1,0)</f>
        <v/>
      </c>
      <c r="AT342" s="5">
        <f>IF(H342&lt;AM342-0.001,1,0)</f>
        <v/>
      </c>
      <c r="AU342" s="5">
        <f>IF(OR(H342-AO342-J342-K342-L342-M342-N342&lt;-0.001,H342-AO342-J342-K342-L342-M342-N342&gt;0.001),1,0)</f>
        <v/>
      </c>
      <c r="AV342" s="5">
        <f>IF(OR(J342&lt;-0.5,K342&lt;-0.5,L342&lt;-0.5,M342&lt;-0.5,N342&lt;-0.5,P342&lt;-0.5,R342&lt;-0.5,T342&lt;-0.5,V342&lt;-0.5,X342&lt;-0.5,Z342&lt;-0.5,AB342&lt;-0.5,AD342&lt;-0.5,AF342&lt;-0.5,AH342&lt;-0.5,AJ342&lt;-0.5,AL342&lt;-0.5),1,0)</f>
        <v/>
      </c>
      <c r="AW342">
        <f>AX342&amp;LEFT(ROUND(H342,0),3)</f>
        <v/>
      </c>
      <c r="AX342" t="n">
        <v>2962243</v>
      </c>
    </row>
    <row r="343">
      <c r="A343" s="4" t="n">
        <v>335</v>
      </c>
      <c r="B343" s="4" t="inlineStr">
        <is>
          <t>2019.USLU.100.001</t>
        </is>
      </c>
      <c r="C343" s="4" t="inlineStr">
        <is>
          <t>GI. 150 kV AMPANA (New; 6 LB, 1 TB Trafo 30 MVA, 1 Coupler)</t>
        </is>
      </c>
      <c r="D343" s="4" t="inlineStr">
        <is>
          <t>Pekerjaan Pengadaan Barang dan Jasa Konstruksi GI 150 kV Ampana (New), Porsi APLN</t>
        </is>
      </c>
      <c r="E343" s="4" t="inlineStr">
        <is>
          <t>Lanjutan</t>
        </is>
      </c>
      <c r="F343" s="4" t="inlineStr">
        <is>
          <t>APLN</t>
        </is>
      </c>
      <c r="G343" s="4" t="n"/>
      <c r="H343" s="5" t="n">
        <v>56382909.28857274</v>
      </c>
      <c r="I343" s="5" t="n">
        <v>17747437.186</v>
      </c>
      <c r="J343" s="6" t="n">
        <v>38635472.10257274</v>
      </c>
      <c r="K343" s="6" t="n">
        <v>0</v>
      </c>
      <c r="L343" s="6" t="n">
        <v>0</v>
      </c>
      <c r="M343" s="6" t="n">
        <v>0</v>
      </c>
      <c r="N343" s="6" t="n">
        <v>0</v>
      </c>
      <c r="O343" s="6" t="n">
        <v>0</v>
      </c>
      <c r="P343" s="5" t="n">
        <v>0</v>
      </c>
      <c r="Q343" s="6" t="n">
        <v>0</v>
      </c>
      <c r="R343" s="5" t="n">
        <v>0</v>
      </c>
      <c r="S343" s="6" t="n">
        <v>0</v>
      </c>
      <c r="T343" s="5" t="n">
        <v>1596642.337</v>
      </c>
      <c r="U343" s="6" t="n">
        <v>0</v>
      </c>
      <c r="V343" s="5" t="n">
        <v>2672318.878</v>
      </c>
      <c r="W343" s="6" t="n">
        <v>0</v>
      </c>
      <c r="X343" s="5" t="n">
        <v>2683688.775</v>
      </c>
      <c r="Y343" s="6" t="n">
        <v>0</v>
      </c>
      <c r="Z343" s="5" t="n">
        <v>5601880.944</v>
      </c>
      <c r="AA343" s="6" t="n">
        <v>0</v>
      </c>
      <c r="AB343" s="5" t="n">
        <v>1964186.03</v>
      </c>
      <c r="AC343" s="6" t="n">
        <v>0</v>
      </c>
      <c r="AD343" s="5" t="n">
        <v>690129.732</v>
      </c>
      <c r="AE343" s="6" t="n">
        <v>0</v>
      </c>
      <c r="AF343" s="5" t="n">
        <v>531417.178</v>
      </c>
      <c r="AG343" s="6" t="n">
        <v>0</v>
      </c>
      <c r="AH343" s="6" t="n">
        <v>2007173.31</v>
      </c>
      <c r="AI343" s="6" t="n">
        <v>0</v>
      </c>
      <c r="AJ343" s="6" t="n">
        <v>0</v>
      </c>
      <c r="AK343" s="6" t="n">
        <v>0</v>
      </c>
      <c r="AL343" s="6" t="n">
        <v>5</v>
      </c>
      <c r="AM343" s="5">
        <f>IF(AND(G343="",E343="Murni"),0,P343+R343+T343+V343+X343+Z343+AB343+AD343+AF343+AH343+AJ343+AL343)</f>
        <v/>
      </c>
      <c r="AN343" s="5">
        <f>P343+R343+T343+V343+X343+Z343+AB343+AD343+AF343+AH343+AJ343+AL343-AM343</f>
        <v/>
      </c>
      <c r="AO343" s="5">
        <f>P343+R343+T343+V343+X343+Z343+AB343+AD343+AF343+AH343+AJ343+AL343</f>
        <v/>
      </c>
      <c r="AP343" s="5">
        <f>I343</f>
        <v/>
      </c>
      <c r="AQ343" s="7">
        <f>AO343-AP343</f>
        <v/>
      </c>
      <c r="AR343" s="5" t="n">
        <v>0</v>
      </c>
      <c r="AS343" s="5">
        <f>IF(AH343-AR343&lt;-0.001,1,0)</f>
        <v/>
      </c>
      <c r="AT343" s="5">
        <f>IF(H343&lt;AM343-0.001,1,0)</f>
        <v/>
      </c>
      <c r="AU343" s="5">
        <f>IF(OR(H343-AO343-J343-K343-L343-M343-N343&lt;-0.001,H343-AO343-J343-K343-L343-M343-N343&gt;0.001),1,0)</f>
        <v/>
      </c>
      <c r="AV343" s="5">
        <f>IF(OR(J343&lt;-0.5,K343&lt;-0.5,L343&lt;-0.5,M343&lt;-0.5,N343&lt;-0.5,P343&lt;-0.5,R343&lt;-0.5,T343&lt;-0.5,V343&lt;-0.5,X343&lt;-0.5,Z343&lt;-0.5,AB343&lt;-0.5,AD343&lt;-0.5,AF343&lt;-0.5,AH343&lt;-0.5,AJ343&lt;-0.5,AL343&lt;-0.5),1,0)</f>
        <v/>
      </c>
      <c r="AW343">
        <f>AX343&amp;LEFT(ROUND(H343,0),3)</f>
        <v/>
      </c>
      <c r="AX343" t="n">
        <v>2962244</v>
      </c>
    </row>
    <row r="344">
      <c r="A344" s="4" t="n">
        <v>336</v>
      </c>
      <c r="B344" s="4" t="inlineStr">
        <is>
          <t>2019.USLU.99.001</t>
        </is>
      </c>
      <c r="C344" s="4" t="inlineStr">
        <is>
          <t>GI. 150 kV TOLITOLI (New; 4 LB, 1 TB Trafo 30 MVA, 1 Coupler)</t>
        </is>
      </c>
      <c r="D344" s="4" t="inlineStr">
        <is>
          <t>Pekerjaan Pengadaan Barang dan Jasa Konstruksi GI 150 kV Toli-toli (New), Porsi APLN</t>
        </is>
      </c>
      <c r="E344" s="4" t="inlineStr">
        <is>
          <t>Lanjutan</t>
        </is>
      </c>
      <c r="F344" s="4" t="inlineStr">
        <is>
          <t>APLN</t>
        </is>
      </c>
      <c r="G344" s="4" t="n"/>
      <c r="H344" s="5" t="n">
        <v>26107371.16704546</v>
      </c>
      <c r="I344" s="5" t="n">
        <v>3257104.782</v>
      </c>
      <c r="J344" s="6" t="n">
        <v>22850266.38504546</v>
      </c>
      <c r="K344" s="6" t="n">
        <v>0</v>
      </c>
      <c r="L344" s="6" t="n">
        <v>0</v>
      </c>
      <c r="M344" s="6" t="n">
        <v>0</v>
      </c>
      <c r="N344" s="6" t="n">
        <v>0</v>
      </c>
      <c r="O344" s="6" t="n">
        <v>0</v>
      </c>
      <c r="P344" s="5" t="n">
        <v>0</v>
      </c>
      <c r="Q344" s="6" t="n">
        <v>0</v>
      </c>
      <c r="R344" s="5" t="n">
        <v>0</v>
      </c>
      <c r="S344" s="6" t="n">
        <v>0</v>
      </c>
      <c r="T344" s="5" t="n">
        <v>0</v>
      </c>
      <c r="U344" s="6" t="n">
        <v>0</v>
      </c>
      <c r="V344" s="5" t="n">
        <v>518515.827</v>
      </c>
      <c r="W344" s="6" t="n">
        <v>0</v>
      </c>
      <c r="X344" s="5" t="n">
        <v>0</v>
      </c>
      <c r="Y344" s="6" t="n">
        <v>0</v>
      </c>
      <c r="Z344" s="5" t="n">
        <v>0</v>
      </c>
      <c r="AA344" s="6" t="n">
        <v>0</v>
      </c>
      <c r="AB344" s="5" t="n">
        <v>0</v>
      </c>
      <c r="AC344" s="6" t="n">
        <v>0</v>
      </c>
      <c r="AD344" s="5" t="n">
        <v>0</v>
      </c>
      <c r="AE344" s="6" t="n">
        <v>0</v>
      </c>
      <c r="AF344" s="5" t="n">
        <v>0</v>
      </c>
      <c r="AG344" s="6" t="n">
        <v>0</v>
      </c>
      <c r="AH344" s="6" t="n">
        <v>1323.078</v>
      </c>
      <c r="AI344" s="6" t="n">
        <v>0</v>
      </c>
      <c r="AJ344" s="6" t="n">
        <v>2737265.877</v>
      </c>
      <c r="AK344" s="6" t="n">
        <v>0</v>
      </c>
      <c r="AL344" s="6" t="n">
        <v>5</v>
      </c>
      <c r="AM344" s="5">
        <f>IF(AND(G344="",E344="Murni"),0,P344+R344+T344+V344+X344+Z344+AB344+AD344+AF344+AH344+AJ344+AL344)</f>
        <v/>
      </c>
      <c r="AN344" s="5">
        <f>P344+R344+T344+V344+X344+Z344+AB344+AD344+AF344+AH344+AJ344+AL344-AM344</f>
        <v/>
      </c>
      <c r="AO344" s="5">
        <f>P344+R344+T344+V344+X344+Z344+AB344+AD344+AF344+AH344+AJ344+AL344</f>
        <v/>
      </c>
      <c r="AP344" s="5">
        <f>I344</f>
        <v/>
      </c>
      <c r="AQ344" s="7">
        <f>AO344-AP344</f>
        <v/>
      </c>
      <c r="AR344" s="5" t="n">
        <v>0</v>
      </c>
      <c r="AS344" s="5">
        <f>IF(AH344-AR344&lt;-0.001,1,0)</f>
        <v/>
      </c>
      <c r="AT344" s="5">
        <f>IF(H344&lt;AM344-0.001,1,0)</f>
        <v/>
      </c>
      <c r="AU344" s="5">
        <f>IF(OR(H344-AO344-J344-K344-L344-M344-N344&lt;-0.001,H344-AO344-J344-K344-L344-M344-N344&gt;0.001),1,0)</f>
        <v/>
      </c>
      <c r="AV344" s="5">
        <f>IF(OR(J344&lt;-0.5,K344&lt;-0.5,L344&lt;-0.5,M344&lt;-0.5,N344&lt;-0.5,P344&lt;-0.5,R344&lt;-0.5,T344&lt;-0.5,V344&lt;-0.5,X344&lt;-0.5,Z344&lt;-0.5,AB344&lt;-0.5,AD344&lt;-0.5,AF344&lt;-0.5,AH344&lt;-0.5,AJ344&lt;-0.5,AL344&lt;-0.5),1,0)</f>
        <v/>
      </c>
      <c r="AW344">
        <f>AX344&amp;LEFT(ROUND(H344,0),3)</f>
        <v/>
      </c>
      <c r="AX344" t="n">
        <v>2962245</v>
      </c>
    </row>
    <row r="345">
      <c r="A345" s="4" t="n">
        <v>337</v>
      </c>
      <c r="B345" s="4" t="inlineStr">
        <is>
          <t>2021.USLW.15.006</t>
        </is>
      </c>
      <c r="C345" s="4" t="inlineStr">
        <is>
          <t>PLTM LAPAI 2 (2 x 2000 kW)</t>
        </is>
      </c>
      <c r="D345" s="4" t="inlineStr">
        <is>
          <t>Pekerjaan Jasa Detail Assesment</t>
        </is>
      </c>
      <c r="E345" s="4" t="inlineStr">
        <is>
          <t>Lanjutan</t>
        </is>
      </c>
      <c r="F345" s="4" t="inlineStr">
        <is>
          <t>APLN</t>
        </is>
      </c>
      <c r="G345" s="4" t="inlineStr">
        <is>
          <t>BA No. 095.BA/DAN.01.03/CWR/2021</t>
        </is>
      </c>
      <c r="H345" s="5" t="n">
        <v>2736535.127272727</v>
      </c>
      <c r="I345" s="5" t="n">
        <v>2736535.127</v>
      </c>
      <c r="J345" s="6" t="n">
        <v>0.0002727266401052475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5" t="n">
        <v>0</v>
      </c>
      <c r="Q345" s="6" t="n">
        <v>0</v>
      </c>
      <c r="R345" s="5" t="n">
        <v>0</v>
      </c>
      <c r="S345" s="6" t="n">
        <v>0</v>
      </c>
      <c r="T345" s="5" t="n">
        <v>271432.7</v>
      </c>
      <c r="U345" s="6" t="n">
        <v>0</v>
      </c>
      <c r="V345" s="5" t="n">
        <v>0</v>
      </c>
      <c r="W345" s="6" t="n">
        <v>0</v>
      </c>
      <c r="X345" s="5" t="n">
        <v>0</v>
      </c>
      <c r="Y345" s="6" t="n">
        <v>0</v>
      </c>
      <c r="Z345" s="5" t="n">
        <v>1643401.62</v>
      </c>
      <c r="AA345" s="6" t="n">
        <v>0</v>
      </c>
      <c r="AB345" s="5" t="n">
        <v>821700.807</v>
      </c>
      <c r="AC345" s="6" t="n">
        <v>0</v>
      </c>
      <c r="AD345" s="5" t="n">
        <v>0</v>
      </c>
      <c r="AE345" s="6" t="n">
        <v>0</v>
      </c>
      <c r="AF345" s="5" t="n">
        <v>0</v>
      </c>
      <c r="AG345" s="6" t="n">
        <v>0</v>
      </c>
      <c r="AH345" s="6" t="n">
        <v>0</v>
      </c>
      <c r="AI345" s="6" t="n">
        <v>0</v>
      </c>
      <c r="AJ345" s="6" t="n">
        <v>0</v>
      </c>
      <c r="AK345" s="6" t="n">
        <v>0</v>
      </c>
      <c r="AL345" s="6" t="n">
        <v>5</v>
      </c>
      <c r="AM345" s="5">
        <f>IF(AND(G345="",E345="Murni"),0,P345+R345+T345+V345+X345+Z345+AB345+AD345+AF345+AH345+AJ345+AL345)</f>
        <v/>
      </c>
      <c r="AN345" s="5">
        <f>P345+R345+T345+V345+X345+Z345+AB345+AD345+AF345+AH345+AJ345+AL345-AM345</f>
        <v/>
      </c>
      <c r="AO345" s="5">
        <f>P345+R345+T345+V345+X345+Z345+AB345+AD345+AF345+AH345+AJ345+AL345</f>
        <v/>
      </c>
      <c r="AP345" s="5">
        <f>I345</f>
        <v/>
      </c>
      <c r="AQ345" s="7">
        <f>AO345-AP345</f>
        <v/>
      </c>
      <c r="AR345" s="5" t="n">
        <v>0</v>
      </c>
      <c r="AS345" s="5">
        <f>IF(AH345-AR345&lt;-0.001,1,0)</f>
        <v/>
      </c>
      <c r="AT345" s="5">
        <f>IF(H345&lt;AM345-0.001,1,0)</f>
        <v/>
      </c>
      <c r="AU345" s="5">
        <f>IF(OR(H345-AO345-J345-K345-L345-M345-N345&lt;-0.001,H345-AO345-J345-K345-L345-M345-N345&gt;0.001),1,0)</f>
        <v/>
      </c>
      <c r="AV345" s="5">
        <f>IF(OR(J345&lt;-0.5,K345&lt;-0.5,L345&lt;-0.5,M345&lt;-0.5,N345&lt;-0.5,P345&lt;-0.5,R345&lt;-0.5,T345&lt;-0.5,V345&lt;-0.5,X345&lt;-0.5,Z345&lt;-0.5,AB345&lt;-0.5,AD345&lt;-0.5,AF345&lt;-0.5,AH345&lt;-0.5,AJ345&lt;-0.5,AL345&lt;-0.5),1,0)</f>
        <v/>
      </c>
      <c r="AW345">
        <f>AX345&amp;LEFT(ROUND(H345,0),3)</f>
        <v/>
      </c>
      <c r="AX345" t="n">
        <v>2962246</v>
      </c>
    </row>
    <row r="346">
      <c r="A346" s="4" t="n">
        <v>338</v>
      </c>
      <c r="B346" s="4" t="inlineStr">
        <is>
          <t>2019.USLU.36.005</t>
        </is>
      </c>
      <c r="C346" s="4" t="inlineStr">
        <is>
          <t>T/L 150 KV PLTU PALU 3 - TAMBU (55 kmr)</t>
        </is>
      </c>
      <c r="D346" s="4" t="inlineStr">
        <is>
          <t>EPC Section 1 dan 2T/L 150 KV PLTU Palu 3 - Tambu, Porsi APLN</t>
        </is>
      </c>
      <c r="E346" s="4" t="inlineStr">
        <is>
          <t>Lanjutan</t>
        </is>
      </c>
      <c r="F346" s="4" t="inlineStr">
        <is>
          <t>APLN</t>
        </is>
      </c>
      <c r="G346" s="4" t="n"/>
      <c r="H346" s="5" t="n">
        <v>72010708.09090909</v>
      </c>
      <c r="I346" s="5" t="n">
        <v>8011863.329999999</v>
      </c>
      <c r="J346" s="6" t="n">
        <v>63998844.7609091</v>
      </c>
      <c r="K346" s="6" t="n">
        <v>0</v>
      </c>
      <c r="L346" s="6" t="n">
        <v>0</v>
      </c>
      <c r="M346" s="6" t="n">
        <v>0</v>
      </c>
      <c r="N346" s="6" t="n">
        <v>0</v>
      </c>
      <c r="O346" s="6" t="n">
        <v>0</v>
      </c>
      <c r="P346" s="5" t="n">
        <v>0</v>
      </c>
      <c r="Q346" s="6" t="n">
        <v>0</v>
      </c>
      <c r="R346" s="5" t="n">
        <v>0</v>
      </c>
      <c r="S346" s="6" t="n">
        <v>0</v>
      </c>
      <c r="T346" s="5" t="n">
        <v>7142631.1</v>
      </c>
      <c r="U346" s="6" t="n">
        <v>0</v>
      </c>
      <c r="V346" s="5" t="n">
        <v>0</v>
      </c>
      <c r="W346" s="6" t="n">
        <v>0</v>
      </c>
      <c r="X346" s="5" t="n">
        <v>0</v>
      </c>
      <c r="Y346" s="6" t="n">
        <v>0</v>
      </c>
      <c r="Z346" s="5" t="n">
        <v>672382.464</v>
      </c>
      <c r="AA346" s="6" t="n">
        <v>0</v>
      </c>
      <c r="AB346" s="5" t="n">
        <v>0</v>
      </c>
      <c r="AC346" s="6" t="n">
        <v>0</v>
      </c>
      <c r="AD346" s="5" t="n">
        <v>137265.852</v>
      </c>
      <c r="AE346" s="6" t="n">
        <v>0</v>
      </c>
      <c r="AF346" s="5" t="n">
        <v>244.68</v>
      </c>
      <c r="AG346" s="6" t="n">
        <v>0</v>
      </c>
      <c r="AH346" s="6" t="n">
        <v>59339.234</v>
      </c>
      <c r="AI346" s="6" t="n">
        <v>0</v>
      </c>
      <c r="AJ346" s="6" t="n">
        <v>0</v>
      </c>
      <c r="AK346" s="6" t="n">
        <v>0</v>
      </c>
      <c r="AL346" s="6" t="n">
        <v>5</v>
      </c>
      <c r="AM346" s="5">
        <f>IF(AND(G346="",E346="Murni"),0,P346+R346+T346+V346+X346+Z346+AB346+AD346+AF346+AH346+AJ346+AL346)</f>
        <v/>
      </c>
      <c r="AN346" s="5">
        <f>P346+R346+T346+V346+X346+Z346+AB346+AD346+AF346+AH346+AJ346+AL346-AM346</f>
        <v/>
      </c>
      <c r="AO346" s="5">
        <f>P346+R346+T346+V346+X346+Z346+AB346+AD346+AF346+AH346+AJ346+AL346</f>
        <v/>
      </c>
      <c r="AP346" s="5">
        <f>I346</f>
        <v/>
      </c>
      <c r="AQ346" s="7">
        <f>AO346-AP346</f>
        <v/>
      </c>
      <c r="AR346" s="5" t="n">
        <v>0</v>
      </c>
      <c r="AS346" s="5">
        <f>IF(AH346-AR346&lt;-0.001,1,0)</f>
        <v/>
      </c>
      <c r="AT346" s="5">
        <f>IF(H346&lt;AM346-0.001,1,0)</f>
        <v/>
      </c>
      <c r="AU346" s="5">
        <f>IF(OR(H346-AO346-J346-K346-L346-M346-N346&lt;-0.001,H346-AO346-J346-K346-L346-M346-N346&gt;0.001),1,0)</f>
        <v/>
      </c>
      <c r="AV346" s="5">
        <f>IF(OR(J346&lt;-0.5,K346&lt;-0.5,L346&lt;-0.5,M346&lt;-0.5,N346&lt;-0.5,P346&lt;-0.5,R346&lt;-0.5,T346&lt;-0.5,V346&lt;-0.5,X346&lt;-0.5,Z346&lt;-0.5,AB346&lt;-0.5,AD346&lt;-0.5,AF346&lt;-0.5,AH346&lt;-0.5,AJ346&lt;-0.5,AL346&lt;-0.5),1,0)</f>
        <v/>
      </c>
      <c r="AW346">
        <f>AX346&amp;LEFT(ROUND(H346,0),3)</f>
        <v/>
      </c>
      <c r="AX346" t="n">
        <v>2962247</v>
      </c>
    </row>
    <row r="347">
      <c r="A347" s="4" t="n">
        <v>339</v>
      </c>
      <c r="B347" s="4" t="inlineStr">
        <is>
          <t>2019.USLU.46.002</t>
        </is>
      </c>
      <c r="C347" s="4" t="inlineStr">
        <is>
          <t>T/L 150 kV AMPANA - TOILI (114 kmr)</t>
        </is>
      </c>
      <c r="D347" s="4" t="inlineStr">
        <is>
          <t>EPC  T/L 150 kV Ampana - Toili No. Kontrak 017.PJ/KON.02.02/UIPSULBAGUT/2019, tanggal 28 Mei 2019, PT KELINCI MAS UNGGUL</t>
        </is>
      </c>
      <c r="E347" s="4" t="inlineStr">
        <is>
          <t>Lanjutan</t>
        </is>
      </c>
      <c r="F347" s="4" t="inlineStr">
        <is>
          <t>APLN</t>
        </is>
      </c>
      <c r="G347" s="4" t="n"/>
      <c r="H347" s="5" t="n">
        <v>2000000</v>
      </c>
      <c r="I347" s="5" t="n">
        <v>0</v>
      </c>
      <c r="J347" s="6" t="n">
        <v>2000000</v>
      </c>
      <c r="K347" s="6" t="n">
        <v>0</v>
      </c>
      <c r="L347" s="6" t="n">
        <v>0</v>
      </c>
      <c r="M347" s="6" t="n">
        <v>0</v>
      </c>
      <c r="N347" s="6" t="n">
        <v>0</v>
      </c>
      <c r="O347" s="6" t="n">
        <v>0</v>
      </c>
      <c r="P347" s="5" t="n">
        <v>0</v>
      </c>
      <c r="Q347" s="6" t="n">
        <v>0</v>
      </c>
      <c r="R347" s="5" t="n">
        <v>0</v>
      </c>
      <c r="S347" s="6" t="n">
        <v>0</v>
      </c>
      <c r="T347" s="5" t="n">
        <v>0</v>
      </c>
      <c r="U347" s="6" t="n">
        <v>0</v>
      </c>
      <c r="V347" s="5" t="n">
        <v>0</v>
      </c>
      <c r="W347" s="6" t="n">
        <v>0</v>
      </c>
      <c r="X347" s="5" t="n">
        <v>0</v>
      </c>
      <c r="Y347" s="6" t="n">
        <v>0</v>
      </c>
      <c r="Z347" s="5" t="n">
        <v>0</v>
      </c>
      <c r="AA347" s="6" t="n">
        <v>0</v>
      </c>
      <c r="AB347" s="5" t="n">
        <v>0</v>
      </c>
      <c r="AC347" s="6" t="n">
        <v>0</v>
      </c>
      <c r="AD347" s="5" t="n">
        <v>0</v>
      </c>
      <c r="AE347" s="6" t="n">
        <v>0</v>
      </c>
      <c r="AF347" s="5" t="n">
        <v>0</v>
      </c>
      <c r="AG347" s="6" t="n">
        <v>0</v>
      </c>
      <c r="AH347" s="6" t="n">
        <v>0</v>
      </c>
      <c r="AI347" s="6" t="n">
        <v>0</v>
      </c>
      <c r="AJ347" s="6" t="n">
        <v>0</v>
      </c>
      <c r="AK347" s="6" t="n">
        <v>0</v>
      </c>
      <c r="AL347" s="6" t="n">
        <v>5</v>
      </c>
      <c r="AM347" s="5">
        <f>IF(AND(G347="",E347="Murni"),0,P347+R347+T347+V347+X347+Z347+AB347+AD347+AF347+AH347+AJ347+AL347)</f>
        <v/>
      </c>
      <c r="AN347" s="5">
        <f>P347+R347+T347+V347+X347+Z347+AB347+AD347+AF347+AH347+AJ347+AL347-AM347</f>
        <v/>
      </c>
      <c r="AO347" s="5">
        <f>P347+R347+T347+V347+X347+Z347+AB347+AD347+AF347+AH347+AJ347+AL347</f>
        <v/>
      </c>
      <c r="AP347" s="5">
        <f>I347</f>
        <v/>
      </c>
      <c r="AQ347" s="7">
        <f>AO347-AP347</f>
        <v/>
      </c>
      <c r="AR347" s="5" t="n">
        <v>0</v>
      </c>
      <c r="AS347" s="5">
        <f>IF(AH347-AR347&lt;-0.001,1,0)</f>
        <v/>
      </c>
      <c r="AT347" s="5">
        <f>IF(H347&lt;AM347-0.001,1,0)</f>
        <v/>
      </c>
      <c r="AU347" s="5">
        <f>IF(OR(H347-AO347-J347-K347-L347-M347-N347&lt;-0.001,H347-AO347-J347-K347-L347-M347-N347&gt;0.001),1,0)</f>
        <v/>
      </c>
      <c r="AV347" s="5">
        <f>IF(OR(J347&lt;-0.5,K347&lt;-0.5,L347&lt;-0.5,M347&lt;-0.5,N347&lt;-0.5,P347&lt;-0.5,R347&lt;-0.5,T347&lt;-0.5,V347&lt;-0.5,X347&lt;-0.5,Z347&lt;-0.5,AB347&lt;-0.5,AD347&lt;-0.5,AF347&lt;-0.5,AH347&lt;-0.5,AJ347&lt;-0.5,AL347&lt;-0.5),1,0)</f>
        <v/>
      </c>
      <c r="AW347">
        <f>AX347&amp;LEFT(ROUND(H347,0),3)</f>
        <v/>
      </c>
      <c r="AX347" t="n">
        <v>2962248</v>
      </c>
    </row>
    <row r="348">
      <c r="A348" s="4" t="n">
        <v>340</v>
      </c>
      <c r="B348" s="4" t="inlineStr">
        <is>
          <t>2019.USLU.38.002</t>
        </is>
      </c>
      <c r="C348" s="4" t="inlineStr">
        <is>
          <t>T/L 150 KV TAWAELI - TALISE BARU (35 kmr)</t>
        </is>
      </c>
      <c r="D348" s="4" t="inlineStr">
        <is>
          <t>EPC  T/L 150 kV Tawaeli - Talise No. Kontrak 0057.Pj/KON.02.04/UIPSULBAGUT/2019, tanggal 12 September 2018, PT MENARA INDRA UTAMA, Porsi APLN</t>
        </is>
      </c>
      <c r="E348" s="4" t="inlineStr">
        <is>
          <t>Lanjutan</t>
        </is>
      </c>
      <c r="F348" s="4" t="inlineStr">
        <is>
          <t>APLN</t>
        </is>
      </c>
      <c r="G348" s="4" t="n"/>
      <c r="H348" s="5" t="n">
        <v>33480617.18383636</v>
      </c>
      <c r="I348" s="5" t="n">
        <v>1818206</v>
      </c>
      <c r="J348" s="6" t="n">
        <v>31662411.18383636</v>
      </c>
      <c r="K348" s="6" t="n">
        <v>0</v>
      </c>
      <c r="L348" s="6" t="n">
        <v>0</v>
      </c>
      <c r="M348" s="6" t="n">
        <v>0</v>
      </c>
      <c r="N348" s="6" t="n">
        <v>0</v>
      </c>
      <c r="O348" s="6" t="n">
        <v>0</v>
      </c>
      <c r="P348" s="5" t="n">
        <v>0</v>
      </c>
      <c r="Q348" s="6" t="n">
        <v>0</v>
      </c>
      <c r="R348" s="5" t="n">
        <v>0</v>
      </c>
      <c r="S348" s="6" t="n">
        <v>0</v>
      </c>
      <c r="T348" s="5" t="n">
        <v>0</v>
      </c>
      <c r="U348" s="6" t="n">
        <v>0</v>
      </c>
      <c r="V348" s="5" t="n">
        <v>0</v>
      </c>
      <c r="W348" s="6" t="n">
        <v>0</v>
      </c>
      <c r="X348" s="5" t="n">
        <v>0</v>
      </c>
      <c r="Y348" s="6" t="n">
        <v>0</v>
      </c>
      <c r="Z348" s="5" t="n">
        <v>0</v>
      </c>
      <c r="AA348" s="6" t="n">
        <v>0</v>
      </c>
      <c r="AB348" s="5" t="n">
        <v>0</v>
      </c>
      <c r="AC348" s="6" t="n">
        <v>0</v>
      </c>
      <c r="AD348" s="5" t="n">
        <v>0</v>
      </c>
      <c r="AE348" s="6" t="n">
        <v>0</v>
      </c>
      <c r="AF348" s="5" t="n">
        <v>0</v>
      </c>
      <c r="AG348" s="6" t="n">
        <v>0</v>
      </c>
      <c r="AH348" s="6" t="n">
        <v>552179.222</v>
      </c>
      <c r="AI348" s="6" t="n">
        <v>0</v>
      </c>
      <c r="AJ348" s="6" t="n">
        <v>455416.982</v>
      </c>
      <c r="AK348" s="6" t="n">
        <v>0</v>
      </c>
      <c r="AL348" s="6" t="n">
        <v>5</v>
      </c>
      <c r="AM348" s="5">
        <f>IF(AND(G348="",E348="Murni"),0,P348+R348+T348+V348+X348+Z348+AB348+AD348+AF348+AH348+AJ348+AL348)</f>
        <v/>
      </c>
      <c r="AN348" s="5">
        <f>P348+R348+T348+V348+X348+Z348+AB348+AD348+AF348+AH348+AJ348+AL348-AM348</f>
        <v/>
      </c>
      <c r="AO348" s="5">
        <f>P348+R348+T348+V348+X348+Z348+AB348+AD348+AF348+AH348+AJ348+AL348</f>
        <v/>
      </c>
      <c r="AP348" s="5">
        <f>I348</f>
        <v/>
      </c>
      <c r="AQ348" s="7">
        <f>AO348-AP348</f>
        <v/>
      </c>
      <c r="AR348" s="5" t="n">
        <v>0</v>
      </c>
      <c r="AS348" s="5">
        <f>IF(AH348-AR348&lt;-0.001,1,0)</f>
        <v/>
      </c>
      <c r="AT348" s="5">
        <f>IF(H348&lt;AM348-0.001,1,0)</f>
        <v/>
      </c>
      <c r="AU348" s="5">
        <f>IF(OR(H348-AO348-J348-K348-L348-M348-N348&lt;-0.001,H348-AO348-J348-K348-L348-M348-N348&gt;0.001),1,0)</f>
        <v/>
      </c>
      <c r="AV348" s="5">
        <f>IF(OR(J348&lt;-0.5,K348&lt;-0.5,L348&lt;-0.5,M348&lt;-0.5,N348&lt;-0.5,P348&lt;-0.5,R348&lt;-0.5,T348&lt;-0.5,V348&lt;-0.5,X348&lt;-0.5,Z348&lt;-0.5,AB348&lt;-0.5,AD348&lt;-0.5,AF348&lt;-0.5,AH348&lt;-0.5,AJ348&lt;-0.5,AL348&lt;-0.5),1,0)</f>
        <v/>
      </c>
      <c r="AW348">
        <f>AX348&amp;LEFT(ROUND(H348,0),3)</f>
        <v/>
      </c>
      <c r="AX348" t="n">
        <v>2962249</v>
      </c>
    </row>
    <row r="349">
      <c r="A349" s="4" t="n">
        <v>341</v>
      </c>
      <c r="B349" s="4" t="inlineStr">
        <is>
          <t>2020.USLU.80.003</t>
        </is>
      </c>
      <c r="C349" s="4" t="inlineStr">
        <is>
          <t>GI. 150 kV TANJUNG MERAH  (Ext; 4 LB, 1 Coupler)</t>
        </is>
      </c>
      <c r="D349" s="4" t="inlineStr">
        <is>
          <t>MTU GI 150 kV Tanjung Merah</t>
        </is>
      </c>
      <c r="E349" s="4" t="inlineStr">
        <is>
          <t>Lanjutan</t>
        </is>
      </c>
      <c r="F349" s="4" t="inlineStr">
        <is>
          <t>APLN</t>
        </is>
      </c>
      <c r="G349" s="4" t="n"/>
      <c r="H349" s="5" t="n">
        <v>3336242.074909091</v>
      </c>
      <c r="I349" s="5" t="n">
        <v>3002550.1</v>
      </c>
      <c r="J349" s="6" t="n">
        <v>333691.9749090909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5" t="n">
        <v>0</v>
      </c>
      <c r="Q349" s="6" t="n">
        <v>0</v>
      </c>
      <c r="R349" s="5" t="n">
        <v>0</v>
      </c>
      <c r="S349" s="6" t="n">
        <v>0</v>
      </c>
      <c r="T349" s="5" t="n">
        <v>3002550.1</v>
      </c>
      <c r="U349" s="6" t="n">
        <v>0</v>
      </c>
      <c r="V349" s="5" t="n">
        <v>0</v>
      </c>
      <c r="W349" s="6" t="n">
        <v>0</v>
      </c>
      <c r="X349" s="5" t="n">
        <v>0</v>
      </c>
      <c r="Y349" s="6" t="n">
        <v>0</v>
      </c>
      <c r="Z349" s="5" t="n">
        <v>0</v>
      </c>
      <c r="AA349" s="6" t="n">
        <v>0</v>
      </c>
      <c r="AB349" s="5" t="n">
        <v>0</v>
      </c>
      <c r="AC349" s="6" t="n">
        <v>0</v>
      </c>
      <c r="AD349" s="5" t="n">
        <v>0</v>
      </c>
      <c r="AE349" s="6" t="n">
        <v>0</v>
      </c>
      <c r="AF349" s="5" t="n">
        <v>0</v>
      </c>
      <c r="AG349" s="6" t="n">
        <v>0</v>
      </c>
      <c r="AH349" s="6" t="n">
        <v>0</v>
      </c>
      <c r="AI349" s="6" t="n">
        <v>0</v>
      </c>
      <c r="AJ349" s="6" t="n">
        <v>0</v>
      </c>
      <c r="AK349" s="6" t="n">
        <v>0</v>
      </c>
      <c r="AL349" s="6" t="n">
        <v>5</v>
      </c>
      <c r="AM349" s="5">
        <f>IF(AND(G349="",E349="Murni"),0,P349+R349+T349+V349+X349+Z349+AB349+AD349+AF349+AH349+AJ349+AL349)</f>
        <v/>
      </c>
      <c r="AN349" s="5">
        <f>P349+R349+T349+V349+X349+Z349+AB349+AD349+AF349+AH349+AJ349+AL349-AM349</f>
        <v/>
      </c>
      <c r="AO349" s="5">
        <f>P349+R349+T349+V349+X349+Z349+AB349+AD349+AF349+AH349+AJ349+AL349</f>
        <v/>
      </c>
      <c r="AP349" s="5">
        <f>I349</f>
        <v/>
      </c>
      <c r="AQ349" s="7">
        <f>AO349-AP349</f>
        <v/>
      </c>
      <c r="AR349" s="5" t="n">
        <v>0</v>
      </c>
      <c r="AS349" s="5">
        <f>IF(AH349-AR349&lt;-0.001,1,0)</f>
        <v/>
      </c>
      <c r="AT349" s="5">
        <f>IF(H349&lt;AM349-0.001,1,0)</f>
        <v/>
      </c>
      <c r="AU349" s="5">
        <f>IF(OR(H349-AO349-J349-K349-L349-M349-N349&lt;-0.001,H349-AO349-J349-K349-L349-M349-N349&gt;0.001),1,0)</f>
        <v/>
      </c>
      <c r="AV349" s="5">
        <f>IF(OR(J349&lt;-0.5,K349&lt;-0.5,L349&lt;-0.5,M349&lt;-0.5,N349&lt;-0.5,P349&lt;-0.5,R349&lt;-0.5,T349&lt;-0.5,V349&lt;-0.5,X349&lt;-0.5,Z349&lt;-0.5,AB349&lt;-0.5,AD349&lt;-0.5,AF349&lt;-0.5,AH349&lt;-0.5,AJ349&lt;-0.5,AL349&lt;-0.5),1,0)</f>
        <v/>
      </c>
      <c r="AW349">
        <f>AX349&amp;LEFT(ROUND(H349,0),3)</f>
        <v/>
      </c>
      <c r="AX349" t="n">
        <v>2962250</v>
      </c>
    </row>
    <row r="350">
      <c r="A350" s="4" t="n">
        <v>342</v>
      </c>
      <c r="B350" s="4" t="inlineStr">
        <is>
          <t>2020.USLU.80.002</t>
        </is>
      </c>
      <c r="C350" s="4" t="inlineStr">
        <is>
          <t>GI. 150 kV TANJUNG MERAH  (Ext; 4 LB, 1 Coupler)</t>
        </is>
      </c>
      <c r="D350" s="4" t="inlineStr">
        <is>
          <t>Jaminan Kualitas Barang (JKB) GI 150 kV Tanjung Merah</t>
        </is>
      </c>
      <c r="E350" s="4" t="inlineStr">
        <is>
          <t>Lanjutan</t>
        </is>
      </c>
      <c r="F350" s="4" t="inlineStr">
        <is>
          <t>APLN</t>
        </is>
      </c>
      <c r="G350" s="4" t="n"/>
      <c r="H350" s="5" t="n">
        <v>113495.6952363636</v>
      </c>
      <c r="I350" s="5" t="n">
        <v>56280.00099999999</v>
      </c>
      <c r="J350" s="6" t="n">
        <v>57215.69423636365</v>
      </c>
      <c r="K350" s="6" t="n">
        <v>0</v>
      </c>
      <c r="L350" s="6" t="n">
        <v>0</v>
      </c>
      <c r="M350" s="6" t="n">
        <v>0</v>
      </c>
      <c r="N350" s="6" t="n">
        <v>0</v>
      </c>
      <c r="O350" s="6" t="n">
        <v>0</v>
      </c>
      <c r="P350" s="5" t="n">
        <v>0</v>
      </c>
      <c r="Q350" s="6" t="n">
        <v>0</v>
      </c>
      <c r="R350" s="5" t="n">
        <v>0</v>
      </c>
      <c r="S350" s="6" t="n">
        <v>0</v>
      </c>
      <c r="T350" s="5" t="n">
        <v>9379.809999999999</v>
      </c>
      <c r="U350" s="6" t="n">
        <v>0</v>
      </c>
      <c r="V350" s="5" t="n">
        <v>9379.809999999999</v>
      </c>
      <c r="W350" s="6" t="n">
        <v>0</v>
      </c>
      <c r="X350" s="5" t="n">
        <v>9379.809999999999</v>
      </c>
      <c r="Y350" s="6" t="n">
        <v>0</v>
      </c>
      <c r="Z350" s="5" t="n">
        <v>9379.809999999999</v>
      </c>
      <c r="AA350" s="6" t="n">
        <v>0</v>
      </c>
      <c r="AB350" s="5" t="n">
        <v>9379.809999999999</v>
      </c>
      <c r="AC350" s="6" t="n">
        <v>0</v>
      </c>
      <c r="AD350" s="5" t="n">
        <v>9379.808000000001</v>
      </c>
      <c r="AE350" s="6" t="n">
        <v>0</v>
      </c>
      <c r="AF350" s="5" t="n">
        <v>0</v>
      </c>
      <c r="AG350" s="6" t="n">
        <v>0</v>
      </c>
      <c r="AH350" s="6" t="n">
        <v>0</v>
      </c>
      <c r="AI350" s="6" t="n">
        <v>0</v>
      </c>
      <c r="AJ350" s="6" t="n">
        <v>1.143</v>
      </c>
      <c r="AK350" s="6" t="n">
        <v>0</v>
      </c>
      <c r="AL350" s="6" t="n">
        <v>5</v>
      </c>
      <c r="AM350" s="5">
        <f>IF(AND(G350="",E350="Murni"),0,P350+R350+T350+V350+X350+Z350+AB350+AD350+AF350+AH350+AJ350+AL350)</f>
        <v/>
      </c>
      <c r="AN350" s="5">
        <f>P350+R350+T350+V350+X350+Z350+AB350+AD350+AF350+AH350+AJ350+AL350-AM350</f>
        <v/>
      </c>
      <c r="AO350" s="5">
        <f>P350+R350+T350+V350+X350+Z350+AB350+AD350+AF350+AH350+AJ350+AL350</f>
        <v/>
      </c>
      <c r="AP350" s="5">
        <f>I350</f>
        <v/>
      </c>
      <c r="AQ350" s="7">
        <f>AO350-AP350</f>
        <v/>
      </c>
      <c r="AR350" s="5" t="n">
        <v>0</v>
      </c>
      <c r="AS350" s="5">
        <f>IF(AH350-AR350&lt;-0.001,1,0)</f>
        <v/>
      </c>
      <c r="AT350" s="5">
        <f>IF(H350&lt;AM350-0.001,1,0)</f>
        <v/>
      </c>
      <c r="AU350" s="5">
        <f>IF(OR(H350-AO350-J350-K350-L350-M350-N350&lt;-0.001,H350-AO350-J350-K350-L350-M350-N350&gt;0.001),1,0)</f>
        <v/>
      </c>
      <c r="AV350" s="5">
        <f>IF(OR(J350&lt;-0.5,K350&lt;-0.5,L350&lt;-0.5,M350&lt;-0.5,N350&lt;-0.5,P350&lt;-0.5,R350&lt;-0.5,T350&lt;-0.5,V350&lt;-0.5,X350&lt;-0.5,Z350&lt;-0.5,AB350&lt;-0.5,AD350&lt;-0.5,AF350&lt;-0.5,AH350&lt;-0.5,AJ350&lt;-0.5,AL350&lt;-0.5),1,0)</f>
        <v/>
      </c>
      <c r="AW350">
        <f>AX350&amp;LEFT(ROUND(H350,0),3)</f>
        <v/>
      </c>
      <c r="AX350" t="n">
        <v>2962251</v>
      </c>
    </row>
    <row r="351">
      <c r="A351" s="4" t="n">
        <v>343</v>
      </c>
      <c r="B351" s="4" t="inlineStr">
        <is>
          <t>2020.USLU.81.001</t>
        </is>
      </c>
      <c r="C351" s="4" t="inlineStr">
        <is>
          <t>GI. 150 KV SINDUE/ TAWAELI/ KEK SULTENG (NEW; 4 LB, 1 TB, TRAFO 150/20 60 MVA)</t>
        </is>
      </c>
      <c r="D351" s="4" t="inlineStr">
        <is>
          <t>Jaminan Kualitas Barang (JKB) GI 150 kV Sindu/Tawaeli</t>
        </is>
      </c>
      <c r="E351" s="4" t="inlineStr">
        <is>
          <t>Lanjutan</t>
        </is>
      </c>
      <c r="F351" s="4" t="inlineStr">
        <is>
          <t>APLN</t>
        </is>
      </c>
      <c r="G351" s="4" t="n"/>
      <c r="H351" s="5" t="n">
        <v>317514.2574</v>
      </c>
      <c r="I351" s="5" t="n">
        <v>157446</v>
      </c>
      <c r="J351" s="6" t="n">
        <v>160068.2574</v>
      </c>
      <c r="K351" s="6" t="n">
        <v>0</v>
      </c>
      <c r="L351" s="6" t="n">
        <v>0</v>
      </c>
      <c r="M351" s="6" t="n">
        <v>0</v>
      </c>
      <c r="N351" s="6" t="n">
        <v>0</v>
      </c>
      <c r="O351" s="6" t="n">
        <v>0</v>
      </c>
      <c r="P351" s="5" t="n">
        <v>0</v>
      </c>
      <c r="Q351" s="6" t="n">
        <v>0</v>
      </c>
      <c r="R351" s="5" t="n">
        <v>0</v>
      </c>
      <c r="S351" s="6" t="n">
        <v>0</v>
      </c>
      <c r="T351" s="5" t="n">
        <v>26240.848</v>
      </c>
      <c r="U351" s="6" t="n">
        <v>0</v>
      </c>
      <c r="V351" s="5" t="n">
        <v>26240.848</v>
      </c>
      <c r="W351" s="6" t="n">
        <v>0</v>
      </c>
      <c r="X351" s="5" t="n">
        <v>26240.848</v>
      </c>
      <c r="Y351" s="6" t="n">
        <v>0</v>
      </c>
      <c r="Z351" s="5" t="n">
        <v>26240.848</v>
      </c>
      <c r="AA351" s="6" t="n">
        <v>0</v>
      </c>
      <c r="AB351" s="5" t="n">
        <v>26240.848</v>
      </c>
      <c r="AC351" s="6" t="n">
        <v>0</v>
      </c>
      <c r="AD351" s="5" t="n">
        <v>26240.847</v>
      </c>
      <c r="AE351" s="6" t="n">
        <v>0</v>
      </c>
      <c r="AF351" s="5" t="n">
        <v>0</v>
      </c>
      <c r="AG351" s="6" t="n">
        <v>0</v>
      </c>
      <c r="AH351" s="6" t="n">
        <v>0</v>
      </c>
      <c r="AI351" s="6" t="n">
        <v>0</v>
      </c>
      <c r="AJ351" s="6" t="n">
        <v>0.913</v>
      </c>
      <c r="AK351" s="6" t="n">
        <v>0</v>
      </c>
      <c r="AL351" s="6" t="n">
        <v>5</v>
      </c>
      <c r="AM351" s="5">
        <f>IF(AND(G351="",E351="Murni"),0,P351+R351+T351+V351+X351+Z351+AB351+AD351+AF351+AH351+AJ351+AL351)</f>
        <v/>
      </c>
      <c r="AN351" s="5">
        <f>P351+R351+T351+V351+X351+Z351+AB351+AD351+AF351+AH351+AJ351+AL351-AM351</f>
        <v/>
      </c>
      <c r="AO351" s="5">
        <f>P351+R351+T351+V351+X351+Z351+AB351+AD351+AF351+AH351+AJ351+AL351</f>
        <v/>
      </c>
      <c r="AP351" s="5">
        <f>I351</f>
        <v/>
      </c>
      <c r="AQ351" s="7">
        <f>AO351-AP351</f>
        <v/>
      </c>
      <c r="AR351" s="5" t="n">
        <v>0</v>
      </c>
      <c r="AS351" s="5">
        <f>IF(AH351-AR351&lt;-0.001,1,0)</f>
        <v/>
      </c>
      <c r="AT351" s="5">
        <f>IF(H351&lt;AM351-0.001,1,0)</f>
        <v/>
      </c>
      <c r="AU351" s="5">
        <f>IF(OR(H351-AO351-J351-K351-L351-M351-N351&lt;-0.001,H351-AO351-J351-K351-L351-M351-N351&gt;0.001),1,0)</f>
        <v/>
      </c>
      <c r="AV351" s="5">
        <f>IF(OR(J351&lt;-0.5,K351&lt;-0.5,L351&lt;-0.5,M351&lt;-0.5,N351&lt;-0.5,P351&lt;-0.5,R351&lt;-0.5,T351&lt;-0.5,V351&lt;-0.5,X351&lt;-0.5,Z351&lt;-0.5,AB351&lt;-0.5,AD351&lt;-0.5,AF351&lt;-0.5,AH351&lt;-0.5,AJ351&lt;-0.5,AL351&lt;-0.5),1,0)</f>
        <v/>
      </c>
      <c r="AW351">
        <f>AX351&amp;LEFT(ROUND(H351,0),3)</f>
        <v/>
      </c>
      <c r="AX351" t="n">
        <v>2962252</v>
      </c>
    </row>
    <row r="352">
      <c r="A352" s="4" t="n">
        <v>344</v>
      </c>
      <c r="B352" s="4" t="inlineStr">
        <is>
          <t>2019.USLU.98.005</t>
        </is>
      </c>
      <c r="C352" s="4" t="inlineStr">
        <is>
          <t>GI. 150 kV LEOK (New; 4 LB, 1 TB Trafo 30 MVA, 1 Coupler)</t>
        </is>
      </c>
      <c r="D352" s="4" t="inlineStr">
        <is>
          <t>MTU GI 150 kV Leok</t>
        </is>
      </c>
      <c r="E352" s="4" t="inlineStr">
        <is>
          <t>Lanjutan</t>
        </is>
      </c>
      <c r="F352" s="4" t="inlineStr">
        <is>
          <t>APLN</t>
        </is>
      </c>
      <c r="G352" s="4" t="n"/>
      <c r="H352" s="5" t="n">
        <v>6441702.072</v>
      </c>
      <c r="I352" s="5" t="n">
        <v>0</v>
      </c>
      <c r="J352" s="6" t="n">
        <v>6441702.072</v>
      </c>
      <c r="K352" s="6" t="n">
        <v>0</v>
      </c>
      <c r="L352" s="6" t="n">
        <v>0</v>
      </c>
      <c r="M352" s="6" t="n">
        <v>0</v>
      </c>
      <c r="N352" s="6" t="n">
        <v>0</v>
      </c>
      <c r="O352" s="6" t="n">
        <v>0</v>
      </c>
      <c r="P352" s="5" t="n">
        <v>0</v>
      </c>
      <c r="Q352" s="6" t="n">
        <v>0</v>
      </c>
      <c r="R352" s="5" t="n">
        <v>0</v>
      </c>
      <c r="S352" s="6" t="n">
        <v>0</v>
      </c>
      <c r="T352" s="5" t="n">
        <v>0</v>
      </c>
      <c r="U352" s="6" t="n">
        <v>0</v>
      </c>
      <c r="V352" s="5" t="n">
        <v>0</v>
      </c>
      <c r="W352" s="6" t="n">
        <v>0</v>
      </c>
      <c r="X352" s="5" t="n">
        <v>0</v>
      </c>
      <c r="Y352" s="6" t="n">
        <v>0</v>
      </c>
      <c r="Z352" s="5" t="n">
        <v>0</v>
      </c>
      <c r="AA352" s="6" t="n">
        <v>0</v>
      </c>
      <c r="AB352" s="5" t="n">
        <v>0</v>
      </c>
      <c r="AC352" s="6" t="n">
        <v>0</v>
      </c>
      <c r="AD352" s="5" t="n">
        <v>0</v>
      </c>
      <c r="AE352" s="6" t="n">
        <v>0</v>
      </c>
      <c r="AF352" s="5" t="n">
        <v>0</v>
      </c>
      <c r="AG352" s="6" t="n">
        <v>0</v>
      </c>
      <c r="AH352" s="6" t="n">
        <v>0</v>
      </c>
      <c r="AI352" s="6" t="n">
        <v>0</v>
      </c>
      <c r="AJ352" s="6" t="n">
        <v>0</v>
      </c>
      <c r="AK352" s="6" t="n">
        <v>0</v>
      </c>
      <c r="AL352" s="6" t="n">
        <v>5</v>
      </c>
      <c r="AM352" s="5">
        <f>IF(AND(G352="",E352="Murni"),0,P352+R352+T352+V352+X352+Z352+AB352+AD352+AF352+AH352+AJ352+AL352)</f>
        <v/>
      </c>
      <c r="AN352" s="5">
        <f>P352+R352+T352+V352+X352+Z352+AB352+AD352+AF352+AH352+AJ352+AL352-AM352</f>
        <v/>
      </c>
      <c r="AO352" s="5">
        <f>P352+R352+T352+V352+X352+Z352+AB352+AD352+AF352+AH352+AJ352+AL352</f>
        <v/>
      </c>
      <c r="AP352" s="5">
        <f>I352</f>
        <v/>
      </c>
      <c r="AQ352" s="7">
        <f>AO352-AP352</f>
        <v/>
      </c>
      <c r="AR352" s="5" t="n">
        <v>0</v>
      </c>
      <c r="AS352" s="5">
        <f>IF(AH352-AR352&lt;-0.001,1,0)</f>
        <v/>
      </c>
      <c r="AT352" s="5">
        <f>IF(H352&lt;AM352-0.001,1,0)</f>
        <v/>
      </c>
      <c r="AU352" s="5">
        <f>IF(OR(H352-AO352-J352-K352-L352-M352-N352&lt;-0.001,H352-AO352-J352-K352-L352-M352-N352&gt;0.001),1,0)</f>
        <v/>
      </c>
      <c r="AV352" s="5">
        <f>IF(OR(J352&lt;-0.5,K352&lt;-0.5,L352&lt;-0.5,M352&lt;-0.5,N352&lt;-0.5,P352&lt;-0.5,R352&lt;-0.5,T352&lt;-0.5,V352&lt;-0.5,X352&lt;-0.5,Z352&lt;-0.5,AB352&lt;-0.5,AD352&lt;-0.5,AF352&lt;-0.5,AH352&lt;-0.5,AJ352&lt;-0.5,AL352&lt;-0.5),1,0)</f>
        <v/>
      </c>
      <c r="AW352">
        <f>AX352&amp;LEFT(ROUND(H352,0),3)</f>
        <v/>
      </c>
      <c r="AX352" t="n">
        <v>2962253</v>
      </c>
    </row>
    <row r="353">
      <c r="A353" s="4" t="n">
        <v>345</v>
      </c>
      <c r="B353" s="4" t="inlineStr">
        <is>
          <t>2019.USLU.91.004</t>
        </is>
      </c>
      <c r="C353" s="4" t="inlineStr">
        <is>
          <t>GI. 150 kV TAMBU (NEW, 4 LB, 1 TB TRAFO 30 MVA, 1 BC)</t>
        </is>
      </c>
      <c r="D353" s="4" t="inlineStr">
        <is>
          <t>MTU GI 150 kV Tambu, Porsi APLN</t>
        </is>
      </c>
      <c r="E353" s="4" t="inlineStr">
        <is>
          <t>Lanjutan</t>
        </is>
      </c>
      <c r="F353" s="4" t="inlineStr">
        <is>
          <t>APLN</t>
        </is>
      </c>
      <c r="G353" s="4" t="n"/>
      <c r="H353" s="5" t="n">
        <v>6441702.072</v>
      </c>
      <c r="I353" s="5" t="n">
        <v>0</v>
      </c>
      <c r="J353" s="6" t="n">
        <v>6441702.072</v>
      </c>
      <c r="K353" s="6" t="n">
        <v>0</v>
      </c>
      <c r="L353" s="6" t="n">
        <v>0</v>
      </c>
      <c r="M353" s="6" t="n">
        <v>0</v>
      </c>
      <c r="N353" s="6" t="n">
        <v>0</v>
      </c>
      <c r="O353" s="6" t="n">
        <v>0</v>
      </c>
      <c r="P353" s="5" t="n">
        <v>0</v>
      </c>
      <c r="Q353" s="6" t="n">
        <v>0</v>
      </c>
      <c r="R353" s="5" t="n">
        <v>0</v>
      </c>
      <c r="S353" s="6" t="n">
        <v>0</v>
      </c>
      <c r="T353" s="5" t="n">
        <v>0</v>
      </c>
      <c r="U353" s="6" t="n">
        <v>0</v>
      </c>
      <c r="V353" s="5" t="n">
        <v>0</v>
      </c>
      <c r="W353" s="6" t="n">
        <v>0</v>
      </c>
      <c r="X353" s="5" t="n">
        <v>0</v>
      </c>
      <c r="Y353" s="6" t="n">
        <v>0</v>
      </c>
      <c r="Z353" s="5" t="n">
        <v>0</v>
      </c>
      <c r="AA353" s="6" t="n">
        <v>0</v>
      </c>
      <c r="AB353" s="5" t="n">
        <v>0</v>
      </c>
      <c r="AC353" s="6" t="n">
        <v>0</v>
      </c>
      <c r="AD353" s="5" t="n">
        <v>0</v>
      </c>
      <c r="AE353" s="6" t="n">
        <v>0</v>
      </c>
      <c r="AF353" s="5" t="n">
        <v>0</v>
      </c>
      <c r="AG353" s="6" t="n">
        <v>0</v>
      </c>
      <c r="AH353" s="6" t="n">
        <v>0</v>
      </c>
      <c r="AI353" s="6" t="n">
        <v>0</v>
      </c>
      <c r="AJ353" s="6" t="n">
        <v>0</v>
      </c>
      <c r="AK353" s="6" t="n">
        <v>0</v>
      </c>
      <c r="AL353" s="6" t="n">
        <v>5</v>
      </c>
      <c r="AM353" s="5">
        <f>IF(AND(G353="",E353="Murni"),0,P353+R353+T353+V353+X353+Z353+AB353+AD353+AF353+AH353+AJ353+AL353)</f>
        <v/>
      </c>
      <c r="AN353" s="5">
        <f>P353+R353+T353+V353+X353+Z353+AB353+AD353+AF353+AH353+AJ353+AL353-AM353</f>
        <v/>
      </c>
      <c r="AO353" s="5">
        <f>P353+R353+T353+V353+X353+Z353+AB353+AD353+AF353+AH353+AJ353+AL353</f>
        <v/>
      </c>
      <c r="AP353" s="5">
        <f>I353</f>
        <v/>
      </c>
      <c r="AQ353" s="7">
        <f>AO353-AP353</f>
        <v/>
      </c>
      <c r="AR353" s="5" t="n">
        <v>0</v>
      </c>
      <c r="AS353" s="5">
        <f>IF(AH353-AR353&lt;-0.001,1,0)</f>
        <v/>
      </c>
      <c r="AT353" s="5">
        <f>IF(H353&lt;AM353-0.001,1,0)</f>
        <v/>
      </c>
      <c r="AU353" s="5">
        <f>IF(OR(H353-AO353-J353-K353-L353-M353-N353&lt;-0.001,H353-AO353-J353-K353-L353-M353-N353&gt;0.001),1,0)</f>
        <v/>
      </c>
      <c r="AV353" s="5">
        <f>IF(OR(J353&lt;-0.5,K353&lt;-0.5,L353&lt;-0.5,M353&lt;-0.5,N353&lt;-0.5,P353&lt;-0.5,R353&lt;-0.5,T353&lt;-0.5,V353&lt;-0.5,X353&lt;-0.5,Z353&lt;-0.5,AB353&lt;-0.5,AD353&lt;-0.5,AF353&lt;-0.5,AH353&lt;-0.5,AJ353&lt;-0.5,AL353&lt;-0.5),1,0)</f>
        <v/>
      </c>
      <c r="AW353">
        <f>AX353&amp;LEFT(ROUND(H353,0),3)</f>
        <v/>
      </c>
      <c r="AX353" t="n">
        <v>2962254</v>
      </c>
    </row>
    <row r="354">
      <c r="A354" s="4" t="n">
        <v>346</v>
      </c>
      <c r="B354" s="4" t="inlineStr">
        <is>
          <t>2019.USLU.99.005</t>
        </is>
      </c>
      <c r="C354" s="4" t="inlineStr">
        <is>
          <t>GI. 150 kV TOLITOLI (New; 4 LB, 1 TB Trafo 30 MVA, 1 Coupler)</t>
        </is>
      </c>
      <c r="D354" s="4" t="inlineStr">
        <is>
          <t>MTU GI 150 kV Tolitoli</t>
        </is>
      </c>
      <c r="E354" s="4" t="inlineStr">
        <is>
          <t>Lanjutan</t>
        </is>
      </c>
      <c r="F354" s="4" t="inlineStr">
        <is>
          <t>APLN</t>
        </is>
      </c>
      <c r="G354" s="4" t="n"/>
      <c r="H354" s="5" t="n">
        <v>6441702.072</v>
      </c>
      <c r="I354" s="5" t="n">
        <v>0</v>
      </c>
      <c r="J354" s="6" t="n">
        <v>6441702.072</v>
      </c>
      <c r="K354" s="6" t="n">
        <v>0</v>
      </c>
      <c r="L354" s="6" t="n">
        <v>0</v>
      </c>
      <c r="M354" s="6" t="n">
        <v>0</v>
      </c>
      <c r="N354" s="6" t="n">
        <v>0</v>
      </c>
      <c r="O354" s="6" t="n">
        <v>0</v>
      </c>
      <c r="P354" s="5" t="n">
        <v>0</v>
      </c>
      <c r="Q354" s="6" t="n">
        <v>0</v>
      </c>
      <c r="R354" s="5" t="n">
        <v>0</v>
      </c>
      <c r="S354" s="6" t="n">
        <v>0</v>
      </c>
      <c r="T354" s="5" t="n">
        <v>0</v>
      </c>
      <c r="U354" s="6" t="n">
        <v>0</v>
      </c>
      <c r="V354" s="5" t="n">
        <v>0</v>
      </c>
      <c r="W354" s="6" t="n">
        <v>0</v>
      </c>
      <c r="X354" s="5" t="n">
        <v>0</v>
      </c>
      <c r="Y354" s="6" t="n">
        <v>0</v>
      </c>
      <c r="Z354" s="5" t="n">
        <v>0</v>
      </c>
      <c r="AA354" s="6" t="n">
        <v>0</v>
      </c>
      <c r="AB354" s="5" t="n">
        <v>0</v>
      </c>
      <c r="AC354" s="6" t="n">
        <v>0</v>
      </c>
      <c r="AD354" s="5" t="n">
        <v>0</v>
      </c>
      <c r="AE354" s="6" t="n">
        <v>0</v>
      </c>
      <c r="AF354" s="5" t="n">
        <v>0</v>
      </c>
      <c r="AG354" s="6" t="n">
        <v>0</v>
      </c>
      <c r="AH354" s="6" t="n">
        <v>0</v>
      </c>
      <c r="AI354" s="6" t="n">
        <v>0</v>
      </c>
      <c r="AJ354" s="6" t="n">
        <v>0</v>
      </c>
      <c r="AK354" s="6" t="n">
        <v>0</v>
      </c>
      <c r="AL354" s="6" t="n">
        <v>5</v>
      </c>
      <c r="AM354" s="5">
        <f>IF(AND(G354="",E354="Murni"),0,P354+R354+T354+V354+X354+Z354+AB354+AD354+AF354+AH354+AJ354+AL354)</f>
        <v/>
      </c>
      <c r="AN354" s="5">
        <f>P354+R354+T354+V354+X354+Z354+AB354+AD354+AF354+AH354+AJ354+AL354-AM354</f>
        <v/>
      </c>
      <c r="AO354" s="5">
        <f>P354+R354+T354+V354+X354+Z354+AB354+AD354+AF354+AH354+AJ354+AL354</f>
        <v/>
      </c>
      <c r="AP354" s="5">
        <f>I354</f>
        <v/>
      </c>
      <c r="AQ354" s="7">
        <f>AO354-AP354</f>
        <v/>
      </c>
      <c r="AR354" s="5" t="n">
        <v>0</v>
      </c>
      <c r="AS354" s="5">
        <f>IF(AH354-AR354&lt;-0.001,1,0)</f>
        <v/>
      </c>
      <c r="AT354" s="5">
        <f>IF(H354&lt;AM354-0.001,1,0)</f>
        <v/>
      </c>
      <c r="AU354" s="5">
        <f>IF(OR(H354-AO354-J354-K354-L354-M354-N354&lt;-0.001,H354-AO354-J354-K354-L354-M354-N354&gt;0.001),1,0)</f>
        <v/>
      </c>
      <c r="AV354" s="5">
        <f>IF(OR(J354&lt;-0.5,K354&lt;-0.5,L354&lt;-0.5,M354&lt;-0.5,N354&lt;-0.5,P354&lt;-0.5,R354&lt;-0.5,T354&lt;-0.5,V354&lt;-0.5,X354&lt;-0.5,Z354&lt;-0.5,AB354&lt;-0.5,AD354&lt;-0.5,AF354&lt;-0.5,AH354&lt;-0.5,AJ354&lt;-0.5,AL354&lt;-0.5),1,0)</f>
        <v/>
      </c>
      <c r="AW354">
        <f>AX354&amp;LEFT(ROUND(H354,0),3)</f>
        <v/>
      </c>
      <c r="AX354" t="n">
        <v>2962255</v>
      </c>
    </row>
    <row r="355">
      <c r="A355" s="4" t="n">
        <v>347</v>
      </c>
      <c r="B355" s="4" t="inlineStr">
        <is>
          <t>2020.USLU.88.001</t>
        </is>
      </c>
      <c r="C355" s="4" t="inlineStr">
        <is>
          <t>GI. 150 kV TOLITOLI (New; 4 LB, 1 TB Trafo 30 MVA, 1 Coupler)</t>
        </is>
      </c>
      <c r="D355" s="4" t="inlineStr">
        <is>
          <t>Jaminan Kualitas Barang (JKB) GI 150 kV Tolitoli</t>
        </is>
      </c>
      <c r="E355" s="4" t="inlineStr">
        <is>
          <t>Lanjutan</t>
        </is>
      </c>
      <c r="F355" s="4" t="inlineStr">
        <is>
          <t>APLN</t>
        </is>
      </c>
      <c r="G355" s="4" t="n"/>
      <c r="H355" s="5" t="n">
        <v>58943.04251818181</v>
      </c>
      <c r="I355" s="5" t="n">
        <v>29226.001</v>
      </c>
      <c r="J355" s="6" t="n">
        <v>29717.04151818181</v>
      </c>
      <c r="K355" s="6" t="n">
        <v>0</v>
      </c>
      <c r="L355" s="6" t="n">
        <v>0</v>
      </c>
      <c r="M355" s="6" t="n">
        <v>0</v>
      </c>
      <c r="N355" s="6" t="n">
        <v>0</v>
      </c>
      <c r="O355" s="6" t="n">
        <v>0</v>
      </c>
      <c r="P355" s="5" t="n">
        <v>0</v>
      </c>
      <c r="Q355" s="6" t="n">
        <v>0</v>
      </c>
      <c r="R355" s="5" t="n">
        <v>0</v>
      </c>
      <c r="S355" s="6" t="n">
        <v>0</v>
      </c>
      <c r="T355" s="5" t="n">
        <v>4871.326</v>
      </c>
      <c r="U355" s="6" t="n">
        <v>0</v>
      </c>
      <c r="V355" s="5" t="n">
        <v>4871.326</v>
      </c>
      <c r="W355" s="6" t="n">
        <v>0</v>
      </c>
      <c r="X355" s="5" t="n">
        <v>4871.326</v>
      </c>
      <c r="Y355" s="6" t="n">
        <v>0</v>
      </c>
      <c r="Z355" s="5" t="n">
        <v>4871.326</v>
      </c>
      <c r="AA355" s="6" t="n">
        <v>0</v>
      </c>
      <c r="AB355" s="5" t="n">
        <v>4871.326</v>
      </c>
      <c r="AC355" s="6" t="n">
        <v>0</v>
      </c>
      <c r="AD355" s="5" t="n">
        <v>4869.37</v>
      </c>
      <c r="AE355" s="6" t="n">
        <v>0</v>
      </c>
      <c r="AF355" s="5" t="n">
        <v>0</v>
      </c>
      <c r="AG355" s="6" t="n">
        <v>0</v>
      </c>
      <c r="AH355" s="6" t="n">
        <v>0</v>
      </c>
      <c r="AI355" s="6" t="n">
        <v>0</v>
      </c>
      <c r="AJ355" s="6" t="n">
        <v>0.001</v>
      </c>
      <c r="AK355" s="6" t="n">
        <v>0</v>
      </c>
      <c r="AL355" s="6" t="n">
        <v>5</v>
      </c>
      <c r="AM355" s="5">
        <f>IF(AND(G355="",E355="Murni"),0,P355+R355+T355+V355+X355+Z355+AB355+AD355+AF355+AH355+AJ355+AL355)</f>
        <v/>
      </c>
      <c r="AN355" s="5">
        <f>P355+R355+T355+V355+X355+Z355+AB355+AD355+AF355+AH355+AJ355+AL355-AM355</f>
        <v/>
      </c>
      <c r="AO355" s="5">
        <f>P355+R355+T355+V355+X355+Z355+AB355+AD355+AF355+AH355+AJ355+AL355</f>
        <v/>
      </c>
      <c r="AP355" s="5">
        <f>I355</f>
        <v/>
      </c>
      <c r="AQ355" s="7">
        <f>AO355-AP355</f>
        <v/>
      </c>
      <c r="AR355" s="5" t="n">
        <v>0</v>
      </c>
      <c r="AS355" s="5">
        <f>IF(AH355-AR355&lt;-0.001,1,0)</f>
        <v/>
      </c>
      <c r="AT355" s="5">
        <f>IF(H355&lt;AM355-0.001,1,0)</f>
        <v/>
      </c>
      <c r="AU355" s="5">
        <f>IF(OR(H355-AO355-J355-K355-L355-M355-N355&lt;-0.001,H355-AO355-J355-K355-L355-M355-N355&gt;0.001),1,0)</f>
        <v/>
      </c>
      <c r="AV355" s="5">
        <f>IF(OR(J355&lt;-0.5,K355&lt;-0.5,L355&lt;-0.5,M355&lt;-0.5,N355&lt;-0.5,P355&lt;-0.5,R355&lt;-0.5,T355&lt;-0.5,V355&lt;-0.5,X355&lt;-0.5,Z355&lt;-0.5,AB355&lt;-0.5,AD355&lt;-0.5,AF355&lt;-0.5,AH355&lt;-0.5,AJ355&lt;-0.5,AL355&lt;-0.5),1,0)</f>
        <v/>
      </c>
      <c r="AW355">
        <f>AX355&amp;LEFT(ROUND(H355,0),3)</f>
        <v/>
      </c>
      <c r="AX355" t="n">
        <v>2962256</v>
      </c>
    </row>
    <row r="356">
      <c r="A356" s="4" t="n">
        <v>348</v>
      </c>
      <c r="B356" s="4" t="inlineStr">
        <is>
          <t>2020.USLU.82.001</t>
        </is>
      </c>
      <c r="C356" s="4" t="inlineStr">
        <is>
          <t>GI. 150 kV BANGKIR (NEW, 4 LB, 1 TB TRAFO 30 MVA, 1 BC )</t>
        </is>
      </c>
      <c r="D356" s="4" t="inlineStr">
        <is>
          <t>Jaminan Kualitas Barang (JKB) GI 150 kV Bangkir</t>
        </is>
      </c>
      <c r="E356" s="4" t="inlineStr">
        <is>
          <t>Lanjutan</t>
        </is>
      </c>
      <c r="F356" s="4" t="inlineStr">
        <is>
          <t>APLN</t>
        </is>
      </c>
      <c r="G356" s="4" t="n"/>
      <c r="H356" s="5" t="n">
        <v>224871.0771363636</v>
      </c>
      <c r="I356" s="5" t="n">
        <v>111504</v>
      </c>
      <c r="J356" s="6" t="n">
        <v>113367.0771363636</v>
      </c>
      <c r="K356" s="6" t="n">
        <v>0</v>
      </c>
      <c r="L356" s="6" t="n">
        <v>0</v>
      </c>
      <c r="M356" s="6" t="n">
        <v>0</v>
      </c>
      <c r="N356" s="6" t="n">
        <v>0</v>
      </c>
      <c r="O356" s="6" t="n">
        <v>0</v>
      </c>
      <c r="P356" s="5" t="n">
        <v>0</v>
      </c>
      <c r="Q356" s="6" t="n">
        <v>0</v>
      </c>
      <c r="R356" s="5" t="n">
        <v>0</v>
      </c>
      <c r="S356" s="6" t="n">
        <v>0</v>
      </c>
      <c r="T356" s="5" t="n">
        <v>18584.386</v>
      </c>
      <c r="U356" s="6" t="n">
        <v>0</v>
      </c>
      <c r="V356" s="5" t="n">
        <v>18584.386</v>
      </c>
      <c r="W356" s="6" t="n">
        <v>0</v>
      </c>
      <c r="X356" s="5" t="n">
        <v>18584.386</v>
      </c>
      <c r="Y356" s="6" t="n">
        <v>0</v>
      </c>
      <c r="Z356" s="5" t="n">
        <v>18584.386</v>
      </c>
      <c r="AA356" s="6" t="n">
        <v>0</v>
      </c>
      <c r="AB356" s="5" t="n">
        <v>18584.386</v>
      </c>
      <c r="AC356" s="6" t="n">
        <v>0</v>
      </c>
      <c r="AD356" s="5" t="n">
        <v>18582.07</v>
      </c>
      <c r="AE356" s="6" t="n">
        <v>0</v>
      </c>
      <c r="AF356" s="5" t="n">
        <v>0</v>
      </c>
      <c r="AG356" s="6" t="n">
        <v>0</v>
      </c>
      <c r="AH356" s="6" t="n">
        <v>0</v>
      </c>
      <c r="AI356" s="6" t="n">
        <v>0</v>
      </c>
      <c r="AJ356" s="6" t="n">
        <v>0</v>
      </c>
      <c r="AK356" s="6" t="n">
        <v>0</v>
      </c>
      <c r="AL356" s="6" t="n">
        <v>5</v>
      </c>
      <c r="AM356" s="5">
        <f>IF(AND(G356="",E356="Murni"),0,P356+R356+T356+V356+X356+Z356+AB356+AD356+AF356+AH356+AJ356+AL356)</f>
        <v/>
      </c>
      <c r="AN356" s="5">
        <f>P356+R356+T356+V356+X356+Z356+AB356+AD356+AF356+AH356+AJ356+AL356-AM356</f>
        <v/>
      </c>
      <c r="AO356" s="5">
        <f>P356+R356+T356+V356+X356+Z356+AB356+AD356+AF356+AH356+AJ356+AL356</f>
        <v/>
      </c>
      <c r="AP356" s="5">
        <f>I356</f>
        <v/>
      </c>
      <c r="AQ356" s="7">
        <f>AO356-AP356</f>
        <v/>
      </c>
      <c r="AR356" s="5" t="n">
        <v>0</v>
      </c>
      <c r="AS356" s="5">
        <f>IF(AH356-AR356&lt;-0.001,1,0)</f>
        <v/>
      </c>
      <c r="AT356" s="5">
        <f>IF(H356&lt;AM356-0.001,1,0)</f>
        <v/>
      </c>
      <c r="AU356" s="5">
        <f>IF(OR(H356-AO356-J356-K356-L356-M356-N356&lt;-0.001,H356-AO356-J356-K356-L356-M356-N356&gt;0.001),1,0)</f>
        <v/>
      </c>
      <c r="AV356" s="5">
        <f>IF(OR(J356&lt;-0.5,K356&lt;-0.5,L356&lt;-0.5,M356&lt;-0.5,N356&lt;-0.5,P356&lt;-0.5,R356&lt;-0.5,T356&lt;-0.5,V356&lt;-0.5,X356&lt;-0.5,Z356&lt;-0.5,AB356&lt;-0.5,AD356&lt;-0.5,AF356&lt;-0.5,AH356&lt;-0.5,AJ356&lt;-0.5,AL356&lt;-0.5),1,0)</f>
        <v/>
      </c>
      <c r="AW356">
        <f>AX356&amp;LEFT(ROUND(H356,0),3)</f>
        <v/>
      </c>
      <c r="AX356" t="n">
        <v>2962257</v>
      </c>
    </row>
    <row r="357">
      <c r="A357" s="4" t="n">
        <v>349</v>
      </c>
      <c r="B357" s="4" t="inlineStr">
        <is>
          <t>2019.USLU.95.004</t>
        </is>
      </c>
      <c r="C357" s="4" t="inlineStr">
        <is>
          <t>GI 150 kV BUNTA (New;4 LB, 1 TB, TRAFO 150/20, 30 MVA,1 Coupler)</t>
        </is>
      </c>
      <c r="D357" s="4" t="inlineStr">
        <is>
          <t>MTU GI 150 kV Bunta</t>
        </is>
      </c>
      <c r="E357" s="4" t="inlineStr">
        <is>
          <t>Lanjutan</t>
        </is>
      </c>
      <c r="F357" s="4" t="inlineStr">
        <is>
          <t>APLN</t>
        </is>
      </c>
      <c r="G357" s="4" t="n"/>
      <c r="H357" s="5" t="n">
        <v>6441702.072</v>
      </c>
      <c r="I357" s="5" t="n">
        <v>0</v>
      </c>
      <c r="J357" s="6" t="n">
        <v>6441702.072</v>
      </c>
      <c r="K357" s="6" t="n">
        <v>0</v>
      </c>
      <c r="L357" s="6" t="n">
        <v>0</v>
      </c>
      <c r="M357" s="6" t="n">
        <v>0</v>
      </c>
      <c r="N357" s="6" t="n">
        <v>0</v>
      </c>
      <c r="O357" s="6" t="n">
        <v>0</v>
      </c>
      <c r="P357" s="5" t="n">
        <v>0</v>
      </c>
      <c r="Q357" s="6" t="n">
        <v>0</v>
      </c>
      <c r="R357" s="5" t="n">
        <v>0</v>
      </c>
      <c r="S357" s="6" t="n">
        <v>0</v>
      </c>
      <c r="T357" s="5" t="n">
        <v>0</v>
      </c>
      <c r="U357" s="6" t="n">
        <v>0</v>
      </c>
      <c r="V357" s="5" t="n">
        <v>0</v>
      </c>
      <c r="W357" s="6" t="n">
        <v>0</v>
      </c>
      <c r="X357" s="5" t="n">
        <v>0</v>
      </c>
      <c r="Y357" s="6" t="n">
        <v>0</v>
      </c>
      <c r="Z357" s="5" t="n">
        <v>0</v>
      </c>
      <c r="AA357" s="6" t="n">
        <v>0</v>
      </c>
      <c r="AB357" s="5" t="n">
        <v>0</v>
      </c>
      <c r="AC357" s="6" t="n">
        <v>0</v>
      </c>
      <c r="AD357" s="5" t="n">
        <v>0</v>
      </c>
      <c r="AE357" s="6" t="n">
        <v>0</v>
      </c>
      <c r="AF357" s="5" t="n">
        <v>0</v>
      </c>
      <c r="AG357" s="6" t="n">
        <v>0</v>
      </c>
      <c r="AH357" s="6" t="n">
        <v>0</v>
      </c>
      <c r="AI357" s="6" t="n">
        <v>0</v>
      </c>
      <c r="AJ357" s="6" t="n">
        <v>0</v>
      </c>
      <c r="AK357" s="6" t="n">
        <v>0</v>
      </c>
      <c r="AL357" s="6" t="n">
        <v>5</v>
      </c>
      <c r="AM357" s="5">
        <f>IF(AND(G357="",E357="Murni"),0,P357+R357+T357+V357+X357+Z357+AB357+AD357+AF357+AH357+AJ357+AL357)</f>
        <v/>
      </c>
      <c r="AN357" s="5">
        <f>P357+R357+T357+V357+X357+Z357+AB357+AD357+AF357+AH357+AJ357+AL357-AM357</f>
        <v/>
      </c>
      <c r="AO357" s="5">
        <f>P357+R357+T357+V357+X357+Z357+AB357+AD357+AF357+AH357+AJ357+AL357</f>
        <v/>
      </c>
      <c r="AP357" s="5">
        <f>I357</f>
        <v/>
      </c>
      <c r="AQ357" s="7">
        <f>AO357-AP357</f>
        <v/>
      </c>
      <c r="AR357" s="5" t="n">
        <v>0</v>
      </c>
      <c r="AS357" s="5">
        <f>IF(AH357-AR357&lt;-0.001,1,0)</f>
        <v/>
      </c>
      <c r="AT357" s="5">
        <f>IF(H357&lt;AM357-0.001,1,0)</f>
        <v/>
      </c>
      <c r="AU357" s="5">
        <f>IF(OR(H357-AO357-J357-K357-L357-M357-N357&lt;-0.001,H357-AO357-J357-K357-L357-M357-N357&gt;0.001),1,0)</f>
        <v/>
      </c>
      <c r="AV357" s="5">
        <f>IF(OR(J357&lt;-0.5,K357&lt;-0.5,L357&lt;-0.5,M357&lt;-0.5,N357&lt;-0.5,P357&lt;-0.5,R357&lt;-0.5,T357&lt;-0.5,V357&lt;-0.5,X357&lt;-0.5,Z357&lt;-0.5,AB357&lt;-0.5,AD357&lt;-0.5,AF357&lt;-0.5,AH357&lt;-0.5,AJ357&lt;-0.5,AL357&lt;-0.5),1,0)</f>
        <v/>
      </c>
      <c r="AW357">
        <f>AX357&amp;LEFT(ROUND(H357,0),3)</f>
        <v/>
      </c>
      <c r="AX357" t="n">
        <v>2962258</v>
      </c>
    </row>
    <row r="358">
      <c r="A358" s="4" t="n">
        <v>350</v>
      </c>
      <c r="B358" s="4" t="inlineStr">
        <is>
          <t>2020.USLU.84.001</t>
        </is>
      </c>
      <c r="C358" s="4" t="inlineStr">
        <is>
          <t>GI 150 kV BUNTA (New;4 LB, 1 TB, TRAFO 150/20, 30 MVA,1 Coupler)</t>
        </is>
      </c>
      <c r="D358" s="4" t="inlineStr">
        <is>
          <t>Jaminan Kualitas Barang (JKB) GI 150 kV Bunta</t>
        </is>
      </c>
      <c r="E358" s="4" t="inlineStr">
        <is>
          <t>Lanjutan</t>
        </is>
      </c>
      <c r="F358" s="4" t="inlineStr">
        <is>
          <t>APLN</t>
        </is>
      </c>
      <c r="G358" s="4" t="n"/>
      <c r="H358" s="5" t="n">
        <v>257062.1690000001</v>
      </c>
      <c r="I358" s="5" t="n">
        <v>127470.001</v>
      </c>
      <c r="J358" s="6" t="n">
        <v>129592.168</v>
      </c>
      <c r="K358" s="6" t="n">
        <v>0</v>
      </c>
      <c r="L358" s="6" t="n">
        <v>0</v>
      </c>
      <c r="M358" s="6" t="n">
        <v>0</v>
      </c>
      <c r="N358" s="6" t="n">
        <v>0</v>
      </c>
      <c r="O358" s="6" t="n">
        <v>0</v>
      </c>
      <c r="P358" s="5" t="n">
        <v>0</v>
      </c>
      <c r="Q358" s="6" t="n">
        <v>0</v>
      </c>
      <c r="R358" s="5" t="n">
        <v>0</v>
      </c>
      <c r="S358" s="6" t="n">
        <v>0</v>
      </c>
      <c r="T358" s="5" t="n">
        <v>21244.808</v>
      </c>
      <c r="U358" s="6" t="n">
        <v>0</v>
      </c>
      <c r="V358" s="5" t="n">
        <v>21244.808</v>
      </c>
      <c r="W358" s="6" t="n">
        <v>0</v>
      </c>
      <c r="X358" s="5" t="n">
        <v>21244.808</v>
      </c>
      <c r="Y358" s="6" t="n">
        <v>0</v>
      </c>
      <c r="Z358" s="5" t="n">
        <v>21244.808</v>
      </c>
      <c r="AA358" s="6" t="n">
        <v>0</v>
      </c>
      <c r="AB358" s="5" t="n">
        <v>21244.808</v>
      </c>
      <c r="AC358" s="6" t="n">
        <v>0</v>
      </c>
      <c r="AD358" s="5" t="n">
        <v>21244.805</v>
      </c>
      <c r="AE358" s="6" t="n">
        <v>0</v>
      </c>
      <c r="AF358" s="5" t="n">
        <v>0</v>
      </c>
      <c r="AG358" s="6" t="n">
        <v>0</v>
      </c>
      <c r="AH358" s="6" t="n">
        <v>0</v>
      </c>
      <c r="AI358" s="6" t="n">
        <v>0</v>
      </c>
      <c r="AJ358" s="6" t="n">
        <v>1.156</v>
      </c>
      <c r="AK358" s="6" t="n">
        <v>0</v>
      </c>
      <c r="AL358" s="6" t="n">
        <v>5</v>
      </c>
      <c r="AM358" s="5">
        <f>IF(AND(G358="",E358="Murni"),0,P358+R358+T358+V358+X358+Z358+AB358+AD358+AF358+AH358+AJ358+AL358)</f>
        <v/>
      </c>
      <c r="AN358" s="5">
        <f>P358+R358+T358+V358+X358+Z358+AB358+AD358+AF358+AH358+AJ358+AL358-AM358</f>
        <v/>
      </c>
      <c r="AO358" s="5">
        <f>P358+R358+T358+V358+X358+Z358+AB358+AD358+AF358+AH358+AJ358+AL358</f>
        <v/>
      </c>
      <c r="AP358" s="5">
        <f>I358</f>
        <v/>
      </c>
      <c r="AQ358" s="7">
        <f>AO358-AP358</f>
        <v/>
      </c>
      <c r="AR358" s="5" t="n">
        <v>0</v>
      </c>
      <c r="AS358" s="5">
        <f>IF(AH358-AR358&lt;-0.001,1,0)</f>
        <v/>
      </c>
      <c r="AT358" s="5">
        <f>IF(H358&lt;AM358-0.001,1,0)</f>
        <v/>
      </c>
      <c r="AU358" s="5">
        <f>IF(OR(H358-AO358-J358-K358-L358-M358-N358&lt;-0.001,H358-AO358-J358-K358-L358-M358-N358&gt;0.001),1,0)</f>
        <v/>
      </c>
      <c r="AV358" s="5">
        <f>IF(OR(J358&lt;-0.5,K358&lt;-0.5,L358&lt;-0.5,M358&lt;-0.5,N358&lt;-0.5,P358&lt;-0.5,R358&lt;-0.5,T358&lt;-0.5,V358&lt;-0.5,X358&lt;-0.5,Z358&lt;-0.5,AB358&lt;-0.5,AD358&lt;-0.5,AF358&lt;-0.5,AH358&lt;-0.5,AJ358&lt;-0.5,AL358&lt;-0.5),1,0)</f>
        <v/>
      </c>
      <c r="AW358">
        <f>AX358&amp;LEFT(ROUND(H358,0),3)</f>
        <v/>
      </c>
      <c r="AX358" t="n">
        <v>2962259</v>
      </c>
    </row>
    <row r="359">
      <c r="A359" s="4" t="n">
        <v>351</v>
      </c>
      <c r="B359" s="4" t="inlineStr">
        <is>
          <t>2021.USLW.198.004</t>
        </is>
      </c>
      <c r="C359" s="4" t="inlineStr">
        <is>
          <t>PLTU TALAUD ( 2 x 3 MW )</t>
        </is>
      </c>
      <c r="D359" s="4" t="inlineStr">
        <is>
          <t>Pekerjaan Jasa Detail Assesment</t>
        </is>
      </c>
      <c r="E359" s="4" t="inlineStr">
        <is>
          <t>Lanjutan</t>
        </is>
      </c>
      <c r="F359" s="4" t="inlineStr">
        <is>
          <t>APLN</t>
        </is>
      </c>
      <c r="G359" s="4" t="inlineStr">
        <is>
          <t>BA No. 095.BA/DAN.01.03/CWR/2021</t>
        </is>
      </c>
      <c r="H359" s="5" t="n">
        <v>6433149.3</v>
      </c>
      <c r="I359" s="5" t="n">
        <v>6149638</v>
      </c>
      <c r="J359" s="6" t="n">
        <v>283511.2999999998</v>
      </c>
      <c r="K359" s="6" t="n">
        <v>0</v>
      </c>
      <c r="L359" s="6" t="n">
        <v>0</v>
      </c>
      <c r="M359" s="6" t="n">
        <v>0</v>
      </c>
      <c r="N359" s="6" t="n">
        <v>0</v>
      </c>
      <c r="O359" s="6" t="n">
        <v>0</v>
      </c>
      <c r="P359" s="5" t="n">
        <v>0</v>
      </c>
      <c r="Q359" s="6" t="n">
        <v>0</v>
      </c>
      <c r="R359" s="5" t="n">
        <v>0</v>
      </c>
      <c r="S359" s="6" t="n">
        <v>0</v>
      </c>
      <c r="T359" s="5" t="n">
        <v>0</v>
      </c>
      <c r="U359" s="6" t="n">
        <v>0</v>
      </c>
      <c r="V359" s="5" t="n">
        <v>0</v>
      </c>
      <c r="W359" s="6" t="n">
        <v>0</v>
      </c>
      <c r="X359" s="5" t="n">
        <v>0</v>
      </c>
      <c r="Y359" s="6" t="n">
        <v>0</v>
      </c>
      <c r="Z359" s="5" t="n">
        <v>0</v>
      </c>
      <c r="AA359" s="6" t="n">
        <v>0</v>
      </c>
      <c r="AB359" s="5" t="n">
        <v>0</v>
      </c>
      <c r="AC359" s="6" t="n">
        <v>0</v>
      </c>
      <c r="AD359" s="5" t="n">
        <v>4343880.66</v>
      </c>
      <c r="AE359" s="6" t="n">
        <v>0</v>
      </c>
      <c r="AF359" s="5" t="n">
        <v>0</v>
      </c>
      <c r="AG359" s="6" t="n">
        <v>0</v>
      </c>
      <c r="AH359" s="6" t="n">
        <v>0</v>
      </c>
      <c r="AI359" s="6" t="n">
        <v>0</v>
      </c>
      <c r="AJ359" s="6" t="n">
        <v>1534893.739</v>
      </c>
      <c r="AK359" s="6" t="n">
        <v>0</v>
      </c>
      <c r="AL359" s="6" t="n">
        <v>5</v>
      </c>
      <c r="AM359" s="5">
        <f>IF(AND(G359="",E359="Murni"),0,P359+R359+T359+V359+X359+Z359+AB359+AD359+AF359+AH359+AJ359+AL359)</f>
        <v/>
      </c>
      <c r="AN359" s="5">
        <f>P359+R359+T359+V359+X359+Z359+AB359+AD359+AF359+AH359+AJ359+AL359-AM359</f>
        <v/>
      </c>
      <c r="AO359" s="5">
        <f>P359+R359+T359+V359+X359+Z359+AB359+AD359+AF359+AH359+AJ359+AL359</f>
        <v/>
      </c>
      <c r="AP359" s="5">
        <f>I359</f>
        <v/>
      </c>
      <c r="AQ359" s="7">
        <f>AO359-AP359</f>
        <v/>
      </c>
      <c r="AR359" s="5" t="n">
        <v>0</v>
      </c>
      <c r="AS359" s="5">
        <f>IF(AH359-AR359&lt;-0.001,1,0)</f>
        <v/>
      </c>
      <c r="AT359" s="5">
        <f>IF(H359&lt;AM359-0.001,1,0)</f>
        <v/>
      </c>
      <c r="AU359" s="5">
        <f>IF(OR(H359-AO359-J359-K359-L359-M359-N359&lt;-0.001,H359-AO359-J359-K359-L359-M359-N359&gt;0.001),1,0)</f>
        <v/>
      </c>
      <c r="AV359" s="5">
        <f>IF(OR(J359&lt;-0.5,K359&lt;-0.5,L359&lt;-0.5,M359&lt;-0.5,N359&lt;-0.5,P359&lt;-0.5,R359&lt;-0.5,T359&lt;-0.5,V359&lt;-0.5,X359&lt;-0.5,Z359&lt;-0.5,AB359&lt;-0.5,AD359&lt;-0.5,AF359&lt;-0.5,AH359&lt;-0.5,AJ359&lt;-0.5,AL359&lt;-0.5),1,0)</f>
        <v/>
      </c>
      <c r="AW359">
        <f>AX359&amp;LEFT(ROUND(H359,0),3)</f>
        <v/>
      </c>
      <c r="AX359" t="n">
        <v>2962260</v>
      </c>
    </row>
    <row r="360">
      <c r="A360" s="4" t="n">
        <v>352</v>
      </c>
      <c r="B360" s="4" t="inlineStr">
        <is>
          <t>2021.USLW.268.005</t>
        </is>
      </c>
      <c r="C360" s="4" t="inlineStr">
        <is>
          <t>GI 150 KV TENTENA (EXT; 2 LB, 1 TB, TRAFO 150/20 30 MVA)</t>
        </is>
      </c>
      <c r="D360" s="4" t="inlineStr">
        <is>
          <t>PPN Pengadaan Trafo 150/20 (30 MVA) IDB</t>
        </is>
      </c>
      <c r="E360" s="4" t="inlineStr">
        <is>
          <t>Lanjutan</t>
        </is>
      </c>
      <c r="F360" s="4" t="inlineStr">
        <is>
          <t>APLN</t>
        </is>
      </c>
      <c r="G360" s="4" t="inlineStr">
        <is>
          <t>BA No. 099.BA/DAN.01.03/CWR/2021</t>
        </is>
      </c>
      <c r="H360" s="5" t="n">
        <v>0</v>
      </c>
      <c r="I360" s="5" t="n">
        <v>0</v>
      </c>
      <c r="J360" s="6" t="n">
        <v>0</v>
      </c>
      <c r="K360" s="6" t="n">
        <v>0</v>
      </c>
      <c r="L360" s="6" t="n">
        <v>0</v>
      </c>
      <c r="M360" s="6" t="n">
        <v>0</v>
      </c>
      <c r="N360" s="6" t="n">
        <v>0</v>
      </c>
      <c r="O360" s="6" t="n">
        <v>0</v>
      </c>
      <c r="P360" s="5" t="n">
        <v>0</v>
      </c>
      <c r="Q360" s="6" t="n">
        <v>0</v>
      </c>
      <c r="R360" s="5" t="n">
        <v>0</v>
      </c>
      <c r="S360" s="6" t="n">
        <v>0</v>
      </c>
      <c r="T360" s="5" t="n">
        <v>0</v>
      </c>
      <c r="U360" s="6" t="n">
        <v>0</v>
      </c>
      <c r="V360" s="5" t="n">
        <v>0</v>
      </c>
      <c r="W360" s="6" t="n">
        <v>0</v>
      </c>
      <c r="X360" s="5" t="n">
        <v>0</v>
      </c>
      <c r="Y360" s="6" t="n">
        <v>0</v>
      </c>
      <c r="Z360" s="5" t="n">
        <v>0</v>
      </c>
      <c r="AA360" s="6" t="n">
        <v>0</v>
      </c>
      <c r="AB360" s="5" t="n">
        <v>0</v>
      </c>
      <c r="AC360" s="6" t="n">
        <v>0</v>
      </c>
      <c r="AD360" s="5" t="n">
        <v>0</v>
      </c>
      <c r="AE360" s="6" t="n">
        <v>0</v>
      </c>
      <c r="AF360" s="5" t="n">
        <v>0</v>
      </c>
      <c r="AG360" s="6" t="n">
        <v>0</v>
      </c>
      <c r="AH360" s="6" t="n">
        <v>0</v>
      </c>
      <c r="AI360" s="6" t="n">
        <v>0</v>
      </c>
      <c r="AJ360" s="6" t="n">
        <v>0</v>
      </c>
      <c r="AK360" s="6" t="n">
        <v>0</v>
      </c>
      <c r="AL360" s="6" t="n">
        <v>5</v>
      </c>
      <c r="AM360" s="5">
        <f>IF(AND(G360="",E360="Murni"),0,P360+R360+T360+V360+X360+Z360+AB360+AD360+AF360+AH360+AJ360+AL360)</f>
        <v/>
      </c>
      <c r="AN360" s="5">
        <f>P360+R360+T360+V360+X360+Z360+AB360+AD360+AF360+AH360+AJ360+AL360-AM360</f>
        <v/>
      </c>
      <c r="AO360" s="5">
        <f>P360+R360+T360+V360+X360+Z360+AB360+AD360+AF360+AH360+AJ360+AL360</f>
        <v/>
      </c>
      <c r="AP360" s="5">
        <f>I360</f>
        <v/>
      </c>
      <c r="AQ360" s="7">
        <f>AO360-AP360</f>
        <v/>
      </c>
      <c r="AR360" s="5" t="n">
        <v>0</v>
      </c>
      <c r="AS360" s="5">
        <f>IF(AH360-AR360&lt;-0.001,1,0)</f>
        <v/>
      </c>
      <c r="AT360" s="5">
        <f>IF(H360&lt;AM360-0.001,1,0)</f>
        <v/>
      </c>
      <c r="AU360" s="5">
        <f>IF(OR(H360-AO360-J360-K360-L360-M360-N360&lt;-0.001,H360-AO360-J360-K360-L360-M360-N360&gt;0.001),1,0)</f>
        <v/>
      </c>
      <c r="AV360" s="5">
        <f>IF(OR(J360&lt;-0.5,K360&lt;-0.5,L360&lt;-0.5,M360&lt;-0.5,N360&lt;-0.5,P360&lt;-0.5,R360&lt;-0.5,T360&lt;-0.5,V360&lt;-0.5,X360&lt;-0.5,Z360&lt;-0.5,AB360&lt;-0.5,AD360&lt;-0.5,AF360&lt;-0.5,AH360&lt;-0.5,AJ360&lt;-0.5,AL360&lt;-0.5),1,0)</f>
        <v/>
      </c>
      <c r="AW360">
        <f>AX360&amp;LEFT(ROUND(H360,0),3)</f>
        <v/>
      </c>
      <c r="AX360" t="n">
        <v>2962261</v>
      </c>
    </row>
    <row r="361">
      <c r="A361" s="4" t="n">
        <v>353</v>
      </c>
      <c r="B361" s="4" t="inlineStr">
        <is>
          <t>2019.USLU.36.005.2</t>
        </is>
      </c>
      <c r="C361" s="4" t="inlineStr">
        <is>
          <t>T/L 150 KV PLTU PALU 3 - TAMBU (55 kmr)</t>
        </is>
      </c>
      <c r="D361" s="4" t="inlineStr">
        <is>
          <t>EPC T/L 150 KV PLTU Palu 3 - Tambu  Section  2, Porsi APLN</t>
        </is>
      </c>
      <c r="E361" s="4" t="inlineStr">
        <is>
          <t>Lanjutan</t>
        </is>
      </c>
      <c r="F361" s="4" t="inlineStr">
        <is>
          <t>APLN</t>
        </is>
      </c>
      <c r="G361" s="4" t="n"/>
      <c r="H361" s="5" t="n">
        <v>75607627.80000001</v>
      </c>
      <c r="I361" s="5" t="n">
        <v>0</v>
      </c>
      <c r="J361" s="6" t="n">
        <v>75607627.80000001</v>
      </c>
      <c r="K361" s="6" t="n">
        <v>0</v>
      </c>
      <c r="L361" s="6" t="n">
        <v>0</v>
      </c>
      <c r="M361" s="6" t="n">
        <v>0</v>
      </c>
      <c r="N361" s="6" t="n">
        <v>0</v>
      </c>
      <c r="O361" s="6" t="n">
        <v>0</v>
      </c>
      <c r="P361" s="5" t="n">
        <v>0</v>
      </c>
      <c r="Q361" s="6" t="n">
        <v>0</v>
      </c>
      <c r="R361" s="5" t="n">
        <v>0</v>
      </c>
      <c r="S361" s="6" t="n">
        <v>0</v>
      </c>
      <c r="T361" s="5" t="n">
        <v>0</v>
      </c>
      <c r="U361" s="6" t="n">
        <v>0</v>
      </c>
      <c r="V361" s="5" t="n">
        <v>0</v>
      </c>
      <c r="W361" s="6" t="n">
        <v>0</v>
      </c>
      <c r="X361" s="5" t="n">
        <v>0</v>
      </c>
      <c r="Y361" s="6" t="n">
        <v>0</v>
      </c>
      <c r="Z361" s="5" t="n">
        <v>0</v>
      </c>
      <c r="AA361" s="6" t="n">
        <v>0</v>
      </c>
      <c r="AB361" s="5" t="n">
        <v>0</v>
      </c>
      <c r="AC361" s="6" t="n">
        <v>0</v>
      </c>
      <c r="AD361" s="5" t="n">
        <v>0</v>
      </c>
      <c r="AE361" s="6" t="n">
        <v>0</v>
      </c>
      <c r="AF361" s="5" t="n">
        <v>0</v>
      </c>
      <c r="AG361" s="6" t="n">
        <v>0</v>
      </c>
      <c r="AH361" s="6" t="n">
        <v>0</v>
      </c>
      <c r="AI361" s="6" t="n">
        <v>0</v>
      </c>
      <c r="AJ361" s="6" t="n">
        <v>0</v>
      </c>
      <c r="AK361" s="6" t="n">
        <v>0</v>
      </c>
      <c r="AL361" s="6" t="n">
        <v>5</v>
      </c>
      <c r="AM361" s="5">
        <f>IF(AND(G361="",E361="Murni"),0,P361+R361+T361+V361+X361+Z361+AB361+AD361+AF361+AH361+AJ361+AL361)</f>
        <v/>
      </c>
      <c r="AN361" s="5">
        <f>P361+R361+T361+V361+X361+Z361+AB361+AD361+AF361+AH361+AJ361+AL361-AM361</f>
        <v/>
      </c>
      <c r="AO361" s="5">
        <f>P361+R361+T361+V361+X361+Z361+AB361+AD361+AF361+AH361+AJ361+AL361</f>
        <v/>
      </c>
      <c r="AP361" s="5">
        <f>I361</f>
        <v/>
      </c>
      <c r="AQ361" s="7">
        <f>AO361-AP361</f>
        <v/>
      </c>
      <c r="AR361" s="5" t="n">
        <v>0</v>
      </c>
      <c r="AS361" s="5">
        <f>IF(AH361-AR361&lt;-0.001,1,0)</f>
        <v/>
      </c>
      <c r="AT361" s="5">
        <f>IF(H361&lt;AM361-0.001,1,0)</f>
        <v/>
      </c>
      <c r="AU361" s="5">
        <f>IF(OR(H361-AO361-J361-K361-L361-M361-N361&lt;-0.001,H361-AO361-J361-K361-L361-M361-N361&gt;0.001),1,0)</f>
        <v/>
      </c>
      <c r="AV361" s="5">
        <f>IF(OR(J361&lt;-0.5,K361&lt;-0.5,L361&lt;-0.5,M361&lt;-0.5,N361&lt;-0.5,P361&lt;-0.5,R361&lt;-0.5,T361&lt;-0.5,V361&lt;-0.5,X361&lt;-0.5,Z361&lt;-0.5,AB361&lt;-0.5,AD361&lt;-0.5,AF361&lt;-0.5,AH361&lt;-0.5,AJ361&lt;-0.5,AL361&lt;-0.5),1,0)</f>
        <v/>
      </c>
      <c r="AW361">
        <f>AX361&amp;LEFT(ROUND(H361,0),3)</f>
        <v/>
      </c>
      <c r="AX361" t="n">
        <v>2962262</v>
      </c>
    </row>
    <row r="362">
      <c r="A362" s="4" t="n">
        <v>354</v>
      </c>
      <c r="B362" s="4" t="inlineStr">
        <is>
          <t>2021.USLW.220.014</t>
        </is>
      </c>
      <c r="C362" s="4" t="inlineStr">
        <is>
          <t>T/L 150 KV MARISA - MOUTONG (90 kmr)</t>
        </is>
      </c>
      <c r="D362" s="4" t="inlineStr">
        <is>
          <t>EPC, Sec 2 Kontrak No. 0004.PJ/DAN.01.03/B43000000/2021, tanggal 01 Maret 2021, PT CITRAMASJAYA TEKNIKMANDIRI, (Porsi APLN)</t>
        </is>
      </c>
      <c r="E362" s="4" t="inlineStr">
        <is>
          <t>Lanjutan</t>
        </is>
      </c>
      <c r="F362" s="4" t="inlineStr">
        <is>
          <t>APLN</t>
        </is>
      </c>
      <c r="G362" s="4" t="n"/>
      <c r="H362" s="5" t="n">
        <v>85862987.6538001</v>
      </c>
      <c r="I362" s="5" t="n">
        <v>43946491.25100001</v>
      </c>
      <c r="J362" s="6" t="n">
        <v>41916496.40280009</v>
      </c>
      <c r="K362" s="6" t="n">
        <v>0</v>
      </c>
      <c r="L362" s="6" t="n">
        <v>0</v>
      </c>
      <c r="M362" s="6" t="n">
        <v>0</v>
      </c>
      <c r="N362" s="6" t="n">
        <v>0</v>
      </c>
      <c r="O362" s="6" t="n">
        <v>0</v>
      </c>
      <c r="P362" s="5" t="n">
        <v>0</v>
      </c>
      <c r="Q362" s="6" t="n">
        <v>0</v>
      </c>
      <c r="R362" s="5" t="n">
        <v>11497100.081</v>
      </c>
      <c r="S362" s="6" t="n">
        <v>0</v>
      </c>
      <c r="T362" s="5" t="n">
        <v>5099595.311</v>
      </c>
      <c r="U362" s="6" t="n">
        <v>0</v>
      </c>
      <c r="V362" s="5" t="n">
        <v>7381910.258</v>
      </c>
      <c r="W362" s="6" t="n">
        <v>0</v>
      </c>
      <c r="X362" s="5" t="n">
        <v>4838952.021</v>
      </c>
      <c r="Y362" s="6" t="n">
        <v>0</v>
      </c>
      <c r="Z362" s="5" t="n">
        <v>3579522.545</v>
      </c>
      <c r="AA362" s="6" t="n">
        <v>0</v>
      </c>
      <c r="AB362" s="5" t="n">
        <v>864078.885</v>
      </c>
      <c r="AC362" s="6" t="n">
        <v>0</v>
      </c>
      <c r="AD362" s="5" t="n">
        <v>0</v>
      </c>
      <c r="AE362" s="6" t="n">
        <v>0</v>
      </c>
      <c r="AF362" s="5" t="n">
        <v>10685332.147</v>
      </c>
      <c r="AG362" s="6" t="n">
        <v>0</v>
      </c>
      <c r="AH362" s="6" t="n">
        <v>0</v>
      </c>
      <c r="AI362" s="6" t="n">
        <v>0</v>
      </c>
      <c r="AJ362" s="6" t="n">
        <v>0</v>
      </c>
      <c r="AK362" s="6" t="n">
        <v>0</v>
      </c>
      <c r="AL362" s="6" t="n">
        <v>5</v>
      </c>
      <c r="AM362" s="5">
        <f>IF(AND(G362="",E362="Murni"),0,P362+R362+T362+V362+X362+Z362+AB362+AD362+AF362+AH362+AJ362+AL362)</f>
        <v/>
      </c>
      <c r="AN362" s="5">
        <f>P362+R362+T362+V362+X362+Z362+AB362+AD362+AF362+AH362+AJ362+AL362-AM362</f>
        <v/>
      </c>
      <c r="AO362" s="5">
        <f>P362+R362+T362+V362+X362+Z362+AB362+AD362+AF362+AH362+AJ362+AL362</f>
        <v/>
      </c>
      <c r="AP362" s="5">
        <f>I362</f>
        <v/>
      </c>
      <c r="AQ362" s="7">
        <f>AO362-AP362</f>
        <v/>
      </c>
      <c r="AR362" s="5" t="n">
        <v>0</v>
      </c>
      <c r="AS362" s="5">
        <f>IF(AH362-AR362&lt;-0.001,1,0)</f>
        <v/>
      </c>
      <c r="AT362" s="5">
        <f>IF(H362&lt;AM362-0.001,1,0)</f>
        <v/>
      </c>
      <c r="AU362" s="5">
        <f>IF(OR(H362-AO362-J362-K362-L362-M362-N362&lt;-0.001,H362-AO362-J362-K362-L362-M362-N362&gt;0.001),1,0)</f>
        <v/>
      </c>
      <c r="AV362" s="5">
        <f>IF(OR(J362&lt;-0.5,K362&lt;-0.5,L362&lt;-0.5,M362&lt;-0.5,N362&lt;-0.5,P362&lt;-0.5,R362&lt;-0.5,T362&lt;-0.5,V362&lt;-0.5,X362&lt;-0.5,Z362&lt;-0.5,AB362&lt;-0.5,AD362&lt;-0.5,AF362&lt;-0.5,AH362&lt;-0.5,AJ362&lt;-0.5,AL362&lt;-0.5),1,0)</f>
        <v/>
      </c>
      <c r="AW362">
        <f>AX362&amp;LEFT(ROUND(H362,0),3)</f>
        <v/>
      </c>
      <c r="AX362" t="n">
        <v>2962263</v>
      </c>
    </row>
    <row r="363">
      <c r="A363" s="4" t="n">
        <v>355</v>
      </c>
      <c r="B363" s="4" t="inlineStr">
        <is>
          <t>2022.USLW.149.001</t>
        </is>
      </c>
      <c r="C363" s="4" t="inlineStr">
        <is>
          <t>BIAYA PERIZINAN KAWASAN HUTAN</t>
        </is>
      </c>
      <c r="D363" s="4" t="inlineStr">
        <is>
          <t>IPPKH Lokasi Tersebar - Rehabilitasi Daerah Aliran Sungai (IPPKH) Malili sampai dengan Kendari</t>
        </is>
      </c>
      <c r="E363" s="4" t="inlineStr">
        <is>
          <t>Murni</t>
        </is>
      </c>
      <c r="F363" s="4" t="inlineStr">
        <is>
          <t>APLN</t>
        </is>
      </c>
      <c r="G363" s="4" t="n"/>
      <c r="H363" s="5" t="n">
        <v>500000</v>
      </c>
      <c r="I363" s="5" t="n">
        <v>500000</v>
      </c>
      <c r="J363" s="6" t="n">
        <v>0</v>
      </c>
      <c r="K363" s="6" t="n">
        <v>0</v>
      </c>
      <c r="L363" s="6" t="n">
        <v>0</v>
      </c>
      <c r="M363" s="6" t="n">
        <v>0</v>
      </c>
      <c r="N363" s="6" t="n">
        <v>0</v>
      </c>
      <c r="O363" s="6" t="n">
        <v>0</v>
      </c>
      <c r="P363" s="5" t="n">
        <v>0</v>
      </c>
      <c r="Q363" s="6" t="n">
        <v>0</v>
      </c>
      <c r="R363" s="5" t="n">
        <v>0</v>
      </c>
      <c r="S363" s="6" t="n">
        <v>0</v>
      </c>
      <c r="T363" s="5" t="n">
        <v>0</v>
      </c>
      <c r="U363" s="6" t="n">
        <v>0</v>
      </c>
      <c r="V363" s="5" t="n">
        <v>179088</v>
      </c>
      <c r="W363" s="6" t="n">
        <v>0</v>
      </c>
      <c r="X363" s="5" t="n">
        <v>0</v>
      </c>
      <c r="Y363" s="6" t="n">
        <v>0</v>
      </c>
      <c r="Z363" s="5" t="n">
        <v>0</v>
      </c>
      <c r="AA363" s="6" t="n">
        <v>0</v>
      </c>
      <c r="AB363" s="5" t="n">
        <v>0</v>
      </c>
      <c r="AC363" s="6" t="n">
        <v>0</v>
      </c>
      <c r="AD363" s="5" t="n">
        <v>183680</v>
      </c>
      <c r="AE363" s="6" t="n">
        <v>0</v>
      </c>
      <c r="AF363" s="5" t="n">
        <v>38510</v>
      </c>
      <c r="AG363" s="6" t="n">
        <v>0</v>
      </c>
      <c r="AH363" s="6" t="n">
        <v>0</v>
      </c>
      <c r="AI363" s="6" t="n">
        <v>0</v>
      </c>
      <c r="AJ363" s="6" t="n">
        <v>0</v>
      </c>
      <c r="AK363" s="6" t="n">
        <v>0</v>
      </c>
      <c r="AL363" s="6" t="n">
        <v>5</v>
      </c>
      <c r="AM363" s="5">
        <f>IF(AND(G363="",E363="Murni"),0,P363+R363+T363+V363+X363+Z363+AB363+AD363+AF363+AH363+AJ363+AL363)</f>
        <v/>
      </c>
      <c r="AN363" s="5">
        <f>P363+R363+T363+V363+X363+Z363+AB363+AD363+AF363+AH363+AJ363+AL363-AM363</f>
        <v/>
      </c>
      <c r="AO363" s="5">
        <f>P363+R363+T363+V363+X363+Z363+AB363+AD363+AF363+AH363+AJ363+AL363</f>
        <v/>
      </c>
      <c r="AP363" s="5">
        <f>I363</f>
        <v/>
      </c>
      <c r="AQ363" s="7">
        <f>AO363-AP363</f>
        <v/>
      </c>
      <c r="AR363" s="5" t="n">
        <v>0</v>
      </c>
      <c r="AS363" s="5">
        <f>IF(AH363-AR363&lt;-0.001,1,0)</f>
        <v/>
      </c>
      <c r="AT363" s="5">
        <f>IF(H363&lt;AM363-0.001,1,0)</f>
        <v/>
      </c>
      <c r="AU363" s="5">
        <f>IF(OR(H363-AO363-J363-K363-L363-M363-N363&lt;-0.001,H363-AO363-J363-K363-L363-M363-N363&gt;0.001),1,0)</f>
        <v/>
      </c>
      <c r="AV363" s="5">
        <f>IF(OR(J363&lt;-0.5,K363&lt;-0.5,L363&lt;-0.5,M363&lt;-0.5,N363&lt;-0.5,P363&lt;-0.5,R363&lt;-0.5,T363&lt;-0.5,V363&lt;-0.5,X363&lt;-0.5,Z363&lt;-0.5,AB363&lt;-0.5,AD363&lt;-0.5,AF363&lt;-0.5,AH363&lt;-0.5,AJ363&lt;-0.5,AL363&lt;-0.5),1,0)</f>
        <v/>
      </c>
      <c r="AW363">
        <f>AX363&amp;LEFT(ROUND(H363,0),3)</f>
        <v/>
      </c>
      <c r="AX363" t="n">
        <v>2962264</v>
      </c>
    </row>
    <row r="364">
      <c r="A364" s="4" t="n">
        <v>356</v>
      </c>
      <c r="B364" s="4" t="inlineStr">
        <is>
          <t>2022.USLW.147.001</t>
        </is>
      </c>
      <c r="C364" s="4" t="inlineStr">
        <is>
          <t>BIAYA SERTIFIKAT</t>
        </is>
      </c>
      <c r="D364" s="4" t="inlineStr">
        <is>
          <t>Biaya Pekerjaan Sertifikat Murni</t>
        </is>
      </c>
      <c r="E364" s="4" t="inlineStr">
        <is>
          <t>Murni</t>
        </is>
      </c>
      <c r="F364" s="4" t="inlineStr">
        <is>
          <t>APLN</t>
        </is>
      </c>
      <c r="G364" s="4" t="n"/>
      <c r="H364" s="5" t="n">
        <v>7615163</v>
      </c>
      <c r="I364" s="5" t="n">
        <v>7615162.910000002</v>
      </c>
      <c r="J364" s="6" t="n">
        <v>0.09000000637024641</v>
      </c>
      <c r="K364" s="6" t="n">
        <v>0</v>
      </c>
      <c r="L364" s="6" t="n">
        <v>0</v>
      </c>
      <c r="M364" s="6" t="n">
        <v>0</v>
      </c>
      <c r="N364" s="6" t="n">
        <v>0</v>
      </c>
      <c r="O364" s="6" t="n">
        <v>0</v>
      </c>
      <c r="P364" s="5" t="n">
        <v>536750.861</v>
      </c>
      <c r="Q364" s="6" t="n">
        <v>0</v>
      </c>
      <c r="R364" s="5" t="n">
        <v>883273.3860000001</v>
      </c>
      <c r="S364" s="6" t="n">
        <v>0</v>
      </c>
      <c r="T364" s="5" t="n">
        <v>311149.083</v>
      </c>
      <c r="U364" s="6" t="n">
        <v>0</v>
      </c>
      <c r="V364" s="5" t="n">
        <v>647161.932</v>
      </c>
      <c r="W364" s="6" t="n">
        <v>0</v>
      </c>
      <c r="X364" s="5" t="n">
        <v>1309996.229</v>
      </c>
      <c r="Y364" s="6" t="n">
        <v>0</v>
      </c>
      <c r="Z364" s="5" t="n">
        <v>1258727.843</v>
      </c>
      <c r="AA364" s="6" t="n">
        <v>0</v>
      </c>
      <c r="AB364" s="5" t="n">
        <v>844280.416</v>
      </c>
      <c r="AC364" s="6" t="n">
        <v>0</v>
      </c>
      <c r="AD364" s="5" t="n">
        <v>549016.127</v>
      </c>
      <c r="AE364" s="6" t="n">
        <v>0</v>
      </c>
      <c r="AF364" s="5" t="n">
        <v>812306.129</v>
      </c>
      <c r="AG364" s="6" t="n">
        <v>0</v>
      </c>
      <c r="AH364" s="6" t="n">
        <v>446346.13</v>
      </c>
      <c r="AI364" s="6" t="n">
        <v>0</v>
      </c>
      <c r="AJ364" s="6" t="n">
        <v>225.792</v>
      </c>
      <c r="AK364" s="6" t="n">
        <v>0</v>
      </c>
      <c r="AL364" s="6" t="n">
        <v>5</v>
      </c>
      <c r="AM364" s="5">
        <f>IF(AND(G364="",E364="Murni"),0,P364+R364+T364+V364+X364+Z364+AB364+AD364+AF364+AH364+AJ364+AL364)</f>
        <v/>
      </c>
      <c r="AN364" s="5">
        <f>P364+R364+T364+V364+X364+Z364+AB364+AD364+AF364+AH364+AJ364+AL364-AM364</f>
        <v/>
      </c>
      <c r="AO364" s="5">
        <f>P364+R364+T364+V364+X364+Z364+AB364+AD364+AF364+AH364+AJ364+AL364</f>
        <v/>
      </c>
      <c r="AP364" s="5">
        <f>I364</f>
        <v/>
      </c>
      <c r="AQ364" s="7">
        <f>AO364-AP364</f>
        <v/>
      </c>
      <c r="AR364" s="5" t="n">
        <v>210603.2</v>
      </c>
      <c r="AS364" s="5">
        <f>IF(AH364-AR364&lt;-0.001,1,0)</f>
        <v/>
      </c>
      <c r="AT364" s="5">
        <f>IF(H364&lt;AM364-0.001,1,0)</f>
        <v/>
      </c>
      <c r="AU364" s="5">
        <f>IF(OR(H364-AO364-J364-K364-L364-M364-N364&lt;-0.001,H364-AO364-J364-K364-L364-M364-N364&gt;0.001),1,0)</f>
        <v/>
      </c>
      <c r="AV364" s="5">
        <f>IF(OR(J364&lt;-0.5,K364&lt;-0.5,L364&lt;-0.5,M364&lt;-0.5,N364&lt;-0.5,P364&lt;-0.5,R364&lt;-0.5,T364&lt;-0.5,V364&lt;-0.5,X364&lt;-0.5,Z364&lt;-0.5,AB364&lt;-0.5,AD364&lt;-0.5,AF364&lt;-0.5,AH364&lt;-0.5,AJ364&lt;-0.5,AL364&lt;-0.5),1,0)</f>
        <v/>
      </c>
      <c r="AW364">
        <f>AX364&amp;LEFT(ROUND(H364,0),3)</f>
        <v/>
      </c>
      <c r="AX364" t="n">
        <v>2962265</v>
      </c>
    </row>
    <row r="365">
      <c r="A365" s="4" t="n">
        <v>357</v>
      </c>
      <c r="B365" s="4" t="inlineStr">
        <is>
          <t>2022.USLW.95.001</t>
        </is>
      </c>
      <c r="C365" s="4" t="inlineStr">
        <is>
          <t>GI  150 kV BELOPA  (NEW) (2 LB, 1 TB, TRAFO 150/20 KV, 60 MVA)</t>
        </is>
      </c>
      <c r="D365" s="4" t="inlineStr">
        <is>
          <t>Pengukuran, pemberkasan tanah dan ROW, ganti rugi tanah dan tanaman, sosialisasi, inventarisasi,penebangan, timpahan, perizinan, sertifikasi dan pengamanan T/L 150 kV Belopa Inc dan GI terkait</t>
        </is>
      </c>
      <c r="E365" s="4" t="inlineStr">
        <is>
          <t>Murni</t>
        </is>
      </c>
      <c r="F365" s="4" t="inlineStr">
        <is>
          <t>APLN</t>
        </is>
      </c>
      <c r="G365" s="4" t="n"/>
      <c r="H365" s="5" t="n">
        <v>100000</v>
      </c>
      <c r="I365" s="5" t="n">
        <v>100000</v>
      </c>
      <c r="J365" s="6" t="n">
        <v>0</v>
      </c>
      <c r="K365" s="6" t="n">
        <v>0</v>
      </c>
      <c r="L365" s="6" t="n">
        <v>0</v>
      </c>
      <c r="M365" s="6" t="n">
        <v>0</v>
      </c>
      <c r="N365" s="6" t="n">
        <v>0</v>
      </c>
      <c r="O365" s="6" t="n">
        <v>0</v>
      </c>
      <c r="P365" s="5" t="n">
        <v>0</v>
      </c>
      <c r="Q365" s="6" t="n">
        <v>0</v>
      </c>
      <c r="R365" s="5" t="n">
        <v>0</v>
      </c>
      <c r="S365" s="6" t="n">
        <v>0</v>
      </c>
      <c r="T365" s="5" t="n">
        <v>0</v>
      </c>
      <c r="U365" s="6" t="n">
        <v>0</v>
      </c>
      <c r="V365" s="5" t="n">
        <v>0</v>
      </c>
      <c r="W365" s="6" t="n">
        <v>0</v>
      </c>
      <c r="X365" s="5" t="n">
        <v>0</v>
      </c>
      <c r="Y365" s="6" t="n">
        <v>0</v>
      </c>
      <c r="Z365" s="5" t="n">
        <v>0</v>
      </c>
      <c r="AA365" s="6" t="n">
        <v>0</v>
      </c>
      <c r="AB365" s="5" t="n">
        <v>0</v>
      </c>
      <c r="AC365" s="6" t="n">
        <v>0</v>
      </c>
      <c r="AD365" s="5" t="n">
        <v>0</v>
      </c>
      <c r="AE365" s="6" t="n">
        <v>0</v>
      </c>
      <c r="AF365" s="5" t="n">
        <v>0</v>
      </c>
      <c r="AG365" s="6" t="n">
        <v>0</v>
      </c>
      <c r="AH365" s="6" t="n">
        <v>0</v>
      </c>
      <c r="AI365" s="6" t="n">
        <v>0</v>
      </c>
      <c r="AJ365" s="6" t="n">
        <v>100000</v>
      </c>
      <c r="AK365" s="6" t="n">
        <v>0</v>
      </c>
      <c r="AL365" s="6" t="n">
        <v>5</v>
      </c>
      <c r="AM365" s="5">
        <f>IF(AND(G365="",E365="Murni"),0,P365+R365+T365+V365+X365+Z365+AB365+AD365+AF365+AH365+AJ365+AL365)</f>
        <v/>
      </c>
      <c r="AN365" s="5">
        <f>P365+R365+T365+V365+X365+Z365+AB365+AD365+AF365+AH365+AJ365+AL365-AM365</f>
        <v/>
      </c>
      <c r="AO365" s="5">
        <f>P365+R365+T365+V365+X365+Z365+AB365+AD365+AF365+AH365+AJ365+AL365</f>
        <v/>
      </c>
      <c r="AP365" s="5">
        <f>I365</f>
        <v/>
      </c>
      <c r="AQ365" s="7">
        <f>AO365-AP365</f>
        <v/>
      </c>
      <c r="AR365" s="5" t="n">
        <v>0</v>
      </c>
      <c r="AS365" s="5">
        <f>IF(AH365-AR365&lt;-0.001,1,0)</f>
        <v/>
      </c>
      <c r="AT365" s="5">
        <f>IF(H365&lt;AM365-0.001,1,0)</f>
        <v/>
      </c>
      <c r="AU365" s="5">
        <f>IF(OR(H365-AO365-J365-K365-L365-M365-N365&lt;-0.001,H365-AO365-J365-K365-L365-M365-N365&gt;0.001),1,0)</f>
        <v/>
      </c>
      <c r="AV365" s="5">
        <f>IF(OR(J365&lt;-0.5,K365&lt;-0.5,L365&lt;-0.5,M365&lt;-0.5,N365&lt;-0.5,P365&lt;-0.5,R365&lt;-0.5,T365&lt;-0.5,V365&lt;-0.5,X365&lt;-0.5,Z365&lt;-0.5,AB365&lt;-0.5,AD365&lt;-0.5,AF365&lt;-0.5,AH365&lt;-0.5,AJ365&lt;-0.5,AL365&lt;-0.5),1,0)</f>
        <v/>
      </c>
      <c r="AW365">
        <f>AX365&amp;LEFT(ROUND(H365,0),3)</f>
        <v/>
      </c>
      <c r="AX365" t="n">
        <v>2962266</v>
      </c>
    </row>
    <row r="366">
      <c r="A366" s="4" t="n">
        <v>358</v>
      </c>
      <c r="B366" s="4" t="inlineStr">
        <is>
          <t>2022.USLW.96.001</t>
        </is>
      </c>
      <c r="C366" s="4" t="inlineStr">
        <is>
          <t>GI  150 kV TANETE (NEW) (2 LB, 1TB, 150/20 KV , 30 MVA)</t>
        </is>
      </c>
      <c r="D366" s="4" t="inlineStr">
        <is>
          <t>Pengelolaan dan Pemantauan Lingkungan Konstruksi</t>
        </is>
      </c>
      <c r="E366" s="4" t="inlineStr">
        <is>
          <t>Murni</t>
        </is>
      </c>
      <c r="F366" s="4" t="inlineStr">
        <is>
          <t>APLN</t>
        </is>
      </c>
      <c r="G366" s="4" t="n"/>
      <c r="H366" s="5" t="n">
        <v>140000</v>
      </c>
      <c r="I366" s="5" t="n">
        <v>139220</v>
      </c>
      <c r="J366" s="6" t="n">
        <v>780</v>
      </c>
      <c r="K366" s="6" t="n">
        <v>0</v>
      </c>
      <c r="L366" s="6" t="n">
        <v>0</v>
      </c>
      <c r="M366" s="6" t="n">
        <v>0</v>
      </c>
      <c r="N366" s="6" t="n">
        <v>0</v>
      </c>
      <c r="O366" s="6" t="n">
        <v>0</v>
      </c>
      <c r="P366" s="5" t="n">
        <v>0</v>
      </c>
      <c r="Q366" s="6" t="n">
        <v>0</v>
      </c>
      <c r="R366" s="5" t="n">
        <v>0</v>
      </c>
      <c r="S366" s="6" t="n">
        <v>0</v>
      </c>
      <c r="T366" s="5" t="n">
        <v>69220</v>
      </c>
      <c r="U366" s="6" t="n">
        <v>0</v>
      </c>
      <c r="V366" s="5" t="n">
        <v>0</v>
      </c>
      <c r="W366" s="6" t="n">
        <v>0</v>
      </c>
      <c r="X366" s="5" t="n">
        <v>0</v>
      </c>
      <c r="Y366" s="6" t="n">
        <v>0</v>
      </c>
      <c r="Z366" s="5" t="n">
        <v>0</v>
      </c>
      <c r="AA366" s="6" t="n">
        <v>0</v>
      </c>
      <c r="AB366" s="5" t="n">
        <v>0</v>
      </c>
      <c r="AC366" s="6" t="n">
        <v>0</v>
      </c>
      <c r="AD366" s="5" t="n">
        <v>69220</v>
      </c>
      <c r="AE366" s="6" t="n">
        <v>0</v>
      </c>
      <c r="AF366" s="5" t="n">
        <v>0</v>
      </c>
      <c r="AG366" s="6" t="n">
        <v>0</v>
      </c>
      <c r="AH366" s="6" t="n">
        <v>0</v>
      </c>
      <c r="AI366" s="6" t="n">
        <v>0</v>
      </c>
      <c r="AJ366" s="6" t="n">
        <v>780</v>
      </c>
      <c r="AK366" s="6" t="n">
        <v>0</v>
      </c>
      <c r="AL366" s="6" t="n">
        <v>5</v>
      </c>
      <c r="AM366" s="5">
        <f>IF(AND(G366="",E366="Murni"),0,P366+R366+T366+V366+X366+Z366+AB366+AD366+AF366+AH366+AJ366+AL366)</f>
        <v/>
      </c>
      <c r="AN366" s="5">
        <f>P366+R366+T366+V366+X366+Z366+AB366+AD366+AF366+AH366+AJ366+AL366-AM366</f>
        <v/>
      </c>
      <c r="AO366" s="5">
        <f>P366+R366+T366+V366+X366+Z366+AB366+AD366+AF366+AH366+AJ366+AL366</f>
        <v/>
      </c>
      <c r="AP366" s="5">
        <f>I366</f>
        <v/>
      </c>
      <c r="AQ366" s="7">
        <f>AO366-AP366</f>
        <v/>
      </c>
      <c r="AR366" s="5" t="n">
        <v>0</v>
      </c>
      <c r="AS366" s="5">
        <f>IF(AH366-AR366&lt;-0.001,1,0)</f>
        <v/>
      </c>
      <c r="AT366" s="5">
        <f>IF(H366&lt;AM366-0.001,1,0)</f>
        <v/>
      </c>
      <c r="AU366" s="5">
        <f>IF(OR(H366-AO366-J366-K366-L366-M366-N366&lt;-0.001,H366-AO366-J366-K366-L366-M366-N366&gt;0.001),1,0)</f>
        <v/>
      </c>
      <c r="AV366" s="5">
        <f>IF(OR(J366&lt;-0.5,K366&lt;-0.5,L366&lt;-0.5,M366&lt;-0.5,N366&lt;-0.5,P366&lt;-0.5,R366&lt;-0.5,T366&lt;-0.5,V366&lt;-0.5,X366&lt;-0.5,Z366&lt;-0.5,AB366&lt;-0.5,AD366&lt;-0.5,AF366&lt;-0.5,AH366&lt;-0.5,AJ366&lt;-0.5,AL366&lt;-0.5),1,0)</f>
        <v/>
      </c>
      <c r="AW366">
        <f>AX366&amp;LEFT(ROUND(H366,0),3)</f>
        <v/>
      </c>
      <c r="AX366" t="n">
        <v>2962267</v>
      </c>
    </row>
    <row r="367">
      <c r="A367" s="4" t="n">
        <v>359</v>
      </c>
      <c r="B367" s="4" t="inlineStr">
        <is>
          <t>2022.USLW.96.002</t>
        </is>
      </c>
      <c r="C367" s="4" t="inlineStr">
        <is>
          <t>GI  150 kV TANETE (NEW) (2 LB, 1TB, 150/20 KV , 30 MVA)</t>
        </is>
      </c>
      <c r="D367" s="4" t="inlineStr">
        <is>
          <t>Pengukuran, pemberkasan tanah dan ROW, ganti rugi tanah dan tanaman, sosialisasi, inventarisasi,penebangan, timpahan, perizinan, sertifikasi dan pengamanan T/L 150 kV Tanete Inc dan GI terkait</t>
        </is>
      </c>
      <c r="E367" s="4" t="inlineStr">
        <is>
          <t>Murni</t>
        </is>
      </c>
      <c r="F367" s="4" t="inlineStr">
        <is>
          <t>APLN</t>
        </is>
      </c>
      <c r="G367" s="4" t="n"/>
      <c r="H367" s="5" t="n">
        <v>50000</v>
      </c>
      <c r="I367" s="5" t="n">
        <v>50000</v>
      </c>
      <c r="J367" s="6" t="n">
        <v>0</v>
      </c>
      <c r="K367" s="6" t="n">
        <v>0</v>
      </c>
      <c r="L367" s="6" t="n">
        <v>0</v>
      </c>
      <c r="M367" s="6" t="n">
        <v>0</v>
      </c>
      <c r="N367" s="6" t="n">
        <v>0</v>
      </c>
      <c r="O367" s="6" t="n">
        <v>0</v>
      </c>
      <c r="P367" s="5" t="n">
        <v>0</v>
      </c>
      <c r="Q367" s="6" t="n">
        <v>0</v>
      </c>
      <c r="R367" s="5" t="n">
        <v>0</v>
      </c>
      <c r="S367" s="6" t="n">
        <v>0</v>
      </c>
      <c r="T367" s="5" t="n">
        <v>2500</v>
      </c>
      <c r="U367" s="6" t="n">
        <v>0</v>
      </c>
      <c r="V367" s="5" t="n">
        <v>24999.699</v>
      </c>
      <c r="W367" s="6" t="n">
        <v>0</v>
      </c>
      <c r="X367" s="5" t="n">
        <v>0</v>
      </c>
      <c r="Y367" s="6" t="n">
        <v>0</v>
      </c>
      <c r="Z367" s="5" t="n">
        <v>0</v>
      </c>
      <c r="AA367" s="6" t="n">
        <v>0</v>
      </c>
      <c r="AB367" s="5" t="n">
        <v>0</v>
      </c>
      <c r="AC367" s="6" t="n">
        <v>0</v>
      </c>
      <c r="AD367" s="5" t="n">
        <v>0</v>
      </c>
      <c r="AE367" s="6" t="n">
        <v>0</v>
      </c>
      <c r="AF367" s="5" t="n">
        <v>0</v>
      </c>
      <c r="AG367" s="6" t="n">
        <v>0</v>
      </c>
      <c r="AH367" s="6" t="n">
        <v>0</v>
      </c>
      <c r="AI367" s="6" t="n">
        <v>0</v>
      </c>
      <c r="AJ367" s="6" t="n">
        <v>22500.301</v>
      </c>
      <c r="AK367" s="6" t="n">
        <v>0</v>
      </c>
      <c r="AL367" s="6" t="n">
        <v>5</v>
      </c>
      <c r="AM367" s="5">
        <f>IF(AND(G367="",E367="Murni"),0,P367+R367+T367+V367+X367+Z367+AB367+AD367+AF367+AH367+AJ367+AL367)</f>
        <v/>
      </c>
      <c r="AN367" s="5">
        <f>P367+R367+T367+V367+X367+Z367+AB367+AD367+AF367+AH367+AJ367+AL367-AM367</f>
        <v/>
      </c>
      <c r="AO367" s="5">
        <f>P367+R367+T367+V367+X367+Z367+AB367+AD367+AF367+AH367+AJ367+AL367</f>
        <v/>
      </c>
      <c r="AP367" s="5">
        <f>I367</f>
        <v/>
      </c>
      <c r="AQ367" s="7">
        <f>AO367-AP367</f>
        <v/>
      </c>
      <c r="AR367" s="5" t="n">
        <v>0</v>
      </c>
      <c r="AS367" s="5">
        <f>IF(AH367-AR367&lt;-0.001,1,0)</f>
        <v/>
      </c>
      <c r="AT367" s="5">
        <f>IF(H367&lt;AM367-0.001,1,0)</f>
        <v/>
      </c>
      <c r="AU367" s="5">
        <f>IF(OR(H367-AO367-J367-K367-L367-M367-N367&lt;-0.001,H367-AO367-J367-K367-L367-M367-N367&gt;0.001),1,0)</f>
        <v/>
      </c>
      <c r="AV367" s="5">
        <f>IF(OR(J367&lt;-0.5,K367&lt;-0.5,L367&lt;-0.5,M367&lt;-0.5,N367&lt;-0.5,P367&lt;-0.5,R367&lt;-0.5,T367&lt;-0.5,V367&lt;-0.5,X367&lt;-0.5,Z367&lt;-0.5,AB367&lt;-0.5,AD367&lt;-0.5,AF367&lt;-0.5,AH367&lt;-0.5,AJ367&lt;-0.5,AL367&lt;-0.5),1,0)</f>
        <v/>
      </c>
      <c r="AW367">
        <f>AX367&amp;LEFT(ROUND(H367,0),3)</f>
        <v/>
      </c>
      <c r="AX367" t="n">
        <v>2962268</v>
      </c>
    </row>
    <row r="368">
      <c r="A368" s="4" t="n">
        <v>360</v>
      </c>
      <c r="B368" s="4" t="inlineStr">
        <is>
          <t>2022.USLW.266.001</t>
        </is>
      </c>
      <c r="C368" s="4" t="inlineStr">
        <is>
          <t>GI. 150 kV LUWUK (NEW; 4 LB, 1 TB Trafo 150/20 kV 60 MVA, 1 BC)</t>
        </is>
      </c>
      <c r="D368" s="4" t="inlineStr">
        <is>
          <t>Biaya Jasa Ahli Penilai Pertanahan ROW</t>
        </is>
      </c>
      <c r="E368" s="4" t="inlineStr">
        <is>
          <t>Murni</t>
        </is>
      </c>
      <c r="F368" s="4" t="inlineStr">
        <is>
          <t>APLN</t>
        </is>
      </c>
      <c r="G368" s="4" t="n"/>
      <c r="H368" s="5" t="n">
        <v>66600</v>
      </c>
      <c r="I368" s="5" t="n">
        <v>60000</v>
      </c>
      <c r="J368" s="6" t="n">
        <v>6600</v>
      </c>
      <c r="K368" s="6" t="n">
        <v>0</v>
      </c>
      <c r="L368" s="6" t="n">
        <v>0</v>
      </c>
      <c r="M368" s="6" t="n">
        <v>0</v>
      </c>
      <c r="N368" s="6" t="n">
        <v>0</v>
      </c>
      <c r="O368" s="6" t="n">
        <v>0</v>
      </c>
      <c r="P368" s="5" t="n">
        <v>0</v>
      </c>
      <c r="Q368" s="6" t="n">
        <v>0</v>
      </c>
      <c r="R368" s="5" t="n">
        <v>0</v>
      </c>
      <c r="S368" s="6" t="n">
        <v>0</v>
      </c>
      <c r="T368" s="5" t="n">
        <v>0</v>
      </c>
      <c r="U368" s="6" t="n">
        <v>0</v>
      </c>
      <c r="V368" s="5" t="n">
        <v>0</v>
      </c>
      <c r="W368" s="6" t="n">
        <v>0</v>
      </c>
      <c r="X368" s="5" t="n">
        <v>54045.9</v>
      </c>
      <c r="Y368" s="6" t="n">
        <v>0</v>
      </c>
      <c r="Z368" s="5" t="n">
        <v>0</v>
      </c>
      <c r="AA368" s="6" t="n">
        <v>0</v>
      </c>
      <c r="AB368" s="5" t="n">
        <v>0</v>
      </c>
      <c r="AC368" s="6" t="n">
        <v>0</v>
      </c>
      <c r="AD368" s="5" t="n">
        <v>0</v>
      </c>
      <c r="AE368" s="6" t="n">
        <v>0</v>
      </c>
      <c r="AF368" s="5" t="n">
        <v>0</v>
      </c>
      <c r="AG368" s="6" t="n">
        <v>0</v>
      </c>
      <c r="AH368" s="6" t="n">
        <v>0</v>
      </c>
      <c r="AI368" s="6" t="n">
        <v>0</v>
      </c>
      <c r="AJ368" s="6" t="n">
        <v>5954.1</v>
      </c>
      <c r="AK368" s="6" t="n">
        <v>0</v>
      </c>
      <c r="AL368" s="6" t="n">
        <v>5</v>
      </c>
      <c r="AM368" s="5">
        <f>IF(AND(G368="",E368="Murni"),0,P368+R368+T368+V368+X368+Z368+AB368+AD368+AF368+AH368+AJ368+AL368)</f>
        <v/>
      </c>
      <c r="AN368" s="5">
        <f>P368+R368+T368+V368+X368+Z368+AB368+AD368+AF368+AH368+AJ368+AL368-AM368</f>
        <v/>
      </c>
      <c r="AO368" s="5">
        <f>P368+R368+T368+V368+X368+Z368+AB368+AD368+AF368+AH368+AJ368+AL368</f>
        <v/>
      </c>
      <c r="AP368" s="5">
        <f>I368</f>
        <v/>
      </c>
      <c r="AQ368" s="7">
        <f>AO368-AP368</f>
        <v/>
      </c>
      <c r="AR368" s="5" t="n">
        <v>0</v>
      </c>
      <c r="AS368" s="5">
        <f>IF(AH368-AR368&lt;-0.001,1,0)</f>
        <v/>
      </c>
      <c r="AT368" s="5">
        <f>IF(H368&lt;AM368-0.001,1,0)</f>
        <v/>
      </c>
      <c r="AU368" s="5">
        <f>IF(OR(H368-AO368-J368-K368-L368-M368-N368&lt;-0.001,H368-AO368-J368-K368-L368-M368-N368&gt;0.001),1,0)</f>
        <v/>
      </c>
      <c r="AV368" s="5">
        <f>IF(OR(J368&lt;-0.5,K368&lt;-0.5,L368&lt;-0.5,M368&lt;-0.5,N368&lt;-0.5,P368&lt;-0.5,R368&lt;-0.5,T368&lt;-0.5,V368&lt;-0.5,X368&lt;-0.5,Z368&lt;-0.5,AB368&lt;-0.5,AD368&lt;-0.5,AF368&lt;-0.5,AH368&lt;-0.5,AJ368&lt;-0.5,AL368&lt;-0.5),1,0)</f>
        <v/>
      </c>
      <c r="AW368">
        <f>AX368&amp;LEFT(ROUND(H368,0),3)</f>
        <v/>
      </c>
      <c r="AX368" t="n">
        <v>2962269</v>
      </c>
    </row>
    <row r="369">
      <c r="A369" s="4" t="n">
        <v>361</v>
      </c>
      <c r="B369" s="4" t="inlineStr">
        <is>
          <t>2022.USLW.266.002</t>
        </is>
      </c>
      <c r="C369" s="4" t="inlineStr">
        <is>
          <t>GI. 150 kV LUWUK (NEW; 4 LB, 1 TB Trafo 150/20 kV 60 MVA, 1 BC)</t>
        </is>
      </c>
      <c r="D369" s="4" t="inlineStr">
        <is>
          <t>Biaya Pengadaan Tanah</t>
        </is>
      </c>
      <c r="E369" s="4" t="inlineStr">
        <is>
          <t>Murni</t>
        </is>
      </c>
      <c r="F369" s="4" t="inlineStr">
        <is>
          <t>APLN</t>
        </is>
      </c>
      <c r="G369" s="4" t="n"/>
      <c r="H369" s="5" t="n">
        <v>750000</v>
      </c>
      <c r="I369" s="5" t="n">
        <v>415000</v>
      </c>
      <c r="J369" s="6" t="n">
        <v>335000</v>
      </c>
      <c r="K369" s="6" t="n">
        <v>0</v>
      </c>
      <c r="L369" s="6" t="n">
        <v>0</v>
      </c>
      <c r="M369" s="6" t="n">
        <v>0</v>
      </c>
      <c r="N369" s="6" t="n">
        <v>0</v>
      </c>
      <c r="O369" s="6" t="n">
        <v>0</v>
      </c>
      <c r="P369" s="5" t="n">
        <v>0</v>
      </c>
      <c r="Q369" s="6" t="n">
        <v>0</v>
      </c>
      <c r="R369" s="5" t="n">
        <v>0</v>
      </c>
      <c r="S369" s="6" t="n">
        <v>0</v>
      </c>
      <c r="T369" s="5" t="n">
        <v>3990</v>
      </c>
      <c r="U369" s="6" t="n">
        <v>0</v>
      </c>
      <c r="V369" s="5" t="n">
        <v>0</v>
      </c>
      <c r="W369" s="6" t="n">
        <v>0</v>
      </c>
      <c r="X369" s="5" t="n">
        <v>0</v>
      </c>
      <c r="Y369" s="6" t="n">
        <v>0</v>
      </c>
      <c r="Z369" s="5" t="n">
        <v>0</v>
      </c>
      <c r="AA369" s="6" t="n">
        <v>0</v>
      </c>
      <c r="AB369" s="5" t="n">
        <v>0</v>
      </c>
      <c r="AC369" s="6" t="n">
        <v>0</v>
      </c>
      <c r="AD369" s="5" t="n">
        <v>0</v>
      </c>
      <c r="AE369" s="6" t="n">
        <v>0</v>
      </c>
      <c r="AF369" s="5" t="n">
        <v>0</v>
      </c>
      <c r="AG369" s="6" t="n">
        <v>0</v>
      </c>
      <c r="AH369" s="6" t="n">
        <v>0</v>
      </c>
      <c r="AI369" s="6" t="n">
        <v>0</v>
      </c>
      <c r="AJ369" s="6" t="n">
        <v>411010</v>
      </c>
      <c r="AK369" s="6" t="n">
        <v>0</v>
      </c>
      <c r="AL369" s="6" t="n">
        <v>5</v>
      </c>
      <c r="AM369" s="5">
        <f>IF(AND(G369="",E369="Murni"),0,P369+R369+T369+V369+X369+Z369+AB369+AD369+AF369+AH369+AJ369+AL369)</f>
        <v/>
      </c>
      <c r="AN369" s="5">
        <f>P369+R369+T369+V369+X369+Z369+AB369+AD369+AF369+AH369+AJ369+AL369-AM369</f>
        <v/>
      </c>
      <c r="AO369" s="5">
        <f>P369+R369+T369+V369+X369+Z369+AB369+AD369+AF369+AH369+AJ369+AL369</f>
        <v/>
      </c>
      <c r="AP369" s="5">
        <f>I369</f>
        <v/>
      </c>
      <c r="AQ369" s="7">
        <f>AO369-AP369</f>
        <v/>
      </c>
      <c r="AR369" s="5" t="n">
        <v>0</v>
      </c>
      <c r="AS369" s="5">
        <f>IF(AH369-AR369&lt;-0.001,1,0)</f>
        <v/>
      </c>
      <c r="AT369" s="5">
        <f>IF(H369&lt;AM369-0.001,1,0)</f>
        <v/>
      </c>
      <c r="AU369" s="5">
        <f>IF(OR(H369-AO369-J369-K369-L369-M369-N369&lt;-0.001,H369-AO369-J369-K369-L369-M369-N369&gt;0.001),1,0)</f>
        <v/>
      </c>
      <c r="AV369" s="5">
        <f>IF(OR(J369&lt;-0.5,K369&lt;-0.5,L369&lt;-0.5,M369&lt;-0.5,N369&lt;-0.5,P369&lt;-0.5,R369&lt;-0.5,T369&lt;-0.5,V369&lt;-0.5,X369&lt;-0.5,Z369&lt;-0.5,AB369&lt;-0.5,AD369&lt;-0.5,AF369&lt;-0.5,AH369&lt;-0.5,AJ369&lt;-0.5,AL369&lt;-0.5),1,0)</f>
        <v/>
      </c>
      <c r="AW369">
        <f>AX369&amp;LEFT(ROUND(H369,0),3)</f>
        <v/>
      </c>
      <c r="AX369" t="n">
        <v>2962270</v>
      </c>
    </row>
    <row r="370">
      <c r="A370" s="4" t="n">
        <v>362</v>
      </c>
      <c r="B370" s="4" t="inlineStr">
        <is>
          <t>2022.USLW.137.001</t>
        </is>
      </c>
      <c r="C370" s="4" t="inlineStr">
        <is>
          <t>GI 150 kV PANAKKUKANG BARU/BOLANGI (EXT)</t>
        </is>
      </c>
      <c r="D370" s="4" t="inlineStr">
        <is>
          <t>Pengukuran, pemberkasan tanah dan ROW, ganti rugi tanah dan tanaman, sosialisasi, inventarisasi,penebangan, timpahan, perizinan, sertifikasi dan pengamanan T/L 150 kV Bolangi Inc dan GI terkait</t>
        </is>
      </c>
      <c r="E370" s="4" t="inlineStr">
        <is>
          <t>Murni</t>
        </is>
      </c>
      <c r="F370" s="4" t="inlineStr">
        <is>
          <t>APLN</t>
        </is>
      </c>
      <c r="G370" s="4" t="n"/>
      <c r="H370" s="5" t="n">
        <v>100000</v>
      </c>
      <c r="I370" s="5" t="n">
        <v>100000</v>
      </c>
      <c r="J370" s="6" t="n">
        <v>0</v>
      </c>
      <c r="K370" s="6" t="n">
        <v>0</v>
      </c>
      <c r="L370" s="6" t="n">
        <v>0</v>
      </c>
      <c r="M370" s="6" t="n">
        <v>0</v>
      </c>
      <c r="N370" s="6" t="n">
        <v>0</v>
      </c>
      <c r="O370" s="6" t="n">
        <v>0</v>
      </c>
      <c r="P370" s="5" t="n">
        <v>0</v>
      </c>
      <c r="Q370" s="6" t="n">
        <v>0</v>
      </c>
      <c r="R370" s="5" t="n">
        <v>0</v>
      </c>
      <c r="S370" s="6" t="n">
        <v>0</v>
      </c>
      <c r="T370" s="5" t="n">
        <v>0</v>
      </c>
      <c r="U370" s="6" t="n">
        <v>0</v>
      </c>
      <c r="V370" s="5" t="n">
        <v>0</v>
      </c>
      <c r="W370" s="6" t="n">
        <v>0</v>
      </c>
      <c r="X370" s="5" t="n">
        <v>0</v>
      </c>
      <c r="Y370" s="6" t="n">
        <v>0</v>
      </c>
      <c r="Z370" s="5" t="n">
        <v>0</v>
      </c>
      <c r="AA370" s="6" t="n">
        <v>0</v>
      </c>
      <c r="AB370" s="5" t="n">
        <v>0</v>
      </c>
      <c r="AC370" s="6" t="n">
        <v>0</v>
      </c>
      <c r="AD370" s="5" t="n">
        <v>0</v>
      </c>
      <c r="AE370" s="6" t="n">
        <v>0</v>
      </c>
      <c r="AF370" s="5" t="n">
        <v>0</v>
      </c>
      <c r="AG370" s="6" t="n">
        <v>0</v>
      </c>
      <c r="AH370" s="6" t="n">
        <v>0</v>
      </c>
      <c r="AI370" s="6" t="n">
        <v>0</v>
      </c>
      <c r="AJ370" s="6" t="n">
        <v>100000</v>
      </c>
      <c r="AK370" s="6" t="n">
        <v>0</v>
      </c>
      <c r="AL370" s="6" t="n">
        <v>5</v>
      </c>
      <c r="AM370" s="5">
        <f>IF(AND(G370="",E370="Murni"),0,P370+R370+T370+V370+X370+Z370+AB370+AD370+AF370+AH370+AJ370+AL370)</f>
        <v/>
      </c>
      <c r="AN370" s="5">
        <f>P370+R370+T370+V370+X370+Z370+AB370+AD370+AF370+AH370+AJ370+AL370-AM370</f>
        <v/>
      </c>
      <c r="AO370" s="5">
        <f>P370+R370+T370+V370+X370+Z370+AB370+AD370+AF370+AH370+AJ370+AL370</f>
        <v/>
      </c>
      <c r="AP370" s="5">
        <f>I370</f>
        <v/>
      </c>
      <c r="AQ370" s="7">
        <f>AO370-AP370</f>
        <v/>
      </c>
      <c r="AR370" s="5" t="n">
        <v>0</v>
      </c>
      <c r="AS370" s="5">
        <f>IF(AH370-AR370&lt;-0.001,1,0)</f>
        <v/>
      </c>
      <c r="AT370" s="5">
        <f>IF(H370&lt;AM370-0.001,1,0)</f>
        <v/>
      </c>
      <c r="AU370" s="5">
        <f>IF(OR(H370-AO370-J370-K370-L370-M370-N370&lt;-0.001,H370-AO370-J370-K370-L370-M370-N370&gt;0.001),1,0)</f>
        <v/>
      </c>
      <c r="AV370" s="5">
        <f>IF(OR(J370&lt;-0.5,K370&lt;-0.5,L370&lt;-0.5,M370&lt;-0.5,N370&lt;-0.5,P370&lt;-0.5,R370&lt;-0.5,T370&lt;-0.5,V370&lt;-0.5,X370&lt;-0.5,Z370&lt;-0.5,AB370&lt;-0.5,AD370&lt;-0.5,AF370&lt;-0.5,AH370&lt;-0.5,AJ370&lt;-0.5,AL370&lt;-0.5),1,0)</f>
        <v/>
      </c>
      <c r="AW370">
        <f>AX370&amp;LEFT(ROUND(H370,0),3)</f>
        <v/>
      </c>
      <c r="AX370" t="n">
        <v>2962271</v>
      </c>
    </row>
    <row r="371">
      <c r="A371" s="4" t="n">
        <v>363</v>
      </c>
      <c r="B371" s="4" t="inlineStr">
        <is>
          <t>2022.USLW.268.001</t>
        </is>
      </c>
      <c r="C371" s="4" t="inlineStr">
        <is>
          <t>GI 150 KV TENTENA (EXT; 2 LB, 1 TB, TRAFO 150/20 30 MVA)</t>
        </is>
      </c>
      <c r="D371" s="4" t="inlineStr">
        <is>
          <t>Test dan Comissioning (Biaya Sertifikat SLO, TOC dan FAC)</t>
        </is>
      </c>
      <c r="E371" s="4" t="inlineStr">
        <is>
          <t>Murni</t>
        </is>
      </c>
      <c r="F371" s="4" t="inlineStr">
        <is>
          <t>APLN</t>
        </is>
      </c>
      <c r="G371" s="4" t="n"/>
      <c r="H371" s="5" t="n">
        <v>317000</v>
      </c>
      <c r="I371" s="5" t="n">
        <v>0</v>
      </c>
      <c r="J371" s="6" t="n">
        <v>317000</v>
      </c>
      <c r="K371" s="6" t="n">
        <v>0</v>
      </c>
      <c r="L371" s="6" t="n">
        <v>0</v>
      </c>
      <c r="M371" s="6" t="n">
        <v>0</v>
      </c>
      <c r="N371" s="6" t="n">
        <v>0</v>
      </c>
      <c r="O371" s="6" t="n">
        <v>0</v>
      </c>
      <c r="P371" s="5" t="n">
        <v>0</v>
      </c>
      <c r="Q371" s="6" t="n">
        <v>0</v>
      </c>
      <c r="R371" s="5" t="n">
        <v>0</v>
      </c>
      <c r="S371" s="6" t="n">
        <v>0</v>
      </c>
      <c r="T371" s="5" t="n">
        <v>0</v>
      </c>
      <c r="U371" s="6" t="n">
        <v>0</v>
      </c>
      <c r="V371" s="5" t="n">
        <v>0</v>
      </c>
      <c r="W371" s="6" t="n">
        <v>0</v>
      </c>
      <c r="X371" s="5" t="n">
        <v>0</v>
      </c>
      <c r="Y371" s="6" t="n">
        <v>0</v>
      </c>
      <c r="Z371" s="5" t="n">
        <v>0</v>
      </c>
      <c r="AA371" s="6" t="n">
        <v>0</v>
      </c>
      <c r="AB371" s="5" t="n">
        <v>0</v>
      </c>
      <c r="AC371" s="6" t="n">
        <v>0</v>
      </c>
      <c r="AD371" s="5" t="n">
        <v>0</v>
      </c>
      <c r="AE371" s="6" t="n">
        <v>0</v>
      </c>
      <c r="AF371" s="5" t="n">
        <v>0</v>
      </c>
      <c r="AG371" s="6" t="n">
        <v>0</v>
      </c>
      <c r="AH371" s="6" t="n">
        <v>0</v>
      </c>
      <c r="AI371" s="6" t="n">
        <v>0</v>
      </c>
      <c r="AJ371" s="6" t="n">
        <v>0</v>
      </c>
      <c r="AK371" s="6" t="n">
        <v>0</v>
      </c>
      <c r="AL371" s="6" t="n">
        <v>5</v>
      </c>
      <c r="AM371" s="5">
        <f>IF(AND(G371="",E371="Murni"),0,P371+R371+T371+V371+X371+Z371+AB371+AD371+AF371+AH371+AJ371+AL371)</f>
        <v/>
      </c>
      <c r="AN371" s="5">
        <f>P371+R371+T371+V371+X371+Z371+AB371+AD371+AF371+AH371+AJ371+AL371-AM371</f>
        <v/>
      </c>
      <c r="AO371" s="5">
        <f>P371+R371+T371+V371+X371+Z371+AB371+AD371+AF371+AH371+AJ371+AL371</f>
        <v/>
      </c>
      <c r="AP371" s="5">
        <f>I371</f>
        <v/>
      </c>
      <c r="AQ371" s="7">
        <f>AO371-AP371</f>
        <v/>
      </c>
      <c r="AR371" s="5" t="n">
        <v>0</v>
      </c>
      <c r="AS371" s="5">
        <f>IF(AH371-AR371&lt;-0.001,1,0)</f>
        <v/>
      </c>
      <c r="AT371" s="5">
        <f>IF(H371&lt;AM371-0.001,1,0)</f>
        <v/>
      </c>
      <c r="AU371" s="5">
        <f>IF(OR(H371-AO371-J371-K371-L371-M371-N371&lt;-0.001,H371-AO371-J371-K371-L371-M371-N371&gt;0.001),1,0)</f>
        <v/>
      </c>
      <c r="AV371" s="5">
        <f>IF(OR(J371&lt;-0.5,K371&lt;-0.5,L371&lt;-0.5,M371&lt;-0.5,N371&lt;-0.5,P371&lt;-0.5,R371&lt;-0.5,T371&lt;-0.5,V371&lt;-0.5,X371&lt;-0.5,Z371&lt;-0.5,AB371&lt;-0.5,AD371&lt;-0.5,AF371&lt;-0.5,AH371&lt;-0.5,AJ371&lt;-0.5,AL371&lt;-0.5),1,0)</f>
        <v/>
      </c>
      <c r="AW371">
        <f>AX371&amp;LEFT(ROUND(H371,0),3)</f>
        <v/>
      </c>
      <c r="AX371" t="n">
        <v>2962272</v>
      </c>
    </row>
    <row r="372">
      <c r="A372" s="4" t="n">
        <v>364</v>
      </c>
      <c r="B372" s="4" t="inlineStr">
        <is>
          <t>2022.USLW.280.001</t>
        </is>
      </c>
      <c r="C372" s="4" t="inlineStr">
        <is>
          <t>GI MAURO (NEW; 2 LB, 1 TB, TRAFO 30 MVA, 1BC)</t>
        </is>
      </c>
      <c r="D372" s="4" t="inlineStr">
        <is>
          <t>Perijinan</t>
        </is>
      </c>
      <c r="E372" s="4" t="inlineStr">
        <is>
          <t>Murni</t>
        </is>
      </c>
      <c r="F372" s="4" t="inlineStr">
        <is>
          <t>APLN</t>
        </is>
      </c>
      <c r="G372" s="4" t="n"/>
      <c r="H372" s="5" t="n">
        <v>50000</v>
      </c>
      <c r="I372" s="5" t="n">
        <v>0</v>
      </c>
      <c r="J372" s="6" t="n">
        <v>50000</v>
      </c>
      <c r="K372" s="6" t="n">
        <v>0</v>
      </c>
      <c r="L372" s="6" t="n">
        <v>0</v>
      </c>
      <c r="M372" s="6" t="n">
        <v>0</v>
      </c>
      <c r="N372" s="6" t="n">
        <v>0</v>
      </c>
      <c r="O372" s="6" t="n">
        <v>0</v>
      </c>
      <c r="P372" s="5" t="n">
        <v>0</v>
      </c>
      <c r="Q372" s="6" t="n">
        <v>0</v>
      </c>
      <c r="R372" s="5" t="n">
        <v>0</v>
      </c>
      <c r="S372" s="6" t="n">
        <v>0</v>
      </c>
      <c r="T372" s="5" t="n">
        <v>0</v>
      </c>
      <c r="U372" s="6" t="n">
        <v>0</v>
      </c>
      <c r="V372" s="5" t="n">
        <v>0</v>
      </c>
      <c r="W372" s="6" t="n">
        <v>0</v>
      </c>
      <c r="X372" s="5" t="n">
        <v>0</v>
      </c>
      <c r="Y372" s="6" t="n">
        <v>0</v>
      </c>
      <c r="Z372" s="5" t="n">
        <v>0</v>
      </c>
      <c r="AA372" s="6" t="n">
        <v>0</v>
      </c>
      <c r="AB372" s="5" t="n">
        <v>0</v>
      </c>
      <c r="AC372" s="6" t="n">
        <v>0</v>
      </c>
      <c r="AD372" s="5" t="n">
        <v>0</v>
      </c>
      <c r="AE372" s="6" t="n">
        <v>0</v>
      </c>
      <c r="AF372" s="5" t="n">
        <v>0</v>
      </c>
      <c r="AG372" s="6" t="n">
        <v>0</v>
      </c>
      <c r="AH372" s="6" t="n">
        <v>0</v>
      </c>
      <c r="AI372" s="6" t="n">
        <v>0</v>
      </c>
      <c r="AJ372" s="6" t="n">
        <v>0</v>
      </c>
      <c r="AK372" s="6" t="n">
        <v>0</v>
      </c>
      <c r="AL372" s="6" t="n">
        <v>5</v>
      </c>
      <c r="AM372" s="5">
        <f>IF(AND(G372="",E372="Murni"),0,P372+R372+T372+V372+X372+Z372+AB372+AD372+AF372+AH372+AJ372+AL372)</f>
        <v/>
      </c>
      <c r="AN372" s="5">
        <f>P372+R372+T372+V372+X372+Z372+AB372+AD372+AF372+AH372+AJ372+AL372-AM372</f>
        <v/>
      </c>
      <c r="AO372" s="5">
        <f>P372+R372+T372+V372+X372+Z372+AB372+AD372+AF372+AH372+AJ372+AL372</f>
        <v/>
      </c>
      <c r="AP372" s="5">
        <f>I372</f>
        <v/>
      </c>
      <c r="AQ372" s="7">
        <f>AO372-AP372</f>
        <v/>
      </c>
      <c r="AR372" s="5" t="n">
        <v>0</v>
      </c>
      <c r="AS372" s="5">
        <f>IF(AH372-AR372&lt;-0.001,1,0)</f>
        <v/>
      </c>
      <c r="AT372" s="5">
        <f>IF(H372&lt;AM372-0.001,1,0)</f>
        <v/>
      </c>
      <c r="AU372" s="5">
        <f>IF(OR(H372-AO372-J372-K372-L372-M372-N372&lt;-0.001,H372-AO372-J372-K372-L372-M372-N372&gt;0.001),1,0)</f>
        <v/>
      </c>
      <c r="AV372" s="5">
        <f>IF(OR(J372&lt;-0.5,K372&lt;-0.5,L372&lt;-0.5,M372&lt;-0.5,N372&lt;-0.5,P372&lt;-0.5,R372&lt;-0.5,T372&lt;-0.5,V372&lt;-0.5,X372&lt;-0.5,Z372&lt;-0.5,AB372&lt;-0.5,AD372&lt;-0.5,AF372&lt;-0.5,AH372&lt;-0.5,AJ372&lt;-0.5,AL372&lt;-0.5),1,0)</f>
        <v/>
      </c>
      <c r="AW372">
        <f>AX372&amp;LEFT(ROUND(H372,0),3)</f>
        <v/>
      </c>
      <c r="AX372" t="n">
        <v>2962273</v>
      </c>
    </row>
    <row r="373">
      <c r="A373" s="4" t="n">
        <v>365</v>
      </c>
      <c r="B373" s="4" t="inlineStr">
        <is>
          <t>2022.USLW.280.002</t>
        </is>
      </c>
      <c r="C373" s="4" t="inlineStr">
        <is>
          <t>GI MAURO (NEW; 2 LB, 1 TB, TRAFO 30 MVA, 1BC)</t>
        </is>
      </c>
      <c r="D373" s="4" t="inlineStr">
        <is>
          <t>Pengelolaan dan Pemantauan Lingkungan Pra Konstruksi</t>
        </is>
      </c>
      <c r="E373" s="4" t="inlineStr">
        <is>
          <t>Murni</t>
        </is>
      </c>
      <c r="F373" s="4" t="inlineStr">
        <is>
          <t>APLN</t>
        </is>
      </c>
      <c r="G373" s="4" t="inlineStr">
        <is>
          <t>BA No. 091.BA/DAN.01.03/CWR/2021</t>
        </is>
      </c>
      <c r="H373" s="5" t="n">
        <v>70000</v>
      </c>
      <c r="I373" s="5" t="n">
        <v>40000</v>
      </c>
      <c r="J373" s="6" t="n">
        <v>30000</v>
      </c>
      <c r="K373" s="6" t="n">
        <v>0</v>
      </c>
      <c r="L373" s="6" t="n">
        <v>0</v>
      </c>
      <c r="M373" s="6" t="n">
        <v>0</v>
      </c>
      <c r="N373" s="6" t="n">
        <v>0</v>
      </c>
      <c r="O373" s="6" t="n">
        <v>0</v>
      </c>
      <c r="P373" s="5" t="n">
        <v>0</v>
      </c>
      <c r="Q373" s="6" t="n">
        <v>0</v>
      </c>
      <c r="R373" s="5" t="n">
        <v>0</v>
      </c>
      <c r="S373" s="6" t="n">
        <v>0</v>
      </c>
      <c r="T373" s="5" t="n">
        <v>0</v>
      </c>
      <c r="U373" s="6" t="n">
        <v>0</v>
      </c>
      <c r="V373" s="5" t="n">
        <v>0</v>
      </c>
      <c r="W373" s="6" t="n">
        <v>0</v>
      </c>
      <c r="X373" s="5" t="n">
        <v>19170</v>
      </c>
      <c r="Y373" s="6" t="n">
        <v>0</v>
      </c>
      <c r="Z373" s="5" t="n">
        <v>0</v>
      </c>
      <c r="AA373" s="6" t="n">
        <v>0</v>
      </c>
      <c r="AB373" s="5" t="n">
        <v>0</v>
      </c>
      <c r="AC373" s="6" t="n">
        <v>0</v>
      </c>
      <c r="AD373" s="5" t="n">
        <v>0</v>
      </c>
      <c r="AE373" s="6" t="n">
        <v>0</v>
      </c>
      <c r="AF373" s="5" t="n">
        <v>17926</v>
      </c>
      <c r="AG373" s="6" t="n">
        <v>0</v>
      </c>
      <c r="AH373" s="6" t="n">
        <v>0</v>
      </c>
      <c r="AI373" s="6" t="n">
        <v>0</v>
      </c>
      <c r="AJ373" s="6" t="n">
        <v>830</v>
      </c>
      <c r="AK373" s="6" t="n">
        <v>0</v>
      </c>
      <c r="AL373" s="6" t="n">
        <v>5</v>
      </c>
      <c r="AM373" s="5">
        <f>IF(AND(G373="",E373="Murni"),0,P373+R373+T373+V373+X373+Z373+AB373+AD373+AF373+AH373+AJ373+AL373)</f>
        <v/>
      </c>
      <c r="AN373" s="5">
        <f>P373+R373+T373+V373+X373+Z373+AB373+AD373+AF373+AH373+AJ373+AL373-AM373</f>
        <v/>
      </c>
      <c r="AO373" s="5">
        <f>P373+R373+T373+V373+X373+Z373+AB373+AD373+AF373+AH373+AJ373+AL373</f>
        <v/>
      </c>
      <c r="AP373" s="5">
        <f>I373</f>
        <v/>
      </c>
      <c r="AQ373" s="7">
        <f>AO373-AP373</f>
        <v/>
      </c>
      <c r="AR373" s="5" t="n">
        <v>0</v>
      </c>
      <c r="AS373" s="5">
        <f>IF(AH373-AR373&lt;-0.001,1,0)</f>
        <v/>
      </c>
      <c r="AT373" s="5">
        <f>IF(H373&lt;AM373-0.001,1,0)</f>
        <v/>
      </c>
      <c r="AU373" s="5">
        <f>IF(OR(H373-AO373-J373-K373-L373-M373-N373&lt;-0.001,H373-AO373-J373-K373-L373-M373-N373&gt;0.001),1,0)</f>
        <v/>
      </c>
      <c r="AV373" s="5">
        <f>IF(OR(J373&lt;-0.5,K373&lt;-0.5,L373&lt;-0.5,M373&lt;-0.5,N373&lt;-0.5,P373&lt;-0.5,R373&lt;-0.5,T373&lt;-0.5,V373&lt;-0.5,X373&lt;-0.5,Z373&lt;-0.5,AB373&lt;-0.5,AD373&lt;-0.5,AF373&lt;-0.5,AH373&lt;-0.5,AJ373&lt;-0.5,AL373&lt;-0.5),1,0)</f>
        <v/>
      </c>
      <c r="AW373">
        <f>AX373&amp;LEFT(ROUND(H373,0),3)</f>
        <v/>
      </c>
      <c r="AX373" t="n">
        <v>2962274</v>
      </c>
    </row>
    <row r="374">
      <c r="A374" s="4" t="n">
        <v>366</v>
      </c>
      <c r="B374" s="4" t="inlineStr">
        <is>
          <t>2022.USLW.274.001</t>
        </is>
      </c>
      <c r="C374" s="4" t="inlineStr">
        <is>
          <t>GI. 150 kV DONGGALA (NEW; TRAFO 150/20 60 MVA, 2 LB, 1 TB)</t>
        </is>
      </c>
      <c r="D374" s="4" t="inlineStr">
        <is>
          <t>Biaya Jasa Ahli Penilai Pertanahan ROW</t>
        </is>
      </c>
      <c r="E374" s="4" t="inlineStr">
        <is>
          <t>Murni</t>
        </is>
      </c>
      <c r="F374" s="4" t="inlineStr">
        <is>
          <t>APLN</t>
        </is>
      </c>
      <c r="G374" s="4" t="n"/>
      <c r="H374" s="5" t="n">
        <v>66600</v>
      </c>
      <c r="I374" s="5" t="n">
        <v>60000</v>
      </c>
      <c r="J374" s="6" t="n">
        <v>6600</v>
      </c>
      <c r="K374" s="6" t="n">
        <v>0</v>
      </c>
      <c r="L374" s="6" t="n">
        <v>0</v>
      </c>
      <c r="M374" s="6" t="n">
        <v>0</v>
      </c>
      <c r="N374" s="6" t="n">
        <v>0</v>
      </c>
      <c r="O374" s="6" t="n">
        <v>0</v>
      </c>
      <c r="P374" s="5" t="n">
        <v>0</v>
      </c>
      <c r="Q374" s="6" t="n">
        <v>0</v>
      </c>
      <c r="R374" s="5" t="n">
        <v>0</v>
      </c>
      <c r="S374" s="6" t="n">
        <v>0</v>
      </c>
      <c r="T374" s="5" t="n">
        <v>0</v>
      </c>
      <c r="U374" s="6" t="n">
        <v>0</v>
      </c>
      <c r="V374" s="5" t="n">
        <v>0</v>
      </c>
      <c r="W374" s="6" t="n">
        <v>0</v>
      </c>
      <c r="X374" s="5" t="n">
        <v>0</v>
      </c>
      <c r="Y374" s="6" t="n">
        <v>0</v>
      </c>
      <c r="Z374" s="5" t="n">
        <v>0</v>
      </c>
      <c r="AA374" s="6" t="n">
        <v>0</v>
      </c>
      <c r="AB374" s="5" t="n">
        <v>0</v>
      </c>
      <c r="AC374" s="6" t="n">
        <v>0</v>
      </c>
      <c r="AD374" s="5" t="n">
        <v>0</v>
      </c>
      <c r="AE374" s="6" t="n">
        <v>0</v>
      </c>
      <c r="AF374" s="5" t="n">
        <v>0</v>
      </c>
      <c r="AG374" s="6" t="n">
        <v>0</v>
      </c>
      <c r="AH374" s="6" t="n">
        <v>60000</v>
      </c>
      <c r="AI374" s="6" t="n">
        <v>0</v>
      </c>
      <c r="AJ374" s="6" t="n">
        <v>0</v>
      </c>
      <c r="AK374" s="6" t="n">
        <v>0</v>
      </c>
      <c r="AL374" s="6" t="n">
        <v>5</v>
      </c>
      <c r="AM374" s="5">
        <f>IF(AND(G374="",E374="Murni"),0,P374+R374+T374+V374+X374+Z374+AB374+AD374+AF374+AH374+AJ374+AL374)</f>
        <v/>
      </c>
      <c r="AN374" s="5">
        <f>P374+R374+T374+V374+X374+Z374+AB374+AD374+AF374+AH374+AJ374+AL374-AM374</f>
        <v/>
      </c>
      <c r="AO374" s="5">
        <f>P374+R374+T374+V374+X374+Z374+AB374+AD374+AF374+AH374+AJ374+AL374</f>
        <v/>
      </c>
      <c r="AP374" s="5">
        <f>I374</f>
        <v/>
      </c>
      <c r="AQ374" s="7">
        <f>AO374-AP374</f>
        <v/>
      </c>
      <c r="AR374" s="5" t="n">
        <v>0</v>
      </c>
      <c r="AS374" s="5">
        <f>IF(AH374-AR374&lt;-0.001,1,0)</f>
        <v/>
      </c>
      <c r="AT374" s="5">
        <f>IF(H374&lt;AM374-0.001,1,0)</f>
        <v/>
      </c>
      <c r="AU374" s="5">
        <f>IF(OR(H374-AO374-J374-K374-L374-M374-N374&lt;-0.001,H374-AO374-J374-K374-L374-M374-N374&gt;0.001),1,0)</f>
        <v/>
      </c>
      <c r="AV374" s="5">
        <f>IF(OR(J374&lt;-0.5,K374&lt;-0.5,L374&lt;-0.5,M374&lt;-0.5,N374&lt;-0.5,P374&lt;-0.5,R374&lt;-0.5,T374&lt;-0.5,V374&lt;-0.5,X374&lt;-0.5,Z374&lt;-0.5,AB374&lt;-0.5,AD374&lt;-0.5,AF374&lt;-0.5,AH374&lt;-0.5,AJ374&lt;-0.5,AL374&lt;-0.5),1,0)</f>
        <v/>
      </c>
      <c r="AW374">
        <f>AX374&amp;LEFT(ROUND(H374,0),3)</f>
        <v/>
      </c>
      <c r="AX374" t="n">
        <v>2962275</v>
      </c>
    </row>
    <row r="375">
      <c r="A375" s="4" t="n">
        <v>367</v>
      </c>
      <c r="B375" s="4" t="inlineStr">
        <is>
          <t>2022.USLW.274.002</t>
        </is>
      </c>
      <c r="C375" s="4" t="inlineStr">
        <is>
          <t>GI. 150 kV DONGGALA (NEW; TRAFO 150/20 60 MVA, 2 LB, 1 TB)</t>
        </is>
      </c>
      <c r="D375" s="4" t="inlineStr">
        <is>
          <t>Biaya Pengadaan Tanah</t>
        </is>
      </c>
      <c r="E375" s="4" t="inlineStr">
        <is>
          <t>Murni</t>
        </is>
      </c>
      <c r="F375" s="4" t="inlineStr">
        <is>
          <t>APLN</t>
        </is>
      </c>
      <c r="G375" s="4" t="n"/>
      <c r="H375" s="5" t="n">
        <v>400000</v>
      </c>
      <c r="I375" s="5" t="n">
        <v>400000</v>
      </c>
      <c r="J375" s="6" t="n">
        <v>0</v>
      </c>
      <c r="K375" s="6" t="n">
        <v>0</v>
      </c>
      <c r="L375" s="6" t="n">
        <v>0</v>
      </c>
      <c r="M375" s="6" t="n">
        <v>0</v>
      </c>
      <c r="N375" s="6" t="n">
        <v>0</v>
      </c>
      <c r="O375" s="6" t="n">
        <v>0</v>
      </c>
      <c r="P375" s="5" t="n">
        <v>0</v>
      </c>
      <c r="Q375" s="6" t="n">
        <v>0</v>
      </c>
      <c r="R375" s="5" t="n">
        <v>0</v>
      </c>
      <c r="S375" s="6" t="n">
        <v>0</v>
      </c>
      <c r="T375" s="5" t="n">
        <v>0</v>
      </c>
      <c r="U375" s="6" t="n">
        <v>0</v>
      </c>
      <c r="V375" s="5" t="n">
        <v>0</v>
      </c>
      <c r="W375" s="6" t="n">
        <v>0</v>
      </c>
      <c r="X375" s="5" t="n">
        <v>0</v>
      </c>
      <c r="Y375" s="6" t="n">
        <v>0</v>
      </c>
      <c r="Z375" s="5" t="n">
        <v>35068.84</v>
      </c>
      <c r="AA375" s="6" t="n">
        <v>0</v>
      </c>
      <c r="AB375" s="5" t="n">
        <v>0</v>
      </c>
      <c r="AC375" s="6" t="n">
        <v>0</v>
      </c>
      <c r="AD375" s="5" t="n">
        <v>1998.241</v>
      </c>
      <c r="AE375" s="6" t="n">
        <v>0</v>
      </c>
      <c r="AF375" s="5" t="n">
        <v>0</v>
      </c>
      <c r="AG375" s="6" t="n">
        <v>0</v>
      </c>
      <c r="AH375" s="6" t="n">
        <v>362932.919</v>
      </c>
      <c r="AI375" s="6" t="n">
        <v>0</v>
      </c>
      <c r="AJ375" s="6" t="n">
        <v>0</v>
      </c>
      <c r="AK375" s="6" t="n">
        <v>0</v>
      </c>
      <c r="AL375" s="6" t="n">
        <v>5</v>
      </c>
      <c r="AM375" s="5">
        <f>IF(AND(G375="",E375="Murni"),0,P375+R375+T375+V375+X375+Z375+AB375+AD375+AF375+AH375+AJ375+AL375)</f>
        <v/>
      </c>
      <c r="AN375" s="5">
        <f>P375+R375+T375+V375+X375+Z375+AB375+AD375+AF375+AH375+AJ375+AL375-AM375</f>
        <v/>
      </c>
      <c r="AO375" s="5">
        <f>P375+R375+T375+V375+X375+Z375+AB375+AD375+AF375+AH375+AJ375+AL375</f>
        <v/>
      </c>
      <c r="AP375" s="5">
        <f>I375</f>
        <v/>
      </c>
      <c r="AQ375" s="7">
        <f>AO375-AP375</f>
        <v/>
      </c>
      <c r="AR375" s="5" t="n">
        <v>0</v>
      </c>
      <c r="AS375" s="5">
        <f>IF(AH375-AR375&lt;-0.001,1,0)</f>
        <v/>
      </c>
      <c r="AT375" s="5">
        <f>IF(H375&lt;AM375-0.001,1,0)</f>
        <v/>
      </c>
      <c r="AU375" s="5">
        <f>IF(OR(H375-AO375-J375-K375-L375-M375-N375&lt;-0.001,H375-AO375-J375-K375-L375-M375-N375&gt;0.001),1,0)</f>
        <v/>
      </c>
      <c r="AV375" s="5">
        <f>IF(OR(J375&lt;-0.5,K375&lt;-0.5,L375&lt;-0.5,M375&lt;-0.5,N375&lt;-0.5,P375&lt;-0.5,R375&lt;-0.5,T375&lt;-0.5,V375&lt;-0.5,X375&lt;-0.5,Z375&lt;-0.5,AB375&lt;-0.5,AD375&lt;-0.5,AF375&lt;-0.5,AH375&lt;-0.5,AJ375&lt;-0.5,AL375&lt;-0.5),1,0)</f>
        <v/>
      </c>
      <c r="AW375">
        <f>AX375&amp;LEFT(ROUND(H375,0),3)</f>
        <v/>
      </c>
      <c r="AX375" t="n">
        <v>2962276</v>
      </c>
    </row>
    <row r="376">
      <c r="A376" s="4" t="n">
        <v>368</v>
      </c>
      <c r="B376" s="4" t="inlineStr">
        <is>
          <t>2022.USLW.123.001</t>
        </is>
      </c>
      <c r="C376" s="4" t="inlineStr">
        <is>
          <t>GI. 150 kV PLTMG BAU BAU (4 LB arah GI BAU BAU, 1 IBT ; 30 MVA)</t>
        </is>
      </c>
      <c r="D376" s="4" t="inlineStr">
        <is>
          <t>Pengukuran, pemberkasan tanah dan ROW, ganti rugi tanah dan tanaman, sosialisasi, inventarisasi,penebangan, timpahan, perizinan, sertifikasi dan pengamanan T/L 150 kV PLTMG Bau-bau Inc dan GI terkait</t>
        </is>
      </c>
      <c r="E376" s="4" t="inlineStr">
        <is>
          <t>Murni</t>
        </is>
      </c>
      <c r="F376" s="4" t="inlineStr">
        <is>
          <t>APLN</t>
        </is>
      </c>
      <c r="G376" s="4" t="n"/>
      <c r="H376" s="5" t="n">
        <v>100000</v>
      </c>
      <c r="I376" s="5" t="n">
        <v>50000</v>
      </c>
      <c r="J376" s="6" t="n">
        <v>50000</v>
      </c>
      <c r="K376" s="6" t="n">
        <v>0</v>
      </c>
      <c r="L376" s="6" t="n">
        <v>0</v>
      </c>
      <c r="M376" s="6" t="n">
        <v>0</v>
      </c>
      <c r="N376" s="6" t="n">
        <v>0</v>
      </c>
      <c r="O376" s="6" t="n">
        <v>0</v>
      </c>
      <c r="P376" s="5" t="n">
        <v>0</v>
      </c>
      <c r="Q376" s="6" t="n">
        <v>0</v>
      </c>
      <c r="R376" s="5" t="n">
        <v>0</v>
      </c>
      <c r="S376" s="6" t="n">
        <v>0</v>
      </c>
      <c r="T376" s="5" t="n">
        <v>0</v>
      </c>
      <c r="U376" s="6" t="n">
        <v>0</v>
      </c>
      <c r="V376" s="5" t="n">
        <v>0</v>
      </c>
      <c r="W376" s="6" t="n">
        <v>0</v>
      </c>
      <c r="X376" s="5" t="n">
        <v>0</v>
      </c>
      <c r="Y376" s="6" t="n">
        <v>0</v>
      </c>
      <c r="Z376" s="5" t="n">
        <v>0</v>
      </c>
      <c r="AA376" s="6" t="n">
        <v>0</v>
      </c>
      <c r="AB376" s="5" t="n">
        <v>0</v>
      </c>
      <c r="AC376" s="6" t="n">
        <v>0</v>
      </c>
      <c r="AD376" s="5" t="n">
        <v>0</v>
      </c>
      <c r="AE376" s="6" t="n">
        <v>0</v>
      </c>
      <c r="AF376" s="5" t="n">
        <v>0</v>
      </c>
      <c r="AG376" s="6" t="n">
        <v>0</v>
      </c>
      <c r="AH376" s="6" t="n">
        <v>0</v>
      </c>
      <c r="AI376" s="6" t="n">
        <v>0</v>
      </c>
      <c r="AJ376" s="6" t="n">
        <v>50000</v>
      </c>
      <c r="AK376" s="6" t="n">
        <v>0</v>
      </c>
      <c r="AL376" s="6" t="n">
        <v>5</v>
      </c>
      <c r="AM376" s="5">
        <f>IF(AND(G376="",E376="Murni"),0,P376+R376+T376+V376+X376+Z376+AB376+AD376+AF376+AH376+AJ376+AL376)</f>
        <v/>
      </c>
      <c r="AN376" s="5">
        <f>P376+R376+T376+V376+X376+Z376+AB376+AD376+AF376+AH376+AJ376+AL376-AM376</f>
        <v/>
      </c>
      <c r="AO376" s="5">
        <f>P376+R376+T376+V376+X376+Z376+AB376+AD376+AF376+AH376+AJ376+AL376</f>
        <v/>
      </c>
      <c r="AP376" s="5">
        <f>I376</f>
        <v/>
      </c>
      <c r="AQ376" s="7">
        <f>AO376-AP376</f>
        <v/>
      </c>
      <c r="AR376" s="5" t="n">
        <v>0</v>
      </c>
      <c r="AS376" s="5">
        <f>IF(AH376-AR376&lt;-0.001,1,0)</f>
        <v/>
      </c>
      <c r="AT376" s="5">
        <f>IF(H376&lt;AM376-0.001,1,0)</f>
        <v/>
      </c>
      <c r="AU376" s="5">
        <f>IF(OR(H376-AO376-J376-K376-L376-M376-N376&lt;-0.001,H376-AO376-J376-K376-L376-M376-N376&gt;0.001),1,0)</f>
        <v/>
      </c>
      <c r="AV376" s="5">
        <f>IF(OR(J376&lt;-0.5,K376&lt;-0.5,L376&lt;-0.5,M376&lt;-0.5,N376&lt;-0.5,P376&lt;-0.5,R376&lt;-0.5,T376&lt;-0.5,V376&lt;-0.5,X376&lt;-0.5,Z376&lt;-0.5,AB376&lt;-0.5,AD376&lt;-0.5,AF376&lt;-0.5,AH376&lt;-0.5,AJ376&lt;-0.5,AL376&lt;-0.5),1,0)</f>
        <v/>
      </c>
      <c r="AW376">
        <f>AX376&amp;LEFT(ROUND(H376,0),3)</f>
        <v/>
      </c>
      <c r="AX376" t="n">
        <v>2962277</v>
      </c>
    </row>
    <row r="377">
      <c r="A377" s="4" t="n">
        <v>369</v>
      </c>
      <c r="B377" s="4" t="inlineStr">
        <is>
          <t>2022.USLW.146.001</t>
        </is>
      </c>
      <c r="C377" s="4" t="inlineStr">
        <is>
          <t>JASA BANTUAN HUKUM DAN MANAGEMENT STAKEHOLDER</t>
        </is>
      </c>
      <c r="D377" s="4" t="inlineStr">
        <is>
          <t>Bantuan Pendampingan Hukum  pembebasan Lahan/ROW dan Management Stakeholder</t>
        </is>
      </c>
      <c r="E377" s="4" t="inlineStr">
        <is>
          <t>Murni</t>
        </is>
      </c>
      <c r="F377" s="4" t="inlineStr">
        <is>
          <t>APLN</t>
        </is>
      </c>
      <c r="G377" s="4" t="n"/>
      <c r="H377" s="5" t="n">
        <v>5000000</v>
      </c>
      <c r="I377" s="5" t="n">
        <v>5000000</v>
      </c>
      <c r="J377" s="6" t="n">
        <v>0</v>
      </c>
      <c r="K377" s="6" t="n">
        <v>0</v>
      </c>
      <c r="L377" s="6" t="n">
        <v>0</v>
      </c>
      <c r="M377" s="6" t="n">
        <v>0</v>
      </c>
      <c r="N377" s="6" t="n">
        <v>0</v>
      </c>
      <c r="O377" s="6" t="n">
        <v>0</v>
      </c>
      <c r="P377" s="5" t="n">
        <v>53817</v>
      </c>
      <c r="Q377" s="6" t="n">
        <v>0</v>
      </c>
      <c r="R377" s="5" t="n">
        <v>152150.642</v>
      </c>
      <c r="S377" s="6" t="n">
        <v>0</v>
      </c>
      <c r="T377" s="5" t="n">
        <v>216585.5</v>
      </c>
      <c r="U377" s="6" t="n">
        <v>0</v>
      </c>
      <c r="V377" s="5" t="n">
        <v>15000</v>
      </c>
      <c r="W377" s="6" t="n">
        <v>0</v>
      </c>
      <c r="X377" s="5" t="n">
        <v>0</v>
      </c>
      <c r="Y377" s="6" t="n">
        <v>0</v>
      </c>
      <c r="Z377" s="5" t="n">
        <v>418441.25</v>
      </c>
      <c r="AA377" s="6" t="n">
        <v>0</v>
      </c>
      <c r="AB377" s="5" t="n">
        <v>551404.749</v>
      </c>
      <c r="AC377" s="6" t="n">
        <v>0</v>
      </c>
      <c r="AD377" s="5" t="n">
        <v>691530.25</v>
      </c>
      <c r="AE377" s="6" t="n">
        <v>0</v>
      </c>
      <c r="AF377" s="5" t="n">
        <v>461130</v>
      </c>
      <c r="AG377" s="6" t="n">
        <v>0</v>
      </c>
      <c r="AH377" s="6" t="n">
        <v>600000</v>
      </c>
      <c r="AI377" s="6" t="n">
        <v>0</v>
      </c>
      <c r="AJ377" s="6" t="n">
        <v>907623</v>
      </c>
      <c r="AK377" s="6" t="n">
        <v>0</v>
      </c>
      <c r="AL377" s="6" t="n">
        <v>5</v>
      </c>
      <c r="AM377" s="5">
        <f>IF(AND(G377="",E377="Murni"),0,P377+R377+T377+V377+X377+Z377+AB377+AD377+AF377+AH377+AJ377+AL377)</f>
        <v/>
      </c>
      <c r="AN377" s="5">
        <f>P377+R377+T377+V377+X377+Z377+AB377+AD377+AF377+AH377+AJ377+AL377-AM377</f>
        <v/>
      </c>
      <c r="AO377" s="5">
        <f>P377+R377+T377+V377+X377+Z377+AB377+AD377+AF377+AH377+AJ377+AL377</f>
        <v/>
      </c>
      <c r="AP377" s="5">
        <f>I377</f>
        <v/>
      </c>
      <c r="AQ377" s="7">
        <f>AO377-AP377</f>
        <v/>
      </c>
      <c r="AR377" s="5" t="n">
        <v>232692</v>
      </c>
      <c r="AS377" s="5">
        <f>IF(AH377-AR377&lt;-0.001,1,0)</f>
        <v/>
      </c>
      <c r="AT377" s="5">
        <f>IF(H377&lt;AM377-0.001,1,0)</f>
        <v/>
      </c>
      <c r="AU377" s="5">
        <f>IF(OR(H377-AO377-J377-K377-L377-M377-N377&lt;-0.001,H377-AO377-J377-K377-L377-M377-N377&gt;0.001),1,0)</f>
        <v/>
      </c>
      <c r="AV377" s="5">
        <f>IF(OR(J377&lt;-0.5,K377&lt;-0.5,L377&lt;-0.5,M377&lt;-0.5,N377&lt;-0.5,P377&lt;-0.5,R377&lt;-0.5,T377&lt;-0.5,V377&lt;-0.5,X377&lt;-0.5,Z377&lt;-0.5,AB377&lt;-0.5,AD377&lt;-0.5,AF377&lt;-0.5,AH377&lt;-0.5,AJ377&lt;-0.5,AL377&lt;-0.5),1,0)</f>
        <v/>
      </c>
      <c r="AW377">
        <f>AX377&amp;LEFT(ROUND(H377,0),3)</f>
        <v/>
      </c>
      <c r="AX377" t="n">
        <v>2962278</v>
      </c>
    </row>
    <row r="378">
      <c r="A378" s="4" t="n">
        <v>370</v>
      </c>
      <c r="B378" s="4" t="inlineStr">
        <is>
          <t>2022.USLW.152.001</t>
        </is>
      </c>
      <c r="C378" s="4" t="inlineStr">
        <is>
          <t>PENGADAAN DAN KALIBRASI PERALATAN SURVEY DAN PENGUKURAN</t>
        </is>
      </c>
      <c r="D378" s="4" t="inlineStr">
        <is>
          <t>Pengadaan dan Kalibrasi Alat Survey dan Pengukuran</t>
        </is>
      </c>
      <c r="E378" s="4" t="inlineStr">
        <is>
          <t>Murni</t>
        </is>
      </c>
      <c r="F378" s="4" t="inlineStr">
        <is>
          <t>APLN</t>
        </is>
      </c>
      <c r="G378" s="4" t="n"/>
      <c r="H378" s="5" t="n">
        <v>50000</v>
      </c>
      <c r="I378" s="5" t="n">
        <v>0</v>
      </c>
      <c r="J378" s="6" t="n">
        <v>50000</v>
      </c>
      <c r="K378" s="6" t="n">
        <v>0</v>
      </c>
      <c r="L378" s="6" t="n">
        <v>0</v>
      </c>
      <c r="M378" s="6" t="n">
        <v>0</v>
      </c>
      <c r="N378" s="6" t="n">
        <v>0</v>
      </c>
      <c r="O378" s="6" t="n">
        <v>0</v>
      </c>
      <c r="P378" s="5" t="n">
        <v>0</v>
      </c>
      <c r="Q378" s="6" t="n">
        <v>0</v>
      </c>
      <c r="R378" s="5" t="n">
        <v>0</v>
      </c>
      <c r="S378" s="6" t="n">
        <v>0</v>
      </c>
      <c r="T378" s="5" t="n">
        <v>0</v>
      </c>
      <c r="U378" s="6" t="n">
        <v>0</v>
      </c>
      <c r="V378" s="5" t="n">
        <v>0</v>
      </c>
      <c r="W378" s="6" t="n">
        <v>0</v>
      </c>
      <c r="X378" s="5" t="n">
        <v>0</v>
      </c>
      <c r="Y378" s="6" t="n">
        <v>0</v>
      </c>
      <c r="Z378" s="5" t="n">
        <v>0</v>
      </c>
      <c r="AA378" s="6" t="n">
        <v>0</v>
      </c>
      <c r="AB378" s="5" t="n">
        <v>0</v>
      </c>
      <c r="AC378" s="6" t="n">
        <v>0</v>
      </c>
      <c r="AD378" s="5" t="n">
        <v>0</v>
      </c>
      <c r="AE378" s="6" t="n">
        <v>0</v>
      </c>
      <c r="AF378" s="5" t="n">
        <v>0</v>
      </c>
      <c r="AG378" s="6" t="n">
        <v>0</v>
      </c>
      <c r="AH378" s="6" t="n">
        <v>0</v>
      </c>
      <c r="AI378" s="6" t="n">
        <v>0</v>
      </c>
      <c r="AJ378" s="6" t="n">
        <v>0</v>
      </c>
      <c r="AK378" s="6" t="n">
        <v>0</v>
      </c>
      <c r="AL378" s="6" t="n">
        <v>5</v>
      </c>
      <c r="AM378" s="5">
        <f>IF(AND(G378="",E378="Murni"),0,P378+R378+T378+V378+X378+Z378+AB378+AD378+AF378+AH378+AJ378+AL378)</f>
        <v/>
      </c>
      <c r="AN378" s="5">
        <f>P378+R378+T378+V378+X378+Z378+AB378+AD378+AF378+AH378+AJ378+AL378-AM378</f>
        <v/>
      </c>
      <c r="AO378" s="5">
        <f>P378+R378+T378+V378+X378+Z378+AB378+AD378+AF378+AH378+AJ378+AL378</f>
        <v/>
      </c>
      <c r="AP378" s="5">
        <f>I378</f>
        <v/>
      </c>
      <c r="AQ378" s="7">
        <f>AO378-AP378</f>
        <v/>
      </c>
      <c r="AR378" s="5" t="n">
        <v>0</v>
      </c>
      <c r="AS378" s="5">
        <f>IF(AH378-AR378&lt;-0.001,1,0)</f>
        <v/>
      </c>
      <c r="AT378" s="5">
        <f>IF(H378&lt;AM378-0.001,1,0)</f>
        <v/>
      </c>
      <c r="AU378" s="5">
        <f>IF(OR(H378-AO378-J378-K378-L378-M378-N378&lt;-0.001,H378-AO378-J378-K378-L378-M378-N378&gt;0.001),1,0)</f>
        <v/>
      </c>
      <c r="AV378" s="5">
        <f>IF(OR(J378&lt;-0.5,K378&lt;-0.5,L378&lt;-0.5,M378&lt;-0.5,N378&lt;-0.5,P378&lt;-0.5,R378&lt;-0.5,T378&lt;-0.5,V378&lt;-0.5,X378&lt;-0.5,Z378&lt;-0.5,AB378&lt;-0.5,AD378&lt;-0.5,AF378&lt;-0.5,AH378&lt;-0.5,AJ378&lt;-0.5,AL378&lt;-0.5),1,0)</f>
        <v/>
      </c>
      <c r="AW378">
        <f>AX378&amp;LEFT(ROUND(H378,0),3)</f>
        <v/>
      </c>
      <c r="AX378" t="n">
        <v>2962279</v>
      </c>
    </row>
    <row r="379">
      <c r="A379" s="4" t="n">
        <v>371</v>
      </c>
      <c r="B379" s="4" t="inlineStr">
        <is>
          <t>2022.USLW.7.001</t>
        </is>
      </c>
      <c r="C379" s="4" t="inlineStr">
        <is>
          <t>PLTA BAKARU 2 (2 X 70 MW)</t>
        </is>
      </c>
      <c r="D379" s="4" t="inlineStr">
        <is>
          <t>Perijinan</t>
        </is>
      </c>
      <c r="E379" s="4" t="inlineStr">
        <is>
          <t>Murni</t>
        </is>
      </c>
      <c r="F379" s="4" t="inlineStr">
        <is>
          <t>APLN</t>
        </is>
      </c>
      <c r="G379" s="4" t="n"/>
      <c r="H379" s="5" t="n">
        <v>200000</v>
      </c>
      <c r="I379" s="5" t="n">
        <v>0</v>
      </c>
      <c r="J379" s="6" t="n">
        <v>200000</v>
      </c>
      <c r="K379" s="6" t="n">
        <v>0</v>
      </c>
      <c r="L379" s="6" t="n">
        <v>0</v>
      </c>
      <c r="M379" s="6" t="n">
        <v>0</v>
      </c>
      <c r="N379" s="6" t="n">
        <v>0</v>
      </c>
      <c r="O379" s="6" t="n">
        <v>0</v>
      </c>
      <c r="P379" s="5" t="n">
        <v>0</v>
      </c>
      <c r="Q379" s="6" t="n">
        <v>0</v>
      </c>
      <c r="R379" s="5" t="n">
        <v>0</v>
      </c>
      <c r="S379" s="6" t="n">
        <v>0</v>
      </c>
      <c r="T379" s="5" t="n">
        <v>0</v>
      </c>
      <c r="U379" s="6" t="n">
        <v>0</v>
      </c>
      <c r="V379" s="5" t="n">
        <v>0</v>
      </c>
      <c r="W379" s="6" t="n">
        <v>0</v>
      </c>
      <c r="X379" s="5" t="n">
        <v>0</v>
      </c>
      <c r="Y379" s="6" t="n">
        <v>0</v>
      </c>
      <c r="Z379" s="5" t="n">
        <v>0</v>
      </c>
      <c r="AA379" s="6" t="n">
        <v>0</v>
      </c>
      <c r="AB379" s="5" t="n">
        <v>0</v>
      </c>
      <c r="AC379" s="6" t="n">
        <v>0</v>
      </c>
      <c r="AD379" s="5" t="n">
        <v>0</v>
      </c>
      <c r="AE379" s="6" t="n">
        <v>0</v>
      </c>
      <c r="AF379" s="5" t="n">
        <v>0</v>
      </c>
      <c r="AG379" s="6" t="n">
        <v>0</v>
      </c>
      <c r="AH379" s="6" t="n">
        <v>0</v>
      </c>
      <c r="AI379" s="6" t="n">
        <v>0</v>
      </c>
      <c r="AJ379" s="6" t="n">
        <v>0</v>
      </c>
      <c r="AK379" s="6" t="n">
        <v>0</v>
      </c>
      <c r="AL379" s="6" t="n">
        <v>5</v>
      </c>
      <c r="AM379" s="5">
        <f>IF(AND(G379="",E379="Murni"),0,P379+R379+T379+V379+X379+Z379+AB379+AD379+AF379+AH379+AJ379+AL379)</f>
        <v/>
      </c>
      <c r="AN379" s="5">
        <f>P379+R379+T379+V379+X379+Z379+AB379+AD379+AF379+AH379+AJ379+AL379-AM379</f>
        <v/>
      </c>
      <c r="AO379" s="5">
        <f>P379+R379+T379+V379+X379+Z379+AB379+AD379+AF379+AH379+AJ379+AL379</f>
        <v/>
      </c>
      <c r="AP379" s="5">
        <f>I379</f>
        <v/>
      </c>
      <c r="AQ379" s="7">
        <f>AO379-AP379</f>
        <v/>
      </c>
      <c r="AR379" s="5" t="n">
        <v>0</v>
      </c>
      <c r="AS379" s="5">
        <f>IF(AH379-AR379&lt;-0.001,1,0)</f>
        <v/>
      </c>
      <c r="AT379" s="5">
        <f>IF(H379&lt;AM379-0.001,1,0)</f>
        <v/>
      </c>
      <c r="AU379" s="5">
        <f>IF(OR(H379-AO379-J379-K379-L379-M379-N379&lt;-0.001,H379-AO379-J379-K379-L379-M379-N379&gt;0.001),1,0)</f>
        <v/>
      </c>
      <c r="AV379" s="5">
        <f>IF(OR(J379&lt;-0.5,K379&lt;-0.5,L379&lt;-0.5,M379&lt;-0.5,N379&lt;-0.5,P379&lt;-0.5,R379&lt;-0.5,T379&lt;-0.5,V379&lt;-0.5,X379&lt;-0.5,Z379&lt;-0.5,AB379&lt;-0.5,AD379&lt;-0.5,AF379&lt;-0.5,AH379&lt;-0.5,AJ379&lt;-0.5,AL379&lt;-0.5),1,0)</f>
        <v/>
      </c>
      <c r="AW379">
        <f>AX379&amp;LEFT(ROUND(H379,0),3)</f>
        <v/>
      </c>
      <c r="AX379" t="n">
        <v>2962280</v>
      </c>
    </row>
    <row r="380">
      <c r="A380" s="4" t="n">
        <v>372</v>
      </c>
      <c r="B380" s="4" t="inlineStr">
        <is>
          <t>2022.USLW.7.002</t>
        </is>
      </c>
      <c r="C380" s="4" t="inlineStr">
        <is>
          <t>PLTA BAKARU 2 (2 X 70 MW)</t>
        </is>
      </c>
      <c r="D380" s="4" t="inlineStr">
        <is>
          <t>Biaya Pendampingan Pengadaan Tanah</t>
        </is>
      </c>
      <c r="E380" s="4" t="inlineStr">
        <is>
          <t>Murni</t>
        </is>
      </c>
      <c r="F380" s="4" t="inlineStr">
        <is>
          <t>APLN</t>
        </is>
      </c>
      <c r="G380" s="4" t="n"/>
      <c r="H380" s="5" t="n">
        <v>150000</v>
      </c>
      <c r="I380" s="5" t="n">
        <v>0</v>
      </c>
      <c r="J380" s="6" t="n">
        <v>150000</v>
      </c>
      <c r="K380" s="6" t="n">
        <v>0</v>
      </c>
      <c r="L380" s="6" t="n">
        <v>0</v>
      </c>
      <c r="M380" s="6" t="n">
        <v>0</v>
      </c>
      <c r="N380" s="6" t="n">
        <v>0</v>
      </c>
      <c r="O380" s="6" t="n">
        <v>0</v>
      </c>
      <c r="P380" s="5" t="n">
        <v>0</v>
      </c>
      <c r="Q380" s="6" t="n">
        <v>0</v>
      </c>
      <c r="R380" s="5" t="n">
        <v>0</v>
      </c>
      <c r="S380" s="6" t="n">
        <v>0</v>
      </c>
      <c r="T380" s="5" t="n">
        <v>0</v>
      </c>
      <c r="U380" s="6" t="n">
        <v>0</v>
      </c>
      <c r="V380" s="5" t="n">
        <v>0</v>
      </c>
      <c r="W380" s="6" t="n">
        <v>0</v>
      </c>
      <c r="X380" s="5" t="n">
        <v>0</v>
      </c>
      <c r="Y380" s="6" t="n">
        <v>0</v>
      </c>
      <c r="Z380" s="5" t="n">
        <v>0</v>
      </c>
      <c r="AA380" s="6" t="n">
        <v>0</v>
      </c>
      <c r="AB380" s="5" t="n">
        <v>0</v>
      </c>
      <c r="AC380" s="6" t="n">
        <v>0</v>
      </c>
      <c r="AD380" s="5" t="n">
        <v>0</v>
      </c>
      <c r="AE380" s="6" t="n">
        <v>0</v>
      </c>
      <c r="AF380" s="5" t="n">
        <v>0</v>
      </c>
      <c r="AG380" s="6" t="n">
        <v>0</v>
      </c>
      <c r="AH380" s="6" t="n">
        <v>0</v>
      </c>
      <c r="AI380" s="6" t="n">
        <v>0</v>
      </c>
      <c r="AJ380" s="6" t="n">
        <v>0</v>
      </c>
      <c r="AK380" s="6" t="n">
        <v>0</v>
      </c>
      <c r="AL380" s="6" t="n">
        <v>5</v>
      </c>
      <c r="AM380" s="5">
        <f>IF(AND(G380="",E380="Murni"),0,P380+R380+T380+V380+X380+Z380+AB380+AD380+AF380+AH380+AJ380+AL380)</f>
        <v/>
      </c>
      <c r="AN380" s="5">
        <f>P380+R380+T380+V380+X380+Z380+AB380+AD380+AF380+AH380+AJ380+AL380-AM380</f>
        <v/>
      </c>
      <c r="AO380" s="5">
        <f>P380+R380+T380+V380+X380+Z380+AB380+AD380+AF380+AH380+AJ380+AL380</f>
        <v/>
      </c>
      <c r="AP380" s="5">
        <f>I380</f>
        <v/>
      </c>
      <c r="AQ380" s="7">
        <f>AO380-AP380</f>
        <v/>
      </c>
      <c r="AR380" s="5" t="n">
        <v>0</v>
      </c>
      <c r="AS380" s="5">
        <f>IF(AH380-AR380&lt;-0.001,1,0)</f>
        <v/>
      </c>
      <c r="AT380" s="5">
        <f>IF(H380&lt;AM380-0.001,1,0)</f>
        <v/>
      </c>
      <c r="AU380" s="5">
        <f>IF(OR(H380-AO380-J380-K380-L380-M380-N380&lt;-0.001,H380-AO380-J380-K380-L380-M380-N380&gt;0.001),1,0)</f>
        <v/>
      </c>
      <c r="AV380" s="5">
        <f>IF(OR(J380&lt;-0.5,K380&lt;-0.5,L380&lt;-0.5,M380&lt;-0.5,N380&lt;-0.5,P380&lt;-0.5,R380&lt;-0.5,T380&lt;-0.5,V380&lt;-0.5,X380&lt;-0.5,Z380&lt;-0.5,AB380&lt;-0.5,AD380&lt;-0.5,AF380&lt;-0.5,AH380&lt;-0.5,AJ380&lt;-0.5,AL380&lt;-0.5),1,0)</f>
        <v/>
      </c>
      <c r="AW380">
        <f>AX380&amp;LEFT(ROUND(H380,0),3)</f>
        <v/>
      </c>
      <c r="AX380" t="n">
        <v>2962281</v>
      </c>
    </row>
    <row r="381">
      <c r="A381" s="4" t="n">
        <v>373</v>
      </c>
      <c r="B381" s="4" t="inlineStr">
        <is>
          <t>2022.USLW.201.001</t>
        </is>
      </c>
      <c r="C381" s="4" t="inlineStr">
        <is>
          <t>PLTA SAWANGAN (2X6 MW)</t>
        </is>
      </c>
      <c r="D381" s="4" t="inlineStr">
        <is>
          <t>Pengelolaan dan Pemantauan Lingkungan Pra Konstruksi</t>
        </is>
      </c>
      <c r="E381" s="4" t="inlineStr">
        <is>
          <t>Murni</t>
        </is>
      </c>
      <c r="F381" s="4" t="inlineStr">
        <is>
          <t>APLN</t>
        </is>
      </c>
      <c r="G381" s="4" t="inlineStr">
        <is>
          <t>BA No. 091.BA/DAN.01.03/CWR/2021</t>
        </is>
      </c>
      <c r="H381" s="5" t="n">
        <v>70000</v>
      </c>
      <c r="I381" s="5" t="n">
        <v>20000</v>
      </c>
      <c r="J381" s="6" t="n">
        <v>50000</v>
      </c>
      <c r="K381" s="6" t="n">
        <v>0</v>
      </c>
      <c r="L381" s="6" t="n">
        <v>0</v>
      </c>
      <c r="M381" s="6" t="n">
        <v>0</v>
      </c>
      <c r="N381" s="6" t="n">
        <v>0</v>
      </c>
      <c r="O381" s="6" t="n">
        <v>0</v>
      </c>
      <c r="P381" s="5" t="n">
        <v>0</v>
      </c>
      <c r="Q381" s="6" t="n">
        <v>0</v>
      </c>
      <c r="R381" s="5" t="n">
        <v>0</v>
      </c>
      <c r="S381" s="6" t="n">
        <v>0</v>
      </c>
      <c r="T381" s="5" t="n">
        <v>0</v>
      </c>
      <c r="U381" s="6" t="n">
        <v>0</v>
      </c>
      <c r="V381" s="5" t="n">
        <v>0</v>
      </c>
      <c r="W381" s="6" t="n">
        <v>0</v>
      </c>
      <c r="X381" s="5" t="n">
        <v>0</v>
      </c>
      <c r="Y381" s="6" t="n">
        <v>0</v>
      </c>
      <c r="Z381" s="5" t="n">
        <v>19450</v>
      </c>
      <c r="AA381" s="6" t="n">
        <v>0</v>
      </c>
      <c r="AB381" s="5" t="n">
        <v>0</v>
      </c>
      <c r="AC381" s="6" t="n">
        <v>0</v>
      </c>
      <c r="AD381" s="5" t="n">
        <v>0</v>
      </c>
      <c r="AE381" s="6" t="n">
        <v>0</v>
      </c>
      <c r="AF381" s="5" t="n">
        <v>0</v>
      </c>
      <c r="AG381" s="6" t="n">
        <v>0</v>
      </c>
      <c r="AH381" s="6" t="n">
        <v>0</v>
      </c>
      <c r="AI381" s="6" t="n">
        <v>0</v>
      </c>
      <c r="AJ381" s="6" t="n">
        <v>550</v>
      </c>
      <c r="AK381" s="6" t="n">
        <v>0</v>
      </c>
      <c r="AL381" s="6" t="n">
        <v>5</v>
      </c>
      <c r="AM381" s="5">
        <f>IF(AND(G381="",E381="Murni"),0,P381+R381+T381+V381+X381+Z381+AB381+AD381+AF381+AH381+AJ381+AL381)</f>
        <v/>
      </c>
      <c r="AN381" s="5">
        <f>P381+R381+T381+V381+X381+Z381+AB381+AD381+AF381+AH381+AJ381+AL381-AM381</f>
        <v/>
      </c>
      <c r="AO381" s="5">
        <f>P381+R381+T381+V381+X381+Z381+AB381+AD381+AF381+AH381+AJ381+AL381</f>
        <v/>
      </c>
      <c r="AP381" s="5">
        <f>I381</f>
        <v/>
      </c>
      <c r="AQ381" s="7">
        <f>AO381-AP381</f>
        <v/>
      </c>
      <c r="AR381" s="5" t="n">
        <v>0</v>
      </c>
      <c r="AS381" s="5">
        <f>IF(AH381-AR381&lt;-0.001,1,0)</f>
        <v/>
      </c>
      <c r="AT381" s="5">
        <f>IF(H381&lt;AM381-0.001,1,0)</f>
        <v/>
      </c>
      <c r="AU381" s="5">
        <f>IF(OR(H381-AO381-J381-K381-L381-M381-N381&lt;-0.001,H381-AO381-J381-K381-L381-M381-N381&gt;0.001),1,0)</f>
        <v/>
      </c>
      <c r="AV381" s="5">
        <f>IF(OR(J381&lt;-0.5,K381&lt;-0.5,L381&lt;-0.5,M381&lt;-0.5,N381&lt;-0.5,P381&lt;-0.5,R381&lt;-0.5,T381&lt;-0.5,V381&lt;-0.5,X381&lt;-0.5,Z381&lt;-0.5,AB381&lt;-0.5,AD381&lt;-0.5,AF381&lt;-0.5,AH381&lt;-0.5,AJ381&lt;-0.5,AL381&lt;-0.5),1,0)</f>
        <v/>
      </c>
      <c r="AW381">
        <f>AX381&amp;LEFT(ROUND(H381,0),3)</f>
        <v/>
      </c>
      <c r="AX381" t="n">
        <v>2962282</v>
      </c>
    </row>
    <row r="382">
      <c r="A382" s="4" t="n">
        <v>374</v>
      </c>
      <c r="B382" s="4" t="inlineStr">
        <is>
          <t>2022.USLW.207.001</t>
        </is>
      </c>
      <c r="C382" s="4" t="inlineStr">
        <is>
          <t>PLTGU LUWUK (150 MW)</t>
        </is>
      </c>
      <c r="D382" s="4" t="inlineStr">
        <is>
          <t>Pengelolaan dan Pemantauan Lingkungan Pra Konstruksi</t>
        </is>
      </c>
      <c r="E382" s="4" t="inlineStr">
        <is>
          <t>Murni</t>
        </is>
      </c>
      <c r="F382" s="4" t="inlineStr">
        <is>
          <t>APLN</t>
        </is>
      </c>
      <c r="G382" s="4" t="inlineStr">
        <is>
          <t>BA No. 091.BA/DAN.01.03/CWR/2021</t>
        </is>
      </c>
      <c r="H382" s="5" t="n">
        <v>70000</v>
      </c>
      <c r="I382" s="5" t="n">
        <v>40000</v>
      </c>
      <c r="J382" s="6" t="n">
        <v>30000</v>
      </c>
      <c r="K382" s="6" t="n">
        <v>0</v>
      </c>
      <c r="L382" s="6" t="n">
        <v>0</v>
      </c>
      <c r="M382" s="6" t="n">
        <v>0</v>
      </c>
      <c r="N382" s="6" t="n">
        <v>0</v>
      </c>
      <c r="O382" s="6" t="n">
        <v>0</v>
      </c>
      <c r="P382" s="5" t="n">
        <v>0</v>
      </c>
      <c r="Q382" s="6" t="n">
        <v>0</v>
      </c>
      <c r="R382" s="5" t="n">
        <v>0</v>
      </c>
      <c r="S382" s="6" t="n">
        <v>0</v>
      </c>
      <c r="T382" s="5" t="n">
        <v>0</v>
      </c>
      <c r="U382" s="6" t="n">
        <v>0</v>
      </c>
      <c r="V382" s="5" t="n">
        <v>0</v>
      </c>
      <c r="W382" s="6" t="n">
        <v>0</v>
      </c>
      <c r="X382" s="5" t="n">
        <v>19712</v>
      </c>
      <c r="Y382" s="6" t="n">
        <v>0</v>
      </c>
      <c r="Z382" s="5" t="n">
        <v>0</v>
      </c>
      <c r="AA382" s="6" t="n">
        <v>0</v>
      </c>
      <c r="AB382" s="5" t="n">
        <v>0</v>
      </c>
      <c r="AC382" s="6" t="n">
        <v>0</v>
      </c>
      <c r="AD382" s="5" t="n">
        <v>0</v>
      </c>
      <c r="AE382" s="6" t="n">
        <v>0</v>
      </c>
      <c r="AF382" s="5" t="n">
        <v>19990</v>
      </c>
      <c r="AG382" s="6" t="n">
        <v>0</v>
      </c>
      <c r="AH382" s="6" t="n">
        <v>0</v>
      </c>
      <c r="AI382" s="6" t="n">
        <v>0</v>
      </c>
      <c r="AJ382" s="6" t="n">
        <v>288</v>
      </c>
      <c r="AK382" s="6" t="n">
        <v>0</v>
      </c>
      <c r="AL382" s="6" t="n">
        <v>5</v>
      </c>
      <c r="AM382" s="5">
        <f>IF(AND(G382="",E382="Murni"),0,P382+R382+T382+V382+X382+Z382+AB382+AD382+AF382+AH382+AJ382+AL382)</f>
        <v/>
      </c>
      <c r="AN382" s="5">
        <f>P382+R382+T382+V382+X382+Z382+AB382+AD382+AF382+AH382+AJ382+AL382-AM382</f>
        <v/>
      </c>
      <c r="AO382" s="5">
        <f>P382+R382+T382+V382+X382+Z382+AB382+AD382+AF382+AH382+AJ382+AL382</f>
        <v/>
      </c>
      <c r="AP382" s="5">
        <f>I382</f>
        <v/>
      </c>
      <c r="AQ382" s="7">
        <f>AO382-AP382</f>
        <v/>
      </c>
      <c r="AR382" s="5" t="n">
        <v>0</v>
      </c>
      <c r="AS382" s="5">
        <f>IF(AH382-AR382&lt;-0.001,1,0)</f>
        <v/>
      </c>
      <c r="AT382" s="5">
        <f>IF(H382&lt;AM382-0.001,1,0)</f>
        <v/>
      </c>
      <c r="AU382" s="5">
        <f>IF(OR(H382-AO382-J382-K382-L382-M382-N382&lt;-0.001,H382-AO382-J382-K382-L382-M382-N382&gt;0.001),1,0)</f>
        <v/>
      </c>
      <c r="AV382" s="5">
        <f>IF(OR(J382&lt;-0.5,K382&lt;-0.5,L382&lt;-0.5,M382&lt;-0.5,N382&lt;-0.5,P382&lt;-0.5,R382&lt;-0.5,T382&lt;-0.5,V382&lt;-0.5,X382&lt;-0.5,Z382&lt;-0.5,AB382&lt;-0.5,AD382&lt;-0.5,AF382&lt;-0.5,AH382&lt;-0.5,AJ382&lt;-0.5,AL382&lt;-0.5),1,0)</f>
        <v/>
      </c>
      <c r="AW382">
        <f>AX382&amp;LEFT(ROUND(H382,0),3)</f>
        <v/>
      </c>
      <c r="AX382" t="n">
        <v>2962283</v>
      </c>
    </row>
    <row r="383">
      <c r="A383" s="4" t="n">
        <v>375</v>
      </c>
      <c r="B383" s="4" t="inlineStr">
        <is>
          <t>2022.USLW.200.001</t>
        </is>
      </c>
      <c r="C383" s="4" t="inlineStr">
        <is>
          <t>PLTMG MINAHASA (150 MW)</t>
        </is>
      </c>
      <c r="D383" s="4" t="inlineStr">
        <is>
          <t>Pengelolaan dan Pemantauan Lingkungan Pra Konstruksi</t>
        </is>
      </c>
      <c r="E383" s="4" t="inlineStr">
        <is>
          <t>Murni</t>
        </is>
      </c>
      <c r="F383" s="4" t="inlineStr">
        <is>
          <t>APLN</t>
        </is>
      </c>
      <c r="G383" s="4" t="inlineStr">
        <is>
          <t>BA No. 091.BA/DAN.01.03/CWR/2021</t>
        </is>
      </c>
      <c r="H383" s="5" t="n">
        <v>70000</v>
      </c>
      <c r="I383" s="5" t="n">
        <v>20000</v>
      </c>
      <c r="J383" s="6" t="n">
        <v>50000</v>
      </c>
      <c r="K383" s="6" t="n">
        <v>0</v>
      </c>
      <c r="L383" s="6" t="n">
        <v>0</v>
      </c>
      <c r="M383" s="6" t="n">
        <v>0</v>
      </c>
      <c r="N383" s="6" t="n">
        <v>0</v>
      </c>
      <c r="O383" s="6" t="n">
        <v>0</v>
      </c>
      <c r="P383" s="5" t="n">
        <v>0</v>
      </c>
      <c r="Q383" s="6" t="n">
        <v>0</v>
      </c>
      <c r="R383" s="5" t="n">
        <v>0</v>
      </c>
      <c r="S383" s="6" t="n">
        <v>0</v>
      </c>
      <c r="T383" s="5" t="n">
        <v>0</v>
      </c>
      <c r="U383" s="6" t="n">
        <v>0</v>
      </c>
      <c r="V383" s="5" t="n">
        <v>0</v>
      </c>
      <c r="W383" s="6" t="n">
        <v>0</v>
      </c>
      <c r="X383" s="5" t="n">
        <v>0</v>
      </c>
      <c r="Y383" s="6" t="n">
        <v>0</v>
      </c>
      <c r="Z383" s="5" t="n">
        <v>19890</v>
      </c>
      <c r="AA383" s="6" t="n">
        <v>0</v>
      </c>
      <c r="AB383" s="5" t="n">
        <v>0</v>
      </c>
      <c r="AC383" s="6" t="n">
        <v>0</v>
      </c>
      <c r="AD383" s="5" t="n">
        <v>0</v>
      </c>
      <c r="AE383" s="6" t="n">
        <v>0</v>
      </c>
      <c r="AF383" s="5" t="n">
        <v>0</v>
      </c>
      <c r="AG383" s="6" t="n">
        <v>0</v>
      </c>
      <c r="AH383" s="6" t="n">
        <v>0</v>
      </c>
      <c r="AI383" s="6" t="n">
        <v>0</v>
      </c>
      <c r="AJ383" s="6" t="n">
        <v>110</v>
      </c>
      <c r="AK383" s="6" t="n">
        <v>0</v>
      </c>
      <c r="AL383" s="6" t="n">
        <v>5</v>
      </c>
      <c r="AM383" s="5">
        <f>IF(AND(G383="",E383="Murni"),0,P383+R383+T383+V383+X383+Z383+AB383+AD383+AF383+AH383+AJ383+AL383)</f>
        <v/>
      </c>
      <c r="AN383" s="5">
        <f>P383+R383+T383+V383+X383+Z383+AB383+AD383+AF383+AH383+AJ383+AL383-AM383</f>
        <v/>
      </c>
      <c r="AO383" s="5">
        <f>P383+R383+T383+V383+X383+Z383+AB383+AD383+AF383+AH383+AJ383+AL383</f>
        <v/>
      </c>
      <c r="AP383" s="5">
        <f>I383</f>
        <v/>
      </c>
      <c r="AQ383" s="7">
        <f>AO383-AP383</f>
        <v/>
      </c>
      <c r="AR383" s="5" t="n">
        <v>0</v>
      </c>
      <c r="AS383" s="5">
        <f>IF(AH383-AR383&lt;-0.001,1,0)</f>
        <v/>
      </c>
      <c r="AT383" s="5">
        <f>IF(H383&lt;AM383-0.001,1,0)</f>
        <v/>
      </c>
      <c r="AU383" s="5">
        <f>IF(OR(H383-AO383-J383-K383-L383-M383-N383&lt;-0.001,H383-AO383-J383-K383-L383-M383-N383&gt;0.001),1,0)</f>
        <v/>
      </c>
      <c r="AV383" s="5">
        <f>IF(OR(J383&lt;-0.5,K383&lt;-0.5,L383&lt;-0.5,M383&lt;-0.5,N383&lt;-0.5,P383&lt;-0.5,R383&lt;-0.5,T383&lt;-0.5,V383&lt;-0.5,X383&lt;-0.5,Z383&lt;-0.5,AB383&lt;-0.5,AD383&lt;-0.5,AF383&lt;-0.5,AH383&lt;-0.5,AJ383&lt;-0.5,AL383&lt;-0.5),1,0)</f>
        <v/>
      </c>
      <c r="AW383">
        <f>AX383&amp;LEFT(ROUND(H383,0),3)</f>
        <v/>
      </c>
      <c r="AX383" t="n">
        <v>2962284</v>
      </c>
    </row>
    <row r="384">
      <c r="A384" s="4" t="n">
        <v>376</v>
      </c>
      <c r="B384" s="4" t="inlineStr">
        <is>
          <t>2022.USLW.199.001</t>
        </is>
      </c>
      <c r="C384" s="4" t="inlineStr">
        <is>
          <t>PLTMG TAHUNA 2 (10 MW)</t>
        </is>
      </c>
      <c r="D384" s="4" t="inlineStr">
        <is>
          <t>Pengelolaan dan Pemantauan Lingkungan Pra Konstruksi</t>
        </is>
      </c>
      <c r="E384" s="4" t="inlineStr">
        <is>
          <t>Murni</t>
        </is>
      </c>
      <c r="F384" s="4" t="inlineStr">
        <is>
          <t>APLN</t>
        </is>
      </c>
      <c r="G384" s="4" t="inlineStr">
        <is>
          <t>BA No. 091.BA/DAN.01.03/CWR/2021</t>
        </is>
      </c>
      <c r="H384" s="5" t="n">
        <v>70000</v>
      </c>
      <c r="I384" s="5" t="n">
        <v>20000</v>
      </c>
      <c r="J384" s="6" t="n">
        <v>50000</v>
      </c>
      <c r="K384" s="6" t="n">
        <v>0</v>
      </c>
      <c r="L384" s="6" t="n">
        <v>0</v>
      </c>
      <c r="M384" s="6" t="n">
        <v>0</v>
      </c>
      <c r="N384" s="6" t="n">
        <v>0</v>
      </c>
      <c r="O384" s="6" t="n">
        <v>0</v>
      </c>
      <c r="P384" s="5" t="n">
        <v>0</v>
      </c>
      <c r="Q384" s="6" t="n">
        <v>0</v>
      </c>
      <c r="R384" s="5" t="n">
        <v>0</v>
      </c>
      <c r="S384" s="6" t="n">
        <v>0</v>
      </c>
      <c r="T384" s="5" t="n">
        <v>0</v>
      </c>
      <c r="U384" s="6" t="n">
        <v>0</v>
      </c>
      <c r="V384" s="5" t="n">
        <v>0</v>
      </c>
      <c r="W384" s="6" t="n">
        <v>0</v>
      </c>
      <c r="X384" s="5" t="n">
        <v>0</v>
      </c>
      <c r="Y384" s="6" t="n">
        <v>0</v>
      </c>
      <c r="Z384" s="5" t="n">
        <v>19900</v>
      </c>
      <c r="AA384" s="6" t="n">
        <v>0</v>
      </c>
      <c r="AB384" s="5" t="n">
        <v>0</v>
      </c>
      <c r="AC384" s="6" t="n">
        <v>0</v>
      </c>
      <c r="AD384" s="5" t="n">
        <v>0</v>
      </c>
      <c r="AE384" s="6" t="n">
        <v>0</v>
      </c>
      <c r="AF384" s="5" t="n">
        <v>0</v>
      </c>
      <c r="AG384" s="6" t="n">
        <v>0</v>
      </c>
      <c r="AH384" s="6" t="n">
        <v>0</v>
      </c>
      <c r="AI384" s="6" t="n">
        <v>0</v>
      </c>
      <c r="AJ384" s="6" t="n">
        <v>100</v>
      </c>
      <c r="AK384" s="6" t="n">
        <v>0</v>
      </c>
      <c r="AL384" s="6" t="n">
        <v>5</v>
      </c>
      <c r="AM384" s="5">
        <f>IF(AND(G384="",E384="Murni"),0,P384+R384+T384+V384+X384+Z384+AB384+AD384+AF384+AH384+AJ384+AL384)</f>
        <v/>
      </c>
      <c r="AN384" s="5">
        <f>P384+R384+T384+V384+X384+Z384+AB384+AD384+AF384+AH384+AJ384+AL384-AM384</f>
        <v/>
      </c>
      <c r="AO384" s="5">
        <f>P384+R384+T384+V384+X384+Z384+AB384+AD384+AF384+AH384+AJ384+AL384</f>
        <v/>
      </c>
      <c r="AP384" s="5">
        <f>I384</f>
        <v/>
      </c>
      <c r="AQ384" s="7">
        <f>AO384-AP384</f>
        <v/>
      </c>
      <c r="AR384" s="5" t="n">
        <v>0</v>
      </c>
      <c r="AS384" s="5">
        <f>IF(AH384-AR384&lt;-0.001,1,0)</f>
        <v/>
      </c>
      <c r="AT384" s="5">
        <f>IF(H384&lt;AM384-0.001,1,0)</f>
        <v/>
      </c>
      <c r="AU384" s="5">
        <f>IF(OR(H384-AO384-J384-K384-L384-M384-N384&lt;-0.001,H384-AO384-J384-K384-L384-M384-N384&gt;0.001),1,0)</f>
        <v/>
      </c>
      <c r="AV384" s="5">
        <f>IF(OR(J384&lt;-0.5,K384&lt;-0.5,L384&lt;-0.5,M384&lt;-0.5,N384&lt;-0.5,P384&lt;-0.5,R384&lt;-0.5,T384&lt;-0.5,V384&lt;-0.5,X384&lt;-0.5,Z384&lt;-0.5,AB384&lt;-0.5,AD384&lt;-0.5,AF384&lt;-0.5,AH384&lt;-0.5,AJ384&lt;-0.5,AL384&lt;-0.5),1,0)</f>
        <v/>
      </c>
      <c r="AW384">
        <f>AX384&amp;LEFT(ROUND(H384,0),3)</f>
        <v/>
      </c>
      <c r="AX384" t="n">
        <v>2962285</v>
      </c>
    </row>
    <row r="385">
      <c r="A385" s="4" t="n">
        <v>377</v>
      </c>
      <c r="B385" s="4" t="inlineStr">
        <is>
          <t>2022.USLW.210.001</t>
        </is>
      </c>
      <c r="C385" s="4" t="inlineStr">
        <is>
          <t>PLTU TOLITOLI (2x25 MW)</t>
        </is>
      </c>
      <c r="D385" s="4" t="inlineStr">
        <is>
          <t>Pengelolaan dan Pemantauan Lingkungan Pra Konstruksi</t>
        </is>
      </c>
      <c r="E385" s="4" t="inlineStr">
        <is>
          <t>Murni</t>
        </is>
      </c>
      <c r="F385" s="4" t="inlineStr">
        <is>
          <t>APLN</t>
        </is>
      </c>
      <c r="G385" s="4" t="inlineStr">
        <is>
          <t>BA No. 091.BA/DAN.01.03/CWR/2021</t>
        </is>
      </c>
      <c r="H385" s="5" t="n">
        <v>70000</v>
      </c>
      <c r="I385" s="5" t="n">
        <v>40000</v>
      </c>
      <c r="J385" s="6" t="n">
        <v>30000</v>
      </c>
      <c r="K385" s="6" t="n">
        <v>0</v>
      </c>
      <c r="L385" s="6" t="n">
        <v>0</v>
      </c>
      <c r="M385" s="6" t="n">
        <v>0</v>
      </c>
      <c r="N385" s="6" t="n">
        <v>0</v>
      </c>
      <c r="O385" s="6" t="n">
        <v>0</v>
      </c>
      <c r="P385" s="5" t="n">
        <v>0</v>
      </c>
      <c r="Q385" s="6" t="n">
        <v>0</v>
      </c>
      <c r="R385" s="5" t="n">
        <v>0</v>
      </c>
      <c r="S385" s="6" t="n">
        <v>0</v>
      </c>
      <c r="T385" s="5" t="n">
        <v>0</v>
      </c>
      <c r="U385" s="6" t="n">
        <v>0</v>
      </c>
      <c r="V385" s="5" t="n">
        <v>0</v>
      </c>
      <c r="W385" s="6" t="n">
        <v>0</v>
      </c>
      <c r="X385" s="5" t="n">
        <v>19980</v>
      </c>
      <c r="Y385" s="6" t="n">
        <v>0</v>
      </c>
      <c r="Z385" s="5" t="n">
        <v>0</v>
      </c>
      <c r="AA385" s="6" t="n">
        <v>0</v>
      </c>
      <c r="AB385" s="5" t="n">
        <v>0</v>
      </c>
      <c r="AC385" s="6" t="n">
        <v>0</v>
      </c>
      <c r="AD385" s="5" t="n">
        <v>0</v>
      </c>
      <c r="AE385" s="6" t="n">
        <v>0</v>
      </c>
      <c r="AF385" s="5" t="n">
        <v>19718</v>
      </c>
      <c r="AG385" s="6" t="n">
        <v>0</v>
      </c>
      <c r="AH385" s="6" t="n">
        <v>0</v>
      </c>
      <c r="AI385" s="6" t="n">
        <v>0</v>
      </c>
      <c r="AJ385" s="6" t="n">
        <v>20</v>
      </c>
      <c r="AK385" s="6" t="n">
        <v>0</v>
      </c>
      <c r="AL385" s="6" t="n">
        <v>5</v>
      </c>
      <c r="AM385" s="5">
        <f>IF(AND(G385="",E385="Murni"),0,P385+R385+T385+V385+X385+Z385+AB385+AD385+AF385+AH385+AJ385+AL385)</f>
        <v/>
      </c>
      <c r="AN385" s="5">
        <f>P385+R385+T385+V385+X385+Z385+AB385+AD385+AF385+AH385+AJ385+AL385-AM385</f>
        <v/>
      </c>
      <c r="AO385" s="5">
        <f>P385+R385+T385+V385+X385+Z385+AB385+AD385+AF385+AH385+AJ385+AL385</f>
        <v/>
      </c>
      <c r="AP385" s="5">
        <f>I385</f>
        <v/>
      </c>
      <c r="AQ385" s="7">
        <f>AO385-AP385</f>
        <v/>
      </c>
      <c r="AR385" s="5" t="n">
        <v>0</v>
      </c>
      <c r="AS385" s="5">
        <f>IF(AH385-AR385&lt;-0.001,1,0)</f>
        <v/>
      </c>
      <c r="AT385" s="5">
        <f>IF(H385&lt;AM385-0.001,1,0)</f>
        <v/>
      </c>
      <c r="AU385" s="5">
        <f>IF(OR(H385-AO385-J385-K385-L385-M385-N385&lt;-0.001,H385-AO385-J385-K385-L385-M385-N385&gt;0.001),1,0)</f>
        <v/>
      </c>
      <c r="AV385" s="5">
        <f>IF(OR(J385&lt;-0.5,K385&lt;-0.5,L385&lt;-0.5,M385&lt;-0.5,N385&lt;-0.5,P385&lt;-0.5,R385&lt;-0.5,T385&lt;-0.5,V385&lt;-0.5,X385&lt;-0.5,Z385&lt;-0.5,AB385&lt;-0.5,AD385&lt;-0.5,AF385&lt;-0.5,AH385&lt;-0.5,AJ385&lt;-0.5,AL385&lt;-0.5),1,0)</f>
        <v/>
      </c>
      <c r="AW385">
        <f>AX385&amp;LEFT(ROUND(H385,0),3)</f>
        <v/>
      </c>
      <c r="AX385" t="n">
        <v>2962286</v>
      </c>
    </row>
    <row r="386">
      <c r="A386" s="4" t="n">
        <v>378</v>
      </c>
      <c r="B386" s="4" t="inlineStr">
        <is>
          <t>2022.USLW.37.001</t>
        </is>
      </c>
      <c r="C386" s="4" t="inlineStr">
        <is>
          <t>SKTT 150 kV KIMA MAKASSAR  -  DAYA BARU (14 kmr,  2 cct, UGC, XLPE, 800 mm)</t>
        </is>
      </c>
      <c r="D386" s="4" t="inlineStr">
        <is>
          <t>Pengelolaan dan Pemantauan Lingkungan Konstruksi</t>
        </is>
      </c>
      <c r="E386" s="4" t="inlineStr">
        <is>
          <t>Murni</t>
        </is>
      </c>
      <c r="F386" s="4" t="inlineStr">
        <is>
          <t>APLN</t>
        </is>
      </c>
      <c r="G386" s="4" t="n"/>
      <c r="H386" s="5" t="n">
        <v>140000</v>
      </c>
      <c r="I386" s="5" t="n">
        <v>139500</v>
      </c>
      <c r="J386" s="6" t="n">
        <v>500</v>
      </c>
      <c r="K386" s="6" t="n">
        <v>0</v>
      </c>
      <c r="L386" s="6" t="n">
        <v>0</v>
      </c>
      <c r="M386" s="6" t="n">
        <v>0</v>
      </c>
      <c r="N386" s="6" t="n">
        <v>0</v>
      </c>
      <c r="O386" s="6" t="n">
        <v>0</v>
      </c>
      <c r="P386" s="5" t="n">
        <v>0</v>
      </c>
      <c r="Q386" s="6" t="n">
        <v>0</v>
      </c>
      <c r="R386" s="5" t="n">
        <v>69500</v>
      </c>
      <c r="S386" s="6" t="n">
        <v>0</v>
      </c>
      <c r="T386" s="5" t="n">
        <v>0</v>
      </c>
      <c r="U386" s="6" t="n">
        <v>0</v>
      </c>
      <c r="V386" s="5" t="n">
        <v>0</v>
      </c>
      <c r="W386" s="6" t="n">
        <v>0</v>
      </c>
      <c r="X386" s="5" t="n">
        <v>0</v>
      </c>
      <c r="Y386" s="6" t="n">
        <v>0</v>
      </c>
      <c r="Z386" s="5" t="n">
        <v>0</v>
      </c>
      <c r="AA386" s="6" t="n">
        <v>0</v>
      </c>
      <c r="AB386" s="5" t="n">
        <v>0</v>
      </c>
      <c r="AC386" s="6" t="n">
        <v>0</v>
      </c>
      <c r="AD386" s="5" t="n">
        <v>69500</v>
      </c>
      <c r="AE386" s="6" t="n">
        <v>0</v>
      </c>
      <c r="AF386" s="5" t="n">
        <v>0</v>
      </c>
      <c r="AG386" s="6" t="n">
        <v>0</v>
      </c>
      <c r="AH386" s="6" t="n">
        <v>0</v>
      </c>
      <c r="AI386" s="6" t="n">
        <v>0</v>
      </c>
      <c r="AJ386" s="6" t="n">
        <v>500</v>
      </c>
      <c r="AK386" s="6" t="n">
        <v>0</v>
      </c>
      <c r="AL386" s="6" t="n">
        <v>5</v>
      </c>
      <c r="AM386" s="5">
        <f>IF(AND(G386="",E386="Murni"),0,P386+R386+T386+V386+X386+Z386+AB386+AD386+AF386+AH386+AJ386+AL386)</f>
        <v/>
      </c>
      <c r="AN386" s="5">
        <f>P386+R386+T386+V386+X386+Z386+AB386+AD386+AF386+AH386+AJ386+AL386-AM386</f>
        <v/>
      </c>
      <c r="AO386" s="5">
        <f>P386+R386+T386+V386+X386+Z386+AB386+AD386+AF386+AH386+AJ386+AL386</f>
        <v/>
      </c>
      <c r="AP386" s="5">
        <f>I386</f>
        <v/>
      </c>
      <c r="AQ386" s="7">
        <f>AO386-AP386</f>
        <v/>
      </c>
      <c r="AR386" s="5" t="n">
        <v>0</v>
      </c>
      <c r="AS386" s="5">
        <f>IF(AH386-AR386&lt;-0.001,1,0)</f>
        <v/>
      </c>
      <c r="AT386" s="5">
        <f>IF(H386&lt;AM386-0.001,1,0)</f>
        <v/>
      </c>
      <c r="AU386" s="5">
        <f>IF(OR(H386-AO386-J386-K386-L386-M386-N386&lt;-0.001,H386-AO386-J386-K386-L386-M386-N386&gt;0.001),1,0)</f>
        <v/>
      </c>
      <c r="AV386" s="5">
        <f>IF(OR(J386&lt;-0.5,K386&lt;-0.5,L386&lt;-0.5,M386&lt;-0.5,N386&lt;-0.5,P386&lt;-0.5,R386&lt;-0.5,T386&lt;-0.5,V386&lt;-0.5,X386&lt;-0.5,Z386&lt;-0.5,AB386&lt;-0.5,AD386&lt;-0.5,AF386&lt;-0.5,AH386&lt;-0.5,AJ386&lt;-0.5,AL386&lt;-0.5),1,0)</f>
        <v/>
      </c>
      <c r="AW386">
        <f>AX386&amp;LEFT(ROUND(H386,0),3)</f>
        <v/>
      </c>
      <c r="AX386" t="n">
        <v>2962287</v>
      </c>
    </row>
    <row r="387">
      <c r="A387" s="4" t="n">
        <v>379</v>
      </c>
      <c r="B387" s="4" t="inlineStr">
        <is>
          <t>2022.USLW.291.001</t>
        </is>
      </c>
      <c r="C387" s="4" t="inlineStr">
        <is>
          <t>SUTET 275/150 kV GITET BUNGKU - GITET ANDOWIA</t>
        </is>
      </c>
      <c r="D387" s="4" t="inlineStr">
        <is>
          <t>Survey &amp; Soil Investigation</t>
        </is>
      </c>
      <c r="E387" s="4" t="inlineStr">
        <is>
          <t>Murni</t>
        </is>
      </c>
      <c r="F387" s="4" t="inlineStr">
        <is>
          <t>APLN</t>
        </is>
      </c>
      <c r="G387" s="4" t="n"/>
      <c r="H387" s="5" t="n">
        <v>2220143</v>
      </c>
      <c r="I387" s="5" t="n">
        <v>0</v>
      </c>
      <c r="J387" s="6" t="n">
        <v>2220143</v>
      </c>
      <c r="K387" s="6" t="n">
        <v>0</v>
      </c>
      <c r="L387" s="6" t="n">
        <v>0</v>
      </c>
      <c r="M387" s="6" t="n">
        <v>0</v>
      </c>
      <c r="N387" s="6" t="n">
        <v>0</v>
      </c>
      <c r="O387" s="6" t="n">
        <v>0</v>
      </c>
      <c r="P387" s="5" t="n">
        <v>0</v>
      </c>
      <c r="Q387" s="6" t="n">
        <v>0</v>
      </c>
      <c r="R387" s="5" t="n">
        <v>0</v>
      </c>
      <c r="S387" s="6" t="n">
        <v>0</v>
      </c>
      <c r="T387" s="5" t="n">
        <v>0</v>
      </c>
      <c r="U387" s="6" t="n">
        <v>0</v>
      </c>
      <c r="V387" s="5" t="n">
        <v>0</v>
      </c>
      <c r="W387" s="6" t="n">
        <v>0</v>
      </c>
      <c r="X387" s="5" t="n">
        <v>0</v>
      </c>
      <c r="Y387" s="6" t="n">
        <v>0</v>
      </c>
      <c r="Z387" s="5" t="n">
        <v>0</v>
      </c>
      <c r="AA387" s="6" t="n">
        <v>0</v>
      </c>
      <c r="AB387" s="5" t="n">
        <v>0</v>
      </c>
      <c r="AC387" s="6" t="n">
        <v>0</v>
      </c>
      <c r="AD387" s="5" t="n">
        <v>0</v>
      </c>
      <c r="AE387" s="6" t="n">
        <v>0</v>
      </c>
      <c r="AF387" s="5" t="n">
        <v>0</v>
      </c>
      <c r="AG387" s="6" t="n">
        <v>0</v>
      </c>
      <c r="AH387" s="6" t="n">
        <v>0</v>
      </c>
      <c r="AI387" s="6" t="n">
        <v>0</v>
      </c>
      <c r="AJ387" s="6" t="n">
        <v>0</v>
      </c>
      <c r="AK387" s="6" t="n">
        <v>0</v>
      </c>
      <c r="AL387" s="6" t="n">
        <v>5</v>
      </c>
      <c r="AM387" s="5">
        <f>IF(AND(G387="",E387="Murni"),0,P387+R387+T387+V387+X387+Z387+AB387+AD387+AF387+AH387+AJ387+AL387)</f>
        <v/>
      </c>
      <c r="AN387" s="5">
        <f>P387+R387+T387+V387+X387+Z387+AB387+AD387+AF387+AH387+AJ387+AL387-AM387</f>
        <v/>
      </c>
      <c r="AO387" s="5">
        <f>P387+R387+T387+V387+X387+Z387+AB387+AD387+AF387+AH387+AJ387+AL387</f>
        <v/>
      </c>
      <c r="AP387" s="5">
        <f>I387</f>
        <v/>
      </c>
      <c r="AQ387" s="7">
        <f>AO387-AP387</f>
        <v/>
      </c>
      <c r="AR387" s="5" t="n">
        <v>0</v>
      </c>
      <c r="AS387" s="5">
        <f>IF(AH387-AR387&lt;-0.001,1,0)</f>
        <v/>
      </c>
      <c r="AT387" s="5">
        <f>IF(H387&lt;AM387-0.001,1,0)</f>
        <v/>
      </c>
      <c r="AU387" s="5">
        <f>IF(OR(H387-AO387-J387-K387-L387-M387-N387&lt;-0.001,H387-AO387-J387-K387-L387-M387-N387&gt;0.001),1,0)</f>
        <v/>
      </c>
      <c r="AV387" s="5">
        <f>IF(OR(J387&lt;-0.5,K387&lt;-0.5,L387&lt;-0.5,M387&lt;-0.5,N387&lt;-0.5,P387&lt;-0.5,R387&lt;-0.5,T387&lt;-0.5,V387&lt;-0.5,X387&lt;-0.5,Z387&lt;-0.5,AB387&lt;-0.5,AD387&lt;-0.5,AF387&lt;-0.5,AH387&lt;-0.5,AJ387&lt;-0.5,AL387&lt;-0.5),1,0)</f>
        <v/>
      </c>
      <c r="AW387">
        <f>AX387&amp;LEFT(ROUND(H387,0),3)</f>
        <v/>
      </c>
      <c r="AX387" t="n">
        <v>2962288</v>
      </c>
    </row>
    <row r="388">
      <c r="A388" s="4" t="n">
        <v>380</v>
      </c>
      <c r="B388" s="4" t="inlineStr">
        <is>
          <t>2022.USLW.291.002</t>
        </is>
      </c>
      <c r="C388" s="4" t="inlineStr">
        <is>
          <t>SUTET 275/150 kV GITET BUNGKU - GITET ANDOWIA</t>
        </is>
      </c>
      <c r="D388" s="4" t="inlineStr">
        <is>
          <t>Perizinan</t>
        </is>
      </c>
      <c r="E388" s="4" t="inlineStr">
        <is>
          <t>Murni</t>
        </is>
      </c>
      <c r="F388" s="4" t="inlineStr">
        <is>
          <t>APLN</t>
        </is>
      </c>
      <c r="G388" s="4" t="n"/>
      <c r="H388" s="5" t="n">
        <v>170000</v>
      </c>
      <c r="I388" s="5" t="n">
        <v>25000</v>
      </c>
      <c r="J388" s="6" t="n">
        <v>145000</v>
      </c>
      <c r="K388" s="6" t="n">
        <v>0</v>
      </c>
      <c r="L388" s="6" t="n">
        <v>0</v>
      </c>
      <c r="M388" s="6" t="n">
        <v>0</v>
      </c>
      <c r="N388" s="6" t="n">
        <v>0</v>
      </c>
      <c r="O388" s="6" t="n">
        <v>0</v>
      </c>
      <c r="P388" s="5" t="n">
        <v>0</v>
      </c>
      <c r="Q388" s="6" t="n">
        <v>0</v>
      </c>
      <c r="R388" s="5" t="n">
        <v>0</v>
      </c>
      <c r="S388" s="6" t="n">
        <v>0</v>
      </c>
      <c r="T388" s="5" t="n">
        <v>0</v>
      </c>
      <c r="U388" s="6" t="n">
        <v>0</v>
      </c>
      <c r="V388" s="5" t="n">
        <v>0</v>
      </c>
      <c r="W388" s="6" t="n">
        <v>0</v>
      </c>
      <c r="X388" s="5" t="n">
        <v>0</v>
      </c>
      <c r="Y388" s="6" t="n">
        <v>0</v>
      </c>
      <c r="Z388" s="5" t="n">
        <v>0</v>
      </c>
      <c r="AA388" s="6" t="n">
        <v>0</v>
      </c>
      <c r="AB388" s="5" t="n">
        <v>0</v>
      </c>
      <c r="AC388" s="6" t="n">
        <v>0</v>
      </c>
      <c r="AD388" s="5" t="n">
        <v>0</v>
      </c>
      <c r="AE388" s="6" t="n">
        <v>0</v>
      </c>
      <c r="AF388" s="5" t="n">
        <v>0</v>
      </c>
      <c r="AG388" s="6" t="n">
        <v>0</v>
      </c>
      <c r="AH388" s="6" t="n">
        <v>0</v>
      </c>
      <c r="AI388" s="6" t="n">
        <v>0</v>
      </c>
      <c r="AJ388" s="6" t="n">
        <v>25000</v>
      </c>
      <c r="AK388" s="6" t="n">
        <v>0</v>
      </c>
      <c r="AL388" s="6" t="n">
        <v>5</v>
      </c>
      <c r="AM388" s="5">
        <f>IF(AND(G388="",E388="Murni"),0,P388+R388+T388+V388+X388+Z388+AB388+AD388+AF388+AH388+AJ388+AL388)</f>
        <v/>
      </c>
      <c r="AN388" s="5">
        <f>P388+R388+T388+V388+X388+Z388+AB388+AD388+AF388+AH388+AJ388+AL388-AM388</f>
        <v/>
      </c>
      <c r="AO388" s="5">
        <f>P388+R388+T388+V388+X388+Z388+AB388+AD388+AF388+AH388+AJ388+AL388</f>
        <v/>
      </c>
      <c r="AP388" s="5">
        <f>I388</f>
        <v/>
      </c>
      <c r="AQ388" s="7">
        <f>AO388-AP388</f>
        <v/>
      </c>
      <c r="AR388" s="5" t="n">
        <v>0</v>
      </c>
      <c r="AS388" s="5">
        <f>IF(AH388-AR388&lt;-0.001,1,0)</f>
        <v/>
      </c>
      <c r="AT388" s="5">
        <f>IF(H388&lt;AM388-0.001,1,0)</f>
        <v/>
      </c>
      <c r="AU388" s="5">
        <f>IF(OR(H388-AO388-J388-K388-L388-M388-N388&lt;-0.001,H388-AO388-J388-K388-L388-M388-N388&gt;0.001),1,0)</f>
        <v/>
      </c>
      <c r="AV388" s="5">
        <f>IF(OR(J388&lt;-0.5,K388&lt;-0.5,L388&lt;-0.5,M388&lt;-0.5,N388&lt;-0.5,P388&lt;-0.5,R388&lt;-0.5,T388&lt;-0.5,V388&lt;-0.5,X388&lt;-0.5,Z388&lt;-0.5,AB388&lt;-0.5,AD388&lt;-0.5,AF388&lt;-0.5,AH388&lt;-0.5,AJ388&lt;-0.5,AL388&lt;-0.5),1,0)</f>
        <v/>
      </c>
      <c r="AW388">
        <f>AX388&amp;LEFT(ROUND(H388,0),3)</f>
        <v/>
      </c>
      <c r="AX388" t="n">
        <v>2962289</v>
      </c>
    </row>
    <row r="389">
      <c r="A389" s="4" t="n">
        <v>381</v>
      </c>
      <c r="B389" s="4" t="inlineStr">
        <is>
          <t>2022.USLW.291.003</t>
        </is>
      </c>
      <c r="C389" s="4" t="inlineStr">
        <is>
          <t>SUTET 275/150 kV GITET BUNGKU - GITET ANDOWIA</t>
        </is>
      </c>
      <c r="D389" s="4" t="inlineStr">
        <is>
          <t>Studi Lingkungan</t>
        </is>
      </c>
      <c r="E389" s="4" t="inlineStr">
        <is>
          <t>Murni</t>
        </is>
      </c>
      <c r="F389" s="4" t="inlineStr">
        <is>
          <t>APLN</t>
        </is>
      </c>
      <c r="G389" s="4" t="n"/>
      <c r="H389" s="5" t="n">
        <v>750000</v>
      </c>
      <c r="I389" s="5" t="n">
        <v>67446.667</v>
      </c>
      <c r="J389" s="6" t="n">
        <v>682553.333</v>
      </c>
      <c r="K389" s="6" t="n">
        <v>0</v>
      </c>
      <c r="L389" s="6" t="n">
        <v>0</v>
      </c>
      <c r="M389" s="6" t="n">
        <v>0</v>
      </c>
      <c r="N389" s="6" t="n">
        <v>0</v>
      </c>
      <c r="O389" s="6" t="n">
        <v>0</v>
      </c>
      <c r="P389" s="5" t="n">
        <v>0</v>
      </c>
      <c r="Q389" s="6" t="n">
        <v>0</v>
      </c>
      <c r="R389" s="5" t="n">
        <v>0</v>
      </c>
      <c r="S389" s="6" t="n">
        <v>0</v>
      </c>
      <c r="T389" s="5" t="n">
        <v>0</v>
      </c>
      <c r="U389" s="6" t="n">
        <v>0</v>
      </c>
      <c r="V389" s="5" t="n">
        <v>0</v>
      </c>
      <c r="W389" s="6" t="n">
        <v>0</v>
      </c>
      <c r="X389" s="5" t="n">
        <v>0</v>
      </c>
      <c r="Y389" s="6" t="n">
        <v>0</v>
      </c>
      <c r="Z389" s="5" t="n">
        <v>0</v>
      </c>
      <c r="AA389" s="6" t="n">
        <v>0</v>
      </c>
      <c r="AB389" s="5" t="n">
        <v>0</v>
      </c>
      <c r="AC389" s="6" t="n">
        <v>0</v>
      </c>
      <c r="AD389" s="5" t="n">
        <v>0</v>
      </c>
      <c r="AE389" s="6" t="n">
        <v>0</v>
      </c>
      <c r="AF389" s="5" t="n">
        <v>0</v>
      </c>
      <c r="AG389" s="6" t="n">
        <v>0</v>
      </c>
      <c r="AH389" s="6" t="n">
        <v>0</v>
      </c>
      <c r="AI389" s="6" t="n">
        <v>0</v>
      </c>
      <c r="AJ389" s="6" t="n">
        <v>67446.667</v>
      </c>
      <c r="AK389" s="6" t="n">
        <v>0</v>
      </c>
      <c r="AL389" s="6" t="n">
        <v>5</v>
      </c>
      <c r="AM389" s="5">
        <f>IF(AND(G389="",E389="Murni"),0,P389+R389+T389+V389+X389+Z389+AB389+AD389+AF389+AH389+AJ389+AL389)</f>
        <v/>
      </c>
      <c r="AN389" s="5">
        <f>P389+R389+T389+V389+X389+Z389+AB389+AD389+AF389+AH389+AJ389+AL389-AM389</f>
        <v/>
      </c>
      <c r="AO389" s="5">
        <f>P389+R389+T389+V389+X389+Z389+AB389+AD389+AF389+AH389+AJ389+AL389</f>
        <v/>
      </c>
      <c r="AP389" s="5">
        <f>I389</f>
        <v/>
      </c>
      <c r="AQ389" s="7">
        <f>AO389-AP389</f>
        <v/>
      </c>
      <c r="AR389" s="5" t="n">
        <v>0</v>
      </c>
      <c r="AS389" s="5">
        <f>IF(AH389-AR389&lt;-0.001,1,0)</f>
        <v/>
      </c>
      <c r="AT389" s="5">
        <f>IF(H389&lt;AM389-0.001,1,0)</f>
        <v/>
      </c>
      <c r="AU389" s="5">
        <f>IF(OR(H389-AO389-J389-K389-L389-M389-N389&lt;-0.001,H389-AO389-J389-K389-L389-M389-N389&gt;0.001),1,0)</f>
        <v/>
      </c>
      <c r="AV389" s="5">
        <f>IF(OR(J389&lt;-0.5,K389&lt;-0.5,L389&lt;-0.5,M389&lt;-0.5,N389&lt;-0.5,P389&lt;-0.5,R389&lt;-0.5,T389&lt;-0.5,V389&lt;-0.5,X389&lt;-0.5,Z389&lt;-0.5,AB389&lt;-0.5,AD389&lt;-0.5,AF389&lt;-0.5,AH389&lt;-0.5,AJ389&lt;-0.5,AL389&lt;-0.5),1,0)</f>
        <v/>
      </c>
      <c r="AW389">
        <f>AX389&amp;LEFT(ROUND(H389,0),3)</f>
        <v/>
      </c>
      <c r="AX389" t="n">
        <v>2962290</v>
      </c>
    </row>
    <row r="390">
      <c r="A390" s="4" t="n">
        <v>382</v>
      </c>
      <c r="B390" s="4" t="inlineStr">
        <is>
          <t>2022.USLW.291.004</t>
        </is>
      </c>
      <c r="C390" s="4" t="inlineStr">
        <is>
          <t>SUTET 275/150 kV GITET BUNGKU - GITET ANDOWIA</t>
        </is>
      </c>
      <c r="D390" s="4" t="inlineStr">
        <is>
          <t>Biaya Jasa Pendampingan Pengadaan Tanah dan/atau Sertifikat dan/atau Kompensasi ROW</t>
        </is>
      </c>
      <c r="E390" s="4" t="inlineStr">
        <is>
          <t>Murni</t>
        </is>
      </c>
      <c r="F390" s="4" t="inlineStr">
        <is>
          <t>APLN</t>
        </is>
      </c>
      <c r="G390" s="4" t="n"/>
      <c r="H390" s="5" t="n">
        <v>2997000</v>
      </c>
      <c r="I390" s="5" t="n">
        <v>1000000</v>
      </c>
      <c r="J390" s="6" t="n">
        <v>1997000</v>
      </c>
      <c r="K390" s="6" t="n">
        <v>0</v>
      </c>
      <c r="L390" s="6" t="n">
        <v>0</v>
      </c>
      <c r="M390" s="6" t="n">
        <v>0</v>
      </c>
      <c r="N390" s="6" t="n">
        <v>0</v>
      </c>
      <c r="O390" s="6" t="n">
        <v>0</v>
      </c>
      <c r="P390" s="5" t="n">
        <v>0</v>
      </c>
      <c r="Q390" s="6" t="n">
        <v>0</v>
      </c>
      <c r="R390" s="5" t="n">
        <v>0</v>
      </c>
      <c r="S390" s="6" t="n">
        <v>0</v>
      </c>
      <c r="T390" s="5" t="n">
        <v>0</v>
      </c>
      <c r="U390" s="6" t="n">
        <v>0</v>
      </c>
      <c r="V390" s="5" t="n">
        <v>0</v>
      </c>
      <c r="W390" s="6" t="n">
        <v>0</v>
      </c>
      <c r="X390" s="5" t="n">
        <v>0</v>
      </c>
      <c r="Y390" s="6" t="n">
        <v>0</v>
      </c>
      <c r="Z390" s="5" t="n">
        <v>0</v>
      </c>
      <c r="AA390" s="6" t="n">
        <v>0</v>
      </c>
      <c r="AB390" s="5" t="n">
        <v>0</v>
      </c>
      <c r="AC390" s="6" t="n">
        <v>0</v>
      </c>
      <c r="AD390" s="5" t="n">
        <v>0</v>
      </c>
      <c r="AE390" s="6" t="n">
        <v>0</v>
      </c>
      <c r="AF390" s="5" t="n">
        <v>0</v>
      </c>
      <c r="AG390" s="6" t="n">
        <v>0</v>
      </c>
      <c r="AH390" s="6" t="n">
        <v>0</v>
      </c>
      <c r="AI390" s="6" t="n">
        <v>0</v>
      </c>
      <c r="AJ390" s="6" t="n">
        <v>1000000</v>
      </c>
      <c r="AK390" s="6" t="n">
        <v>0</v>
      </c>
      <c r="AL390" s="6" t="n">
        <v>5</v>
      </c>
      <c r="AM390" s="5">
        <f>IF(AND(G390="",E390="Murni"),0,P390+R390+T390+V390+X390+Z390+AB390+AD390+AF390+AH390+AJ390+AL390)</f>
        <v/>
      </c>
      <c r="AN390" s="5">
        <f>P390+R390+T390+V390+X390+Z390+AB390+AD390+AF390+AH390+AJ390+AL390-AM390</f>
        <v/>
      </c>
      <c r="AO390" s="5">
        <f>P390+R390+T390+V390+X390+Z390+AB390+AD390+AF390+AH390+AJ390+AL390</f>
        <v/>
      </c>
      <c r="AP390" s="5">
        <f>I390</f>
        <v/>
      </c>
      <c r="AQ390" s="7">
        <f>AO390-AP390</f>
        <v/>
      </c>
      <c r="AR390" s="5" t="n">
        <v>0</v>
      </c>
      <c r="AS390" s="5">
        <f>IF(AH390-AR390&lt;-0.001,1,0)</f>
        <v/>
      </c>
      <c r="AT390" s="5">
        <f>IF(H390&lt;AM390-0.001,1,0)</f>
        <v/>
      </c>
      <c r="AU390" s="5">
        <f>IF(OR(H390-AO390-J390-K390-L390-M390-N390&lt;-0.001,H390-AO390-J390-K390-L390-M390-N390&gt;0.001),1,0)</f>
        <v/>
      </c>
      <c r="AV390" s="5">
        <f>IF(OR(J390&lt;-0.5,K390&lt;-0.5,L390&lt;-0.5,M390&lt;-0.5,N390&lt;-0.5,P390&lt;-0.5,R390&lt;-0.5,T390&lt;-0.5,V390&lt;-0.5,X390&lt;-0.5,Z390&lt;-0.5,AB390&lt;-0.5,AD390&lt;-0.5,AF390&lt;-0.5,AH390&lt;-0.5,AJ390&lt;-0.5,AL390&lt;-0.5),1,0)</f>
        <v/>
      </c>
      <c r="AW390">
        <f>AX390&amp;LEFT(ROUND(H390,0),3)</f>
        <v/>
      </c>
      <c r="AX390" t="n">
        <v>2962291</v>
      </c>
    </row>
    <row r="391">
      <c r="A391" s="4" t="n">
        <v>383</v>
      </c>
      <c r="B391" s="4" t="inlineStr">
        <is>
          <t>2022.USLW.291.005</t>
        </is>
      </c>
      <c r="C391" s="4" t="inlineStr">
        <is>
          <t>SUTET 275/150 kV GITET BUNGKU - GITET ANDOWIA</t>
        </is>
      </c>
      <c r="D391" s="4" t="inlineStr">
        <is>
          <t>Biaya Jasa Ahli Penilai Pertanahan ROW</t>
        </is>
      </c>
      <c r="E391" s="4" t="inlineStr">
        <is>
          <t>Murni</t>
        </is>
      </c>
      <c r="F391" s="4" t="inlineStr">
        <is>
          <t>APLN</t>
        </is>
      </c>
      <c r="G391" s="4" t="n"/>
      <c r="H391" s="5" t="n">
        <v>1948050</v>
      </c>
      <c r="I391" s="5" t="n">
        <v>1755000</v>
      </c>
      <c r="J391" s="6" t="n">
        <v>193050</v>
      </c>
      <c r="K391" s="6" t="n">
        <v>0</v>
      </c>
      <c r="L391" s="6" t="n">
        <v>0</v>
      </c>
      <c r="M391" s="6" t="n">
        <v>0</v>
      </c>
      <c r="N391" s="6" t="n">
        <v>0</v>
      </c>
      <c r="O391" s="6" t="n">
        <v>0</v>
      </c>
      <c r="P391" s="5" t="n">
        <v>0</v>
      </c>
      <c r="Q391" s="6" t="n">
        <v>0</v>
      </c>
      <c r="R391" s="5" t="n">
        <v>0</v>
      </c>
      <c r="S391" s="6" t="n">
        <v>0</v>
      </c>
      <c r="T391" s="5" t="n">
        <v>0</v>
      </c>
      <c r="U391" s="6" t="n">
        <v>0</v>
      </c>
      <c r="V391" s="5" t="n">
        <v>0</v>
      </c>
      <c r="W391" s="6" t="n">
        <v>0</v>
      </c>
      <c r="X391" s="5" t="n">
        <v>0</v>
      </c>
      <c r="Y391" s="6" t="n">
        <v>0</v>
      </c>
      <c r="Z391" s="5" t="n">
        <v>0</v>
      </c>
      <c r="AA391" s="6" t="n">
        <v>0</v>
      </c>
      <c r="AB391" s="5" t="n">
        <v>0</v>
      </c>
      <c r="AC391" s="6" t="n">
        <v>0</v>
      </c>
      <c r="AD391" s="5" t="n">
        <v>0</v>
      </c>
      <c r="AE391" s="6" t="n">
        <v>0</v>
      </c>
      <c r="AF391" s="5" t="n">
        <v>0</v>
      </c>
      <c r="AG391" s="6" t="n">
        <v>0</v>
      </c>
      <c r="AH391" s="6" t="n">
        <v>0</v>
      </c>
      <c r="AI391" s="6" t="n">
        <v>0</v>
      </c>
      <c r="AJ391" s="6" t="n">
        <v>1755000</v>
      </c>
      <c r="AK391" s="6" t="n">
        <v>0</v>
      </c>
      <c r="AL391" s="6" t="n">
        <v>5</v>
      </c>
      <c r="AM391" s="5">
        <f>IF(AND(G391="",E391="Murni"),0,P391+R391+T391+V391+X391+Z391+AB391+AD391+AF391+AH391+AJ391+AL391)</f>
        <v/>
      </c>
      <c r="AN391" s="5">
        <f>P391+R391+T391+V391+X391+Z391+AB391+AD391+AF391+AH391+AJ391+AL391-AM391</f>
        <v/>
      </c>
      <c r="AO391" s="5">
        <f>P391+R391+T391+V391+X391+Z391+AB391+AD391+AF391+AH391+AJ391+AL391</f>
        <v/>
      </c>
      <c r="AP391" s="5">
        <f>I391</f>
        <v/>
      </c>
      <c r="AQ391" s="7">
        <f>AO391-AP391</f>
        <v/>
      </c>
      <c r="AR391" s="5" t="n">
        <v>0</v>
      </c>
      <c r="AS391" s="5">
        <f>IF(AH391-AR391&lt;-0.001,1,0)</f>
        <v/>
      </c>
      <c r="AT391" s="5">
        <f>IF(H391&lt;AM391-0.001,1,0)</f>
        <v/>
      </c>
      <c r="AU391" s="5">
        <f>IF(OR(H391-AO391-J391-K391-L391-M391-N391&lt;-0.001,H391-AO391-J391-K391-L391-M391-N391&gt;0.001),1,0)</f>
        <v/>
      </c>
      <c r="AV391" s="5">
        <f>IF(OR(J391&lt;-0.5,K391&lt;-0.5,L391&lt;-0.5,M391&lt;-0.5,N391&lt;-0.5,P391&lt;-0.5,R391&lt;-0.5,T391&lt;-0.5,V391&lt;-0.5,X391&lt;-0.5,Z391&lt;-0.5,AB391&lt;-0.5,AD391&lt;-0.5,AF391&lt;-0.5,AH391&lt;-0.5,AJ391&lt;-0.5,AL391&lt;-0.5),1,0)</f>
        <v/>
      </c>
      <c r="AW391">
        <f>AX391&amp;LEFT(ROUND(H391,0),3)</f>
        <v/>
      </c>
      <c r="AX391" t="n">
        <v>2962292</v>
      </c>
    </row>
    <row r="392">
      <c r="A392" s="4" t="n">
        <v>384</v>
      </c>
      <c r="B392" s="4" t="inlineStr">
        <is>
          <t>2022.USLW.291.006</t>
        </is>
      </c>
      <c r="C392" s="4" t="inlineStr">
        <is>
          <t>SUTET 275/150 kV GITET BUNGKU - GITET ANDOWIA</t>
        </is>
      </c>
      <c r="D392" s="4" t="inlineStr">
        <is>
          <t>Biaya Pengadaan Tanah</t>
        </is>
      </c>
      <c r="E392" s="4" t="inlineStr">
        <is>
          <t>Murni</t>
        </is>
      </c>
      <c r="F392" s="4" t="inlineStr">
        <is>
          <t>APLN</t>
        </is>
      </c>
      <c r="G392" s="4" t="n"/>
      <c r="H392" s="5" t="n">
        <v>43200000</v>
      </c>
      <c r="I392" s="5" t="n">
        <v>23850000</v>
      </c>
      <c r="J392" s="6" t="n">
        <v>19350000</v>
      </c>
      <c r="K392" s="6" t="n">
        <v>0</v>
      </c>
      <c r="L392" s="6" t="n">
        <v>0</v>
      </c>
      <c r="M392" s="6" t="n">
        <v>0</v>
      </c>
      <c r="N392" s="6" t="n">
        <v>0</v>
      </c>
      <c r="O392" s="6" t="n">
        <v>0</v>
      </c>
      <c r="P392" s="5" t="n">
        <v>0</v>
      </c>
      <c r="Q392" s="6" t="n">
        <v>0</v>
      </c>
      <c r="R392" s="5" t="n">
        <v>0</v>
      </c>
      <c r="S392" s="6" t="n">
        <v>0</v>
      </c>
      <c r="T392" s="5" t="n">
        <v>0</v>
      </c>
      <c r="U392" s="6" t="n">
        <v>0</v>
      </c>
      <c r="V392" s="5" t="n">
        <v>0</v>
      </c>
      <c r="W392" s="6" t="n">
        <v>0</v>
      </c>
      <c r="X392" s="5" t="n">
        <v>0</v>
      </c>
      <c r="Y392" s="6" t="n">
        <v>0</v>
      </c>
      <c r="Z392" s="5" t="n">
        <v>0</v>
      </c>
      <c r="AA392" s="6" t="n">
        <v>0</v>
      </c>
      <c r="AB392" s="5" t="n">
        <v>0</v>
      </c>
      <c r="AC392" s="6" t="n">
        <v>0</v>
      </c>
      <c r="AD392" s="5" t="n">
        <v>0</v>
      </c>
      <c r="AE392" s="6" t="n">
        <v>0</v>
      </c>
      <c r="AF392" s="5" t="n">
        <v>0</v>
      </c>
      <c r="AG392" s="6" t="n">
        <v>0</v>
      </c>
      <c r="AH392" s="6" t="n">
        <v>2000000</v>
      </c>
      <c r="AI392" s="6" t="n">
        <v>0</v>
      </c>
      <c r="AJ392" s="6" t="n">
        <v>21850000</v>
      </c>
      <c r="AK392" s="6" t="n">
        <v>0</v>
      </c>
      <c r="AL392" s="6" t="n">
        <v>5</v>
      </c>
      <c r="AM392" s="5">
        <f>IF(AND(G392="",E392="Murni"),0,P392+R392+T392+V392+X392+Z392+AB392+AD392+AF392+AH392+AJ392+AL392)</f>
        <v/>
      </c>
      <c r="AN392" s="5">
        <f>P392+R392+T392+V392+X392+Z392+AB392+AD392+AF392+AH392+AJ392+AL392-AM392</f>
        <v/>
      </c>
      <c r="AO392" s="5">
        <f>P392+R392+T392+V392+X392+Z392+AB392+AD392+AF392+AH392+AJ392+AL392</f>
        <v/>
      </c>
      <c r="AP392" s="5">
        <f>I392</f>
        <v/>
      </c>
      <c r="AQ392" s="7">
        <f>AO392-AP392</f>
        <v/>
      </c>
      <c r="AR392" s="5" t="n">
        <v>0</v>
      </c>
      <c r="AS392" s="5">
        <f>IF(AH392-AR392&lt;-0.001,1,0)</f>
        <v/>
      </c>
      <c r="AT392" s="5">
        <f>IF(H392&lt;AM392-0.001,1,0)</f>
        <v/>
      </c>
      <c r="AU392" s="5">
        <f>IF(OR(H392-AO392-J392-K392-L392-M392-N392&lt;-0.001,H392-AO392-J392-K392-L392-M392-N392&gt;0.001),1,0)</f>
        <v/>
      </c>
      <c r="AV392" s="5">
        <f>IF(OR(J392&lt;-0.5,K392&lt;-0.5,L392&lt;-0.5,M392&lt;-0.5,N392&lt;-0.5,P392&lt;-0.5,R392&lt;-0.5,T392&lt;-0.5,V392&lt;-0.5,X392&lt;-0.5,Z392&lt;-0.5,AB392&lt;-0.5,AD392&lt;-0.5,AF392&lt;-0.5,AH392&lt;-0.5,AJ392&lt;-0.5,AL392&lt;-0.5),1,0)</f>
        <v/>
      </c>
      <c r="AW392">
        <f>AX392&amp;LEFT(ROUND(H392,0),3)</f>
        <v/>
      </c>
      <c r="AX392" t="n">
        <v>2962293</v>
      </c>
    </row>
    <row r="393">
      <c r="A393" s="4" t="n">
        <v>385</v>
      </c>
      <c r="B393" s="4" t="inlineStr">
        <is>
          <t>2022.USLW.291.007</t>
        </is>
      </c>
      <c r="C393" s="4" t="inlineStr">
        <is>
          <t>SUTET 275/150 kV GITET BUNGKU - GITET ANDOWIA</t>
        </is>
      </c>
      <c r="D393" s="4" t="inlineStr">
        <is>
          <t>Pengelolaan dan Pemantauan Lingkungan Pra Konstruksi</t>
        </is>
      </c>
      <c r="E393" s="4" t="inlineStr">
        <is>
          <t>Murni</t>
        </is>
      </c>
      <c r="F393" s="4" t="inlineStr">
        <is>
          <t>APLN</t>
        </is>
      </c>
      <c r="G393" s="4" t="n"/>
      <c r="H393" s="5" t="n">
        <v>35000</v>
      </c>
      <c r="I393" s="5" t="n">
        <v>0</v>
      </c>
      <c r="J393" s="6" t="n">
        <v>35000</v>
      </c>
      <c r="K393" s="6" t="n">
        <v>0</v>
      </c>
      <c r="L393" s="6" t="n">
        <v>0</v>
      </c>
      <c r="M393" s="6" t="n">
        <v>0</v>
      </c>
      <c r="N393" s="6" t="n">
        <v>0</v>
      </c>
      <c r="O393" s="6" t="n">
        <v>0</v>
      </c>
      <c r="P393" s="5" t="n">
        <v>0</v>
      </c>
      <c r="Q393" s="6" t="n">
        <v>0</v>
      </c>
      <c r="R393" s="5" t="n">
        <v>0</v>
      </c>
      <c r="S393" s="6" t="n">
        <v>0</v>
      </c>
      <c r="T393" s="5" t="n">
        <v>0</v>
      </c>
      <c r="U393" s="6" t="n">
        <v>0</v>
      </c>
      <c r="V393" s="5" t="n">
        <v>0</v>
      </c>
      <c r="W393" s="6" t="n">
        <v>0</v>
      </c>
      <c r="X393" s="5" t="n">
        <v>0</v>
      </c>
      <c r="Y393" s="6" t="n">
        <v>0</v>
      </c>
      <c r="Z393" s="5" t="n">
        <v>0</v>
      </c>
      <c r="AA393" s="6" t="n">
        <v>0</v>
      </c>
      <c r="AB393" s="5" t="n">
        <v>0</v>
      </c>
      <c r="AC393" s="6" t="n">
        <v>0</v>
      </c>
      <c r="AD393" s="5" t="n">
        <v>0</v>
      </c>
      <c r="AE393" s="6" t="n">
        <v>0</v>
      </c>
      <c r="AF393" s="5" t="n">
        <v>0</v>
      </c>
      <c r="AG393" s="6" t="n">
        <v>0</v>
      </c>
      <c r="AH393" s="6" t="n">
        <v>0</v>
      </c>
      <c r="AI393" s="6" t="n">
        <v>0</v>
      </c>
      <c r="AJ393" s="6" t="n">
        <v>0</v>
      </c>
      <c r="AK393" s="6" t="n">
        <v>0</v>
      </c>
      <c r="AL393" s="6" t="n">
        <v>5</v>
      </c>
      <c r="AM393" s="5">
        <f>IF(AND(G393="",E393="Murni"),0,P393+R393+T393+V393+X393+Z393+AB393+AD393+AF393+AH393+AJ393+AL393)</f>
        <v/>
      </c>
      <c r="AN393" s="5">
        <f>P393+R393+T393+V393+X393+Z393+AB393+AD393+AF393+AH393+AJ393+AL393-AM393</f>
        <v/>
      </c>
      <c r="AO393" s="5">
        <f>P393+R393+T393+V393+X393+Z393+AB393+AD393+AF393+AH393+AJ393+AL393</f>
        <v/>
      </c>
      <c r="AP393" s="5">
        <f>I393</f>
        <v/>
      </c>
      <c r="AQ393" s="7">
        <f>AO393-AP393</f>
        <v/>
      </c>
      <c r="AR393" s="5" t="n">
        <v>0</v>
      </c>
      <c r="AS393" s="5">
        <f>IF(AH393-AR393&lt;-0.001,1,0)</f>
        <v/>
      </c>
      <c r="AT393" s="5">
        <f>IF(H393&lt;AM393-0.001,1,0)</f>
        <v/>
      </c>
      <c r="AU393" s="5">
        <f>IF(OR(H393-AO393-J393-K393-L393-M393-N393&lt;-0.001,H393-AO393-J393-K393-L393-M393-N393&gt;0.001),1,0)</f>
        <v/>
      </c>
      <c r="AV393" s="5">
        <f>IF(OR(J393&lt;-0.5,K393&lt;-0.5,L393&lt;-0.5,M393&lt;-0.5,N393&lt;-0.5,P393&lt;-0.5,R393&lt;-0.5,T393&lt;-0.5,V393&lt;-0.5,X393&lt;-0.5,Z393&lt;-0.5,AB393&lt;-0.5,AD393&lt;-0.5,AF393&lt;-0.5,AH393&lt;-0.5,AJ393&lt;-0.5,AL393&lt;-0.5),1,0)</f>
        <v/>
      </c>
      <c r="AW393">
        <f>AX393&amp;LEFT(ROUND(H393,0),3)</f>
        <v/>
      </c>
      <c r="AX393" t="n">
        <v>2962294</v>
      </c>
    </row>
    <row r="394">
      <c r="A394" s="4" t="n">
        <v>386</v>
      </c>
      <c r="B394" s="4" t="inlineStr">
        <is>
          <t>2022.USLW.291.008</t>
        </is>
      </c>
      <c r="C394" s="4" t="inlineStr">
        <is>
          <t>SUTET 275/150 kV GITET BUNGKU - GITET ANDOWIA</t>
        </is>
      </c>
      <c r="D394" s="4" t="inlineStr">
        <is>
          <t>Pengelolaan dan Pemantauan Lingkungan Konstruksi</t>
        </is>
      </c>
      <c r="E394" s="4" t="inlineStr">
        <is>
          <t>Murni</t>
        </is>
      </c>
      <c r="F394" s="4" t="inlineStr">
        <is>
          <t>APLN</t>
        </is>
      </c>
      <c r="G394" s="4" t="n"/>
      <c r="H394" s="5" t="n">
        <v>70000</v>
      </c>
      <c r="I394" s="5" t="n">
        <v>0</v>
      </c>
      <c r="J394" s="6" t="n">
        <v>70000</v>
      </c>
      <c r="K394" s="6" t="n">
        <v>0</v>
      </c>
      <c r="L394" s="6" t="n">
        <v>0</v>
      </c>
      <c r="M394" s="6" t="n">
        <v>0</v>
      </c>
      <c r="N394" s="6" t="n">
        <v>0</v>
      </c>
      <c r="O394" s="6" t="n">
        <v>0</v>
      </c>
      <c r="P394" s="5" t="n">
        <v>0</v>
      </c>
      <c r="Q394" s="6" t="n">
        <v>0</v>
      </c>
      <c r="R394" s="5" t="n">
        <v>0</v>
      </c>
      <c r="S394" s="6" t="n">
        <v>0</v>
      </c>
      <c r="T394" s="5" t="n">
        <v>0</v>
      </c>
      <c r="U394" s="6" t="n">
        <v>0</v>
      </c>
      <c r="V394" s="5" t="n">
        <v>0</v>
      </c>
      <c r="W394" s="6" t="n">
        <v>0</v>
      </c>
      <c r="X394" s="5" t="n">
        <v>0</v>
      </c>
      <c r="Y394" s="6" t="n">
        <v>0</v>
      </c>
      <c r="Z394" s="5" t="n">
        <v>0</v>
      </c>
      <c r="AA394" s="6" t="n">
        <v>0</v>
      </c>
      <c r="AB394" s="5" t="n">
        <v>0</v>
      </c>
      <c r="AC394" s="6" t="n">
        <v>0</v>
      </c>
      <c r="AD394" s="5" t="n">
        <v>0</v>
      </c>
      <c r="AE394" s="6" t="n">
        <v>0</v>
      </c>
      <c r="AF394" s="5" t="n">
        <v>0</v>
      </c>
      <c r="AG394" s="6" t="n">
        <v>0</v>
      </c>
      <c r="AH394" s="6" t="n">
        <v>0</v>
      </c>
      <c r="AI394" s="6" t="n">
        <v>0</v>
      </c>
      <c r="AJ394" s="6" t="n">
        <v>0</v>
      </c>
      <c r="AK394" s="6" t="n">
        <v>0</v>
      </c>
      <c r="AL394" s="6" t="n">
        <v>5</v>
      </c>
      <c r="AM394" s="5">
        <f>IF(AND(G394="",E394="Murni"),0,P394+R394+T394+V394+X394+Z394+AB394+AD394+AF394+AH394+AJ394+AL394)</f>
        <v/>
      </c>
      <c r="AN394" s="5">
        <f>P394+R394+T394+V394+X394+Z394+AB394+AD394+AF394+AH394+AJ394+AL394-AM394</f>
        <v/>
      </c>
      <c r="AO394" s="5">
        <f>P394+R394+T394+V394+X394+Z394+AB394+AD394+AF394+AH394+AJ394+AL394</f>
        <v/>
      </c>
      <c r="AP394" s="5">
        <f>I394</f>
        <v/>
      </c>
      <c r="AQ394" s="7">
        <f>AO394-AP394</f>
        <v/>
      </c>
      <c r="AR394" s="5" t="n">
        <v>0</v>
      </c>
      <c r="AS394" s="5">
        <f>IF(AH394-AR394&lt;-0.001,1,0)</f>
        <v/>
      </c>
      <c r="AT394" s="5">
        <f>IF(H394&lt;AM394-0.001,1,0)</f>
        <v/>
      </c>
      <c r="AU394" s="5">
        <f>IF(OR(H394-AO394-J394-K394-L394-M394-N394&lt;-0.001,H394-AO394-J394-K394-L394-M394-N394&gt;0.001),1,0)</f>
        <v/>
      </c>
      <c r="AV394" s="5">
        <f>IF(OR(J394&lt;-0.5,K394&lt;-0.5,L394&lt;-0.5,M394&lt;-0.5,N394&lt;-0.5,P394&lt;-0.5,R394&lt;-0.5,T394&lt;-0.5,V394&lt;-0.5,X394&lt;-0.5,Z394&lt;-0.5,AB394&lt;-0.5,AD394&lt;-0.5,AF394&lt;-0.5,AH394&lt;-0.5,AJ394&lt;-0.5,AL394&lt;-0.5),1,0)</f>
        <v/>
      </c>
      <c r="AW394">
        <f>AX394&amp;LEFT(ROUND(H394,0),3)</f>
        <v/>
      </c>
      <c r="AX394" t="n">
        <v>2962295</v>
      </c>
    </row>
    <row r="395">
      <c r="A395" s="4" t="n">
        <v>387</v>
      </c>
      <c r="B395" s="4" t="inlineStr">
        <is>
          <t>2022.USLW.291.009</t>
        </is>
      </c>
      <c r="C395" s="4" t="inlineStr">
        <is>
          <t>SUTET 275/150 kV GITET BUNGKU - GITET ANDOWIA</t>
        </is>
      </c>
      <c r="D395" s="4" t="inlineStr">
        <is>
          <t>Test dan Comissioning (Biaya Sertifikat SLO, TOC dan FAC)</t>
        </is>
      </c>
      <c r="E395" s="4" t="inlineStr">
        <is>
          <t>Murni</t>
        </is>
      </c>
      <c r="F395" s="4" t="inlineStr">
        <is>
          <t>APLN</t>
        </is>
      </c>
      <c r="G395" s="4" t="n"/>
      <c r="H395" s="5" t="n">
        <v>368000</v>
      </c>
      <c r="I395" s="5" t="n">
        <v>0</v>
      </c>
      <c r="J395" s="6" t="n">
        <v>368000</v>
      </c>
      <c r="K395" s="6" t="n">
        <v>0</v>
      </c>
      <c r="L395" s="6" t="n">
        <v>0</v>
      </c>
      <c r="M395" s="6" t="n">
        <v>0</v>
      </c>
      <c r="N395" s="6" t="n">
        <v>0</v>
      </c>
      <c r="O395" s="6" t="n">
        <v>0</v>
      </c>
      <c r="P395" s="5" t="n">
        <v>0</v>
      </c>
      <c r="Q395" s="6" t="n">
        <v>0</v>
      </c>
      <c r="R395" s="5" t="n">
        <v>0</v>
      </c>
      <c r="S395" s="6" t="n">
        <v>0</v>
      </c>
      <c r="T395" s="5" t="n">
        <v>0</v>
      </c>
      <c r="U395" s="6" t="n">
        <v>0</v>
      </c>
      <c r="V395" s="5" t="n">
        <v>0</v>
      </c>
      <c r="W395" s="6" t="n">
        <v>0</v>
      </c>
      <c r="X395" s="5" t="n">
        <v>0</v>
      </c>
      <c r="Y395" s="6" t="n">
        <v>0</v>
      </c>
      <c r="Z395" s="5" t="n">
        <v>0</v>
      </c>
      <c r="AA395" s="6" t="n">
        <v>0</v>
      </c>
      <c r="AB395" s="5" t="n">
        <v>0</v>
      </c>
      <c r="AC395" s="6" t="n">
        <v>0</v>
      </c>
      <c r="AD395" s="5" t="n">
        <v>0</v>
      </c>
      <c r="AE395" s="6" t="n">
        <v>0</v>
      </c>
      <c r="AF395" s="5" t="n">
        <v>0</v>
      </c>
      <c r="AG395" s="6" t="n">
        <v>0</v>
      </c>
      <c r="AH395" s="6" t="n">
        <v>0</v>
      </c>
      <c r="AI395" s="6" t="n">
        <v>0</v>
      </c>
      <c r="AJ395" s="6" t="n">
        <v>0</v>
      </c>
      <c r="AK395" s="6" t="n">
        <v>0</v>
      </c>
      <c r="AL395" s="6" t="n">
        <v>5</v>
      </c>
      <c r="AM395" s="5">
        <f>IF(AND(G395="",E395="Murni"),0,P395+R395+T395+V395+X395+Z395+AB395+AD395+AF395+AH395+AJ395+AL395)</f>
        <v/>
      </c>
      <c r="AN395" s="5">
        <f>P395+R395+T395+V395+X395+Z395+AB395+AD395+AF395+AH395+AJ395+AL395-AM395</f>
        <v/>
      </c>
      <c r="AO395" s="5">
        <f>P395+R395+T395+V395+X395+Z395+AB395+AD395+AF395+AH395+AJ395+AL395</f>
        <v/>
      </c>
      <c r="AP395" s="5">
        <f>I395</f>
        <v/>
      </c>
      <c r="AQ395" s="7">
        <f>AO395-AP395</f>
        <v/>
      </c>
      <c r="AR395" s="5" t="n">
        <v>0</v>
      </c>
      <c r="AS395" s="5">
        <f>IF(AH395-AR395&lt;-0.001,1,0)</f>
        <v/>
      </c>
      <c r="AT395" s="5">
        <f>IF(H395&lt;AM395-0.001,1,0)</f>
        <v/>
      </c>
      <c r="AU395" s="5">
        <f>IF(OR(H395-AO395-J395-K395-L395-M395-N395&lt;-0.001,H395-AO395-J395-K395-L395-M395-N395&gt;0.001),1,0)</f>
        <v/>
      </c>
      <c r="AV395" s="5">
        <f>IF(OR(J395&lt;-0.5,K395&lt;-0.5,L395&lt;-0.5,M395&lt;-0.5,N395&lt;-0.5,P395&lt;-0.5,R395&lt;-0.5,T395&lt;-0.5,V395&lt;-0.5,X395&lt;-0.5,Z395&lt;-0.5,AB395&lt;-0.5,AD395&lt;-0.5,AF395&lt;-0.5,AH395&lt;-0.5,AJ395&lt;-0.5,AL395&lt;-0.5),1,0)</f>
        <v/>
      </c>
      <c r="AW395">
        <f>AX395&amp;LEFT(ROUND(H395,0),3)</f>
        <v/>
      </c>
      <c r="AX395" t="n">
        <v>2962296</v>
      </c>
    </row>
    <row r="396">
      <c r="A396" s="4" t="n">
        <v>388</v>
      </c>
      <c r="B396" s="4" t="inlineStr">
        <is>
          <t>2022.USLW.291.010</t>
        </is>
      </c>
      <c r="C396" s="4" t="inlineStr">
        <is>
          <t>SUTET 275/150 kV GITET BUNGKU - GITET ANDOWIA</t>
        </is>
      </c>
      <c r="D396" s="4" t="inlineStr">
        <is>
          <t>Biaya Kompensasi ROW</t>
        </is>
      </c>
      <c r="E396" s="4" t="inlineStr">
        <is>
          <t>Murni</t>
        </is>
      </c>
      <c r="F396" s="4" t="inlineStr">
        <is>
          <t>APLN</t>
        </is>
      </c>
      <c r="G396" s="4" t="n"/>
      <c r="H396" s="5" t="n">
        <v>30822773</v>
      </c>
      <c r="I396" s="5" t="n">
        <v>2730941.89</v>
      </c>
      <c r="J396" s="6" t="n">
        <v>28091831.11</v>
      </c>
      <c r="K396" s="6" t="n">
        <v>0</v>
      </c>
      <c r="L396" s="6" t="n">
        <v>0</v>
      </c>
      <c r="M396" s="6" t="n">
        <v>0</v>
      </c>
      <c r="N396" s="6" t="n">
        <v>0</v>
      </c>
      <c r="O396" s="6" t="n">
        <v>0</v>
      </c>
      <c r="P396" s="5" t="n">
        <v>0</v>
      </c>
      <c r="Q396" s="6" t="n">
        <v>0</v>
      </c>
      <c r="R396" s="5" t="n">
        <v>0</v>
      </c>
      <c r="S396" s="6" t="n">
        <v>0</v>
      </c>
      <c r="T396" s="5" t="n">
        <v>0</v>
      </c>
      <c r="U396" s="6" t="n">
        <v>0</v>
      </c>
      <c r="V396" s="5" t="n">
        <v>0</v>
      </c>
      <c r="W396" s="6" t="n">
        <v>0</v>
      </c>
      <c r="X396" s="5" t="n">
        <v>0</v>
      </c>
      <c r="Y396" s="6" t="n">
        <v>0</v>
      </c>
      <c r="Z396" s="5" t="n">
        <v>0</v>
      </c>
      <c r="AA396" s="6" t="n">
        <v>0</v>
      </c>
      <c r="AB396" s="5" t="n">
        <v>0</v>
      </c>
      <c r="AC396" s="6" t="n">
        <v>0</v>
      </c>
      <c r="AD396" s="5" t="n">
        <v>0</v>
      </c>
      <c r="AE396" s="6" t="n">
        <v>0</v>
      </c>
      <c r="AF396" s="5" t="n">
        <v>0</v>
      </c>
      <c r="AG396" s="6" t="n">
        <v>0</v>
      </c>
      <c r="AH396" s="6" t="n">
        <v>0</v>
      </c>
      <c r="AI396" s="6" t="n">
        <v>0</v>
      </c>
      <c r="AJ396" s="6" t="n">
        <v>2730941.89</v>
      </c>
      <c r="AK396" s="6" t="n">
        <v>0</v>
      </c>
      <c r="AL396" s="6" t="n">
        <v>5</v>
      </c>
      <c r="AM396" s="5">
        <f>IF(AND(G396="",E396="Murni"),0,P396+R396+T396+V396+X396+Z396+AB396+AD396+AF396+AH396+AJ396+AL396)</f>
        <v/>
      </c>
      <c r="AN396" s="5">
        <f>P396+R396+T396+V396+X396+Z396+AB396+AD396+AF396+AH396+AJ396+AL396-AM396</f>
        <v/>
      </c>
      <c r="AO396" s="5">
        <f>P396+R396+T396+V396+X396+Z396+AB396+AD396+AF396+AH396+AJ396+AL396</f>
        <v/>
      </c>
      <c r="AP396" s="5">
        <f>I396</f>
        <v/>
      </c>
      <c r="AQ396" s="7">
        <f>AO396-AP396</f>
        <v/>
      </c>
      <c r="AR396" s="5" t="n">
        <v>0</v>
      </c>
      <c r="AS396" s="5">
        <f>IF(AH396-AR396&lt;-0.001,1,0)</f>
        <v/>
      </c>
      <c r="AT396" s="5">
        <f>IF(H396&lt;AM396-0.001,1,0)</f>
        <v/>
      </c>
      <c r="AU396" s="5">
        <f>IF(OR(H396-AO396-J396-K396-L396-M396-N396&lt;-0.001,H396-AO396-J396-K396-L396-M396-N396&gt;0.001),1,0)</f>
        <v/>
      </c>
      <c r="AV396" s="5">
        <f>IF(OR(J396&lt;-0.5,K396&lt;-0.5,L396&lt;-0.5,M396&lt;-0.5,N396&lt;-0.5,P396&lt;-0.5,R396&lt;-0.5,T396&lt;-0.5,V396&lt;-0.5,X396&lt;-0.5,Z396&lt;-0.5,AB396&lt;-0.5,AD396&lt;-0.5,AF396&lt;-0.5,AH396&lt;-0.5,AJ396&lt;-0.5,AL396&lt;-0.5),1,0)</f>
        <v/>
      </c>
      <c r="AW396">
        <f>AX396&amp;LEFT(ROUND(H396,0),3)</f>
        <v/>
      </c>
      <c r="AX396" t="n">
        <v>2962297</v>
      </c>
    </row>
    <row r="397">
      <c r="A397" s="4" t="n">
        <v>389</v>
      </c>
      <c r="B397" s="4" t="inlineStr">
        <is>
          <t>2022.USLW.291.011</t>
        </is>
      </c>
      <c r="C397" s="4" t="inlineStr">
        <is>
          <t>SUTET 275/150 kV GITET BUNGKU - GITET ANDOWIA</t>
        </is>
      </c>
      <c r="D397" s="4" t="inlineStr">
        <is>
          <t>Biaya Pengurusan Pemenuhan Kewajiban IPPKH dan Jasa Konsultasi</t>
        </is>
      </c>
      <c r="E397" s="4" t="inlineStr">
        <is>
          <t>Murni</t>
        </is>
      </c>
      <c r="F397" s="4" t="inlineStr">
        <is>
          <t>APLN</t>
        </is>
      </c>
      <c r="G397" s="4" t="n"/>
      <c r="H397" s="5" t="n">
        <v>1665000</v>
      </c>
      <c r="I397" s="5" t="n">
        <v>500000</v>
      </c>
      <c r="J397" s="6" t="n">
        <v>1165000</v>
      </c>
      <c r="K397" s="6" t="n">
        <v>0</v>
      </c>
      <c r="L397" s="6" t="n">
        <v>0</v>
      </c>
      <c r="M397" s="6" t="n">
        <v>0</v>
      </c>
      <c r="N397" s="6" t="n">
        <v>0</v>
      </c>
      <c r="O397" s="6" t="n">
        <v>0</v>
      </c>
      <c r="P397" s="5" t="n">
        <v>0</v>
      </c>
      <c r="Q397" s="6" t="n">
        <v>0</v>
      </c>
      <c r="R397" s="5" t="n">
        <v>0</v>
      </c>
      <c r="S397" s="6" t="n">
        <v>0</v>
      </c>
      <c r="T397" s="5" t="n">
        <v>0</v>
      </c>
      <c r="U397" s="6" t="n">
        <v>0</v>
      </c>
      <c r="V397" s="5" t="n">
        <v>0</v>
      </c>
      <c r="W397" s="6" t="n">
        <v>0</v>
      </c>
      <c r="X397" s="5" t="n">
        <v>0</v>
      </c>
      <c r="Y397" s="6" t="n">
        <v>0</v>
      </c>
      <c r="Z397" s="5" t="n">
        <v>0</v>
      </c>
      <c r="AA397" s="6" t="n">
        <v>0</v>
      </c>
      <c r="AB397" s="5" t="n">
        <v>0</v>
      </c>
      <c r="AC397" s="6" t="n">
        <v>0</v>
      </c>
      <c r="AD397" s="5" t="n">
        <v>0</v>
      </c>
      <c r="AE397" s="6" t="n">
        <v>0</v>
      </c>
      <c r="AF397" s="5" t="n">
        <v>0</v>
      </c>
      <c r="AG397" s="6" t="n">
        <v>0</v>
      </c>
      <c r="AH397" s="6" t="n">
        <v>100000</v>
      </c>
      <c r="AI397" s="6" t="n">
        <v>0</v>
      </c>
      <c r="AJ397" s="6" t="n">
        <v>400000</v>
      </c>
      <c r="AK397" s="6" t="n">
        <v>0</v>
      </c>
      <c r="AL397" s="6" t="n">
        <v>5</v>
      </c>
      <c r="AM397" s="5">
        <f>IF(AND(G397="",E397="Murni"),0,P397+R397+T397+V397+X397+Z397+AB397+AD397+AF397+AH397+AJ397+AL397)</f>
        <v/>
      </c>
      <c r="AN397" s="5">
        <f>P397+R397+T397+V397+X397+Z397+AB397+AD397+AF397+AH397+AJ397+AL397-AM397</f>
        <v/>
      </c>
      <c r="AO397" s="5">
        <f>P397+R397+T397+V397+X397+Z397+AB397+AD397+AF397+AH397+AJ397+AL397</f>
        <v/>
      </c>
      <c r="AP397" s="5">
        <f>I397</f>
        <v/>
      </c>
      <c r="AQ397" s="7">
        <f>AO397-AP397</f>
        <v/>
      </c>
      <c r="AR397" s="5" t="n">
        <v>0</v>
      </c>
      <c r="AS397" s="5">
        <f>IF(AH397-AR397&lt;-0.001,1,0)</f>
        <v/>
      </c>
      <c r="AT397" s="5">
        <f>IF(H397&lt;AM397-0.001,1,0)</f>
        <v/>
      </c>
      <c r="AU397" s="5">
        <f>IF(OR(H397-AO397-J397-K397-L397-M397-N397&lt;-0.001,H397-AO397-J397-K397-L397-M397-N397&gt;0.001),1,0)</f>
        <v/>
      </c>
      <c r="AV397" s="5">
        <f>IF(OR(J397&lt;-0.5,K397&lt;-0.5,L397&lt;-0.5,M397&lt;-0.5,N397&lt;-0.5,P397&lt;-0.5,R397&lt;-0.5,T397&lt;-0.5,V397&lt;-0.5,X397&lt;-0.5,Z397&lt;-0.5,AB397&lt;-0.5,AD397&lt;-0.5,AF397&lt;-0.5,AH397&lt;-0.5,AJ397&lt;-0.5,AL397&lt;-0.5),1,0)</f>
        <v/>
      </c>
      <c r="AW397">
        <f>AX397&amp;LEFT(ROUND(H397,0),3)</f>
        <v/>
      </c>
      <c r="AX397" t="n">
        <v>2962298</v>
      </c>
    </row>
    <row r="398">
      <c r="A398" s="4" t="n">
        <v>390</v>
      </c>
      <c r="B398" s="4" t="inlineStr">
        <is>
          <t>2022.USLW.58.001</t>
        </is>
      </c>
      <c r="C398" s="4" t="inlineStr">
        <is>
          <t>T/L  150 kV MAMUJU BARU - TOPOYO (49,1 kmr)</t>
        </is>
      </c>
      <c r="D398" s="4" t="inlineStr">
        <is>
          <t>Pengelolaan dan Pemantauan Lingkungan Konstruksi</t>
        </is>
      </c>
      <c r="E398" s="4" t="inlineStr">
        <is>
          <t>Murni</t>
        </is>
      </c>
      <c r="F398" s="4" t="inlineStr">
        <is>
          <t>APLN</t>
        </is>
      </c>
      <c r="G398" s="4" t="n"/>
      <c r="H398" s="5" t="n">
        <v>140000</v>
      </c>
      <c r="I398" s="5" t="n">
        <v>140000</v>
      </c>
      <c r="J398" s="6" t="n">
        <v>0</v>
      </c>
      <c r="K398" s="6" t="n">
        <v>0</v>
      </c>
      <c r="L398" s="6" t="n">
        <v>0</v>
      </c>
      <c r="M398" s="6" t="n">
        <v>0</v>
      </c>
      <c r="N398" s="6" t="n">
        <v>0</v>
      </c>
      <c r="O398" s="6" t="n">
        <v>0</v>
      </c>
      <c r="P398" s="5" t="n">
        <v>0</v>
      </c>
      <c r="Q398" s="6" t="n">
        <v>0</v>
      </c>
      <c r="R398" s="5" t="n">
        <v>0</v>
      </c>
      <c r="S398" s="6" t="n">
        <v>0</v>
      </c>
      <c r="T398" s="5" t="n">
        <v>69820</v>
      </c>
      <c r="U398" s="6" t="n">
        <v>0</v>
      </c>
      <c r="V398" s="5" t="n">
        <v>0</v>
      </c>
      <c r="W398" s="6" t="n">
        <v>0</v>
      </c>
      <c r="X398" s="5" t="n">
        <v>0</v>
      </c>
      <c r="Y398" s="6" t="n">
        <v>0</v>
      </c>
      <c r="Z398" s="5" t="n">
        <v>0</v>
      </c>
      <c r="AA398" s="6" t="n">
        <v>0</v>
      </c>
      <c r="AB398" s="5" t="n">
        <v>0</v>
      </c>
      <c r="AC398" s="6" t="n">
        <v>0</v>
      </c>
      <c r="AD398" s="5" t="n">
        <v>69820</v>
      </c>
      <c r="AE398" s="6" t="n">
        <v>0</v>
      </c>
      <c r="AF398" s="5" t="n">
        <v>0</v>
      </c>
      <c r="AG398" s="6" t="n">
        <v>0</v>
      </c>
      <c r="AH398" s="6" t="n">
        <v>0</v>
      </c>
      <c r="AI398" s="6" t="n">
        <v>0</v>
      </c>
      <c r="AJ398" s="6" t="n">
        <v>360</v>
      </c>
      <c r="AK398" s="6" t="n">
        <v>0</v>
      </c>
      <c r="AL398" s="6" t="n">
        <v>5</v>
      </c>
      <c r="AM398" s="5">
        <f>IF(AND(G398="",E398="Murni"),0,P398+R398+T398+V398+X398+Z398+AB398+AD398+AF398+AH398+AJ398+AL398)</f>
        <v/>
      </c>
      <c r="AN398" s="5">
        <f>P398+R398+T398+V398+X398+Z398+AB398+AD398+AF398+AH398+AJ398+AL398-AM398</f>
        <v/>
      </c>
      <c r="AO398" s="5">
        <f>P398+R398+T398+V398+X398+Z398+AB398+AD398+AF398+AH398+AJ398+AL398</f>
        <v/>
      </c>
      <c r="AP398" s="5">
        <f>I398</f>
        <v/>
      </c>
      <c r="AQ398" s="7">
        <f>AO398-AP398</f>
        <v/>
      </c>
      <c r="AR398" s="5" t="n">
        <v>0</v>
      </c>
      <c r="AS398" s="5">
        <f>IF(AH398-AR398&lt;-0.001,1,0)</f>
        <v/>
      </c>
      <c r="AT398" s="5">
        <f>IF(H398&lt;AM398-0.001,1,0)</f>
        <v/>
      </c>
      <c r="AU398" s="5">
        <f>IF(OR(H398-AO398-J398-K398-L398-M398-N398&lt;-0.001,H398-AO398-J398-K398-L398-M398-N398&gt;0.001),1,0)</f>
        <v/>
      </c>
      <c r="AV398" s="5">
        <f>IF(OR(J398&lt;-0.5,K398&lt;-0.5,L398&lt;-0.5,M398&lt;-0.5,N398&lt;-0.5,P398&lt;-0.5,R398&lt;-0.5,T398&lt;-0.5,V398&lt;-0.5,X398&lt;-0.5,Z398&lt;-0.5,AB398&lt;-0.5,AD398&lt;-0.5,AF398&lt;-0.5,AH398&lt;-0.5,AJ398&lt;-0.5,AL398&lt;-0.5),1,0)</f>
        <v/>
      </c>
      <c r="AW398">
        <f>AX398&amp;LEFT(ROUND(H398,0),3)</f>
        <v/>
      </c>
      <c r="AX398" t="n">
        <v>2962299</v>
      </c>
    </row>
    <row r="399">
      <c r="A399" s="4" t="n">
        <v>391</v>
      </c>
      <c r="B399" s="4" t="inlineStr">
        <is>
          <t>2022.USLW.58.002</t>
        </is>
      </c>
      <c r="C399" s="4" t="inlineStr">
        <is>
          <t>T/L  150 kV MAMUJU BARU - TOPOYO (49,1 kmr)</t>
        </is>
      </c>
      <c r="D399" s="4" t="inlineStr">
        <is>
          <t>Pengukuran, pemberkasan tanah dan ROW, ganti rugi tanah dan tanaman, sosialisasi, inventarisasi,penebangan, timpahan, perizinan, sertifikasi dan pengamanan T/L 150 kV Mamuju Baru - Topoyo</t>
        </is>
      </c>
      <c r="E399" s="4" t="inlineStr">
        <is>
          <t>Murni</t>
        </is>
      </c>
      <c r="F399" s="4" t="inlineStr">
        <is>
          <t>APLN</t>
        </is>
      </c>
      <c r="G399" s="4" t="n"/>
      <c r="H399" s="5" t="n">
        <v>150000</v>
      </c>
      <c r="I399" s="5" t="n">
        <v>150000</v>
      </c>
      <c r="J399" s="6" t="n">
        <v>0</v>
      </c>
      <c r="K399" s="6" t="n">
        <v>0</v>
      </c>
      <c r="L399" s="6" t="n">
        <v>0</v>
      </c>
      <c r="M399" s="6" t="n">
        <v>0</v>
      </c>
      <c r="N399" s="6" t="n">
        <v>0</v>
      </c>
      <c r="O399" s="6" t="n">
        <v>0</v>
      </c>
      <c r="P399" s="5" t="n">
        <v>0</v>
      </c>
      <c r="Q399" s="6" t="n">
        <v>0</v>
      </c>
      <c r="R399" s="5" t="n">
        <v>0</v>
      </c>
      <c r="S399" s="6" t="n">
        <v>0</v>
      </c>
      <c r="T399" s="5" t="n">
        <v>0</v>
      </c>
      <c r="U399" s="6" t="n">
        <v>0</v>
      </c>
      <c r="V399" s="5" t="n">
        <v>0</v>
      </c>
      <c r="W399" s="6" t="n">
        <v>0</v>
      </c>
      <c r="X399" s="5" t="n">
        <v>0</v>
      </c>
      <c r="Y399" s="6" t="n">
        <v>0</v>
      </c>
      <c r="Z399" s="5" t="n">
        <v>0</v>
      </c>
      <c r="AA399" s="6" t="n">
        <v>0</v>
      </c>
      <c r="AB399" s="5" t="n">
        <v>0</v>
      </c>
      <c r="AC399" s="6" t="n">
        <v>0</v>
      </c>
      <c r="AD399" s="5" t="n">
        <v>0</v>
      </c>
      <c r="AE399" s="6" t="n">
        <v>0</v>
      </c>
      <c r="AF399" s="5" t="n">
        <v>0</v>
      </c>
      <c r="AG399" s="6" t="n">
        <v>0</v>
      </c>
      <c r="AH399" s="6" t="n">
        <v>0</v>
      </c>
      <c r="AI399" s="6" t="n">
        <v>0</v>
      </c>
      <c r="AJ399" s="6" t="n">
        <v>150000</v>
      </c>
      <c r="AK399" s="6" t="n">
        <v>0</v>
      </c>
      <c r="AL399" s="6" t="n">
        <v>5</v>
      </c>
      <c r="AM399" s="5">
        <f>IF(AND(G399="",E399="Murni"),0,P399+R399+T399+V399+X399+Z399+AB399+AD399+AF399+AH399+AJ399+AL399)</f>
        <v/>
      </c>
      <c r="AN399" s="5">
        <f>P399+R399+T399+V399+X399+Z399+AB399+AD399+AF399+AH399+AJ399+AL399-AM399</f>
        <v/>
      </c>
      <c r="AO399" s="5">
        <f>P399+R399+T399+V399+X399+Z399+AB399+AD399+AF399+AH399+AJ399+AL399</f>
        <v/>
      </c>
      <c r="AP399" s="5">
        <f>I399</f>
        <v/>
      </c>
      <c r="AQ399" s="7">
        <f>AO399-AP399</f>
        <v/>
      </c>
      <c r="AR399" s="5" t="n">
        <v>0</v>
      </c>
      <c r="AS399" s="5">
        <f>IF(AH399-AR399&lt;-0.001,1,0)</f>
        <v/>
      </c>
      <c r="AT399" s="5">
        <f>IF(H399&lt;AM399-0.001,1,0)</f>
        <v/>
      </c>
      <c r="AU399" s="5">
        <f>IF(OR(H399-AO399-J399-K399-L399-M399-N399&lt;-0.001,H399-AO399-J399-K399-L399-M399-N399&gt;0.001),1,0)</f>
        <v/>
      </c>
      <c r="AV399" s="5">
        <f>IF(OR(J399&lt;-0.5,K399&lt;-0.5,L399&lt;-0.5,M399&lt;-0.5,N399&lt;-0.5,P399&lt;-0.5,R399&lt;-0.5,T399&lt;-0.5,V399&lt;-0.5,X399&lt;-0.5,Z399&lt;-0.5,AB399&lt;-0.5,AD399&lt;-0.5,AF399&lt;-0.5,AH399&lt;-0.5,AJ399&lt;-0.5,AL399&lt;-0.5),1,0)</f>
        <v/>
      </c>
      <c r="AW399">
        <f>AX399&amp;LEFT(ROUND(H399,0),3)</f>
        <v/>
      </c>
      <c r="AX399" t="n">
        <v>2962300</v>
      </c>
    </row>
    <row r="400">
      <c r="A400" s="4" t="n">
        <v>392</v>
      </c>
      <c r="B400" s="4" t="inlineStr">
        <is>
          <t>2022.USLW.38.001</t>
        </is>
      </c>
      <c r="C400" s="4" t="inlineStr">
        <is>
          <t>T/L  150 kV PUNAGAYA - TANJUNG BUNGA (59 kmr)</t>
        </is>
      </c>
      <c r="D400" s="4" t="inlineStr">
        <is>
          <t>Pengukuran, pemberkasan tanah dan ROW, ganti rugi tanah dan tanaman, sosialisasi, inventarisasi,penebangan, timpahan, perizinan, sertifikasi dan pengamanan T/L 150 kV Punagaya - Tanjung Bunga</t>
        </is>
      </c>
      <c r="E400" s="4" t="inlineStr">
        <is>
          <t>Murni</t>
        </is>
      </c>
      <c r="F400" s="4" t="inlineStr">
        <is>
          <t>APLN</t>
        </is>
      </c>
      <c r="G400" s="4" t="n"/>
      <c r="H400" s="5" t="n">
        <v>500000</v>
      </c>
      <c r="I400" s="5" t="n">
        <v>500000</v>
      </c>
      <c r="J400" s="6" t="n">
        <v>0</v>
      </c>
      <c r="K400" s="6" t="n">
        <v>0</v>
      </c>
      <c r="L400" s="6" t="n">
        <v>0</v>
      </c>
      <c r="M400" s="6" t="n">
        <v>0</v>
      </c>
      <c r="N400" s="6" t="n">
        <v>0</v>
      </c>
      <c r="O400" s="6" t="n">
        <v>0</v>
      </c>
      <c r="P400" s="5" t="n">
        <v>0</v>
      </c>
      <c r="Q400" s="6" t="n">
        <v>0</v>
      </c>
      <c r="R400" s="5" t="n">
        <v>0</v>
      </c>
      <c r="S400" s="6" t="n">
        <v>0</v>
      </c>
      <c r="T400" s="5" t="n">
        <v>0</v>
      </c>
      <c r="U400" s="6" t="n">
        <v>0</v>
      </c>
      <c r="V400" s="5" t="n">
        <v>0</v>
      </c>
      <c r="W400" s="6" t="n">
        <v>0</v>
      </c>
      <c r="X400" s="5" t="n">
        <v>0</v>
      </c>
      <c r="Y400" s="6" t="n">
        <v>0</v>
      </c>
      <c r="Z400" s="5" t="n">
        <v>21006.5</v>
      </c>
      <c r="AA400" s="6" t="n">
        <v>0</v>
      </c>
      <c r="AB400" s="5" t="n">
        <v>0</v>
      </c>
      <c r="AC400" s="6" t="n">
        <v>0</v>
      </c>
      <c r="AD400" s="5" t="n">
        <v>0</v>
      </c>
      <c r="AE400" s="6" t="n">
        <v>0</v>
      </c>
      <c r="AF400" s="5" t="n">
        <v>0</v>
      </c>
      <c r="AG400" s="6" t="n">
        <v>0</v>
      </c>
      <c r="AH400" s="6" t="n">
        <v>150000</v>
      </c>
      <c r="AI400" s="6" t="n">
        <v>0</v>
      </c>
      <c r="AJ400" s="6" t="n">
        <v>328993.5</v>
      </c>
      <c r="AK400" s="6" t="n">
        <v>0</v>
      </c>
      <c r="AL400" s="6" t="n">
        <v>5</v>
      </c>
      <c r="AM400" s="5">
        <f>IF(AND(G400="",E400="Murni"),0,P400+R400+T400+V400+X400+Z400+AB400+AD400+AF400+AH400+AJ400+AL400)</f>
        <v/>
      </c>
      <c r="AN400" s="5">
        <f>P400+R400+T400+V400+X400+Z400+AB400+AD400+AF400+AH400+AJ400+AL400-AM400</f>
        <v/>
      </c>
      <c r="AO400" s="5">
        <f>P400+R400+T400+V400+X400+Z400+AB400+AD400+AF400+AH400+AJ400+AL400</f>
        <v/>
      </c>
      <c r="AP400" s="5">
        <f>I400</f>
        <v/>
      </c>
      <c r="AQ400" s="7">
        <f>AO400-AP400</f>
        <v/>
      </c>
      <c r="AR400" s="5" t="n">
        <v>0</v>
      </c>
      <c r="AS400" s="5">
        <f>IF(AH400-AR400&lt;-0.001,1,0)</f>
        <v/>
      </c>
      <c r="AT400" s="5">
        <f>IF(H400&lt;AM400-0.001,1,0)</f>
        <v/>
      </c>
      <c r="AU400" s="5">
        <f>IF(OR(H400-AO400-J400-K400-L400-M400-N400&lt;-0.001,H400-AO400-J400-K400-L400-M400-N400&gt;0.001),1,0)</f>
        <v/>
      </c>
      <c r="AV400" s="5">
        <f>IF(OR(J400&lt;-0.5,K400&lt;-0.5,L400&lt;-0.5,M400&lt;-0.5,N400&lt;-0.5,P400&lt;-0.5,R400&lt;-0.5,T400&lt;-0.5,V400&lt;-0.5,X400&lt;-0.5,Z400&lt;-0.5,AB400&lt;-0.5,AD400&lt;-0.5,AF400&lt;-0.5,AH400&lt;-0.5,AJ400&lt;-0.5,AL400&lt;-0.5),1,0)</f>
        <v/>
      </c>
      <c r="AW400">
        <f>AX400&amp;LEFT(ROUND(H400,0),3)</f>
        <v/>
      </c>
      <c r="AX400" t="n">
        <v>2962301</v>
      </c>
    </row>
    <row r="401">
      <c r="A401" s="4" t="n">
        <v>393</v>
      </c>
      <c r="B401" s="4" t="inlineStr">
        <is>
          <t>2022.USLW.59.001</t>
        </is>
      </c>
      <c r="C401" s="4" t="inlineStr">
        <is>
          <t>T/L  150 kV TOPOYO - PASANGKAYU (123 kmr)</t>
        </is>
      </c>
      <c r="D401" s="4" t="inlineStr">
        <is>
          <t>Pengelolaan dan Pemantauan Lingkungan Konstruksi</t>
        </is>
      </c>
      <c r="E401" s="4" t="inlineStr">
        <is>
          <t>Murni</t>
        </is>
      </c>
      <c r="F401" s="4" t="inlineStr">
        <is>
          <t>APLN</t>
        </is>
      </c>
      <c r="G401" s="4" t="n"/>
      <c r="H401" s="5" t="n">
        <v>140000</v>
      </c>
      <c r="I401" s="5" t="n">
        <v>140000</v>
      </c>
      <c r="J401" s="6" t="n">
        <v>0</v>
      </c>
      <c r="K401" s="6" t="n">
        <v>0</v>
      </c>
      <c r="L401" s="6" t="n">
        <v>0</v>
      </c>
      <c r="M401" s="6" t="n">
        <v>0</v>
      </c>
      <c r="N401" s="6" t="n">
        <v>0</v>
      </c>
      <c r="O401" s="6" t="n">
        <v>0</v>
      </c>
      <c r="P401" s="5" t="n">
        <v>0</v>
      </c>
      <c r="Q401" s="6" t="n">
        <v>0</v>
      </c>
      <c r="R401" s="5" t="n">
        <v>0</v>
      </c>
      <c r="S401" s="6" t="n">
        <v>0</v>
      </c>
      <c r="T401" s="5" t="n">
        <v>69820</v>
      </c>
      <c r="U401" s="6" t="n">
        <v>0</v>
      </c>
      <c r="V401" s="5" t="n">
        <v>0</v>
      </c>
      <c r="W401" s="6" t="n">
        <v>0</v>
      </c>
      <c r="X401" s="5" t="n">
        <v>0</v>
      </c>
      <c r="Y401" s="6" t="n">
        <v>0</v>
      </c>
      <c r="Z401" s="5" t="n">
        <v>0</v>
      </c>
      <c r="AA401" s="6" t="n">
        <v>0</v>
      </c>
      <c r="AB401" s="5" t="n">
        <v>0</v>
      </c>
      <c r="AC401" s="6" t="n">
        <v>0</v>
      </c>
      <c r="AD401" s="5" t="n">
        <v>69820</v>
      </c>
      <c r="AE401" s="6" t="n">
        <v>0</v>
      </c>
      <c r="AF401" s="5" t="n">
        <v>0</v>
      </c>
      <c r="AG401" s="6" t="n">
        <v>0</v>
      </c>
      <c r="AH401" s="6" t="n">
        <v>0</v>
      </c>
      <c r="AI401" s="6" t="n">
        <v>0</v>
      </c>
      <c r="AJ401" s="6" t="n">
        <v>360</v>
      </c>
      <c r="AK401" s="6" t="n">
        <v>0</v>
      </c>
      <c r="AL401" s="6" t="n">
        <v>5</v>
      </c>
      <c r="AM401" s="5">
        <f>IF(AND(G401="",E401="Murni"),0,P401+R401+T401+V401+X401+Z401+AB401+AD401+AF401+AH401+AJ401+AL401)</f>
        <v/>
      </c>
      <c r="AN401" s="5">
        <f>P401+R401+T401+V401+X401+Z401+AB401+AD401+AF401+AH401+AJ401+AL401-AM401</f>
        <v/>
      </c>
      <c r="AO401" s="5">
        <f>P401+R401+T401+V401+X401+Z401+AB401+AD401+AF401+AH401+AJ401+AL401</f>
        <v/>
      </c>
      <c r="AP401" s="5">
        <f>I401</f>
        <v/>
      </c>
      <c r="AQ401" s="7">
        <f>AO401-AP401</f>
        <v/>
      </c>
      <c r="AR401" s="5" t="n">
        <v>0</v>
      </c>
      <c r="AS401" s="5">
        <f>IF(AH401-AR401&lt;-0.001,1,0)</f>
        <v/>
      </c>
      <c r="AT401" s="5">
        <f>IF(H401&lt;AM401-0.001,1,0)</f>
        <v/>
      </c>
      <c r="AU401" s="5">
        <f>IF(OR(H401-AO401-J401-K401-L401-M401-N401&lt;-0.001,H401-AO401-J401-K401-L401-M401-N401&gt;0.001),1,0)</f>
        <v/>
      </c>
      <c r="AV401" s="5">
        <f>IF(OR(J401&lt;-0.5,K401&lt;-0.5,L401&lt;-0.5,M401&lt;-0.5,N401&lt;-0.5,P401&lt;-0.5,R401&lt;-0.5,T401&lt;-0.5,V401&lt;-0.5,X401&lt;-0.5,Z401&lt;-0.5,AB401&lt;-0.5,AD401&lt;-0.5,AF401&lt;-0.5,AH401&lt;-0.5,AJ401&lt;-0.5,AL401&lt;-0.5),1,0)</f>
        <v/>
      </c>
      <c r="AW401">
        <f>AX401&amp;LEFT(ROUND(H401,0),3)</f>
        <v/>
      </c>
      <c r="AX401" t="n">
        <v>2962302</v>
      </c>
    </row>
    <row r="402">
      <c r="A402" s="4" t="n">
        <v>394</v>
      </c>
      <c r="B402" s="4" t="inlineStr">
        <is>
          <t>2022.USLW.59.002</t>
        </is>
      </c>
      <c r="C402" s="4" t="inlineStr">
        <is>
          <t>T/L  150 kV TOPOYO - PASANGKAYU (123 kmr)</t>
        </is>
      </c>
      <c r="D402" s="4" t="inlineStr">
        <is>
          <t>Pengukuran, pemberkasan tanah dan ROW, ganti rugi tanah dan tanaman, sosialisasi, inventarisasi,penebangan, timpahan, perizinan, sertifikasi dan pengamanan T/L 150 kV Topoyo - Pasangkayu</t>
        </is>
      </c>
      <c r="E402" s="4" t="inlineStr">
        <is>
          <t>Murni</t>
        </is>
      </c>
      <c r="F402" s="4" t="inlineStr">
        <is>
          <t>APLN</t>
        </is>
      </c>
      <c r="G402" s="4" t="n"/>
      <c r="H402" s="5" t="n">
        <v>200000</v>
      </c>
      <c r="I402" s="5" t="n">
        <v>150452.94</v>
      </c>
      <c r="J402" s="6" t="n">
        <v>49547.06</v>
      </c>
      <c r="K402" s="6" t="n">
        <v>0</v>
      </c>
      <c r="L402" s="6" t="n">
        <v>0</v>
      </c>
      <c r="M402" s="6" t="n">
        <v>0</v>
      </c>
      <c r="N402" s="6" t="n">
        <v>0</v>
      </c>
      <c r="O402" s="6" t="n">
        <v>0</v>
      </c>
      <c r="P402" s="5" t="n">
        <v>0</v>
      </c>
      <c r="Q402" s="6" t="n">
        <v>0</v>
      </c>
      <c r="R402" s="5" t="n">
        <v>0</v>
      </c>
      <c r="S402" s="6" t="n">
        <v>0</v>
      </c>
      <c r="T402" s="5" t="n">
        <v>0</v>
      </c>
      <c r="U402" s="6" t="n">
        <v>0</v>
      </c>
      <c r="V402" s="5" t="n">
        <v>0</v>
      </c>
      <c r="W402" s="6" t="n">
        <v>0</v>
      </c>
      <c r="X402" s="5" t="n">
        <v>0</v>
      </c>
      <c r="Y402" s="6" t="n">
        <v>0</v>
      </c>
      <c r="Z402" s="5" t="n">
        <v>0</v>
      </c>
      <c r="AA402" s="6" t="n">
        <v>0</v>
      </c>
      <c r="AB402" s="5" t="n">
        <v>0</v>
      </c>
      <c r="AC402" s="6" t="n">
        <v>0</v>
      </c>
      <c r="AD402" s="5" t="n">
        <v>0</v>
      </c>
      <c r="AE402" s="6" t="n">
        <v>0</v>
      </c>
      <c r="AF402" s="5" t="n">
        <v>0</v>
      </c>
      <c r="AG402" s="6" t="n">
        <v>0</v>
      </c>
      <c r="AH402" s="6" t="n">
        <v>0</v>
      </c>
      <c r="AI402" s="6" t="n">
        <v>0</v>
      </c>
      <c r="AJ402" s="6" t="n">
        <v>150452.94</v>
      </c>
      <c r="AK402" s="6" t="n">
        <v>0</v>
      </c>
      <c r="AL402" s="6" t="n">
        <v>5</v>
      </c>
      <c r="AM402" s="5">
        <f>IF(AND(G402="",E402="Murni"),0,P402+R402+T402+V402+X402+Z402+AB402+AD402+AF402+AH402+AJ402+AL402)</f>
        <v/>
      </c>
      <c r="AN402" s="5">
        <f>P402+R402+T402+V402+X402+Z402+AB402+AD402+AF402+AH402+AJ402+AL402-AM402</f>
        <v/>
      </c>
      <c r="AO402" s="5">
        <f>P402+R402+T402+V402+X402+Z402+AB402+AD402+AF402+AH402+AJ402+AL402</f>
        <v/>
      </c>
      <c r="AP402" s="5">
        <f>I402</f>
        <v/>
      </c>
      <c r="AQ402" s="7">
        <f>AO402-AP402</f>
        <v/>
      </c>
      <c r="AR402" s="5" t="n">
        <v>0</v>
      </c>
      <c r="AS402" s="5">
        <f>IF(AH402-AR402&lt;-0.001,1,0)</f>
        <v/>
      </c>
      <c r="AT402" s="5">
        <f>IF(H402&lt;AM402-0.001,1,0)</f>
        <v/>
      </c>
      <c r="AU402" s="5">
        <f>IF(OR(H402-AO402-J402-K402-L402-M402-N402&lt;-0.001,H402-AO402-J402-K402-L402-M402-N402&gt;0.001),1,0)</f>
        <v/>
      </c>
      <c r="AV402" s="5">
        <f>IF(OR(J402&lt;-0.5,K402&lt;-0.5,L402&lt;-0.5,M402&lt;-0.5,N402&lt;-0.5,P402&lt;-0.5,R402&lt;-0.5,T402&lt;-0.5,V402&lt;-0.5,X402&lt;-0.5,Z402&lt;-0.5,AB402&lt;-0.5,AD402&lt;-0.5,AF402&lt;-0.5,AH402&lt;-0.5,AJ402&lt;-0.5,AL402&lt;-0.5),1,0)</f>
        <v/>
      </c>
      <c r="AW402">
        <f>AX402&amp;LEFT(ROUND(H402,0),3)</f>
        <v/>
      </c>
      <c r="AX402" t="n">
        <v>2962303</v>
      </c>
    </row>
    <row r="403">
      <c r="A403" s="4" t="n">
        <v>395</v>
      </c>
      <c r="B403" s="4" t="inlineStr">
        <is>
          <t>2022.USLW.234.001</t>
        </is>
      </c>
      <c r="C403" s="4" t="inlineStr">
        <is>
          <t>T/L 150 kV AMPANA - BUNTA (85 kmr)</t>
        </is>
      </c>
      <c r="D403" s="4" t="inlineStr">
        <is>
          <t>Pengelolaan dan Pemantauan Lingkungan Pra Konstruksi</t>
        </is>
      </c>
      <c r="E403" s="4" t="inlineStr">
        <is>
          <t>Murni</t>
        </is>
      </c>
      <c r="F403" s="4" t="inlineStr">
        <is>
          <t>APLN</t>
        </is>
      </c>
      <c r="G403" s="4" t="inlineStr">
        <is>
          <t>BA No. 091.BA/DAN.01.03/CWR/2021</t>
        </is>
      </c>
      <c r="H403" s="5" t="n">
        <v>35000</v>
      </c>
      <c r="I403" s="5" t="n">
        <v>35000</v>
      </c>
      <c r="J403" s="6" t="n">
        <v>0</v>
      </c>
      <c r="K403" s="6" t="n">
        <v>0</v>
      </c>
      <c r="L403" s="6" t="n">
        <v>0</v>
      </c>
      <c r="M403" s="6" t="n">
        <v>0</v>
      </c>
      <c r="N403" s="6" t="n">
        <v>0</v>
      </c>
      <c r="O403" s="6" t="n">
        <v>0</v>
      </c>
      <c r="P403" s="5" t="n">
        <v>0</v>
      </c>
      <c r="Q403" s="6" t="n">
        <v>0</v>
      </c>
      <c r="R403" s="5" t="n">
        <v>0</v>
      </c>
      <c r="S403" s="6" t="n">
        <v>0</v>
      </c>
      <c r="T403" s="5" t="n">
        <v>0</v>
      </c>
      <c r="U403" s="6" t="n">
        <v>0</v>
      </c>
      <c r="V403" s="5" t="n">
        <v>0</v>
      </c>
      <c r="W403" s="6" t="n">
        <v>0</v>
      </c>
      <c r="X403" s="5" t="n">
        <v>34960</v>
      </c>
      <c r="Y403" s="6" t="n">
        <v>0</v>
      </c>
      <c r="Z403" s="5" t="n">
        <v>0</v>
      </c>
      <c r="AA403" s="6" t="n">
        <v>0</v>
      </c>
      <c r="AB403" s="5" t="n">
        <v>0</v>
      </c>
      <c r="AC403" s="6" t="n">
        <v>0</v>
      </c>
      <c r="AD403" s="5" t="n">
        <v>0</v>
      </c>
      <c r="AE403" s="6" t="n">
        <v>0</v>
      </c>
      <c r="AF403" s="5" t="n">
        <v>0</v>
      </c>
      <c r="AG403" s="6" t="n">
        <v>0</v>
      </c>
      <c r="AH403" s="6" t="n">
        <v>0</v>
      </c>
      <c r="AI403" s="6" t="n">
        <v>0</v>
      </c>
      <c r="AJ403" s="6" t="n">
        <v>40</v>
      </c>
      <c r="AK403" s="6" t="n">
        <v>0</v>
      </c>
      <c r="AL403" s="6" t="n">
        <v>5</v>
      </c>
      <c r="AM403" s="5">
        <f>IF(AND(G403="",E403="Murni"),0,P403+R403+T403+V403+X403+Z403+AB403+AD403+AF403+AH403+AJ403+AL403)</f>
        <v/>
      </c>
      <c r="AN403" s="5">
        <f>P403+R403+T403+V403+X403+Z403+AB403+AD403+AF403+AH403+AJ403+AL403-AM403</f>
        <v/>
      </c>
      <c r="AO403" s="5">
        <f>P403+R403+T403+V403+X403+Z403+AB403+AD403+AF403+AH403+AJ403+AL403</f>
        <v/>
      </c>
      <c r="AP403" s="5">
        <f>I403</f>
        <v/>
      </c>
      <c r="AQ403" s="7">
        <f>AO403-AP403</f>
        <v/>
      </c>
      <c r="AR403" s="5" t="n">
        <v>0</v>
      </c>
      <c r="AS403" s="5">
        <f>IF(AH403-AR403&lt;-0.001,1,0)</f>
        <v/>
      </c>
      <c r="AT403" s="5">
        <f>IF(H403&lt;AM403-0.001,1,0)</f>
        <v/>
      </c>
      <c r="AU403" s="5">
        <f>IF(OR(H403-AO403-J403-K403-L403-M403-N403&lt;-0.001,H403-AO403-J403-K403-L403-M403-N403&gt;0.001),1,0)</f>
        <v/>
      </c>
      <c r="AV403" s="5">
        <f>IF(OR(J403&lt;-0.5,K403&lt;-0.5,L403&lt;-0.5,M403&lt;-0.5,N403&lt;-0.5,P403&lt;-0.5,R403&lt;-0.5,T403&lt;-0.5,V403&lt;-0.5,X403&lt;-0.5,Z403&lt;-0.5,AB403&lt;-0.5,AD403&lt;-0.5,AF403&lt;-0.5,AH403&lt;-0.5,AJ403&lt;-0.5,AL403&lt;-0.5),1,0)</f>
        <v/>
      </c>
      <c r="AW403">
        <f>AX403&amp;LEFT(ROUND(H403,0),3)</f>
        <v/>
      </c>
      <c r="AX403" t="n">
        <v>2962304</v>
      </c>
    </row>
    <row r="404">
      <c r="A404" s="4" t="n">
        <v>396</v>
      </c>
      <c r="B404" s="4" t="inlineStr">
        <is>
          <t>2022.USLW.292.001</t>
        </is>
      </c>
      <c r="C404" s="4" t="inlineStr">
        <is>
          <t>T/L 150 kV BANTAENG SWITCHING INC</t>
        </is>
      </c>
      <c r="D404" s="4" t="inlineStr">
        <is>
          <t>Pengelolaan dan Pemantauan Lingkungan Konstruksi</t>
        </is>
      </c>
      <c r="E404" s="4" t="inlineStr">
        <is>
          <t>Murni</t>
        </is>
      </c>
      <c r="F404" s="4" t="inlineStr">
        <is>
          <t>APLN</t>
        </is>
      </c>
      <c r="G404" s="4" t="n"/>
      <c r="H404" s="5" t="n">
        <v>140000</v>
      </c>
      <c r="I404" s="5" t="n">
        <v>105000</v>
      </c>
      <c r="J404" s="6" t="n">
        <v>35000</v>
      </c>
      <c r="K404" s="6" t="n">
        <v>0</v>
      </c>
      <c r="L404" s="6" t="n">
        <v>0</v>
      </c>
      <c r="M404" s="6" t="n">
        <v>0</v>
      </c>
      <c r="N404" s="6" t="n">
        <v>0</v>
      </c>
      <c r="O404" s="6" t="n">
        <v>0</v>
      </c>
      <c r="P404" s="5" t="n">
        <v>0</v>
      </c>
      <c r="Q404" s="6" t="n">
        <v>0</v>
      </c>
      <c r="R404" s="5" t="n">
        <v>0</v>
      </c>
      <c r="S404" s="6" t="n">
        <v>0</v>
      </c>
      <c r="T404" s="5" t="n">
        <v>69194</v>
      </c>
      <c r="U404" s="6" t="n">
        <v>0</v>
      </c>
      <c r="V404" s="5" t="n">
        <v>0</v>
      </c>
      <c r="W404" s="6" t="n">
        <v>0</v>
      </c>
      <c r="X404" s="5" t="n">
        <v>0</v>
      </c>
      <c r="Y404" s="6" t="n">
        <v>0</v>
      </c>
      <c r="Z404" s="5" t="n">
        <v>0</v>
      </c>
      <c r="AA404" s="6" t="n">
        <v>0</v>
      </c>
      <c r="AB404" s="5" t="n">
        <v>0</v>
      </c>
      <c r="AC404" s="6" t="n">
        <v>0</v>
      </c>
      <c r="AD404" s="5" t="n">
        <v>34830</v>
      </c>
      <c r="AE404" s="6" t="n">
        <v>0</v>
      </c>
      <c r="AF404" s="5" t="n">
        <v>0</v>
      </c>
      <c r="AG404" s="6" t="n">
        <v>0</v>
      </c>
      <c r="AH404" s="6" t="n">
        <v>0</v>
      </c>
      <c r="AI404" s="6" t="n">
        <v>0</v>
      </c>
      <c r="AJ404" s="6" t="n">
        <v>976</v>
      </c>
      <c r="AK404" s="6" t="n">
        <v>0</v>
      </c>
      <c r="AL404" s="6" t="n">
        <v>5</v>
      </c>
      <c r="AM404" s="5">
        <f>IF(AND(G404="",E404="Murni"),0,P404+R404+T404+V404+X404+Z404+AB404+AD404+AF404+AH404+AJ404+AL404)</f>
        <v/>
      </c>
      <c r="AN404" s="5">
        <f>P404+R404+T404+V404+X404+Z404+AB404+AD404+AF404+AH404+AJ404+AL404-AM404</f>
        <v/>
      </c>
      <c r="AO404" s="5">
        <f>P404+R404+T404+V404+X404+Z404+AB404+AD404+AF404+AH404+AJ404+AL404</f>
        <v/>
      </c>
      <c r="AP404" s="5">
        <f>I404</f>
        <v/>
      </c>
      <c r="AQ404" s="7">
        <f>AO404-AP404</f>
        <v/>
      </c>
      <c r="AR404" s="5" t="n">
        <v>0</v>
      </c>
      <c r="AS404" s="5">
        <f>IF(AH404-AR404&lt;-0.001,1,0)</f>
        <v/>
      </c>
      <c r="AT404" s="5">
        <f>IF(H404&lt;AM404-0.001,1,0)</f>
        <v/>
      </c>
      <c r="AU404" s="5">
        <f>IF(OR(H404-AO404-J404-K404-L404-M404-N404&lt;-0.001,H404-AO404-J404-K404-L404-M404-N404&gt;0.001),1,0)</f>
        <v/>
      </c>
      <c r="AV404" s="5">
        <f>IF(OR(J404&lt;-0.5,K404&lt;-0.5,L404&lt;-0.5,M404&lt;-0.5,N404&lt;-0.5,P404&lt;-0.5,R404&lt;-0.5,T404&lt;-0.5,V404&lt;-0.5,X404&lt;-0.5,Z404&lt;-0.5,AB404&lt;-0.5,AD404&lt;-0.5,AF404&lt;-0.5,AH404&lt;-0.5,AJ404&lt;-0.5,AL404&lt;-0.5),1,0)</f>
        <v/>
      </c>
      <c r="AW404">
        <f>AX404&amp;LEFT(ROUND(H404,0),3)</f>
        <v/>
      </c>
      <c r="AX404" t="n">
        <v>2962305</v>
      </c>
    </row>
    <row r="405">
      <c r="A405" s="4" t="n">
        <v>397</v>
      </c>
      <c r="B405" s="4" t="inlineStr">
        <is>
          <t>2022.USLW.218.001</t>
        </is>
      </c>
      <c r="C405" s="4" t="inlineStr">
        <is>
          <t>T/L 150 kV BITUNG - KEMA (20 kmr)</t>
        </is>
      </c>
      <c r="D405" s="4" t="inlineStr">
        <is>
          <t>Biaya Pengadaan Tanah</t>
        </is>
      </c>
      <c r="E405" s="4" t="inlineStr">
        <is>
          <t>Murni</t>
        </is>
      </c>
      <c r="F405" s="4" t="inlineStr">
        <is>
          <t>APLN</t>
        </is>
      </c>
      <c r="G405" s="4" t="n"/>
      <c r="H405" s="5" t="n">
        <v>5525000</v>
      </c>
      <c r="I405" s="5" t="n">
        <v>3200000</v>
      </c>
      <c r="J405" s="6" t="n">
        <v>2325000</v>
      </c>
      <c r="K405" s="6" t="n">
        <v>0</v>
      </c>
      <c r="L405" s="6" t="n">
        <v>0</v>
      </c>
      <c r="M405" s="6" t="n">
        <v>0</v>
      </c>
      <c r="N405" s="6" t="n">
        <v>0</v>
      </c>
      <c r="O405" s="6" t="n">
        <v>0</v>
      </c>
      <c r="P405" s="5" t="n">
        <v>534746.33</v>
      </c>
      <c r="Q405" s="6" t="n">
        <v>0</v>
      </c>
      <c r="R405" s="5" t="n">
        <v>244309.426</v>
      </c>
      <c r="S405" s="6" t="n">
        <v>0</v>
      </c>
      <c r="T405" s="5" t="n">
        <v>0</v>
      </c>
      <c r="U405" s="6" t="n">
        <v>0</v>
      </c>
      <c r="V405" s="5" t="n">
        <v>15774</v>
      </c>
      <c r="W405" s="6" t="n">
        <v>0</v>
      </c>
      <c r="X405" s="5" t="n">
        <v>0</v>
      </c>
      <c r="Y405" s="6" t="n">
        <v>0</v>
      </c>
      <c r="Z405" s="5" t="n">
        <v>213079.328</v>
      </c>
      <c r="AA405" s="6" t="n">
        <v>0</v>
      </c>
      <c r="AB405" s="5" t="n">
        <v>149247.591</v>
      </c>
      <c r="AC405" s="6" t="n">
        <v>0</v>
      </c>
      <c r="AD405" s="5" t="n">
        <v>0</v>
      </c>
      <c r="AE405" s="6" t="n">
        <v>0</v>
      </c>
      <c r="AF405" s="5" t="n">
        <v>17375</v>
      </c>
      <c r="AG405" s="6" t="n">
        <v>0</v>
      </c>
      <c r="AH405" s="6" t="n">
        <v>400000</v>
      </c>
      <c r="AI405" s="6" t="n">
        <v>0</v>
      </c>
      <c r="AJ405" s="6" t="n">
        <v>1625468.325</v>
      </c>
      <c r="AK405" s="6" t="n">
        <v>0</v>
      </c>
      <c r="AL405" s="6" t="n">
        <v>5</v>
      </c>
      <c r="AM405" s="5">
        <f>IF(AND(G405="",E405="Murni"),0,P405+R405+T405+V405+X405+Z405+AB405+AD405+AF405+AH405+AJ405+AL405)</f>
        <v/>
      </c>
      <c r="AN405" s="5">
        <f>P405+R405+T405+V405+X405+Z405+AB405+AD405+AF405+AH405+AJ405+AL405-AM405</f>
        <v/>
      </c>
      <c r="AO405" s="5">
        <f>P405+R405+T405+V405+X405+Z405+AB405+AD405+AF405+AH405+AJ405+AL405</f>
        <v/>
      </c>
      <c r="AP405" s="5">
        <f>I405</f>
        <v/>
      </c>
      <c r="AQ405" s="7">
        <f>AO405-AP405</f>
        <v/>
      </c>
      <c r="AR405" s="5" t="n">
        <v>900</v>
      </c>
      <c r="AS405" s="5">
        <f>IF(AH405-AR405&lt;-0.001,1,0)</f>
        <v/>
      </c>
      <c r="AT405" s="5">
        <f>IF(H405&lt;AM405-0.001,1,0)</f>
        <v/>
      </c>
      <c r="AU405" s="5">
        <f>IF(OR(H405-AO405-J405-K405-L405-M405-N405&lt;-0.001,H405-AO405-J405-K405-L405-M405-N405&gt;0.001),1,0)</f>
        <v/>
      </c>
      <c r="AV405" s="5">
        <f>IF(OR(J405&lt;-0.5,K405&lt;-0.5,L405&lt;-0.5,M405&lt;-0.5,N405&lt;-0.5,P405&lt;-0.5,R405&lt;-0.5,T405&lt;-0.5,V405&lt;-0.5,X405&lt;-0.5,Z405&lt;-0.5,AB405&lt;-0.5,AD405&lt;-0.5,AF405&lt;-0.5,AH405&lt;-0.5,AJ405&lt;-0.5,AL405&lt;-0.5),1,0)</f>
        <v/>
      </c>
      <c r="AW405">
        <f>AX405&amp;LEFT(ROUND(H405,0),3)</f>
        <v/>
      </c>
      <c r="AX405" t="n">
        <v>2962306</v>
      </c>
    </row>
    <row r="406">
      <c r="A406" s="4" t="n">
        <v>398</v>
      </c>
      <c r="B406" s="4" t="inlineStr">
        <is>
          <t>2022.USLW.222.001</t>
        </is>
      </c>
      <c r="C406" s="4" t="inlineStr">
        <is>
          <t>T/L 150 kV BOROKO - BOTUPINGGE</t>
        </is>
      </c>
      <c r="D406" s="4" t="inlineStr">
        <is>
          <t>Pengelolaan dan Pemantauan Lingkungan Konstruksi (Addendum)</t>
        </is>
      </c>
      <c r="E406" s="4" t="inlineStr">
        <is>
          <t>Murni</t>
        </is>
      </c>
      <c r="F406" s="4" t="inlineStr">
        <is>
          <t>APLN</t>
        </is>
      </c>
      <c r="G406" s="4" t="inlineStr">
        <is>
          <t>BA No. 091.BA/DAN.01.03/CWR/2021</t>
        </is>
      </c>
      <c r="H406" s="5" t="n">
        <v>100000</v>
      </c>
      <c r="I406" s="5" t="n">
        <v>40000</v>
      </c>
      <c r="J406" s="6" t="n">
        <v>60000</v>
      </c>
      <c r="K406" s="6" t="n">
        <v>0</v>
      </c>
      <c r="L406" s="6" t="n">
        <v>0</v>
      </c>
      <c r="M406" s="6" t="n">
        <v>0</v>
      </c>
      <c r="N406" s="6" t="n">
        <v>0</v>
      </c>
      <c r="O406" s="6" t="n">
        <v>0</v>
      </c>
      <c r="P406" s="5" t="n">
        <v>0</v>
      </c>
      <c r="Q406" s="6" t="n">
        <v>0</v>
      </c>
      <c r="R406" s="5" t="n">
        <v>0</v>
      </c>
      <c r="S406" s="6" t="n">
        <v>0</v>
      </c>
      <c r="T406" s="5" t="n">
        <v>0</v>
      </c>
      <c r="U406" s="6" t="n">
        <v>0</v>
      </c>
      <c r="V406" s="5" t="n">
        <v>0</v>
      </c>
      <c r="W406" s="6" t="n">
        <v>0</v>
      </c>
      <c r="X406" s="5" t="n">
        <v>0</v>
      </c>
      <c r="Y406" s="6" t="n">
        <v>0</v>
      </c>
      <c r="Z406" s="5" t="n">
        <v>39700</v>
      </c>
      <c r="AA406" s="6" t="n">
        <v>0</v>
      </c>
      <c r="AB406" s="5" t="n">
        <v>0</v>
      </c>
      <c r="AC406" s="6" t="n">
        <v>0</v>
      </c>
      <c r="AD406" s="5" t="n">
        <v>0</v>
      </c>
      <c r="AE406" s="6" t="n">
        <v>0</v>
      </c>
      <c r="AF406" s="5" t="n">
        <v>0</v>
      </c>
      <c r="AG406" s="6" t="n">
        <v>0</v>
      </c>
      <c r="AH406" s="6" t="n">
        <v>0</v>
      </c>
      <c r="AI406" s="6" t="n">
        <v>0</v>
      </c>
      <c r="AJ406" s="6" t="n">
        <v>300</v>
      </c>
      <c r="AK406" s="6" t="n">
        <v>0</v>
      </c>
      <c r="AL406" s="6" t="n">
        <v>5</v>
      </c>
      <c r="AM406" s="5">
        <f>IF(AND(G406="",E406="Murni"),0,P406+R406+T406+V406+X406+Z406+AB406+AD406+AF406+AH406+AJ406+AL406)</f>
        <v/>
      </c>
      <c r="AN406" s="5">
        <f>P406+R406+T406+V406+X406+Z406+AB406+AD406+AF406+AH406+AJ406+AL406-AM406</f>
        <v/>
      </c>
      <c r="AO406" s="5">
        <f>P406+R406+T406+V406+X406+Z406+AB406+AD406+AF406+AH406+AJ406+AL406</f>
        <v/>
      </c>
      <c r="AP406" s="5">
        <f>I406</f>
        <v/>
      </c>
      <c r="AQ406" s="7">
        <f>AO406-AP406</f>
        <v/>
      </c>
      <c r="AR406" s="5" t="n">
        <v>0</v>
      </c>
      <c r="AS406" s="5">
        <f>IF(AH406-AR406&lt;-0.001,1,0)</f>
        <v/>
      </c>
      <c r="AT406" s="5">
        <f>IF(H406&lt;AM406-0.001,1,0)</f>
        <v/>
      </c>
      <c r="AU406" s="5">
        <f>IF(OR(H406-AO406-J406-K406-L406-M406-N406&lt;-0.001,H406-AO406-J406-K406-L406-M406-N406&gt;0.001),1,0)</f>
        <v/>
      </c>
      <c r="AV406" s="5">
        <f>IF(OR(J406&lt;-0.5,K406&lt;-0.5,L406&lt;-0.5,M406&lt;-0.5,N406&lt;-0.5,P406&lt;-0.5,R406&lt;-0.5,T406&lt;-0.5,V406&lt;-0.5,X406&lt;-0.5,Z406&lt;-0.5,AB406&lt;-0.5,AD406&lt;-0.5,AF406&lt;-0.5,AH406&lt;-0.5,AJ406&lt;-0.5,AL406&lt;-0.5),1,0)</f>
        <v/>
      </c>
      <c r="AW406">
        <f>AX406&amp;LEFT(ROUND(H406,0),3)</f>
        <v/>
      </c>
      <c r="AX406" t="n">
        <v>2962307</v>
      </c>
    </row>
    <row r="407">
      <c r="A407" s="4" t="n">
        <v>399</v>
      </c>
      <c r="B407" s="4" t="inlineStr">
        <is>
          <t>2022.USLW.31.001</t>
        </is>
      </c>
      <c r="C407" s="4" t="inlineStr">
        <is>
          <t>T/L 150 kV DAYA BARU Incomer Double Phi (MAROS - SUNGGUMINASA) (4 kmr)</t>
        </is>
      </c>
      <c r="D407" s="4" t="inlineStr">
        <is>
          <t>Pengelolaan dan Pemantauan Lingkungan Konstruksi</t>
        </is>
      </c>
      <c r="E407" s="4" t="inlineStr">
        <is>
          <t>Murni</t>
        </is>
      </c>
      <c r="F407" s="4" t="inlineStr">
        <is>
          <t>APLN</t>
        </is>
      </c>
      <c r="G407" s="4" t="n"/>
      <c r="H407" s="5" t="n">
        <v>140000</v>
      </c>
      <c r="I407" s="5" t="n">
        <v>139500</v>
      </c>
      <c r="J407" s="6" t="n">
        <v>500</v>
      </c>
      <c r="K407" s="6" t="n">
        <v>0</v>
      </c>
      <c r="L407" s="6" t="n">
        <v>0</v>
      </c>
      <c r="M407" s="6" t="n">
        <v>0</v>
      </c>
      <c r="N407" s="6" t="n">
        <v>0</v>
      </c>
      <c r="O407" s="6" t="n">
        <v>0</v>
      </c>
      <c r="P407" s="5" t="n">
        <v>0</v>
      </c>
      <c r="Q407" s="6" t="n">
        <v>0</v>
      </c>
      <c r="R407" s="5" t="n">
        <v>0</v>
      </c>
      <c r="S407" s="6" t="n">
        <v>0</v>
      </c>
      <c r="T407" s="5" t="n">
        <v>69500</v>
      </c>
      <c r="U407" s="6" t="n">
        <v>0</v>
      </c>
      <c r="V407" s="5" t="n">
        <v>0</v>
      </c>
      <c r="W407" s="6" t="n">
        <v>0</v>
      </c>
      <c r="X407" s="5" t="n">
        <v>0</v>
      </c>
      <c r="Y407" s="6" t="n">
        <v>0</v>
      </c>
      <c r="Z407" s="5" t="n">
        <v>0</v>
      </c>
      <c r="AA407" s="6" t="n">
        <v>0</v>
      </c>
      <c r="AB407" s="5" t="n">
        <v>0</v>
      </c>
      <c r="AC407" s="6" t="n">
        <v>0</v>
      </c>
      <c r="AD407" s="5" t="n">
        <v>0</v>
      </c>
      <c r="AE407" s="6" t="n">
        <v>0</v>
      </c>
      <c r="AF407" s="5" t="n">
        <v>69500</v>
      </c>
      <c r="AG407" s="6" t="n">
        <v>0</v>
      </c>
      <c r="AH407" s="6" t="n">
        <v>0</v>
      </c>
      <c r="AI407" s="6" t="n">
        <v>0</v>
      </c>
      <c r="AJ407" s="6" t="n">
        <v>0</v>
      </c>
      <c r="AK407" s="6" t="n">
        <v>0</v>
      </c>
      <c r="AL407" s="6" t="n">
        <v>5</v>
      </c>
      <c r="AM407" s="5">
        <f>IF(AND(G407="",E407="Murni"),0,P407+R407+T407+V407+X407+Z407+AB407+AD407+AF407+AH407+AJ407+AL407)</f>
        <v/>
      </c>
      <c r="AN407" s="5">
        <f>P407+R407+T407+V407+X407+Z407+AB407+AD407+AF407+AH407+AJ407+AL407-AM407</f>
        <v/>
      </c>
      <c r="AO407" s="5">
        <f>P407+R407+T407+V407+X407+Z407+AB407+AD407+AF407+AH407+AJ407+AL407</f>
        <v/>
      </c>
      <c r="AP407" s="5">
        <f>I407</f>
        <v/>
      </c>
      <c r="AQ407" s="7">
        <f>AO407-AP407</f>
        <v/>
      </c>
      <c r="AR407" s="5" t="n">
        <v>0</v>
      </c>
      <c r="AS407" s="5">
        <f>IF(AH407-AR407&lt;-0.001,1,0)</f>
        <v/>
      </c>
      <c r="AT407" s="5">
        <f>IF(H407&lt;AM407-0.001,1,0)</f>
        <v/>
      </c>
      <c r="AU407" s="5">
        <f>IF(OR(H407-AO407-J407-K407-L407-M407-N407&lt;-0.001,H407-AO407-J407-K407-L407-M407-N407&gt;0.001),1,0)</f>
        <v/>
      </c>
      <c r="AV407" s="5">
        <f>IF(OR(J407&lt;-0.5,K407&lt;-0.5,L407&lt;-0.5,M407&lt;-0.5,N407&lt;-0.5,P407&lt;-0.5,R407&lt;-0.5,T407&lt;-0.5,V407&lt;-0.5,X407&lt;-0.5,Z407&lt;-0.5,AB407&lt;-0.5,AD407&lt;-0.5,AF407&lt;-0.5,AH407&lt;-0.5,AJ407&lt;-0.5,AL407&lt;-0.5),1,0)</f>
        <v/>
      </c>
      <c r="AW407">
        <f>AX407&amp;LEFT(ROUND(H407,0),3)</f>
        <v/>
      </c>
      <c r="AX407" t="n">
        <v>2962308</v>
      </c>
    </row>
    <row r="408">
      <c r="A408" s="4" t="n">
        <v>400</v>
      </c>
      <c r="B408" s="4" t="inlineStr">
        <is>
          <t>2022.USLW.31.002</t>
        </is>
      </c>
      <c r="C408" s="4" t="inlineStr">
        <is>
          <t>T/L 150 kV DAYA BARU Incomer Double Phi (MAROS - SUNGGUMINASA) (4 kmr)</t>
        </is>
      </c>
      <c r="D408" s="4" t="inlineStr">
        <is>
          <t>Pengukuran, pemberkasan tanah dan ROW, ganti rugi tanah dan tanaman, sosialisasi, inventarisasi,penebangan, timpahan, perizinan, sertifikasi dan pengamanan T/L 150 kV Daya Baru Inc</t>
        </is>
      </c>
      <c r="E408" s="4" t="inlineStr">
        <is>
          <t>Murni</t>
        </is>
      </c>
      <c r="F408" s="4" t="inlineStr">
        <is>
          <t>APLN</t>
        </is>
      </c>
      <c r="G408" s="4" t="n"/>
      <c r="H408" s="5" t="n">
        <v>100000</v>
      </c>
      <c r="I408" s="5" t="n">
        <v>100000</v>
      </c>
      <c r="J408" s="6" t="n">
        <v>0</v>
      </c>
      <c r="K408" s="6" t="n">
        <v>0</v>
      </c>
      <c r="L408" s="6" t="n">
        <v>0</v>
      </c>
      <c r="M408" s="6" t="n">
        <v>0</v>
      </c>
      <c r="N408" s="6" t="n">
        <v>0</v>
      </c>
      <c r="O408" s="6" t="n">
        <v>0</v>
      </c>
      <c r="P408" s="5" t="n">
        <v>0</v>
      </c>
      <c r="Q408" s="6" t="n">
        <v>0</v>
      </c>
      <c r="R408" s="5" t="n">
        <v>0</v>
      </c>
      <c r="S408" s="6" t="n">
        <v>0</v>
      </c>
      <c r="T408" s="5" t="n">
        <v>0</v>
      </c>
      <c r="U408" s="6" t="n">
        <v>0</v>
      </c>
      <c r="V408" s="5" t="n">
        <v>0</v>
      </c>
      <c r="W408" s="6" t="n">
        <v>0</v>
      </c>
      <c r="X408" s="5" t="n">
        <v>0</v>
      </c>
      <c r="Y408" s="6" t="n">
        <v>0</v>
      </c>
      <c r="Z408" s="5" t="n">
        <v>0</v>
      </c>
      <c r="AA408" s="6" t="n">
        <v>0</v>
      </c>
      <c r="AB408" s="5" t="n">
        <v>0</v>
      </c>
      <c r="AC408" s="6" t="n">
        <v>0</v>
      </c>
      <c r="AD408" s="5" t="n">
        <v>0</v>
      </c>
      <c r="AE408" s="6" t="n">
        <v>0</v>
      </c>
      <c r="AF408" s="5" t="n">
        <v>0</v>
      </c>
      <c r="AG408" s="6" t="n">
        <v>0</v>
      </c>
      <c r="AH408" s="6" t="n">
        <v>0</v>
      </c>
      <c r="AI408" s="6" t="n">
        <v>0</v>
      </c>
      <c r="AJ408" s="6" t="n">
        <v>100000</v>
      </c>
      <c r="AK408" s="6" t="n">
        <v>0</v>
      </c>
      <c r="AL408" s="6" t="n">
        <v>5</v>
      </c>
      <c r="AM408" s="5">
        <f>IF(AND(G408="",E408="Murni"),0,P408+R408+T408+V408+X408+Z408+AB408+AD408+AF408+AH408+AJ408+AL408)</f>
        <v/>
      </c>
      <c r="AN408" s="5">
        <f>P408+R408+T408+V408+X408+Z408+AB408+AD408+AF408+AH408+AJ408+AL408-AM408</f>
        <v/>
      </c>
      <c r="AO408" s="5">
        <f>P408+R408+T408+V408+X408+Z408+AB408+AD408+AF408+AH408+AJ408+AL408</f>
        <v/>
      </c>
      <c r="AP408" s="5">
        <f>I408</f>
        <v/>
      </c>
      <c r="AQ408" s="7">
        <f>AO408-AP408</f>
        <v/>
      </c>
      <c r="AR408" s="5" t="n">
        <v>0</v>
      </c>
      <c r="AS408" s="5">
        <f>IF(AH408-AR408&lt;-0.001,1,0)</f>
        <v/>
      </c>
      <c r="AT408" s="5">
        <f>IF(H408&lt;AM408-0.001,1,0)</f>
        <v/>
      </c>
      <c r="AU408" s="5">
        <f>IF(OR(H408-AO408-J408-K408-L408-M408-N408&lt;-0.001,H408-AO408-J408-K408-L408-M408-N408&gt;0.001),1,0)</f>
        <v/>
      </c>
      <c r="AV408" s="5">
        <f>IF(OR(J408&lt;-0.5,K408&lt;-0.5,L408&lt;-0.5,M408&lt;-0.5,N408&lt;-0.5,P408&lt;-0.5,R408&lt;-0.5,T408&lt;-0.5,V408&lt;-0.5,X408&lt;-0.5,Z408&lt;-0.5,AB408&lt;-0.5,AD408&lt;-0.5,AF408&lt;-0.5,AH408&lt;-0.5,AJ408&lt;-0.5,AL408&lt;-0.5),1,0)</f>
        <v/>
      </c>
      <c r="AW408">
        <f>AX408&amp;LEFT(ROUND(H408,0),3)</f>
        <v/>
      </c>
      <c r="AX408" t="n">
        <v>2962309</v>
      </c>
    </row>
    <row r="409">
      <c r="A409" s="4" t="n">
        <v>401</v>
      </c>
      <c r="B409" s="4" t="inlineStr">
        <is>
          <t>2022.USLW.293.001</t>
        </is>
      </c>
      <c r="C409" s="4" t="inlineStr">
        <is>
          <t>T/L 150 kV GI LUWU/BELOPA - INCOMER 2 PHI (SIWA - PALOPO)</t>
        </is>
      </c>
      <c r="D409" s="4" t="inlineStr">
        <is>
          <t>Pengelolaan dan Pemantauan Lingkungan Konstruksi</t>
        </is>
      </c>
      <c r="E409" s="4" t="inlineStr">
        <is>
          <t>Murni</t>
        </is>
      </c>
      <c r="F409" s="4" t="inlineStr">
        <is>
          <t>APLN</t>
        </is>
      </c>
      <c r="G409" s="4" t="n"/>
      <c r="H409" s="5" t="n">
        <v>140000</v>
      </c>
      <c r="I409" s="5" t="n">
        <v>105000</v>
      </c>
      <c r="J409" s="6" t="n">
        <v>35000</v>
      </c>
      <c r="K409" s="6" t="n">
        <v>0</v>
      </c>
      <c r="L409" s="6" t="n">
        <v>0</v>
      </c>
      <c r="M409" s="6" t="n">
        <v>0</v>
      </c>
      <c r="N409" s="6" t="n">
        <v>0</v>
      </c>
      <c r="O409" s="6" t="n">
        <v>0</v>
      </c>
      <c r="P409" s="5" t="n">
        <v>0</v>
      </c>
      <c r="Q409" s="6" t="n">
        <v>0</v>
      </c>
      <c r="R409" s="5" t="n">
        <v>0</v>
      </c>
      <c r="S409" s="6" t="n">
        <v>0</v>
      </c>
      <c r="T409" s="5" t="n">
        <v>69738</v>
      </c>
      <c r="U409" s="6" t="n">
        <v>0</v>
      </c>
      <c r="V409" s="5" t="n">
        <v>0</v>
      </c>
      <c r="W409" s="6" t="n">
        <v>0</v>
      </c>
      <c r="X409" s="5" t="n">
        <v>0</v>
      </c>
      <c r="Y409" s="6" t="n">
        <v>0</v>
      </c>
      <c r="Z409" s="5" t="n">
        <v>0</v>
      </c>
      <c r="AA409" s="6" t="n">
        <v>0</v>
      </c>
      <c r="AB409" s="5" t="n">
        <v>0</v>
      </c>
      <c r="AC409" s="6" t="n">
        <v>0</v>
      </c>
      <c r="AD409" s="5" t="n">
        <v>34494</v>
      </c>
      <c r="AE409" s="6" t="n">
        <v>0</v>
      </c>
      <c r="AF409" s="5" t="n">
        <v>0</v>
      </c>
      <c r="AG409" s="6" t="n">
        <v>0</v>
      </c>
      <c r="AH409" s="6" t="n">
        <v>0</v>
      </c>
      <c r="AI409" s="6" t="n">
        <v>0</v>
      </c>
      <c r="AJ409" s="6" t="n">
        <v>768</v>
      </c>
      <c r="AK409" s="6" t="n">
        <v>0</v>
      </c>
      <c r="AL409" s="6" t="n">
        <v>5</v>
      </c>
      <c r="AM409" s="5">
        <f>IF(AND(G409="",E409="Murni"),0,P409+R409+T409+V409+X409+Z409+AB409+AD409+AF409+AH409+AJ409+AL409)</f>
        <v/>
      </c>
      <c r="AN409" s="5">
        <f>P409+R409+T409+V409+X409+Z409+AB409+AD409+AF409+AH409+AJ409+AL409-AM409</f>
        <v/>
      </c>
      <c r="AO409" s="5">
        <f>P409+R409+T409+V409+X409+Z409+AB409+AD409+AF409+AH409+AJ409+AL409</f>
        <v/>
      </c>
      <c r="AP409" s="5">
        <f>I409</f>
        <v/>
      </c>
      <c r="AQ409" s="7">
        <f>AO409-AP409</f>
        <v/>
      </c>
      <c r="AR409" s="5" t="n">
        <v>0</v>
      </c>
      <c r="AS409" s="5">
        <f>IF(AH409-AR409&lt;-0.001,1,0)</f>
        <v/>
      </c>
      <c r="AT409" s="5">
        <f>IF(H409&lt;AM409-0.001,1,0)</f>
        <v/>
      </c>
      <c r="AU409" s="5">
        <f>IF(OR(H409-AO409-J409-K409-L409-M409-N409&lt;-0.001,H409-AO409-J409-K409-L409-M409-N409&gt;0.001),1,0)</f>
        <v/>
      </c>
      <c r="AV409" s="5">
        <f>IF(OR(J409&lt;-0.5,K409&lt;-0.5,L409&lt;-0.5,M409&lt;-0.5,N409&lt;-0.5,P409&lt;-0.5,R409&lt;-0.5,T409&lt;-0.5,V409&lt;-0.5,X409&lt;-0.5,Z409&lt;-0.5,AB409&lt;-0.5,AD409&lt;-0.5,AF409&lt;-0.5,AH409&lt;-0.5,AJ409&lt;-0.5,AL409&lt;-0.5),1,0)</f>
        <v/>
      </c>
      <c r="AW409">
        <f>AX409&amp;LEFT(ROUND(H409,0),3)</f>
        <v/>
      </c>
      <c r="AX409" t="n">
        <v>2962310</v>
      </c>
    </row>
    <row r="410">
      <c r="A410" s="4" t="n">
        <v>402</v>
      </c>
      <c r="B410" s="4" t="inlineStr">
        <is>
          <t>2022.USLW.285.001</t>
        </is>
      </c>
      <c r="C410" s="4" t="inlineStr">
        <is>
          <t>T/L 150 kV GI PELANGGAN (BANYAN) - INC (MARISA - MOUTONG)</t>
        </is>
      </c>
      <c r="D410" s="4" t="inlineStr">
        <is>
          <t>Perijinan T/L Pelanggan (Banyan) - Inc</t>
        </is>
      </c>
      <c r="E410" s="4" t="inlineStr">
        <is>
          <t>Murni</t>
        </is>
      </c>
      <c r="F410" s="4" t="inlineStr">
        <is>
          <t>APLN</t>
        </is>
      </c>
      <c r="G410" s="4" t="n"/>
      <c r="H410" s="5" t="n">
        <v>50000</v>
      </c>
      <c r="I410" s="5" t="n">
        <v>50000</v>
      </c>
      <c r="J410" s="6" t="n">
        <v>0</v>
      </c>
      <c r="K410" s="6" t="n">
        <v>0</v>
      </c>
      <c r="L410" s="6" t="n">
        <v>0</v>
      </c>
      <c r="M410" s="6" t="n">
        <v>0</v>
      </c>
      <c r="N410" s="6" t="n">
        <v>0</v>
      </c>
      <c r="O410" s="6" t="n">
        <v>0</v>
      </c>
      <c r="P410" s="5" t="n">
        <v>0</v>
      </c>
      <c r="Q410" s="6" t="n">
        <v>0</v>
      </c>
      <c r="R410" s="5" t="n">
        <v>0</v>
      </c>
      <c r="S410" s="6" t="n">
        <v>0</v>
      </c>
      <c r="T410" s="5" t="n">
        <v>0</v>
      </c>
      <c r="U410" s="6" t="n">
        <v>0</v>
      </c>
      <c r="V410" s="5" t="n">
        <v>0</v>
      </c>
      <c r="W410" s="6" t="n">
        <v>0</v>
      </c>
      <c r="X410" s="5" t="n">
        <v>0</v>
      </c>
      <c r="Y410" s="6" t="n">
        <v>0</v>
      </c>
      <c r="Z410" s="5" t="n">
        <v>0</v>
      </c>
      <c r="AA410" s="6" t="n">
        <v>0</v>
      </c>
      <c r="AB410" s="5" t="n">
        <v>0</v>
      </c>
      <c r="AC410" s="6" t="n">
        <v>0</v>
      </c>
      <c r="AD410" s="5" t="n">
        <v>0</v>
      </c>
      <c r="AE410" s="6" t="n">
        <v>0</v>
      </c>
      <c r="AF410" s="5" t="n">
        <v>0</v>
      </c>
      <c r="AG410" s="6" t="n">
        <v>0</v>
      </c>
      <c r="AH410" s="6" t="n">
        <v>0</v>
      </c>
      <c r="AI410" s="6" t="n">
        <v>0</v>
      </c>
      <c r="AJ410" s="6" t="n">
        <v>50000</v>
      </c>
      <c r="AK410" s="6" t="n">
        <v>0</v>
      </c>
      <c r="AL410" s="6" t="n">
        <v>5</v>
      </c>
      <c r="AM410" s="5">
        <f>IF(AND(G410="",E410="Murni"),0,P410+R410+T410+V410+X410+Z410+AB410+AD410+AF410+AH410+AJ410+AL410)</f>
        <v/>
      </c>
      <c r="AN410" s="5">
        <f>P410+R410+T410+V410+X410+Z410+AB410+AD410+AF410+AH410+AJ410+AL410-AM410</f>
        <v/>
      </c>
      <c r="AO410" s="5">
        <f>P410+R410+T410+V410+X410+Z410+AB410+AD410+AF410+AH410+AJ410+AL410</f>
        <v/>
      </c>
      <c r="AP410" s="5">
        <f>I410</f>
        <v/>
      </c>
      <c r="AQ410" s="7">
        <f>AO410-AP410</f>
        <v/>
      </c>
      <c r="AR410" s="5" t="n">
        <v>0</v>
      </c>
      <c r="AS410" s="5">
        <f>IF(AH410-AR410&lt;-0.001,1,0)</f>
        <v/>
      </c>
      <c r="AT410" s="5">
        <f>IF(H410&lt;AM410-0.001,1,0)</f>
        <v/>
      </c>
      <c r="AU410" s="5">
        <f>IF(OR(H410-AO410-J410-K410-L410-M410-N410&lt;-0.001,H410-AO410-J410-K410-L410-M410-N410&gt;0.001),1,0)</f>
        <v/>
      </c>
      <c r="AV410" s="5">
        <f>IF(OR(J410&lt;-0.5,K410&lt;-0.5,L410&lt;-0.5,M410&lt;-0.5,N410&lt;-0.5,P410&lt;-0.5,R410&lt;-0.5,T410&lt;-0.5,V410&lt;-0.5,X410&lt;-0.5,Z410&lt;-0.5,AB410&lt;-0.5,AD410&lt;-0.5,AF410&lt;-0.5,AH410&lt;-0.5,AJ410&lt;-0.5,AL410&lt;-0.5),1,0)</f>
        <v/>
      </c>
      <c r="AW410">
        <f>AX410&amp;LEFT(ROUND(H410,0),3)</f>
        <v/>
      </c>
      <c r="AX410" t="n">
        <v>2962311</v>
      </c>
    </row>
    <row r="411">
      <c r="A411" s="4" t="n">
        <v>403</v>
      </c>
      <c r="B411" s="4" t="inlineStr">
        <is>
          <t>2022.USLW.285.002</t>
        </is>
      </c>
      <c r="C411" s="4" t="inlineStr">
        <is>
          <t>T/L 150 kV GI PELANGGAN (BANYAN) - INC (MARISA - MOUTONG)</t>
        </is>
      </c>
      <c r="D411" s="4" t="inlineStr">
        <is>
          <t>Biaya Jasa Ahli Penilai Pertanahan ROW T/L Pelanggan (Banyan) - Inc</t>
        </is>
      </c>
      <c r="E411" s="4" t="inlineStr">
        <is>
          <t>Murni</t>
        </is>
      </c>
      <c r="F411" s="4" t="inlineStr">
        <is>
          <t>APLN</t>
        </is>
      </c>
      <c r="G411" s="4" t="n"/>
      <c r="H411" s="5" t="n">
        <v>114963</v>
      </c>
      <c r="I411" s="5" t="n">
        <v>113927</v>
      </c>
      <c r="J411" s="6" t="n">
        <v>1036</v>
      </c>
      <c r="K411" s="6" t="n">
        <v>0</v>
      </c>
      <c r="L411" s="6" t="n">
        <v>0</v>
      </c>
      <c r="M411" s="6" t="n">
        <v>0</v>
      </c>
      <c r="N411" s="6" t="n">
        <v>0</v>
      </c>
      <c r="O411" s="6" t="n">
        <v>0</v>
      </c>
      <c r="P411" s="5" t="n">
        <v>0</v>
      </c>
      <c r="Q411" s="6" t="n">
        <v>0</v>
      </c>
      <c r="R411" s="5" t="n">
        <v>0</v>
      </c>
      <c r="S411" s="6" t="n">
        <v>0</v>
      </c>
      <c r="T411" s="5" t="n">
        <v>0</v>
      </c>
      <c r="U411" s="6" t="n">
        <v>0</v>
      </c>
      <c r="V411" s="5" t="n">
        <v>0</v>
      </c>
      <c r="W411" s="6" t="n">
        <v>0</v>
      </c>
      <c r="X411" s="5" t="n">
        <v>0</v>
      </c>
      <c r="Y411" s="6" t="n">
        <v>0</v>
      </c>
      <c r="Z411" s="5" t="n">
        <v>0</v>
      </c>
      <c r="AA411" s="6" t="n">
        <v>0</v>
      </c>
      <c r="AB411" s="5" t="n">
        <v>113927</v>
      </c>
      <c r="AC411" s="6" t="n">
        <v>0</v>
      </c>
      <c r="AD411" s="5" t="n">
        <v>0</v>
      </c>
      <c r="AE411" s="6" t="n">
        <v>0</v>
      </c>
      <c r="AF411" s="5" t="n">
        <v>0</v>
      </c>
      <c r="AG411" s="6" t="n">
        <v>0</v>
      </c>
      <c r="AH411" s="6" t="n">
        <v>0</v>
      </c>
      <c r="AI411" s="6" t="n">
        <v>0</v>
      </c>
      <c r="AJ411" s="6" t="n">
        <v>0</v>
      </c>
      <c r="AK411" s="6" t="n">
        <v>0</v>
      </c>
      <c r="AL411" s="6" t="n">
        <v>5</v>
      </c>
      <c r="AM411" s="5">
        <f>IF(AND(G411="",E411="Murni"),0,P411+R411+T411+V411+X411+Z411+AB411+AD411+AF411+AH411+AJ411+AL411)</f>
        <v/>
      </c>
      <c r="AN411" s="5">
        <f>P411+R411+T411+V411+X411+Z411+AB411+AD411+AF411+AH411+AJ411+AL411-AM411</f>
        <v/>
      </c>
      <c r="AO411" s="5">
        <f>P411+R411+T411+V411+X411+Z411+AB411+AD411+AF411+AH411+AJ411+AL411</f>
        <v/>
      </c>
      <c r="AP411" s="5">
        <f>I411</f>
        <v/>
      </c>
      <c r="AQ411" s="7">
        <f>AO411-AP411</f>
        <v/>
      </c>
      <c r="AR411" s="5" t="n">
        <v>0</v>
      </c>
      <c r="AS411" s="5">
        <f>IF(AH411-AR411&lt;-0.001,1,0)</f>
        <v/>
      </c>
      <c r="AT411" s="5">
        <f>IF(H411&lt;AM411-0.001,1,0)</f>
        <v/>
      </c>
      <c r="AU411" s="5">
        <f>IF(OR(H411-AO411-J411-K411-L411-M411-N411&lt;-0.001,H411-AO411-J411-K411-L411-M411-N411&gt;0.001),1,0)</f>
        <v/>
      </c>
      <c r="AV411" s="5">
        <f>IF(OR(J411&lt;-0.5,K411&lt;-0.5,L411&lt;-0.5,M411&lt;-0.5,N411&lt;-0.5,P411&lt;-0.5,R411&lt;-0.5,T411&lt;-0.5,V411&lt;-0.5,X411&lt;-0.5,Z411&lt;-0.5,AB411&lt;-0.5,AD411&lt;-0.5,AF411&lt;-0.5,AH411&lt;-0.5,AJ411&lt;-0.5,AL411&lt;-0.5),1,0)</f>
        <v/>
      </c>
      <c r="AW411">
        <f>AX411&amp;LEFT(ROUND(H411,0),3)</f>
        <v/>
      </c>
      <c r="AX411" t="n">
        <v>2962312</v>
      </c>
    </row>
    <row r="412">
      <c r="A412" s="4" t="n">
        <v>404</v>
      </c>
      <c r="B412" s="4" t="inlineStr">
        <is>
          <t>2022.USLW.285.003</t>
        </is>
      </c>
      <c r="C412" s="4" t="inlineStr">
        <is>
          <t>T/L 150 kV GI PELANGGAN (BANYAN) - INC (MARISA - MOUTONG)</t>
        </is>
      </c>
      <c r="D412" s="4" t="inlineStr">
        <is>
          <t>Biaya Kompensasi ROW T/L Pelanggan (Banyan) - Inc</t>
        </is>
      </c>
      <c r="E412" s="4" t="inlineStr">
        <is>
          <t>Murni</t>
        </is>
      </c>
      <c r="F412" s="4" t="inlineStr">
        <is>
          <t>APLN</t>
        </is>
      </c>
      <c r="G412" s="4" t="n"/>
      <c r="H412" s="5" t="n">
        <v>6255000</v>
      </c>
      <c r="I412" s="5" t="n">
        <v>4880000</v>
      </c>
      <c r="J412" s="6" t="n">
        <v>1375000</v>
      </c>
      <c r="K412" s="6" t="n">
        <v>0</v>
      </c>
      <c r="L412" s="6" t="n">
        <v>0</v>
      </c>
      <c r="M412" s="6" t="n">
        <v>0</v>
      </c>
      <c r="N412" s="6" t="n">
        <v>0</v>
      </c>
      <c r="O412" s="6" t="n">
        <v>0</v>
      </c>
      <c r="P412" s="5" t="n">
        <v>119757.474</v>
      </c>
      <c r="Q412" s="6" t="n">
        <v>0</v>
      </c>
      <c r="R412" s="5" t="n">
        <v>0</v>
      </c>
      <c r="S412" s="6" t="n">
        <v>0</v>
      </c>
      <c r="T412" s="5" t="n">
        <v>0</v>
      </c>
      <c r="U412" s="6" t="n">
        <v>0</v>
      </c>
      <c r="V412" s="5" t="n">
        <v>24850</v>
      </c>
      <c r="W412" s="6" t="n">
        <v>0</v>
      </c>
      <c r="X412" s="5" t="n">
        <v>10000</v>
      </c>
      <c r="Y412" s="6" t="n">
        <v>0</v>
      </c>
      <c r="Z412" s="5" t="n">
        <v>0</v>
      </c>
      <c r="AA412" s="6" t="n">
        <v>0</v>
      </c>
      <c r="AB412" s="5" t="n">
        <v>0</v>
      </c>
      <c r="AC412" s="6" t="n">
        <v>0</v>
      </c>
      <c r="AD412" s="5" t="n">
        <v>39279.705</v>
      </c>
      <c r="AE412" s="6" t="n">
        <v>0</v>
      </c>
      <c r="AF412" s="5" t="n">
        <v>0</v>
      </c>
      <c r="AG412" s="6" t="n">
        <v>0</v>
      </c>
      <c r="AH412" s="6" t="n">
        <v>150000</v>
      </c>
      <c r="AI412" s="6" t="n">
        <v>0</v>
      </c>
      <c r="AJ412" s="6" t="n">
        <v>4536112.821</v>
      </c>
      <c r="AK412" s="6" t="n">
        <v>0</v>
      </c>
      <c r="AL412" s="6" t="n">
        <v>5</v>
      </c>
      <c r="AM412" s="5">
        <f>IF(AND(G412="",E412="Murni"),0,P412+R412+T412+V412+X412+Z412+AB412+AD412+AF412+AH412+AJ412+AL412)</f>
        <v/>
      </c>
      <c r="AN412" s="5">
        <f>P412+R412+T412+V412+X412+Z412+AB412+AD412+AF412+AH412+AJ412+AL412-AM412</f>
        <v/>
      </c>
      <c r="AO412" s="5">
        <f>P412+R412+T412+V412+X412+Z412+AB412+AD412+AF412+AH412+AJ412+AL412</f>
        <v/>
      </c>
      <c r="AP412" s="5">
        <f>I412</f>
        <v/>
      </c>
      <c r="AQ412" s="7">
        <f>AO412-AP412</f>
        <v/>
      </c>
      <c r="AR412" s="5" t="n">
        <v>0</v>
      </c>
      <c r="AS412" s="5">
        <f>IF(AH412-AR412&lt;-0.001,1,0)</f>
        <v/>
      </c>
      <c r="AT412" s="5">
        <f>IF(H412&lt;AM412-0.001,1,0)</f>
        <v/>
      </c>
      <c r="AU412" s="5">
        <f>IF(OR(H412-AO412-J412-K412-L412-M412-N412&lt;-0.001,H412-AO412-J412-K412-L412-M412-N412&gt;0.001),1,0)</f>
        <v/>
      </c>
      <c r="AV412" s="5">
        <f>IF(OR(J412&lt;-0.5,K412&lt;-0.5,L412&lt;-0.5,M412&lt;-0.5,N412&lt;-0.5,P412&lt;-0.5,R412&lt;-0.5,T412&lt;-0.5,V412&lt;-0.5,X412&lt;-0.5,Z412&lt;-0.5,AB412&lt;-0.5,AD412&lt;-0.5,AF412&lt;-0.5,AH412&lt;-0.5,AJ412&lt;-0.5,AL412&lt;-0.5),1,0)</f>
        <v/>
      </c>
      <c r="AW412">
        <f>AX412&amp;LEFT(ROUND(H412,0),3)</f>
        <v/>
      </c>
      <c r="AX412" t="n">
        <v>2962313</v>
      </c>
    </row>
    <row r="413">
      <c r="A413" s="4" t="n">
        <v>405</v>
      </c>
      <c r="B413" s="4" t="inlineStr">
        <is>
          <t>2022.USLW.285.004</t>
        </is>
      </c>
      <c r="C413" s="4" t="inlineStr">
        <is>
          <t>T/L 150 kV GI PELANGGAN (BANYAN) - INC (MARISA - MOUTONG)</t>
        </is>
      </c>
      <c r="D413" s="4" t="inlineStr">
        <is>
          <t>Pengelolaan dan Pemantauan Lingkungan Konstruksi</t>
        </is>
      </c>
      <c r="E413" s="4" t="inlineStr">
        <is>
          <t>Murni</t>
        </is>
      </c>
      <c r="F413" s="4" t="inlineStr">
        <is>
          <t>APLN</t>
        </is>
      </c>
      <c r="G413" s="4" t="n"/>
      <c r="H413" s="5" t="n">
        <v>140000</v>
      </c>
      <c r="I413" s="5" t="n">
        <v>70000</v>
      </c>
      <c r="J413" s="6" t="n">
        <v>70000</v>
      </c>
      <c r="K413" s="6" t="n">
        <v>0</v>
      </c>
      <c r="L413" s="6" t="n">
        <v>0</v>
      </c>
      <c r="M413" s="6" t="n">
        <v>0</v>
      </c>
      <c r="N413" s="6" t="n">
        <v>0</v>
      </c>
      <c r="O413" s="6" t="n">
        <v>0</v>
      </c>
      <c r="P413" s="5" t="n">
        <v>0</v>
      </c>
      <c r="Q413" s="6" t="n">
        <v>0</v>
      </c>
      <c r="R413" s="5" t="n">
        <v>0</v>
      </c>
      <c r="S413" s="6" t="n">
        <v>0</v>
      </c>
      <c r="T413" s="5" t="n">
        <v>0</v>
      </c>
      <c r="U413" s="6" t="n">
        <v>0</v>
      </c>
      <c r="V413" s="5" t="n">
        <v>69988</v>
      </c>
      <c r="W413" s="6" t="n">
        <v>0</v>
      </c>
      <c r="X413" s="5" t="n">
        <v>0</v>
      </c>
      <c r="Y413" s="6" t="n">
        <v>0</v>
      </c>
      <c r="Z413" s="5" t="n">
        <v>0</v>
      </c>
      <c r="AA413" s="6" t="n">
        <v>0</v>
      </c>
      <c r="AB413" s="5" t="n">
        <v>0</v>
      </c>
      <c r="AC413" s="6" t="n">
        <v>0</v>
      </c>
      <c r="AD413" s="5" t="n">
        <v>0</v>
      </c>
      <c r="AE413" s="6" t="n">
        <v>0</v>
      </c>
      <c r="AF413" s="5" t="n">
        <v>0</v>
      </c>
      <c r="AG413" s="6" t="n">
        <v>0</v>
      </c>
      <c r="AH413" s="6" t="n">
        <v>0</v>
      </c>
      <c r="AI413" s="6" t="n">
        <v>0</v>
      </c>
      <c r="AJ413" s="6" t="n">
        <v>12</v>
      </c>
      <c r="AK413" s="6" t="n">
        <v>0</v>
      </c>
      <c r="AL413" s="6" t="n">
        <v>5</v>
      </c>
      <c r="AM413" s="5">
        <f>IF(AND(G413="",E413="Murni"),0,P413+R413+T413+V413+X413+Z413+AB413+AD413+AF413+AH413+AJ413+AL413)</f>
        <v/>
      </c>
      <c r="AN413" s="5">
        <f>P413+R413+T413+V413+X413+Z413+AB413+AD413+AF413+AH413+AJ413+AL413-AM413</f>
        <v/>
      </c>
      <c r="AO413" s="5">
        <f>P413+R413+T413+V413+X413+Z413+AB413+AD413+AF413+AH413+AJ413+AL413</f>
        <v/>
      </c>
      <c r="AP413" s="5">
        <f>I413</f>
        <v/>
      </c>
      <c r="AQ413" s="7">
        <f>AO413-AP413</f>
        <v/>
      </c>
      <c r="AR413" s="5" t="n">
        <v>0</v>
      </c>
      <c r="AS413" s="5">
        <f>IF(AH413-AR413&lt;-0.001,1,0)</f>
        <v/>
      </c>
      <c r="AT413" s="5">
        <f>IF(H413&lt;AM413-0.001,1,0)</f>
        <v/>
      </c>
      <c r="AU413" s="5">
        <f>IF(OR(H413-AO413-J413-K413-L413-M413-N413&lt;-0.001,H413-AO413-J413-K413-L413-M413-N413&gt;0.001),1,0)</f>
        <v/>
      </c>
      <c r="AV413" s="5">
        <f>IF(OR(J413&lt;-0.5,K413&lt;-0.5,L413&lt;-0.5,M413&lt;-0.5,N413&lt;-0.5,P413&lt;-0.5,R413&lt;-0.5,T413&lt;-0.5,V413&lt;-0.5,X413&lt;-0.5,Z413&lt;-0.5,AB413&lt;-0.5,AD413&lt;-0.5,AF413&lt;-0.5,AH413&lt;-0.5,AJ413&lt;-0.5,AL413&lt;-0.5),1,0)</f>
        <v/>
      </c>
      <c r="AW413">
        <f>AX413&amp;LEFT(ROUND(H413,0),3)</f>
        <v/>
      </c>
      <c r="AX413" t="n">
        <v>2962314</v>
      </c>
    </row>
    <row r="414">
      <c r="A414" s="4" t="n">
        <v>406</v>
      </c>
      <c r="B414" s="4" t="inlineStr">
        <is>
          <t>2022.USLW.285.005</t>
        </is>
      </c>
      <c r="C414" s="4" t="inlineStr">
        <is>
          <t>T/L 150 kV GI PELANGGAN (BANYAN) - INC (MARISA - MOUTONG)</t>
        </is>
      </c>
      <c r="D414" s="4" t="inlineStr">
        <is>
          <t>Biaya Jasa Pendampingan Pengadaan Tanah dan atau sertifikat dan atau kompensasi ROW</t>
        </is>
      </c>
      <c r="E414" s="4" t="inlineStr">
        <is>
          <t>Murni</t>
        </is>
      </c>
      <c r="F414" s="4" t="inlineStr">
        <is>
          <t>APLN</t>
        </is>
      </c>
      <c r="G414" s="4" t="n"/>
      <c r="H414" s="5" t="n">
        <v>333000</v>
      </c>
      <c r="I414" s="5" t="n">
        <v>300000</v>
      </c>
      <c r="J414" s="6" t="n">
        <v>33000</v>
      </c>
      <c r="K414" s="6" t="n">
        <v>0</v>
      </c>
      <c r="L414" s="6" t="n">
        <v>0</v>
      </c>
      <c r="M414" s="6" t="n">
        <v>0</v>
      </c>
      <c r="N414" s="6" t="n">
        <v>0</v>
      </c>
      <c r="O414" s="6" t="n">
        <v>0</v>
      </c>
      <c r="P414" s="5" t="n">
        <v>0</v>
      </c>
      <c r="Q414" s="6" t="n">
        <v>0</v>
      </c>
      <c r="R414" s="5" t="n">
        <v>0</v>
      </c>
      <c r="S414" s="6" t="n">
        <v>0</v>
      </c>
      <c r="T414" s="5" t="n">
        <v>124377</v>
      </c>
      <c r="U414" s="6" t="n">
        <v>0</v>
      </c>
      <c r="V414" s="5" t="n">
        <v>0</v>
      </c>
      <c r="W414" s="6" t="n">
        <v>0</v>
      </c>
      <c r="X414" s="5" t="n">
        <v>0</v>
      </c>
      <c r="Y414" s="6" t="n">
        <v>0</v>
      </c>
      <c r="Z414" s="5" t="n">
        <v>0</v>
      </c>
      <c r="AA414" s="6" t="n">
        <v>0</v>
      </c>
      <c r="AB414" s="5" t="n">
        <v>0</v>
      </c>
      <c r="AC414" s="6" t="n">
        <v>0</v>
      </c>
      <c r="AD414" s="5" t="n">
        <v>0</v>
      </c>
      <c r="AE414" s="6" t="n">
        <v>0</v>
      </c>
      <c r="AF414" s="5" t="n">
        <v>0</v>
      </c>
      <c r="AG414" s="6" t="n">
        <v>0</v>
      </c>
      <c r="AH414" s="6" t="n">
        <v>0</v>
      </c>
      <c r="AI414" s="6" t="n">
        <v>0</v>
      </c>
      <c r="AJ414" s="6" t="n">
        <v>175623</v>
      </c>
      <c r="AK414" s="6" t="n">
        <v>0</v>
      </c>
      <c r="AL414" s="6" t="n">
        <v>5</v>
      </c>
      <c r="AM414" s="5">
        <f>IF(AND(G414="",E414="Murni"),0,P414+R414+T414+V414+X414+Z414+AB414+AD414+AF414+AH414+AJ414+AL414)</f>
        <v/>
      </c>
      <c r="AN414" s="5">
        <f>P414+R414+T414+V414+X414+Z414+AB414+AD414+AF414+AH414+AJ414+AL414-AM414</f>
        <v/>
      </c>
      <c r="AO414" s="5">
        <f>P414+R414+T414+V414+X414+Z414+AB414+AD414+AF414+AH414+AJ414+AL414</f>
        <v/>
      </c>
      <c r="AP414" s="5">
        <f>I414</f>
        <v/>
      </c>
      <c r="AQ414" s="7">
        <f>AO414-AP414</f>
        <v/>
      </c>
      <c r="AR414" s="5" t="n">
        <v>0</v>
      </c>
      <c r="AS414" s="5">
        <f>IF(AH414-AR414&lt;-0.001,1,0)</f>
        <v/>
      </c>
      <c r="AT414" s="5">
        <f>IF(H414&lt;AM414-0.001,1,0)</f>
        <v/>
      </c>
      <c r="AU414" s="5">
        <f>IF(OR(H414-AO414-J414-K414-L414-M414-N414&lt;-0.001,H414-AO414-J414-K414-L414-M414-N414&gt;0.001),1,0)</f>
        <v/>
      </c>
      <c r="AV414" s="5">
        <f>IF(OR(J414&lt;-0.5,K414&lt;-0.5,L414&lt;-0.5,M414&lt;-0.5,N414&lt;-0.5,P414&lt;-0.5,R414&lt;-0.5,T414&lt;-0.5,V414&lt;-0.5,X414&lt;-0.5,Z414&lt;-0.5,AB414&lt;-0.5,AD414&lt;-0.5,AF414&lt;-0.5,AH414&lt;-0.5,AJ414&lt;-0.5,AL414&lt;-0.5),1,0)</f>
        <v/>
      </c>
      <c r="AW414">
        <f>AX414&amp;LEFT(ROUND(H414,0),3)</f>
        <v/>
      </c>
      <c r="AX414" t="n">
        <v>2962315</v>
      </c>
    </row>
    <row r="415">
      <c r="A415" s="4" t="n">
        <v>407</v>
      </c>
      <c r="B415" s="4" t="inlineStr">
        <is>
          <t>2022.USLW.285.006</t>
        </is>
      </c>
      <c r="C415" s="4" t="inlineStr">
        <is>
          <t>T/L 150 kV GI PELANGGAN (BANYAN) - INC (MARISA - MOUTONG)</t>
        </is>
      </c>
      <c r="D415" s="4" t="inlineStr">
        <is>
          <t>Biaya Pengurusan Pemenuhan Kewajiban IPPKH dan Jasa Konsultasi</t>
        </is>
      </c>
      <c r="E415" s="4" t="inlineStr">
        <is>
          <t>Murni</t>
        </is>
      </c>
      <c r="F415" s="4" t="inlineStr">
        <is>
          <t>APLN</t>
        </is>
      </c>
      <c r="G415" s="4" t="n"/>
      <c r="H415" s="5" t="n">
        <v>1665000</v>
      </c>
      <c r="I415" s="5" t="n">
        <v>1405945.721</v>
      </c>
      <c r="J415" s="6" t="n">
        <v>259054.2790000001</v>
      </c>
      <c r="K415" s="6" t="n">
        <v>0</v>
      </c>
      <c r="L415" s="6" t="n">
        <v>0</v>
      </c>
      <c r="M415" s="6" t="n">
        <v>0</v>
      </c>
      <c r="N415" s="6" t="n">
        <v>0</v>
      </c>
      <c r="O415" s="6" t="n">
        <v>0</v>
      </c>
      <c r="P415" s="5" t="n">
        <v>0</v>
      </c>
      <c r="Q415" s="6" t="n">
        <v>0</v>
      </c>
      <c r="R415" s="5" t="n">
        <v>0</v>
      </c>
      <c r="S415" s="6" t="n">
        <v>0</v>
      </c>
      <c r="T415" s="5" t="n">
        <v>0</v>
      </c>
      <c r="U415" s="6" t="n">
        <v>0</v>
      </c>
      <c r="V415" s="5" t="n">
        <v>241629.41</v>
      </c>
      <c r="W415" s="6" t="n">
        <v>0</v>
      </c>
      <c r="X415" s="5" t="n">
        <v>0</v>
      </c>
      <c r="Y415" s="6" t="n">
        <v>0</v>
      </c>
      <c r="Z415" s="5" t="n">
        <v>472035.115</v>
      </c>
      <c r="AA415" s="6" t="n">
        <v>0</v>
      </c>
      <c r="AB415" s="5" t="n">
        <v>125000</v>
      </c>
      <c r="AC415" s="6" t="n">
        <v>0</v>
      </c>
      <c r="AD415" s="5" t="n">
        <v>0</v>
      </c>
      <c r="AE415" s="6" t="n">
        <v>0</v>
      </c>
      <c r="AF415" s="5" t="n">
        <v>0</v>
      </c>
      <c r="AG415" s="6" t="n">
        <v>0</v>
      </c>
      <c r="AH415" s="6" t="n">
        <v>367281.196</v>
      </c>
      <c r="AI415" s="6" t="n">
        <v>0</v>
      </c>
      <c r="AJ415" s="6" t="n">
        <v>0</v>
      </c>
      <c r="AK415" s="6" t="n">
        <v>0</v>
      </c>
      <c r="AL415" s="6" t="n">
        <v>5</v>
      </c>
      <c r="AM415" s="5">
        <f>IF(AND(G415="",E415="Murni"),0,P415+R415+T415+V415+X415+Z415+AB415+AD415+AF415+AH415+AJ415+AL415)</f>
        <v/>
      </c>
      <c r="AN415" s="5">
        <f>P415+R415+T415+V415+X415+Z415+AB415+AD415+AF415+AH415+AJ415+AL415-AM415</f>
        <v/>
      </c>
      <c r="AO415" s="5">
        <f>P415+R415+T415+V415+X415+Z415+AB415+AD415+AF415+AH415+AJ415+AL415</f>
        <v/>
      </c>
      <c r="AP415" s="5">
        <f>I415</f>
        <v/>
      </c>
      <c r="AQ415" s="7">
        <f>AO415-AP415</f>
        <v/>
      </c>
      <c r="AR415" s="5" t="n">
        <v>0</v>
      </c>
      <c r="AS415" s="5">
        <f>IF(AH415-AR415&lt;-0.001,1,0)</f>
        <v/>
      </c>
      <c r="AT415" s="5">
        <f>IF(H415&lt;AM415-0.001,1,0)</f>
        <v/>
      </c>
      <c r="AU415" s="5">
        <f>IF(OR(H415-AO415-J415-K415-L415-M415-N415&lt;-0.001,H415-AO415-J415-K415-L415-M415-N415&gt;0.001),1,0)</f>
        <v/>
      </c>
      <c r="AV415" s="5">
        <f>IF(OR(J415&lt;-0.5,K415&lt;-0.5,L415&lt;-0.5,M415&lt;-0.5,N415&lt;-0.5,P415&lt;-0.5,R415&lt;-0.5,T415&lt;-0.5,V415&lt;-0.5,X415&lt;-0.5,Z415&lt;-0.5,AB415&lt;-0.5,AD415&lt;-0.5,AF415&lt;-0.5,AH415&lt;-0.5,AJ415&lt;-0.5,AL415&lt;-0.5),1,0)</f>
        <v/>
      </c>
      <c r="AW415">
        <f>AX415&amp;LEFT(ROUND(H415,0),3)</f>
        <v/>
      </c>
      <c r="AX415" t="n">
        <v>2962316</v>
      </c>
    </row>
    <row r="416">
      <c r="A416" s="4" t="n">
        <v>408</v>
      </c>
      <c r="B416" s="4" t="inlineStr">
        <is>
          <t>2022.USLW.54.001</t>
        </is>
      </c>
      <c r="C416" s="4" t="inlineStr">
        <is>
          <t>T/L 150 kV GI.  ANDOLO - KASIPUTE (61 kmr)</t>
        </is>
      </c>
      <c r="D416" s="4" t="inlineStr">
        <is>
          <t>Pengukuran, pemberkasan tanah dan ROW, ganti rugi tanah dan tanaman, sosialisasi, inventarisasi,penebangan, timpahan, perizinan, sertifikasi dan pengamanan T/L 150 kV Andolo - Kasipute</t>
        </is>
      </c>
      <c r="E416" s="4" t="inlineStr">
        <is>
          <t>Murni</t>
        </is>
      </c>
      <c r="F416" s="4" t="inlineStr">
        <is>
          <t>APLN</t>
        </is>
      </c>
      <c r="G416" s="4" t="n"/>
      <c r="H416" s="5" t="n">
        <v>500000</v>
      </c>
      <c r="I416" s="5" t="n">
        <v>499999.95</v>
      </c>
      <c r="J416" s="6" t="n">
        <v>0.04999999993015081</v>
      </c>
      <c r="K416" s="6" t="n">
        <v>0</v>
      </c>
      <c r="L416" s="6" t="n">
        <v>0</v>
      </c>
      <c r="M416" s="6" t="n">
        <v>0</v>
      </c>
      <c r="N416" s="6" t="n">
        <v>0</v>
      </c>
      <c r="O416" s="6" t="n">
        <v>0</v>
      </c>
      <c r="P416" s="5" t="n">
        <v>0</v>
      </c>
      <c r="Q416" s="6" t="n">
        <v>0</v>
      </c>
      <c r="R416" s="5" t="n">
        <v>11309.95</v>
      </c>
      <c r="S416" s="6" t="n">
        <v>0</v>
      </c>
      <c r="T416" s="5" t="n">
        <v>111058.2</v>
      </c>
      <c r="U416" s="6" t="n">
        <v>0</v>
      </c>
      <c r="V416" s="5" t="n">
        <v>7124</v>
      </c>
      <c r="W416" s="6" t="n">
        <v>0</v>
      </c>
      <c r="X416" s="5" t="n">
        <v>13289</v>
      </c>
      <c r="Y416" s="6" t="n">
        <v>0</v>
      </c>
      <c r="Z416" s="5" t="n">
        <v>10549</v>
      </c>
      <c r="AA416" s="6" t="n">
        <v>0</v>
      </c>
      <c r="AB416" s="5" t="n">
        <v>0</v>
      </c>
      <c r="AC416" s="6" t="n">
        <v>0</v>
      </c>
      <c r="AD416" s="5" t="n">
        <v>7204</v>
      </c>
      <c r="AE416" s="6" t="n">
        <v>0</v>
      </c>
      <c r="AF416" s="5" t="n">
        <v>26185</v>
      </c>
      <c r="AG416" s="6" t="n">
        <v>0</v>
      </c>
      <c r="AH416" s="6" t="n">
        <v>0</v>
      </c>
      <c r="AI416" s="6" t="n">
        <v>0</v>
      </c>
      <c r="AJ416" s="6" t="n">
        <v>304465.8</v>
      </c>
      <c r="AK416" s="6" t="n">
        <v>0</v>
      </c>
      <c r="AL416" s="6" t="n">
        <v>5</v>
      </c>
      <c r="AM416" s="5">
        <f>IF(AND(G416="",E416="Murni"),0,P416+R416+T416+V416+X416+Z416+AB416+AD416+AF416+AH416+AJ416+AL416)</f>
        <v/>
      </c>
      <c r="AN416" s="5">
        <f>P416+R416+T416+V416+X416+Z416+AB416+AD416+AF416+AH416+AJ416+AL416-AM416</f>
        <v/>
      </c>
      <c r="AO416" s="5">
        <f>P416+R416+T416+V416+X416+Z416+AB416+AD416+AF416+AH416+AJ416+AL416</f>
        <v/>
      </c>
      <c r="AP416" s="5">
        <f>I416</f>
        <v/>
      </c>
      <c r="AQ416" s="7">
        <f>AO416-AP416</f>
        <v/>
      </c>
      <c r="AR416" s="5" t="n">
        <v>0</v>
      </c>
      <c r="AS416" s="5">
        <f>IF(AH416-AR416&lt;-0.001,1,0)</f>
        <v/>
      </c>
      <c r="AT416" s="5">
        <f>IF(H416&lt;AM416-0.001,1,0)</f>
        <v/>
      </c>
      <c r="AU416" s="5">
        <f>IF(OR(H416-AO416-J416-K416-L416-M416-N416&lt;-0.001,H416-AO416-J416-K416-L416-M416-N416&gt;0.001),1,0)</f>
        <v/>
      </c>
      <c r="AV416" s="5">
        <f>IF(OR(J416&lt;-0.5,K416&lt;-0.5,L416&lt;-0.5,M416&lt;-0.5,N416&lt;-0.5,P416&lt;-0.5,R416&lt;-0.5,T416&lt;-0.5,V416&lt;-0.5,X416&lt;-0.5,Z416&lt;-0.5,AB416&lt;-0.5,AD416&lt;-0.5,AF416&lt;-0.5,AH416&lt;-0.5,AJ416&lt;-0.5,AL416&lt;-0.5),1,0)</f>
        <v/>
      </c>
      <c r="AW416">
        <f>AX416&amp;LEFT(ROUND(H416,0),3)</f>
        <v/>
      </c>
      <c r="AX416" t="n">
        <v>2962317</v>
      </c>
    </row>
    <row r="417">
      <c r="A417" s="4" t="n">
        <v>409</v>
      </c>
      <c r="B417" s="4" t="inlineStr">
        <is>
          <t>2022.USLW.54.002</t>
        </is>
      </c>
      <c r="C417" s="4" t="inlineStr">
        <is>
          <t>T/L 150 kV GI.  ANDOLO - KASIPUTE (61 kmr)</t>
        </is>
      </c>
      <c r="D417" s="4" t="inlineStr">
        <is>
          <t>Pengelolaan dan Pemantauan Lingkungan Konstruksi</t>
        </is>
      </c>
      <c r="E417" s="4" t="inlineStr">
        <is>
          <t>Murni</t>
        </is>
      </c>
      <c r="F417" s="4" t="inlineStr">
        <is>
          <t>APLN</t>
        </is>
      </c>
      <c r="G417" s="4" t="n"/>
      <c r="H417" s="5" t="n">
        <v>140000</v>
      </c>
      <c r="I417" s="5" t="n">
        <v>139902</v>
      </c>
      <c r="J417" s="6" t="n">
        <v>98</v>
      </c>
      <c r="K417" s="6" t="n">
        <v>0</v>
      </c>
      <c r="L417" s="6" t="n">
        <v>0</v>
      </c>
      <c r="M417" s="6" t="n">
        <v>0</v>
      </c>
      <c r="N417" s="6" t="n">
        <v>0</v>
      </c>
      <c r="O417" s="6" t="n">
        <v>0</v>
      </c>
      <c r="P417" s="5" t="n">
        <v>0</v>
      </c>
      <c r="Q417" s="6" t="n">
        <v>0</v>
      </c>
      <c r="R417" s="5" t="n">
        <v>69902</v>
      </c>
      <c r="S417" s="6" t="n">
        <v>0</v>
      </c>
      <c r="T417" s="5" t="n">
        <v>0</v>
      </c>
      <c r="U417" s="6" t="n">
        <v>0</v>
      </c>
      <c r="V417" s="5" t="n">
        <v>0</v>
      </c>
      <c r="W417" s="6" t="n">
        <v>0</v>
      </c>
      <c r="X417" s="5" t="n">
        <v>0</v>
      </c>
      <c r="Y417" s="6" t="n">
        <v>0</v>
      </c>
      <c r="Z417" s="5" t="n">
        <v>0</v>
      </c>
      <c r="AA417" s="6" t="n">
        <v>0</v>
      </c>
      <c r="AB417" s="5" t="n">
        <v>69562</v>
      </c>
      <c r="AC417" s="6" t="n">
        <v>0</v>
      </c>
      <c r="AD417" s="5" t="n">
        <v>0</v>
      </c>
      <c r="AE417" s="6" t="n">
        <v>0</v>
      </c>
      <c r="AF417" s="5" t="n">
        <v>0</v>
      </c>
      <c r="AG417" s="6" t="n">
        <v>0</v>
      </c>
      <c r="AH417" s="6" t="n">
        <v>0</v>
      </c>
      <c r="AI417" s="6" t="n">
        <v>0</v>
      </c>
      <c r="AJ417" s="6" t="n">
        <v>438</v>
      </c>
      <c r="AK417" s="6" t="n">
        <v>0</v>
      </c>
      <c r="AL417" s="6" t="n">
        <v>5</v>
      </c>
      <c r="AM417" s="5">
        <f>IF(AND(G417="",E417="Murni"),0,P417+R417+T417+V417+X417+Z417+AB417+AD417+AF417+AH417+AJ417+AL417)</f>
        <v/>
      </c>
      <c r="AN417" s="5">
        <f>P417+R417+T417+V417+X417+Z417+AB417+AD417+AF417+AH417+AJ417+AL417-AM417</f>
        <v/>
      </c>
      <c r="AO417" s="5">
        <f>P417+R417+T417+V417+X417+Z417+AB417+AD417+AF417+AH417+AJ417+AL417</f>
        <v/>
      </c>
      <c r="AP417" s="5">
        <f>I417</f>
        <v/>
      </c>
      <c r="AQ417" s="7">
        <f>AO417-AP417</f>
        <v/>
      </c>
      <c r="AR417" s="5" t="n">
        <v>0</v>
      </c>
      <c r="AS417" s="5">
        <f>IF(AH417-AR417&lt;-0.001,1,0)</f>
        <v/>
      </c>
      <c r="AT417" s="5">
        <f>IF(H417&lt;AM417-0.001,1,0)</f>
        <v/>
      </c>
      <c r="AU417" s="5">
        <f>IF(OR(H417-AO417-J417-K417-L417-M417-N417&lt;-0.001,H417-AO417-J417-K417-L417-M417-N417&gt;0.001),1,0)</f>
        <v/>
      </c>
      <c r="AV417" s="5">
        <f>IF(OR(J417&lt;-0.5,K417&lt;-0.5,L417&lt;-0.5,M417&lt;-0.5,N417&lt;-0.5,P417&lt;-0.5,R417&lt;-0.5,T417&lt;-0.5,V417&lt;-0.5,X417&lt;-0.5,Z417&lt;-0.5,AB417&lt;-0.5,AD417&lt;-0.5,AF417&lt;-0.5,AH417&lt;-0.5,AJ417&lt;-0.5,AL417&lt;-0.5),1,0)</f>
        <v/>
      </c>
      <c r="AW417">
        <f>AX417&amp;LEFT(ROUND(H417,0),3)</f>
        <v/>
      </c>
      <c r="AX417" t="n">
        <v>2962318</v>
      </c>
    </row>
    <row r="418">
      <c r="A418" s="4" t="n">
        <v>410</v>
      </c>
      <c r="B418" s="4" t="inlineStr">
        <is>
          <t>2022.USLW.53.001</t>
        </is>
      </c>
      <c r="C418" s="4" t="inlineStr">
        <is>
          <t>T/L 150 kV GI. KENDARI - ANDOLO (75 kmr)</t>
        </is>
      </c>
      <c r="D418" s="4" t="inlineStr">
        <is>
          <t>Pengukuran, pemberkasan tanah dan ROW, ganti rugi tanah dan tanaman, sosialisasi, inventarisasi,penebangan, timpahan, perizinan, sertifikasi dan pengamanan T/L 150 kV Kendari - Andolo</t>
        </is>
      </c>
      <c r="E418" s="4" t="inlineStr">
        <is>
          <t>Murni</t>
        </is>
      </c>
      <c r="F418" s="4" t="inlineStr">
        <is>
          <t>APLN</t>
        </is>
      </c>
      <c r="G418" s="4" t="n"/>
      <c r="H418" s="5" t="n">
        <v>200000</v>
      </c>
      <c r="I418" s="5" t="n">
        <v>200000</v>
      </c>
      <c r="J418" s="6" t="n">
        <v>0</v>
      </c>
      <c r="K418" s="6" t="n">
        <v>0</v>
      </c>
      <c r="L418" s="6" t="n">
        <v>0</v>
      </c>
      <c r="M418" s="6" t="n">
        <v>0</v>
      </c>
      <c r="N418" s="6" t="n">
        <v>0</v>
      </c>
      <c r="O418" s="6" t="n">
        <v>0</v>
      </c>
      <c r="P418" s="5" t="n">
        <v>181803</v>
      </c>
      <c r="Q418" s="6" t="n">
        <v>0</v>
      </c>
      <c r="R418" s="5" t="n">
        <v>16008</v>
      </c>
      <c r="S418" s="6" t="n">
        <v>0</v>
      </c>
      <c r="T418" s="5" t="n">
        <v>0</v>
      </c>
      <c r="U418" s="6" t="n">
        <v>0</v>
      </c>
      <c r="V418" s="5" t="n">
        <v>0</v>
      </c>
      <c r="W418" s="6" t="n">
        <v>0</v>
      </c>
      <c r="X418" s="5" t="n">
        <v>0</v>
      </c>
      <c r="Y418" s="6" t="n">
        <v>0</v>
      </c>
      <c r="Z418" s="5" t="n">
        <v>0</v>
      </c>
      <c r="AA418" s="6" t="n">
        <v>0</v>
      </c>
      <c r="AB418" s="5" t="n">
        <v>0</v>
      </c>
      <c r="AC418" s="6" t="n">
        <v>0</v>
      </c>
      <c r="AD418" s="5" t="n">
        <v>0</v>
      </c>
      <c r="AE418" s="6" t="n">
        <v>0</v>
      </c>
      <c r="AF418" s="5" t="n">
        <v>0</v>
      </c>
      <c r="AG418" s="6" t="n">
        <v>0</v>
      </c>
      <c r="AH418" s="6" t="n">
        <v>0</v>
      </c>
      <c r="AI418" s="6" t="n">
        <v>0</v>
      </c>
      <c r="AJ418" s="6" t="n">
        <v>2189</v>
      </c>
      <c r="AK418" s="6" t="n">
        <v>0</v>
      </c>
      <c r="AL418" s="6" t="n">
        <v>5</v>
      </c>
      <c r="AM418" s="5">
        <f>IF(AND(G418="",E418="Murni"),0,P418+R418+T418+V418+X418+Z418+AB418+AD418+AF418+AH418+AJ418+AL418)</f>
        <v/>
      </c>
      <c r="AN418" s="5">
        <f>P418+R418+T418+V418+X418+Z418+AB418+AD418+AF418+AH418+AJ418+AL418-AM418</f>
        <v/>
      </c>
      <c r="AO418" s="5">
        <f>P418+R418+T418+V418+X418+Z418+AB418+AD418+AF418+AH418+AJ418+AL418</f>
        <v/>
      </c>
      <c r="AP418" s="5">
        <f>I418</f>
        <v/>
      </c>
      <c r="AQ418" s="7">
        <f>AO418-AP418</f>
        <v/>
      </c>
      <c r="AR418" s="5" t="n">
        <v>0</v>
      </c>
      <c r="AS418" s="5">
        <f>IF(AH418-AR418&lt;-0.001,1,0)</f>
        <v/>
      </c>
      <c r="AT418" s="5">
        <f>IF(H418&lt;AM418-0.001,1,0)</f>
        <v/>
      </c>
      <c r="AU418" s="5">
        <f>IF(OR(H418-AO418-J418-K418-L418-M418-N418&lt;-0.001,H418-AO418-J418-K418-L418-M418-N418&gt;0.001),1,0)</f>
        <v/>
      </c>
      <c r="AV418" s="5">
        <f>IF(OR(J418&lt;-0.5,K418&lt;-0.5,L418&lt;-0.5,M418&lt;-0.5,N418&lt;-0.5,P418&lt;-0.5,R418&lt;-0.5,T418&lt;-0.5,V418&lt;-0.5,X418&lt;-0.5,Z418&lt;-0.5,AB418&lt;-0.5,AD418&lt;-0.5,AF418&lt;-0.5,AH418&lt;-0.5,AJ418&lt;-0.5,AL418&lt;-0.5),1,0)</f>
        <v/>
      </c>
      <c r="AW418">
        <f>AX418&amp;LEFT(ROUND(H418,0),3)</f>
        <v/>
      </c>
      <c r="AX418" t="n">
        <v>2962319</v>
      </c>
    </row>
    <row r="419">
      <c r="A419" s="4" t="n">
        <v>411</v>
      </c>
      <c r="B419" s="4" t="inlineStr">
        <is>
          <t>2022.USLW.53.002</t>
        </is>
      </c>
      <c r="C419" s="4" t="inlineStr">
        <is>
          <t>T/L 150 kV GI. KENDARI - ANDOLO (75 kmr)</t>
        </is>
      </c>
      <c r="D419" s="4" t="inlineStr">
        <is>
          <t>Pengelolaan dan Pemantauan Lingkungan Konstruksi</t>
        </is>
      </c>
      <c r="E419" s="4" t="inlineStr">
        <is>
          <t>Murni</t>
        </is>
      </c>
      <c r="F419" s="4" t="inlineStr">
        <is>
          <t>APLN</t>
        </is>
      </c>
      <c r="G419" s="4" t="n"/>
      <c r="H419" s="5" t="n">
        <v>140000</v>
      </c>
      <c r="I419" s="5" t="n">
        <v>139972</v>
      </c>
      <c r="J419" s="6" t="n">
        <v>28</v>
      </c>
      <c r="K419" s="6" t="n">
        <v>0</v>
      </c>
      <c r="L419" s="6" t="n">
        <v>0</v>
      </c>
      <c r="M419" s="6" t="n">
        <v>0</v>
      </c>
      <c r="N419" s="6" t="n">
        <v>0</v>
      </c>
      <c r="O419" s="6" t="n">
        <v>0</v>
      </c>
      <c r="P419" s="5" t="n">
        <v>0</v>
      </c>
      <c r="Q419" s="6" t="n">
        <v>0</v>
      </c>
      <c r="R419" s="5" t="n">
        <v>69972</v>
      </c>
      <c r="S419" s="6" t="n">
        <v>0</v>
      </c>
      <c r="T419" s="5" t="n">
        <v>0</v>
      </c>
      <c r="U419" s="6" t="n">
        <v>0</v>
      </c>
      <c r="V419" s="5" t="n">
        <v>0</v>
      </c>
      <c r="W419" s="6" t="n">
        <v>0</v>
      </c>
      <c r="X419" s="5" t="n">
        <v>0</v>
      </c>
      <c r="Y419" s="6" t="n">
        <v>0</v>
      </c>
      <c r="Z419" s="5" t="n">
        <v>0</v>
      </c>
      <c r="AA419" s="6" t="n">
        <v>0</v>
      </c>
      <c r="AB419" s="5" t="n">
        <v>69494</v>
      </c>
      <c r="AC419" s="6" t="n">
        <v>0</v>
      </c>
      <c r="AD419" s="5" t="n">
        <v>0</v>
      </c>
      <c r="AE419" s="6" t="n">
        <v>0</v>
      </c>
      <c r="AF419" s="5" t="n">
        <v>0</v>
      </c>
      <c r="AG419" s="6" t="n">
        <v>0</v>
      </c>
      <c r="AH419" s="6" t="n">
        <v>0</v>
      </c>
      <c r="AI419" s="6" t="n">
        <v>0</v>
      </c>
      <c r="AJ419" s="6" t="n">
        <v>506</v>
      </c>
      <c r="AK419" s="6" t="n">
        <v>0</v>
      </c>
      <c r="AL419" s="6" t="n">
        <v>5</v>
      </c>
      <c r="AM419" s="5">
        <f>IF(AND(G419="",E419="Murni"),0,P419+R419+T419+V419+X419+Z419+AB419+AD419+AF419+AH419+AJ419+AL419)</f>
        <v/>
      </c>
      <c r="AN419" s="5">
        <f>P419+R419+T419+V419+X419+Z419+AB419+AD419+AF419+AH419+AJ419+AL419-AM419</f>
        <v/>
      </c>
      <c r="AO419" s="5">
        <f>P419+R419+T419+V419+X419+Z419+AB419+AD419+AF419+AH419+AJ419+AL419</f>
        <v/>
      </c>
      <c r="AP419" s="5">
        <f>I419</f>
        <v/>
      </c>
      <c r="AQ419" s="7">
        <f>AO419-AP419</f>
        <v/>
      </c>
      <c r="AR419" s="5" t="n">
        <v>0</v>
      </c>
      <c r="AS419" s="5">
        <f>IF(AH419-AR419&lt;-0.001,1,0)</f>
        <v/>
      </c>
      <c r="AT419" s="5">
        <f>IF(H419&lt;AM419-0.001,1,0)</f>
        <v/>
      </c>
      <c r="AU419" s="5">
        <f>IF(OR(H419-AO419-J419-K419-L419-M419-N419&lt;-0.001,H419-AO419-J419-K419-L419-M419-N419&gt;0.001),1,0)</f>
        <v/>
      </c>
      <c r="AV419" s="5">
        <f>IF(OR(J419&lt;-0.5,K419&lt;-0.5,L419&lt;-0.5,M419&lt;-0.5,N419&lt;-0.5,P419&lt;-0.5,R419&lt;-0.5,T419&lt;-0.5,V419&lt;-0.5,X419&lt;-0.5,Z419&lt;-0.5,AB419&lt;-0.5,AD419&lt;-0.5,AF419&lt;-0.5,AH419&lt;-0.5,AJ419&lt;-0.5,AL419&lt;-0.5),1,0)</f>
        <v/>
      </c>
      <c r="AW419">
        <f>AX419&amp;LEFT(ROUND(H419,0),3)</f>
        <v/>
      </c>
      <c r="AX419" t="n">
        <v>2962320</v>
      </c>
    </row>
    <row r="420">
      <c r="A420" s="4" t="n">
        <v>412</v>
      </c>
      <c r="B420" s="4" t="inlineStr">
        <is>
          <t>2022.USLW.221.001</t>
        </is>
      </c>
      <c r="C420" s="4" t="inlineStr">
        <is>
          <t>T/L 150 kV GORONTALO BARU - INC. DOUBLE PHI (ISIMU - BOTUPINGGE) '(1,2 kmr; 2 CCT) , TILAMUTA - INC. DOUBLE PHI (ISIMU - MARISA) (1 kmr; 2 CCT),  'RE ROUTE ISIMU - BOROKO, RE ROUTE ISIMU - MARISA</t>
        </is>
      </c>
      <c r="D420" s="4" t="inlineStr">
        <is>
          <t>Biaya Pengurusan Pemenuhan Kewajiban IPPKH dan Jasa Konsultasi Transmisi</t>
        </is>
      </c>
      <c r="E420" s="4" t="inlineStr">
        <is>
          <t>Murni</t>
        </is>
      </c>
      <c r="F420" s="4" t="inlineStr">
        <is>
          <t>APLN</t>
        </is>
      </c>
      <c r="G420" s="4" t="n"/>
      <c r="H420" s="5" t="n">
        <v>555000</v>
      </c>
      <c r="I420" s="5" t="n">
        <v>400000</v>
      </c>
      <c r="J420" s="6" t="n">
        <v>155000</v>
      </c>
      <c r="K420" s="6" t="n">
        <v>0</v>
      </c>
      <c r="L420" s="6" t="n">
        <v>0</v>
      </c>
      <c r="M420" s="6" t="n">
        <v>0</v>
      </c>
      <c r="N420" s="6" t="n">
        <v>0</v>
      </c>
      <c r="O420" s="6" t="n">
        <v>0</v>
      </c>
      <c r="P420" s="5" t="n">
        <v>0</v>
      </c>
      <c r="Q420" s="6" t="n">
        <v>0</v>
      </c>
      <c r="R420" s="5" t="n">
        <v>0</v>
      </c>
      <c r="S420" s="6" t="n">
        <v>0</v>
      </c>
      <c r="T420" s="5" t="n">
        <v>0</v>
      </c>
      <c r="U420" s="6" t="n">
        <v>0</v>
      </c>
      <c r="V420" s="5" t="n">
        <v>0</v>
      </c>
      <c r="W420" s="6" t="n">
        <v>0</v>
      </c>
      <c r="X420" s="5" t="n">
        <v>0</v>
      </c>
      <c r="Y420" s="6" t="n">
        <v>0</v>
      </c>
      <c r="Z420" s="5" t="n">
        <v>0</v>
      </c>
      <c r="AA420" s="6" t="n">
        <v>0</v>
      </c>
      <c r="AB420" s="5" t="n">
        <v>0</v>
      </c>
      <c r="AC420" s="6" t="n">
        <v>0</v>
      </c>
      <c r="AD420" s="5" t="n">
        <v>0</v>
      </c>
      <c r="AE420" s="6" t="n">
        <v>0</v>
      </c>
      <c r="AF420" s="5" t="n">
        <v>0</v>
      </c>
      <c r="AG420" s="6" t="n">
        <v>0</v>
      </c>
      <c r="AH420" s="6" t="n">
        <v>0</v>
      </c>
      <c r="AI420" s="6" t="n">
        <v>0</v>
      </c>
      <c r="AJ420" s="6" t="n">
        <v>150000</v>
      </c>
      <c r="AK420" s="6" t="n">
        <v>0</v>
      </c>
      <c r="AL420" s="6" t="n">
        <v>5</v>
      </c>
      <c r="AM420" s="5">
        <f>IF(AND(G420="",E420="Murni"),0,P420+R420+T420+V420+X420+Z420+AB420+AD420+AF420+AH420+AJ420+AL420)</f>
        <v/>
      </c>
      <c r="AN420" s="5">
        <f>P420+R420+T420+V420+X420+Z420+AB420+AD420+AF420+AH420+AJ420+AL420-AM420</f>
        <v/>
      </c>
      <c r="AO420" s="5">
        <f>P420+R420+T420+V420+X420+Z420+AB420+AD420+AF420+AH420+AJ420+AL420</f>
        <v/>
      </c>
      <c r="AP420" s="5">
        <f>I420</f>
        <v/>
      </c>
      <c r="AQ420" s="7">
        <f>AO420-AP420</f>
        <v/>
      </c>
      <c r="AR420" s="5" t="n">
        <v>0</v>
      </c>
      <c r="AS420" s="5">
        <f>IF(AH420-AR420&lt;-0.001,1,0)</f>
        <v/>
      </c>
      <c r="AT420" s="5">
        <f>IF(H420&lt;AM420-0.001,1,0)</f>
        <v/>
      </c>
      <c r="AU420" s="5">
        <f>IF(OR(H420-AO420-J420-K420-L420-M420-N420&lt;-0.001,H420-AO420-J420-K420-L420-M420-N420&gt;0.001),1,0)</f>
        <v/>
      </c>
      <c r="AV420" s="5">
        <f>IF(OR(J420&lt;-0.5,K420&lt;-0.5,L420&lt;-0.5,M420&lt;-0.5,N420&lt;-0.5,P420&lt;-0.5,R420&lt;-0.5,T420&lt;-0.5,V420&lt;-0.5,X420&lt;-0.5,Z420&lt;-0.5,AB420&lt;-0.5,AD420&lt;-0.5,AF420&lt;-0.5,AH420&lt;-0.5,AJ420&lt;-0.5,AL420&lt;-0.5),1,0)</f>
        <v/>
      </c>
      <c r="AW420">
        <f>AX420&amp;LEFT(ROUND(H420,0),3)</f>
        <v/>
      </c>
      <c r="AX420" t="n">
        <v>2962321</v>
      </c>
    </row>
    <row r="421">
      <c r="A421" s="4" t="n">
        <v>413</v>
      </c>
      <c r="B421" s="4" t="inlineStr">
        <is>
          <t>2022.USLW.55.001</t>
        </is>
      </c>
      <c r="C421" s="4" t="inlineStr">
        <is>
          <t>T/L 150 kV KOLAKA SMELTER  - INC 2 PHI (LASUSUA - KOLAKA) - BMPP</t>
        </is>
      </c>
      <c r="D421" s="4" t="inlineStr">
        <is>
          <t>Pengelolaan dan Pemantauan Lingkungan Konstruksi</t>
        </is>
      </c>
      <c r="E421" s="4" t="inlineStr">
        <is>
          <t>Murni</t>
        </is>
      </c>
      <c r="F421" s="4" t="inlineStr">
        <is>
          <t>APLN</t>
        </is>
      </c>
      <c r="G421" s="4" t="n"/>
      <c r="H421" s="5" t="n">
        <v>140000</v>
      </c>
      <c r="I421" s="5" t="n">
        <v>139834.5</v>
      </c>
      <c r="J421" s="6" t="n">
        <v>165.5</v>
      </c>
      <c r="K421" s="6" t="n">
        <v>0</v>
      </c>
      <c r="L421" s="6" t="n">
        <v>0</v>
      </c>
      <c r="M421" s="6" t="n">
        <v>0</v>
      </c>
      <c r="N421" s="6" t="n">
        <v>0</v>
      </c>
      <c r="O421" s="6" t="n">
        <v>0</v>
      </c>
      <c r="P421" s="5" t="n">
        <v>0</v>
      </c>
      <c r="Q421" s="6" t="n">
        <v>0</v>
      </c>
      <c r="R421" s="5" t="n">
        <v>69834.5</v>
      </c>
      <c r="S421" s="6" t="n">
        <v>0</v>
      </c>
      <c r="T421" s="5" t="n">
        <v>0</v>
      </c>
      <c r="U421" s="6" t="n">
        <v>0</v>
      </c>
      <c r="V421" s="5" t="n">
        <v>0</v>
      </c>
      <c r="W421" s="6" t="n">
        <v>0</v>
      </c>
      <c r="X421" s="5" t="n">
        <v>0</v>
      </c>
      <c r="Y421" s="6" t="n">
        <v>0</v>
      </c>
      <c r="Z421" s="5" t="n">
        <v>0</v>
      </c>
      <c r="AA421" s="6" t="n">
        <v>0</v>
      </c>
      <c r="AB421" s="5" t="n">
        <v>69590.5</v>
      </c>
      <c r="AC421" s="6" t="n">
        <v>0</v>
      </c>
      <c r="AD421" s="5" t="n">
        <v>0</v>
      </c>
      <c r="AE421" s="6" t="n">
        <v>0</v>
      </c>
      <c r="AF421" s="5" t="n">
        <v>0</v>
      </c>
      <c r="AG421" s="6" t="n">
        <v>0</v>
      </c>
      <c r="AH421" s="6" t="n">
        <v>0</v>
      </c>
      <c r="AI421" s="6" t="n">
        <v>0</v>
      </c>
      <c r="AJ421" s="6" t="n">
        <v>409.5</v>
      </c>
      <c r="AK421" s="6" t="n">
        <v>0</v>
      </c>
      <c r="AL421" s="6" t="n">
        <v>5</v>
      </c>
      <c r="AM421" s="5">
        <f>IF(AND(G421="",E421="Murni"),0,P421+R421+T421+V421+X421+Z421+AB421+AD421+AF421+AH421+AJ421+AL421)</f>
        <v/>
      </c>
      <c r="AN421" s="5">
        <f>P421+R421+T421+V421+X421+Z421+AB421+AD421+AF421+AH421+AJ421+AL421-AM421</f>
        <v/>
      </c>
      <c r="AO421" s="5">
        <f>P421+R421+T421+V421+X421+Z421+AB421+AD421+AF421+AH421+AJ421+AL421</f>
        <v/>
      </c>
      <c r="AP421" s="5">
        <f>I421</f>
        <v/>
      </c>
      <c r="AQ421" s="7">
        <f>AO421-AP421</f>
        <v/>
      </c>
      <c r="AR421" s="5" t="n">
        <v>0</v>
      </c>
      <c r="AS421" s="5">
        <f>IF(AH421-AR421&lt;-0.001,1,0)</f>
        <v/>
      </c>
      <c r="AT421" s="5">
        <f>IF(H421&lt;AM421-0.001,1,0)</f>
        <v/>
      </c>
      <c r="AU421" s="5">
        <f>IF(OR(H421-AO421-J421-K421-L421-M421-N421&lt;-0.001,H421-AO421-J421-K421-L421-M421-N421&gt;0.001),1,0)</f>
        <v/>
      </c>
      <c r="AV421" s="5">
        <f>IF(OR(J421&lt;-0.5,K421&lt;-0.5,L421&lt;-0.5,M421&lt;-0.5,N421&lt;-0.5,P421&lt;-0.5,R421&lt;-0.5,T421&lt;-0.5,V421&lt;-0.5,X421&lt;-0.5,Z421&lt;-0.5,AB421&lt;-0.5,AD421&lt;-0.5,AF421&lt;-0.5,AH421&lt;-0.5,AJ421&lt;-0.5,AL421&lt;-0.5),1,0)</f>
        <v/>
      </c>
      <c r="AW421">
        <f>AX421&amp;LEFT(ROUND(H421,0),3)</f>
        <v/>
      </c>
      <c r="AX421" t="n">
        <v>2962322</v>
      </c>
    </row>
    <row r="422">
      <c r="A422" s="4" t="n">
        <v>414</v>
      </c>
      <c r="B422" s="4" t="inlineStr">
        <is>
          <t>2022.USLW.225.001</t>
        </is>
      </c>
      <c r="C422" s="4" t="inlineStr">
        <is>
          <t>T/L 150 kV KOLONEDALE - BUNGKU (90 kmr)</t>
        </is>
      </c>
      <c r="D422" s="4" t="inlineStr">
        <is>
          <t>Perijinan T/L 150 kV Kolonedale - Bungku</t>
        </is>
      </c>
      <c r="E422" s="4" t="inlineStr">
        <is>
          <t>Murni</t>
        </is>
      </c>
      <c r="F422" s="4" t="inlineStr">
        <is>
          <t>APLN</t>
        </is>
      </c>
      <c r="G422" s="4" t="n"/>
      <c r="H422" s="5" t="n">
        <v>50000</v>
      </c>
      <c r="I422" s="5" t="n">
        <v>50000</v>
      </c>
      <c r="J422" s="6" t="n">
        <v>0</v>
      </c>
      <c r="K422" s="6" t="n">
        <v>0</v>
      </c>
      <c r="L422" s="6" t="n">
        <v>0</v>
      </c>
      <c r="M422" s="6" t="n">
        <v>0</v>
      </c>
      <c r="N422" s="6" t="n">
        <v>0</v>
      </c>
      <c r="O422" s="6" t="n">
        <v>0</v>
      </c>
      <c r="P422" s="5" t="n">
        <v>0</v>
      </c>
      <c r="Q422" s="6" t="n">
        <v>0</v>
      </c>
      <c r="R422" s="5" t="n">
        <v>0</v>
      </c>
      <c r="S422" s="6" t="n">
        <v>0</v>
      </c>
      <c r="T422" s="5" t="n">
        <v>0</v>
      </c>
      <c r="U422" s="6" t="n">
        <v>0</v>
      </c>
      <c r="V422" s="5" t="n">
        <v>0</v>
      </c>
      <c r="W422" s="6" t="n">
        <v>0</v>
      </c>
      <c r="X422" s="5" t="n">
        <v>0</v>
      </c>
      <c r="Y422" s="6" t="n">
        <v>0</v>
      </c>
      <c r="Z422" s="5" t="n">
        <v>0</v>
      </c>
      <c r="AA422" s="6" t="n">
        <v>0</v>
      </c>
      <c r="AB422" s="5" t="n">
        <v>0</v>
      </c>
      <c r="AC422" s="6" t="n">
        <v>0</v>
      </c>
      <c r="AD422" s="5" t="n">
        <v>0</v>
      </c>
      <c r="AE422" s="6" t="n">
        <v>0</v>
      </c>
      <c r="AF422" s="5" t="n">
        <v>0</v>
      </c>
      <c r="AG422" s="6" t="n">
        <v>0</v>
      </c>
      <c r="AH422" s="6" t="n">
        <v>0</v>
      </c>
      <c r="AI422" s="6" t="n">
        <v>0</v>
      </c>
      <c r="AJ422" s="6" t="n">
        <v>50000</v>
      </c>
      <c r="AK422" s="6" t="n">
        <v>0</v>
      </c>
      <c r="AL422" s="6" t="n">
        <v>5</v>
      </c>
      <c r="AM422" s="5">
        <f>IF(AND(G422="",E422="Murni"),0,P422+R422+T422+V422+X422+Z422+AB422+AD422+AF422+AH422+AJ422+AL422)</f>
        <v/>
      </c>
      <c r="AN422" s="5">
        <f>P422+R422+T422+V422+X422+Z422+AB422+AD422+AF422+AH422+AJ422+AL422-AM422</f>
        <v/>
      </c>
      <c r="AO422" s="5">
        <f>P422+R422+T422+V422+X422+Z422+AB422+AD422+AF422+AH422+AJ422+AL422</f>
        <v/>
      </c>
      <c r="AP422" s="5">
        <f>I422</f>
        <v/>
      </c>
      <c r="AQ422" s="7">
        <f>AO422-AP422</f>
        <v/>
      </c>
      <c r="AR422" s="5" t="n">
        <v>0</v>
      </c>
      <c r="AS422" s="5">
        <f>IF(AH422-AR422&lt;-0.001,1,0)</f>
        <v/>
      </c>
      <c r="AT422" s="5">
        <f>IF(H422&lt;AM422-0.001,1,0)</f>
        <v/>
      </c>
      <c r="AU422" s="5">
        <f>IF(OR(H422-AO422-J422-K422-L422-M422-N422&lt;-0.001,H422-AO422-J422-K422-L422-M422-N422&gt;0.001),1,0)</f>
        <v/>
      </c>
      <c r="AV422" s="5">
        <f>IF(OR(J422&lt;-0.5,K422&lt;-0.5,L422&lt;-0.5,M422&lt;-0.5,N422&lt;-0.5,P422&lt;-0.5,R422&lt;-0.5,T422&lt;-0.5,V422&lt;-0.5,X422&lt;-0.5,Z422&lt;-0.5,AB422&lt;-0.5,AD422&lt;-0.5,AF422&lt;-0.5,AH422&lt;-0.5,AJ422&lt;-0.5,AL422&lt;-0.5),1,0)</f>
        <v/>
      </c>
      <c r="AW422">
        <f>AX422&amp;LEFT(ROUND(H422,0),3)</f>
        <v/>
      </c>
      <c r="AX422" t="n">
        <v>2962323</v>
      </c>
    </row>
    <row r="423">
      <c r="A423" s="4" t="n">
        <v>415</v>
      </c>
      <c r="B423" s="4" t="inlineStr">
        <is>
          <t>2022.USLW.225.002</t>
        </is>
      </c>
      <c r="C423" s="4" t="inlineStr">
        <is>
          <t>T/L 150 kV KOLONEDALE - BUNGKU (90 kmr)</t>
        </is>
      </c>
      <c r="D423" s="4" t="inlineStr">
        <is>
          <t>Biaya Pengadaan Tanah T/L 150 kV Kolonedale - Bungku</t>
        </is>
      </c>
      <c r="E423" s="4" t="inlineStr">
        <is>
          <t>Murni</t>
        </is>
      </c>
      <c r="F423" s="4" t="inlineStr">
        <is>
          <t>APLN</t>
        </is>
      </c>
      <c r="G423" s="4" t="n"/>
      <c r="H423" s="5" t="n">
        <v>4656000</v>
      </c>
      <c r="I423" s="5" t="n">
        <v>4301915.285</v>
      </c>
      <c r="J423" s="6" t="n">
        <v>354084.7149999999</v>
      </c>
      <c r="K423" s="6" t="n">
        <v>0</v>
      </c>
      <c r="L423" s="6" t="n">
        <v>0</v>
      </c>
      <c r="M423" s="6" t="n">
        <v>0</v>
      </c>
      <c r="N423" s="6" t="n">
        <v>0</v>
      </c>
      <c r="O423" s="6" t="n">
        <v>0</v>
      </c>
      <c r="P423" s="5" t="n">
        <v>0</v>
      </c>
      <c r="Q423" s="6" t="n">
        <v>0</v>
      </c>
      <c r="R423" s="5" t="n">
        <v>26915.285</v>
      </c>
      <c r="S423" s="6" t="n">
        <v>0</v>
      </c>
      <c r="T423" s="5" t="n">
        <v>1042498.475</v>
      </c>
      <c r="U423" s="6" t="n">
        <v>0</v>
      </c>
      <c r="V423" s="5" t="n">
        <v>467567.084</v>
      </c>
      <c r="W423" s="6" t="n">
        <v>0</v>
      </c>
      <c r="X423" s="5" t="n">
        <v>355657.015</v>
      </c>
      <c r="Y423" s="6" t="n">
        <v>0</v>
      </c>
      <c r="Z423" s="5" t="n">
        <v>540477.973</v>
      </c>
      <c r="AA423" s="6" t="n">
        <v>0</v>
      </c>
      <c r="AB423" s="5" t="n">
        <v>75460.14200000001</v>
      </c>
      <c r="AC423" s="6" t="n">
        <v>0</v>
      </c>
      <c r="AD423" s="5" t="n">
        <v>139847.306</v>
      </c>
      <c r="AE423" s="6" t="n">
        <v>0</v>
      </c>
      <c r="AF423" s="5" t="n">
        <v>0</v>
      </c>
      <c r="AG423" s="6" t="n">
        <v>0</v>
      </c>
      <c r="AH423" s="6" t="n">
        <v>150000</v>
      </c>
      <c r="AI423" s="6" t="n">
        <v>0</v>
      </c>
      <c r="AJ423" s="6" t="n">
        <v>1257672.649</v>
      </c>
      <c r="AK423" s="6" t="n">
        <v>0</v>
      </c>
      <c r="AL423" s="6" t="n">
        <v>5</v>
      </c>
      <c r="AM423" s="5">
        <f>IF(AND(G423="",E423="Murni"),0,P423+R423+T423+V423+X423+Z423+AB423+AD423+AF423+AH423+AJ423+AL423)</f>
        <v/>
      </c>
      <c r="AN423" s="5">
        <f>P423+R423+T423+V423+X423+Z423+AB423+AD423+AF423+AH423+AJ423+AL423-AM423</f>
        <v/>
      </c>
      <c r="AO423" s="5">
        <f>P423+R423+T423+V423+X423+Z423+AB423+AD423+AF423+AH423+AJ423+AL423</f>
        <v/>
      </c>
      <c r="AP423" s="5">
        <f>I423</f>
        <v/>
      </c>
      <c r="AQ423" s="7">
        <f>AO423-AP423</f>
        <v/>
      </c>
      <c r="AR423" s="5" t="n">
        <v>0</v>
      </c>
      <c r="AS423" s="5">
        <f>IF(AH423-AR423&lt;-0.001,1,0)</f>
        <v/>
      </c>
      <c r="AT423" s="5">
        <f>IF(H423&lt;AM423-0.001,1,0)</f>
        <v/>
      </c>
      <c r="AU423" s="5">
        <f>IF(OR(H423-AO423-J423-K423-L423-M423-N423&lt;-0.001,H423-AO423-J423-K423-L423-M423-N423&gt;0.001),1,0)</f>
        <v/>
      </c>
      <c r="AV423" s="5">
        <f>IF(OR(J423&lt;-0.5,K423&lt;-0.5,L423&lt;-0.5,M423&lt;-0.5,N423&lt;-0.5,P423&lt;-0.5,R423&lt;-0.5,T423&lt;-0.5,V423&lt;-0.5,X423&lt;-0.5,Z423&lt;-0.5,AB423&lt;-0.5,AD423&lt;-0.5,AF423&lt;-0.5,AH423&lt;-0.5,AJ423&lt;-0.5,AL423&lt;-0.5),1,0)</f>
        <v/>
      </c>
      <c r="AW423">
        <f>AX423&amp;LEFT(ROUND(H423,0),3)</f>
        <v/>
      </c>
      <c r="AX423" t="n">
        <v>2962324</v>
      </c>
    </row>
    <row r="424">
      <c r="A424" s="4" t="n">
        <v>416</v>
      </c>
      <c r="B424" s="4" t="inlineStr">
        <is>
          <t>2022.USLW.225.003</t>
        </is>
      </c>
      <c r="C424" s="4" t="inlineStr">
        <is>
          <t>T/L 150 kV KOLONEDALE - BUNGKU (90 kmr)</t>
        </is>
      </c>
      <c r="D424" s="4" t="inlineStr">
        <is>
          <t>Biaya Kompensasi ROW T/L 150 kV Kolonedale - Bungku</t>
        </is>
      </c>
      <c r="E424" s="4" t="inlineStr">
        <is>
          <t>Murni</t>
        </is>
      </c>
      <c r="F424" s="4" t="inlineStr">
        <is>
          <t>APLN</t>
        </is>
      </c>
      <c r="G424" s="4" t="n"/>
      <c r="H424" s="5" t="n">
        <v>42000000</v>
      </c>
      <c r="I424" s="5" t="n">
        <v>29500000</v>
      </c>
      <c r="J424" s="6" t="n">
        <v>12500000</v>
      </c>
      <c r="K424" s="6" t="n">
        <v>0</v>
      </c>
      <c r="L424" s="6" t="n">
        <v>0</v>
      </c>
      <c r="M424" s="6" t="n">
        <v>0</v>
      </c>
      <c r="N424" s="6" t="n">
        <v>0</v>
      </c>
      <c r="O424" s="6" t="n">
        <v>0</v>
      </c>
      <c r="P424" s="5" t="n">
        <v>0</v>
      </c>
      <c r="Q424" s="6" t="n">
        <v>0</v>
      </c>
      <c r="R424" s="5" t="n">
        <v>0</v>
      </c>
      <c r="S424" s="6" t="n">
        <v>0</v>
      </c>
      <c r="T424" s="5" t="n">
        <v>0</v>
      </c>
      <c r="U424" s="6" t="n">
        <v>0</v>
      </c>
      <c r="V424" s="5" t="n">
        <v>0</v>
      </c>
      <c r="W424" s="6" t="n">
        <v>0</v>
      </c>
      <c r="X424" s="5" t="n">
        <v>0</v>
      </c>
      <c r="Y424" s="6" t="n">
        <v>0</v>
      </c>
      <c r="Z424" s="5" t="n">
        <v>0</v>
      </c>
      <c r="AA424" s="6" t="n">
        <v>0</v>
      </c>
      <c r="AB424" s="5" t="n">
        <v>0</v>
      </c>
      <c r="AC424" s="6" t="n">
        <v>0</v>
      </c>
      <c r="AD424" s="5" t="n">
        <v>0</v>
      </c>
      <c r="AE424" s="6" t="n">
        <v>0</v>
      </c>
      <c r="AF424" s="5" t="n">
        <v>0</v>
      </c>
      <c r="AG424" s="6" t="n">
        <v>0</v>
      </c>
      <c r="AH424" s="6" t="n">
        <v>100000</v>
      </c>
      <c r="AI424" s="6" t="n">
        <v>0</v>
      </c>
      <c r="AJ424" s="6" t="n">
        <v>29400000</v>
      </c>
      <c r="AK424" s="6" t="n">
        <v>0</v>
      </c>
      <c r="AL424" s="6" t="n">
        <v>5</v>
      </c>
      <c r="AM424" s="5">
        <f>IF(AND(G424="",E424="Murni"),0,P424+R424+T424+V424+X424+Z424+AB424+AD424+AF424+AH424+AJ424+AL424)</f>
        <v/>
      </c>
      <c r="AN424" s="5">
        <f>P424+R424+T424+V424+X424+Z424+AB424+AD424+AF424+AH424+AJ424+AL424-AM424</f>
        <v/>
      </c>
      <c r="AO424" s="5">
        <f>P424+R424+T424+V424+X424+Z424+AB424+AD424+AF424+AH424+AJ424+AL424</f>
        <v/>
      </c>
      <c r="AP424" s="5">
        <f>I424</f>
        <v/>
      </c>
      <c r="AQ424" s="7">
        <f>AO424-AP424</f>
        <v/>
      </c>
      <c r="AR424" s="5" t="n">
        <v>0</v>
      </c>
      <c r="AS424" s="5">
        <f>IF(AH424-AR424&lt;-0.001,1,0)</f>
        <v/>
      </c>
      <c r="AT424" s="5">
        <f>IF(H424&lt;AM424-0.001,1,0)</f>
        <v/>
      </c>
      <c r="AU424" s="5">
        <f>IF(OR(H424-AO424-J424-K424-L424-M424-N424&lt;-0.001,H424-AO424-J424-K424-L424-M424-N424&gt;0.001),1,0)</f>
        <v/>
      </c>
      <c r="AV424" s="5">
        <f>IF(OR(J424&lt;-0.5,K424&lt;-0.5,L424&lt;-0.5,M424&lt;-0.5,N424&lt;-0.5,P424&lt;-0.5,R424&lt;-0.5,T424&lt;-0.5,V424&lt;-0.5,X424&lt;-0.5,Z424&lt;-0.5,AB424&lt;-0.5,AD424&lt;-0.5,AF424&lt;-0.5,AH424&lt;-0.5,AJ424&lt;-0.5,AL424&lt;-0.5),1,0)</f>
        <v/>
      </c>
      <c r="AW424">
        <f>AX424&amp;LEFT(ROUND(H424,0),3)</f>
        <v/>
      </c>
      <c r="AX424" t="n">
        <v>2962325</v>
      </c>
    </row>
    <row r="425">
      <c r="A425" s="4" t="n">
        <v>417</v>
      </c>
      <c r="B425" s="4" t="inlineStr">
        <is>
          <t>2022.USLW.225.004</t>
        </is>
      </c>
      <c r="C425" s="4" t="inlineStr">
        <is>
          <t>T/L 150 kV KOLONEDALE - BUNGKU (90 kmr)</t>
        </is>
      </c>
      <c r="D425" s="4" t="inlineStr">
        <is>
          <t>Pengelolaan dan Pemantauan Lingkungan Konstruksi</t>
        </is>
      </c>
      <c r="E425" s="4" t="inlineStr">
        <is>
          <t>Murni</t>
        </is>
      </c>
      <c r="F425" s="4" t="inlineStr">
        <is>
          <t>APLN</t>
        </is>
      </c>
      <c r="G425" s="4" t="n"/>
      <c r="H425" s="5" t="n">
        <v>140000</v>
      </c>
      <c r="I425" s="5" t="n">
        <v>140000</v>
      </c>
      <c r="J425" s="6" t="n">
        <v>0</v>
      </c>
      <c r="K425" s="6" t="n">
        <v>0</v>
      </c>
      <c r="L425" s="6" t="n">
        <v>0</v>
      </c>
      <c r="M425" s="6" t="n">
        <v>0</v>
      </c>
      <c r="N425" s="6" t="n">
        <v>0</v>
      </c>
      <c r="O425" s="6" t="n">
        <v>0</v>
      </c>
      <c r="P425" s="5" t="n">
        <v>0</v>
      </c>
      <c r="Q425" s="6" t="n">
        <v>0</v>
      </c>
      <c r="R425" s="5" t="n">
        <v>0</v>
      </c>
      <c r="S425" s="6" t="n">
        <v>0</v>
      </c>
      <c r="T425" s="5" t="n">
        <v>0</v>
      </c>
      <c r="U425" s="6" t="n">
        <v>0</v>
      </c>
      <c r="V425" s="5" t="n">
        <v>69978</v>
      </c>
      <c r="W425" s="6" t="n">
        <v>0</v>
      </c>
      <c r="X425" s="5" t="n">
        <v>0</v>
      </c>
      <c r="Y425" s="6" t="n">
        <v>0</v>
      </c>
      <c r="Z425" s="5" t="n">
        <v>0</v>
      </c>
      <c r="AA425" s="6" t="n">
        <v>0</v>
      </c>
      <c r="AB425" s="5" t="n">
        <v>0</v>
      </c>
      <c r="AC425" s="6" t="n">
        <v>0</v>
      </c>
      <c r="AD425" s="5" t="n">
        <v>0</v>
      </c>
      <c r="AE425" s="6" t="n">
        <v>0</v>
      </c>
      <c r="AF425" s="5" t="n">
        <v>0</v>
      </c>
      <c r="AG425" s="6" t="n">
        <v>0</v>
      </c>
      <c r="AH425" s="6" t="n">
        <v>0</v>
      </c>
      <c r="AI425" s="6" t="n">
        <v>0</v>
      </c>
      <c r="AJ425" s="6" t="n">
        <v>70022</v>
      </c>
      <c r="AK425" s="6" t="n">
        <v>0</v>
      </c>
      <c r="AL425" s="6" t="n">
        <v>5</v>
      </c>
      <c r="AM425" s="5">
        <f>IF(AND(G425="",E425="Murni"),0,P425+R425+T425+V425+X425+Z425+AB425+AD425+AF425+AH425+AJ425+AL425)</f>
        <v/>
      </c>
      <c r="AN425" s="5">
        <f>P425+R425+T425+V425+X425+Z425+AB425+AD425+AF425+AH425+AJ425+AL425-AM425</f>
        <v/>
      </c>
      <c r="AO425" s="5">
        <f>P425+R425+T425+V425+X425+Z425+AB425+AD425+AF425+AH425+AJ425+AL425</f>
        <v/>
      </c>
      <c r="AP425" s="5">
        <f>I425</f>
        <v/>
      </c>
      <c r="AQ425" s="7">
        <f>AO425-AP425</f>
        <v/>
      </c>
      <c r="AR425" s="5" t="n">
        <v>0</v>
      </c>
      <c r="AS425" s="5">
        <f>IF(AH425-AR425&lt;-0.001,1,0)</f>
        <v/>
      </c>
      <c r="AT425" s="5">
        <f>IF(H425&lt;AM425-0.001,1,0)</f>
        <v/>
      </c>
      <c r="AU425" s="5">
        <f>IF(OR(H425-AO425-J425-K425-L425-M425-N425&lt;-0.001,H425-AO425-J425-K425-L425-M425-N425&gt;0.001),1,0)</f>
        <v/>
      </c>
      <c r="AV425" s="5">
        <f>IF(OR(J425&lt;-0.5,K425&lt;-0.5,L425&lt;-0.5,M425&lt;-0.5,N425&lt;-0.5,P425&lt;-0.5,R425&lt;-0.5,T425&lt;-0.5,V425&lt;-0.5,X425&lt;-0.5,Z425&lt;-0.5,AB425&lt;-0.5,AD425&lt;-0.5,AF425&lt;-0.5,AH425&lt;-0.5,AJ425&lt;-0.5,AL425&lt;-0.5),1,0)</f>
        <v/>
      </c>
      <c r="AW425">
        <f>AX425&amp;LEFT(ROUND(H425,0),3)</f>
        <v/>
      </c>
      <c r="AX425" t="n">
        <v>2962326</v>
      </c>
    </row>
    <row r="426">
      <c r="A426" s="4" t="n">
        <v>418</v>
      </c>
      <c r="B426" s="4" t="inlineStr">
        <is>
          <t>2022.USLW.225.005</t>
        </is>
      </c>
      <c r="C426" s="4" t="inlineStr">
        <is>
          <t>T/L 150 kV KOLONEDALE - BUNGKU (90 kmr)</t>
        </is>
      </c>
      <c r="D426" s="4" t="inlineStr">
        <is>
          <t>Biaya Jasa Pendampingan Pengadaan Tanah dan atau sertifikat dan atau kompensasi ROW</t>
        </is>
      </c>
      <c r="E426" s="4" t="inlineStr">
        <is>
          <t>Murni</t>
        </is>
      </c>
      <c r="F426" s="4" t="inlineStr">
        <is>
          <t>APLN</t>
        </is>
      </c>
      <c r="G426" s="4" t="n"/>
      <c r="H426" s="5" t="n">
        <v>1554000</v>
      </c>
      <c r="I426" s="5" t="n">
        <v>1015000</v>
      </c>
      <c r="J426" s="6" t="n">
        <v>539000</v>
      </c>
      <c r="K426" s="6" t="n">
        <v>0</v>
      </c>
      <c r="L426" s="6" t="n">
        <v>0</v>
      </c>
      <c r="M426" s="6" t="n">
        <v>0</v>
      </c>
      <c r="N426" s="6" t="n">
        <v>0</v>
      </c>
      <c r="O426" s="6" t="n">
        <v>0</v>
      </c>
      <c r="P426" s="5" t="n">
        <v>0</v>
      </c>
      <c r="Q426" s="6" t="n">
        <v>0</v>
      </c>
      <c r="R426" s="5" t="n">
        <v>0</v>
      </c>
      <c r="S426" s="6" t="n">
        <v>0</v>
      </c>
      <c r="T426" s="5" t="n">
        <v>0</v>
      </c>
      <c r="U426" s="6" t="n">
        <v>0</v>
      </c>
      <c r="V426" s="5" t="n">
        <v>0</v>
      </c>
      <c r="W426" s="6" t="n">
        <v>0</v>
      </c>
      <c r="X426" s="5" t="n">
        <v>0</v>
      </c>
      <c r="Y426" s="6" t="n">
        <v>0</v>
      </c>
      <c r="Z426" s="5" t="n">
        <v>0</v>
      </c>
      <c r="AA426" s="6" t="n">
        <v>0</v>
      </c>
      <c r="AB426" s="5" t="n">
        <v>0</v>
      </c>
      <c r="AC426" s="6" t="n">
        <v>0</v>
      </c>
      <c r="AD426" s="5" t="n">
        <v>0</v>
      </c>
      <c r="AE426" s="6" t="n">
        <v>0</v>
      </c>
      <c r="AF426" s="5" t="n">
        <v>0</v>
      </c>
      <c r="AG426" s="6" t="n">
        <v>0</v>
      </c>
      <c r="AH426" s="6" t="n">
        <v>0</v>
      </c>
      <c r="AI426" s="6" t="n">
        <v>0</v>
      </c>
      <c r="AJ426" s="6" t="n">
        <v>1015000</v>
      </c>
      <c r="AK426" s="6" t="n">
        <v>0</v>
      </c>
      <c r="AL426" s="6" t="n">
        <v>5</v>
      </c>
      <c r="AM426" s="5">
        <f>IF(AND(G426="",E426="Murni"),0,P426+R426+T426+V426+X426+Z426+AB426+AD426+AF426+AH426+AJ426+AL426)</f>
        <v/>
      </c>
      <c r="AN426" s="5">
        <f>P426+R426+T426+V426+X426+Z426+AB426+AD426+AF426+AH426+AJ426+AL426-AM426</f>
        <v/>
      </c>
      <c r="AO426" s="5">
        <f>P426+R426+T426+V426+X426+Z426+AB426+AD426+AF426+AH426+AJ426+AL426</f>
        <v/>
      </c>
      <c r="AP426" s="5">
        <f>I426</f>
        <v/>
      </c>
      <c r="AQ426" s="7">
        <f>AO426-AP426</f>
        <v/>
      </c>
      <c r="AR426" s="5" t="n">
        <v>0</v>
      </c>
      <c r="AS426" s="5">
        <f>IF(AH426-AR426&lt;-0.001,1,0)</f>
        <v/>
      </c>
      <c r="AT426" s="5">
        <f>IF(H426&lt;AM426-0.001,1,0)</f>
        <v/>
      </c>
      <c r="AU426" s="5">
        <f>IF(OR(H426-AO426-J426-K426-L426-M426-N426&lt;-0.001,H426-AO426-J426-K426-L426-M426-N426&gt;0.001),1,0)</f>
        <v/>
      </c>
      <c r="AV426" s="5">
        <f>IF(OR(J426&lt;-0.5,K426&lt;-0.5,L426&lt;-0.5,M426&lt;-0.5,N426&lt;-0.5,P426&lt;-0.5,R426&lt;-0.5,T426&lt;-0.5,V426&lt;-0.5,X426&lt;-0.5,Z426&lt;-0.5,AB426&lt;-0.5,AD426&lt;-0.5,AF426&lt;-0.5,AH426&lt;-0.5,AJ426&lt;-0.5,AL426&lt;-0.5),1,0)</f>
        <v/>
      </c>
      <c r="AW426">
        <f>AX426&amp;LEFT(ROUND(H426,0),3)</f>
        <v/>
      </c>
      <c r="AX426" t="n">
        <v>2962327</v>
      </c>
    </row>
    <row r="427">
      <c r="A427" s="4" t="n">
        <v>419</v>
      </c>
      <c r="B427" s="4" t="inlineStr">
        <is>
          <t>2022.USLW.225.006</t>
        </is>
      </c>
      <c r="C427" s="4" t="inlineStr">
        <is>
          <t>T/L 150 kV KOLONEDALE - BUNGKU (90 kmr)</t>
        </is>
      </c>
      <c r="D427" s="4" t="inlineStr">
        <is>
          <t>Biaya Jasa Ahli Penilai Pertanahan ROW</t>
        </is>
      </c>
      <c r="E427" s="4" t="inlineStr">
        <is>
          <t>Murni</t>
        </is>
      </c>
      <c r="F427" s="4" t="inlineStr">
        <is>
          <t>APLN</t>
        </is>
      </c>
      <c r="G427" s="4" t="n"/>
      <c r="H427" s="5" t="n">
        <v>743256</v>
      </c>
      <c r="I427" s="5" t="n">
        <v>300000</v>
      </c>
      <c r="J427" s="6" t="n">
        <v>443256</v>
      </c>
      <c r="K427" s="6" t="n">
        <v>0</v>
      </c>
      <c r="L427" s="6" t="n">
        <v>0</v>
      </c>
      <c r="M427" s="6" t="n">
        <v>0</v>
      </c>
      <c r="N427" s="6" t="n">
        <v>0</v>
      </c>
      <c r="O427" s="6" t="n">
        <v>0</v>
      </c>
      <c r="P427" s="5" t="n">
        <v>0</v>
      </c>
      <c r="Q427" s="6" t="n">
        <v>0</v>
      </c>
      <c r="R427" s="5" t="n">
        <v>0</v>
      </c>
      <c r="S427" s="6" t="n">
        <v>0</v>
      </c>
      <c r="T427" s="5" t="n">
        <v>0</v>
      </c>
      <c r="U427" s="6" t="n">
        <v>0</v>
      </c>
      <c r="V427" s="5" t="n">
        <v>0</v>
      </c>
      <c r="W427" s="6" t="n">
        <v>0</v>
      </c>
      <c r="X427" s="5" t="n">
        <v>0</v>
      </c>
      <c r="Y427" s="6" t="n">
        <v>0</v>
      </c>
      <c r="Z427" s="5" t="n">
        <v>0</v>
      </c>
      <c r="AA427" s="6" t="n">
        <v>0</v>
      </c>
      <c r="AB427" s="5" t="n">
        <v>0</v>
      </c>
      <c r="AC427" s="6" t="n">
        <v>0</v>
      </c>
      <c r="AD427" s="5" t="n">
        <v>0</v>
      </c>
      <c r="AE427" s="6" t="n">
        <v>0</v>
      </c>
      <c r="AF427" s="5" t="n">
        <v>0</v>
      </c>
      <c r="AG427" s="6" t="n">
        <v>0</v>
      </c>
      <c r="AH427" s="6" t="n">
        <v>0</v>
      </c>
      <c r="AI427" s="6" t="n">
        <v>0</v>
      </c>
      <c r="AJ427" s="6" t="n">
        <v>300000</v>
      </c>
      <c r="AK427" s="6" t="n">
        <v>0</v>
      </c>
      <c r="AL427" s="6" t="n">
        <v>5</v>
      </c>
      <c r="AM427" s="5">
        <f>IF(AND(G427="",E427="Murni"),0,P427+R427+T427+V427+X427+Z427+AB427+AD427+AF427+AH427+AJ427+AL427)</f>
        <v/>
      </c>
      <c r="AN427" s="5">
        <f>P427+R427+T427+V427+X427+Z427+AB427+AD427+AF427+AH427+AJ427+AL427-AM427</f>
        <v/>
      </c>
      <c r="AO427" s="5">
        <f>P427+R427+T427+V427+X427+Z427+AB427+AD427+AF427+AH427+AJ427+AL427</f>
        <v/>
      </c>
      <c r="AP427" s="5">
        <f>I427</f>
        <v/>
      </c>
      <c r="AQ427" s="7">
        <f>AO427-AP427</f>
        <v/>
      </c>
      <c r="AR427" s="5" t="n">
        <v>0</v>
      </c>
      <c r="AS427" s="5">
        <f>IF(AH427-AR427&lt;-0.001,1,0)</f>
        <v/>
      </c>
      <c r="AT427" s="5">
        <f>IF(H427&lt;AM427-0.001,1,0)</f>
        <v/>
      </c>
      <c r="AU427" s="5">
        <f>IF(OR(H427-AO427-J427-K427-L427-M427-N427&lt;-0.001,H427-AO427-J427-K427-L427-M427-N427&gt;0.001),1,0)</f>
        <v/>
      </c>
      <c r="AV427" s="5">
        <f>IF(OR(J427&lt;-0.5,K427&lt;-0.5,L427&lt;-0.5,M427&lt;-0.5,N427&lt;-0.5,P427&lt;-0.5,R427&lt;-0.5,T427&lt;-0.5,V427&lt;-0.5,X427&lt;-0.5,Z427&lt;-0.5,AB427&lt;-0.5,AD427&lt;-0.5,AF427&lt;-0.5,AH427&lt;-0.5,AJ427&lt;-0.5,AL427&lt;-0.5),1,0)</f>
        <v/>
      </c>
      <c r="AW427">
        <f>AX427&amp;LEFT(ROUND(H427,0),3)</f>
        <v/>
      </c>
      <c r="AX427" t="n">
        <v>2962328</v>
      </c>
    </row>
    <row r="428">
      <c r="A428" s="4" t="n">
        <v>420</v>
      </c>
      <c r="B428" s="4" t="inlineStr">
        <is>
          <t>2022.USLW.224.001</t>
        </is>
      </c>
      <c r="C428" s="4" t="inlineStr">
        <is>
          <t>T/L 150 kV KOLONEDALE - TENTENA (65 kmr)</t>
        </is>
      </c>
      <c r="D428" s="4" t="inlineStr">
        <is>
          <t>Pengelolaan dan Pemantauan Lingkungan Konstruksi</t>
        </is>
      </c>
      <c r="E428" s="4" t="inlineStr">
        <is>
          <t>Murni</t>
        </is>
      </c>
      <c r="F428" s="4" t="inlineStr">
        <is>
          <t>APLN</t>
        </is>
      </c>
      <c r="G428" s="4" t="n"/>
      <c r="H428" s="5" t="n">
        <v>140000</v>
      </c>
      <c r="I428" s="5" t="n">
        <v>0</v>
      </c>
      <c r="J428" s="6" t="n">
        <v>140000</v>
      </c>
      <c r="K428" s="6" t="n">
        <v>0</v>
      </c>
      <c r="L428" s="6" t="n">
        <v>0</v>
      </c>
      <c r="M428" s="6" t="n">
        <v>0</v>
      </c>
      <c r="N428" s="6" t="n">
        <v>0</v>
      </c>
      <c r="O428" s="6" t="n">
        <v>0</v>
      </c>
      <c r="P428" s="5" t="n">
        <v>0</v>
      </c>
      <c r="Q428" s="6" t="n">
        <v>0</v>
      </c>
      <c r="R428" s="5" t="n">
        <v>0</v>
      </c>
      <c r="S428" s="6" t="n">
        <v>0</v>
      </c>
      <c r="T428" s="5" t="n">
        <v>0</v>
      </c>
      <c r="U428" s="6" t="n">
        <v>0</v>
      </c>
      <c r="V428" s="5" t="n">
        <v>0</v>
      </c>
      <c r="W428" s="6" t="n">
        <v>0</v>
      </c>
      <c r="X428" s="5" t="n">
        <v>0</v>
      </c>
      <c r="Y428" s="6" t="n">
        <v>0</v>
      </c>
      <c r="Z428" s="5" t="n">
        <v>0</v>
      </c>
      <c r="AA428" s="6" t="n">
        <v>0</v>
      </c>
      <c r="AB428" s="5" t="n">
        <v>0</v>
      </c>
      <c r="AC428" s="6" t="n">
        <v>0</v>
      </c>
      <c r="AD428" s="5" t="n">
        <v>0</v>
      </c>
      <c r="AE428" s="6" t="n">
        <v>0</v>
      </c>
      <c r="AF428" s="5" t="n">
        <v>0</v>
      </c>
      <c r="AG428" s="6" t="n">
        <v>0</v>
      </c>
      <c r="AH428" s="6" t="n">
        <v>0</v>
      </c>
      <c r="AI428" s="6" t="n">
        <v>0</v>
      </c>
      <c r="AJ428" s="6" t="n">
        <v>0</v>
      </c>
      <c r="AK428" s="6" t="n">
        <v>0</v>
      </c>
      <c r="AL428" s="6" t="n">
        <v>5</v>
      </c>
      <c r="AM428" s="5">
        <f>IF(AND(G428="",E428="Murni"),0,P428+R428+T428+V428+X428+Z428+AB428+AD428+AF428+AH428+AJ428+AL428)</f>
        <v/>
      </c>
      <c r="AN428" s="5">
        <f>P428+R428+T428+V428+X428+Z428+AB428+AD428+AF428+AH428+AJ428+AL428-AM428</f>
        <v/>
      </c>
      <c r="AO428" s="5">
        <f>P428+R428+T428+V428+X428+Z428+AB428+AD428+AF428+AH428+AJ428+AL428</f>
        <v/>
      </c>
      <c r="AP428" s="5">
        <f>I428</f>
        <v/>
      </c>
      <c r="AQ428" s="7">
        <f>AO428-AP428</f>
        <v/>
      </c>
      <c r="AR428" s="5" t="n">
        <v>0</v>
      </c>
      <c r="AS428" s="5">
        <f>IF(AH428-AR428&lt;-0.001,1,0)</f>
        <v/>
      </c>
      <c r="AT428" s="5">
        <f>IF(H428&lt;AM428-0.001,1,0)</f>
        <v/>
      </c>
      <c r="AU428" s="5">
        <f>IF(OR(H428-AO428-J428-K428-L428-M428-N428&lt;-0.001,H428-AO428-J428-K428-L428-M428-N428&gt;0.001),1,0)</f>
        <v/>
      </c>
      <c r="AV428" s="5">
        <f>IF(OR(J428&lt;-0.5,K428&lt;-0.5,L428&lt;-0.5,M428&lt;-0.5,N428&lt;-0.5,P428&lt;-0.5,R428&lt;-0.5,T428&lt;-0.5,V428&lt;-0.5,X428&lt;-0.5,Z428&lt;-0.5,AB428&lt;-0.5,AD428&lt;-0.5,AF428&lt;-0.5,AH428&lt;-0.5,AJ428&lt;-0.5,AL428&lt;-0.5),1,0)</f>
        <v/>
      </c>
      <c r="AW428">
        <f>AX428&amp;LEFT(ROUND(H428,0),3)</f>
        <v/>
      </c>
      <c r="AX428" t="n">
        <v>2962329</v>
      </c>
    </row>
    <row r="429">
      <c r="A429" s="4" t="n">
        <v>421</v>
      </c>
      <c r="B429" s="4" t="inlineStr">
        <is>
          <t>2022.USLW.224.002</t>
        </is>
      </c>
      <c r="C429" s="4" t="inlineStr">
        <is>
          <t>T/L 150 KV KOLONEDALE - TENTENA (65 KMR)</t>
        </is>
      </c>
      <c r="D429" s="4" t="inlineStr">
        <is>
          <t>Perizinan</t>
        </is>
      </c>
      <c r="E429" s="4" t="inlineStr">
        <is>
          <t>Murni</t>
        </is>
      </c>
      <c r="F429" s="4" t="inlineStr">
        <is>
          <t>APLN</t>
        </is>
      </c>
      <c r="G429" s="4" t="n"/>
      <c r="H429" s="5" t="n">
        <v>85000</v>
      </c>
      <c r="I429" s="5" t="n">
        <v>85000</v>
      </c>
      <c r="J429" s="6" t="n">
        <v>0</v>
      </c>
      <c r="K429" s="6" t="n">
        <v>0</v>
      </c>
      <c r="L429" s="6" t="n">
        <v>0</v>
      </c>
      <c r="M429" s="6" t="n">
        <v>0</v>
      </c>
      <c r="N429" s="6" t="n">
        <v>0</v>
      </c>
      <c r="O429" s="6" t="n">
        <v>0</v>
      </c>
      <c r="P429" s="5" t="n">
        <v>0</v>
      </c>
      <c r="Q429" s="6" t="n">
        <v>0</v>
      </c>
      <c r="R429" s="5" t="n">
        <v>0</v>
      </c>
      <c r="S429" s="6" t="n">
        <v>0</v>
      </c>
      <c r="T429" s="5" t="n">
        <v>0</v>
      </c>
      <c r="U429" s="6" t="n">
        <v>0</v>
      </c>
      <c r="V429" s="5" t="n">
        <v>0</v>
      </c>
      <c r="W429" s="6" t="n">
        <v>0</v>
      </c>
      <c r="X429" s="5" t="n">
        <v>0</v>
      </c>
      <c r="Y429" s="6" t="n">
        <v>0</v>
      </c>
      <c r="Z429" s="5" t="n">
        <v>0</v>
      </c>
      <c r="AA429" s="6" t="n">
        <v>0</v>
      </c>
      <c r="AB429" s="5" t="n">
        <v>0</v>
      </c>
      <c r="AC429" s="6" t="n">
        <v>0</v>
      </c>
      <c r="AD429" s="5" t="n">
        <v>0</v>
      </c>
      <c r="AE429" s="6" t="n">
        <v>0</v>
      </c>
      <c r="AF429" s="5" t="n">
        <v>0</v>
      </c>
      <c r="AG429" s="6" t="n">
        <v>0</v>
      </c>
      <c r="AH429" s="6" t="n">
        <v>0</v>
      </c>
      <c r="AI429" s="6" t="n">
        <v>0</v>
      </c>
      <c r="AJ429" s="6" t="n">
        <v>85000</v>
      </c>
      <c r="AK429" s="6" t="n">
        <v>0</v>
      </c>
      <c r="AL429" s="6" t="n">
        <v>5</v>
      </c>
      <c r="AM429" s="5">
        <f>IF(AND(G429="",E429="Murni"),0,P429+R429+T429+V429+X429+Z429+AB429+AD429+AF429+AH429+AJ429+AL429)</f>
        <v/>
      </c>
      <c r="AN429" s="5">
        <f>P429+R429+T429+V429+X429+Z429+AB429+AD429+AF429+AH429+AJ429+AL429-AM429</f>
        <v/>
      </c>
      <c r="AO429" s="5">
        <f>P429+R429+T429+V429+X429+Z429+AB429+AD429+AF429+AH429+AJ429+AL429</f>
        <v/>
      </c>
      <c r="AP429" s="5">
        <f>I429</f>
        <v/>
      </c>
      <c r="AQ429" s="7">
        <f>AO429-AP429</f>
        <v/>
      </c>
      <c r="AR429" s="5" t="n">
        <v>0</v>
      </c>
      <c r="AS429" s="5">
        <f>IF(AH429-AR429&lt;-0.001,1,0)</f>
        <v/>
      </c>
      <c r="AT429" s="5">
        <f>IF(H429&lt;AM429-0.001,1,0)</f>
        <v/>
      </c>
      <c r="AU429" s="5">
        <f>IF(OR(H429-AO429-J429-K429-L429-M429-N429&lt;-0.001,H429-AO429-J429-K429-L429-M429-N429&gt;0.001),1,0)</f>
        <v/>
      </c>
      <c r="AV429" s="5">
        <f>IF(OR(J429&lt;-0.5,K429&lt;-0.5,L429&lt;-0.5,M429&lt;-0.5,N429&lt;-0.5,P429&lt;-0.5,R429&lt;-0.5,T429&lt;-0.5,V429&lt;-0.5,X429&lt;-0.5,Z429&lt;-0.5,AB429&lt;-0.5,AD429&lt;-0.5,AF429&lt;-0.5,AH429&lt;-0.5,AJ429&lt;-0.5,AL429&lt;-0.5),1,0)</f>
        <v/>
      </c>
      <c r="AW429">
        <f>AX429&amp;LEFT(ROUND(H429,0),3)</f>
        <v/>
      </c>
      <c r="AX429" t="n">
        <v>2962330</v>
      </c>
    </row>
    <row r="430">
      <c r="A430" s="4" t="n">
        <v>422</v>
      </c>
      <c r="B430" s="4" t="inlineStr">
        <is>
          <t>2022.USLW.224.003</t>
        </is>
      </c>
      <c r="C430" s="4" t="inlineStr">
        <is>
          <t>T/L 150 KV KOLONEDALE - TENTENA (65 KMR)</t>
        </is>
      </c>
      <c r="D430" s="4" t="inlineStr">
        <is>
          <t>Biaya Jasa Pendampingan Pengadaan Tanah dan/atau Sertifikat dan/atau Kompensasi ROW</t>
        </is>
      </c>
      <c r="E430" s="4" t="inlineStr">
        <is>
          <t>Murni</t>
        </is>
      </c>
      <c r="F430" s="4" t="inlineStr">
        <is>
          <t>APLN</t>
        </is>
      </c>
      <c r="G430" s="4" t="n"/>
      <c r="H430" s="5" t="n">
        <v>2086800</v>
      </c>
      <c r="I430" s="5" t="n">
        <v>970491.8</v>
      </c>
      <c r="J430" s="6" t="n">
        <v>1116308.2</v>
      </c>
      <c r="K430" s="6" t="n">
        <v>0</v>
      </c>
      <c r="L430" s="6" t="n">
        <v>0</v>
      </c>
      <c r="M430" s="6" t="n">
        <v>0</v>
      </c>
      <c r="N430" s="6" t="n">
        <v>0</v>
      </c>
      <c r="O430" s="6" t="n">
        <v>0</v>
      </c>
      <c r="P430" s="5" t="n">
        <v>0</v>
      </c>
      <c r="Q430" s="6" t="n">
        <v>0</v>
      </c>
      <c r="R430" s="5" t="n">
        <v>0</v>
      </c>
      <c r="S430" s="6" t="n">
        <v>0</v>
      </c>
      <c r="T430" s="5" t="n">
        <v>481448</v>
      </c>
      <c r="U430" s="6" t="n">
        <v>0</v>
      </c>
      <c r="V430" s="5" t="n">
        <v>484638</v>
      </c>
      <c r="W430" s="6" t="n">
        <v>0</v>
      </c>
      <c r="X430" s="5" t="n">
        <v>0</v>
      </c>
      <c r="Y430" s="6" t="n">
        <v>0</v>
      </c>
      <c r="Z430" s="5" t="n">
        <v>0</v>
      </c>
      <c r="AA430" s="6" t="n">
        <v>0</v>
      </c>
      <c r="AB430" s="5" t="n">
        <v>0</v>
      </c>
      <c r="AC430" s="6" t="n">
        <v>0</v>
      </c>
      <c r="AD430" s="5" t="n">
        <v>0</v>
      </c>
      <c r="AE430" s="6" t="n">
        <v>0</v>
      </c>
      <c r="AF430" s="5" t="n">
        <v>0</v>
      </c>
      <c r="AG430" s="6" t="n">
        <v>0</v>
      </c>
      <c r="AH430" s="6" t="n">
        <v>0</v>
      </c>
      <c r="AI430" s="6" t="n">
        <v>0</v>
      </c>
      <c r="AJ430" s="6" t="n">
        <v>4405.8</v>
      </c>
      <c r="AK430" s="6" t="n">
        <v>0</v>
      </c>
      <c r="AL430" s="6" t="n">
        <v>5</v>
      </c>
      <c r="AM430" s="5">
        <f>IF(AND(G430="",E430="Murni"),0,P430+R430+T430+V430+X430+Z430+AB430+AD430+AF430+AH430+AJ430+AL430)</f>
        <v/>
      </c>
      <c r="AN430" s="5">
        <f>P430+R430+T430+V430+X430+Z430+AB430+AD430+AF430+AH430+AJ430+AL430-AM430</f>
        <v/>
      </c>
      <c r="AO430" s="5">
        <f>P430+R430+T430+V430+X430+Z430+AB430+AD430+AF430+AH430+AJ430+AL430</f>
        <v/>
      </c>
      <c r="AP430" s="5">
        <f>I430</f>
        <v/>
      </c>
      <c r="AQ430" s="7">
        <f>AO430-AP430</f>
        <v/>
      </c>
      <c r="AR430" s="5" t="n">
        <v>0</v>
      </c>
      <c r="AS430" s="5">
        <f>IF(AH430-AR430&lt;-0.001,1,0)</f>
        <v/>
      </c>
      <c r="AT430" s="5">
        <f>IF(H430&lt;AM430-0.001,1,0)</f>
        <v/>
      </c>
      <c r="AU430" s="5">
        <f>IF(OR(H430-AO430-J430-K430-L430-M430-N430&lt;-0.001,H430-AO430-J430-K430-L430-M430-N430&gt;0.001),1,0)</f>
        <v/>
      </c>
      <c r="AV430" s="5">
        <f>IF(OR(J430&lt;-0.5,K430&lt;-0.5,L430&lt;-0.5,M430&lt;-0.5,N430&lt;-0.5,P430&lt;-0.5,R430&lt;-0.5,T430&lt;-0.5,V430&lt;-0.5,X430&lt;-0.5,Z430&lt;-0.5,AB430&lt;-0.5,AD430&lt;-0.5,AF430&lt;-0.5,AH430&lt;-0.5,AJ430&lt;-0.5,AL430&lt;-0.5),1,0)</f>
        <v/>
      </c>
      <c r="AW430">
        <f>AX430&amp;LEFT(ROUND(H430,0),3)</f>
        <v/>
      </c>
      <c r="AX430" t="n">
        <v>2962331</v>
      </c>
    </row>
    <row r="431">
      <c r="A431" s="4" t="n">
        <v>423</v>
      </c>
      <c r="B431" s="4" t="inlineStr">
        <is>
          <t>2022.USLW.224.004</t>
        </is>
      </c>
      <c r="C431" s="4" t="inlineStr">
        <is>
          <t>T/L 150 KV KOLONEDALE - TENTENA (65 KMR)</t>
        </is>
      </c>
      <c r="D431" s="4" t="inlineStr">
        <is>
          <t>Biaya Jasa Ahli Penilai Pertanahan ROW</t>
        </is>
      </c>
      <c r="E431" s="4" t="inlineStr">
        <is>
          <t>Murni</t>
        </is>
      </c>
      <c r="F431" s="4" t="inlineStr">
        <is>
          <t>APLN</t>
        </is>
      </c>
      <c r="G431" s="4" t="n"/>
      <c r="H431" s="5" t="n">
        <v>1356420</v>
      </c>
      <c r="I431" s="5" t="n">
        <v>500000</v>
      </c>
      <c r="J431" s="6" t="n">
        <v>856420</v>
      </c>
      <c r="K431" s="6" t="n">
        <v>0</v>
      </c>
      <c r="L431" s="6" t="n">
        <v>0</v>
      </c>
      <c r="M431" s="6" t="n">
        <v>0</v>
      </c>
      <c r="N431" s="6" t="n">
        <v>0</v>
      </c>
      <c r="O431" s="6" t="n">
        <v>0</v>
      </c>
      <c r="P431" s="5" t="n">
        <v>0</v>
      </c>
      <c r="Q431" s="6" t="n">
        <v>0</v>
      </c>
      <c r="R431" s="5" t="n">
        <v>0</v>
      </c>
      <c r="S431" s="6" t="n">
        <v>0</v>
      </c>
      <c r="T431" s="5" t="n">
        <v>0</v>
      </c>
      <c r="U431" s="6" t="n">
        <v>0</v>
      </c>
      <c r="V431" s="5" t="n">
        <v>0</v>
      </c>
      <c r="W431" s="6" t="n">
        <v>0</v>
      </c>
      <c r="X431" s="5" t="n">
        <v>0</v>
      </c>
      <c r="Y431" s="6" t="n">
        <v>0</v>
      </c>
      <c r="Z431" s="5" t="n">
        <v>0</v>
      </c>
      <c r="AA431" s="6" t="n">
        <v>0</v>
      </c>
      <c r="AB431" s="5" t="n">
        <v>0</v>
      </c>
      <c r="AC431" s="6" t="n">
        <v>0</v>
      </c>
      <c r="AD431" s="5" t="n">
        <v>0</v>
      </c>
      <c r="AE431" s="6" t="n">
        <v>0</v>
      </c>
      <c r="AF431" s="5" t="n">
        <v>0</v>
      </c>
      <c r="AG431" s="6" t="n">
        <v>0</v>
      </c>
      <c r="AH431" s="6" t="n">
        <v>0</v>
      </c>
      <c r="AI431" s="6" t="n">
        <v>0</v>
      </c>
      <c r="AJ431" s="6" t="n">
        <v>500000</v>
      </c>
      <c r="AK431" s="6" t="n">
        <v>0</v>
      </c>
      <c r="AL431" s="6" t="n">
        <v>5</v>
      </c>
      <c r="AM431" s="5">
        <f>IF(AND(G431="",E431="Murni"),0,P431+R431+T431+V431+X431+Z431+AB431+AD431+AF431+AH431+AJ431+AL431)</f>
        <v/>
      </c>
      <c r="AN431" s="5">
        <f>P431+R431+T431+V431+X431+Z431+AB431+AD431+AF431+AH431+AJ431+AL431-AM431</f>
        <v/>
      </c>
      <c r="AO431" s="5">
        <f>P431+R431+T431+V431+X431+Z431+AB431+AD431+AF431+AH431+AJ431+AL431</f>
        <v/>
      </c>
      <c r="AP431" s="5">
        <f>I431</f>
        <v/>
      </c>
      <c r="AQ431" s="7">
        <f>AO431-AP431</f>
        <v/>
      </c>
      <c r="AR431" s="5" t="n">
        <v>0</v>
      </c>
      <c r="AS431" s="5">
        <f>IF(AH431-AR431&lt;-0.001,1,0)</f>
        <v/>
      </c>
      <c r="AT431" s="5">
        <f>IF(H431&lt;AM431-0.001,1,0)</f>
        <v/>
      </c>
      <c r="AU431" s="5">
        <f>IF(OR(H431-AO431-J431-K431-L431-M431-N431&lt;-0.001,H431-AO431-J431-K431-L431-M431-N431&gt;0.001),1,0)</f>
        <v/>
      </c>
      <c r="AV431" s="5">
        <f>IF(OR(J431&lt;-0.5,K431&lt;-0.5,L431&lt;-0.5,M431&lt;-0.5,N431&lt;-0.5,P431&lt;-0.5,R431&lt;-0.5,T431&lt;-0.5,V431&lt;-0.5,X431&lt;-0.5,Z431&lt;-0.5,AB431&lt;-0.5,AD431&lt;-0.5,AF431&lt;-0.5,AH431&lt;-0.5,AJ431&lt;-0.5,AL431&lt;-0.5),1,0)</f>
        <v/>
      </c>
      <c r="AW431">
        <f>AX431&amp;LEFT(ROUND(H431,0),3)</f>
        <v/>
      </c>
      <c r="AX431" t="n">
        <v>2962332</v>
      </c>
    </row>
    <row r="432">
      <c r="A432" s="4" t="n">
        <v>424</v>
      </c>
      <c r="B432" s="4" t="inlineStr">
        <is>
          <t>2022.USLW.224.005</t>
        </is>
      </c>
      <c r="C432" s="4" t="inlineStr">
        <is>
          <t>T/L 150 KV KOLONEDALE - TENTENA (65 KMR)</t>
        </is>
      </c>
      <c r="D432" s="4" t="inlineStr">
        <is>
          <t>Biaya Pengadaan Tanah</t>
        </is>
      </c>
      <c r="E432" s="4" t="inlineStr">
        <is>
          <t>Murni</t>
        </is>
      </c>
      <c r="F432" s="4" t="inlineStr">
        <is>
          <t>APLN</t>
        </is>
      </c>
      <c r="G432" s="4" t="n"/>
      <c r="H432" s="5" t="n">
        <v>7520000</v>
      </c>
      <c r="I432" s="5" t="n">
        <v>6979999.843</v>
      </c>
      <c r="J432" s="6" t="n">
        <v>540000.1569999997</v>
      </c>
      <c r="K432" s="6" t="n">
        <v>0</v>
      </c>
      <c r="L432" s="6" t="n">
        <v>0</v>
      </c>
      <c r="M432" s="6" t="n">
        <v>0</v>
      </c>
      <c r="N432" s="6" t="n">
        <v>0</v>
      </c>
      <c r="O432" s="6" t="n">
        <v>0</v>
      </c>
      <c r="P432" s="5" t="n">
        <v>127500</v>
      </c>
      <c r="Q432" s="6" t="n">
        <v>0</v>
      </c>
      <c r="R432" s="5" t="n">
        <v>918510.925</v>
      </c>
      <c r="S432" s="6" t="n">
        <v>0</v>
      </c>
      <c r="T432" s="5" t="n">
        <v>729216.094</v>
      </c>
      <c r="U432" s="6" t="n">
        <v>0</v>
      </c>
      <c r="V432" s="5" t="n">
        <v>645887.027</v>
      </c>
      <c r="W432" s="6" t="n">
        <v>0</v>
      </c>
      <c r="X432" s="5" t="n">
        <v>36626.941</v>
      </c>
      <c r="Y432" s="6" t="n">
        <v>0</v>
      </c>
      <c r="Z432" s="5" t="n">
        <v>654763.3639999999</v>
      </c>
      <c r="AA432" s="6" t="n">
        <v>0</v>
      </c>
      <c r="AB432" s="5" t="n">
        <v>42589.584</v>
      </c>
      <c r="AC432" s="6" t="n">
        <v>0</v>
      </c>
      <c r="AD432" s="5" t="n">
        <v>494685.683</v>
      </c>
      <c r="AE432" s="6" t="n">
        <v>0</v>
      </c>
      <c r="AF432" s="5" t="n">
        <v>52802.488</v>
      </c>
      <c r="AG432" s="6" t="n">
        <v>0</v>
      </c>
      <c r="AH432" s="6" t="n">
        <v>450000</v>
      </c>
      <c r="AI432" s="6" t="n">
        <v>0</v>
      </c>
      <c r="AJ432" s="6" t="n">
        <v>2744865.091</v>
      </c>
      <c r="AK432" s="6" t="n">
        <v>0</v>
      </c>
      <c r="AL432" s="6" t="n">
        <v>5</v>
      </c>
      <c r="AM432" s="5">
        <f>IF(AND(G432="",E432="Murni"),0,P432+R432+T432+V432+X432+Z432+AB432+AD432+AF432+AH432+AJ432+AL432)</f>
        <v/>
      </c>
      <c r="AN432" s="5">
        <f>P432+R432+T432+V432+X432+Z432+AB432+AD432+AF432+AH432+AJ432+AL432-AM432</f>
        <v/>
      </c>
      <c r="AO432" s="5">
        <f>P432+R432+T432+V432+X432+Z432+AB432+AD432+AF432+AH432+AJ432+AL432</f>
        <v/>
      </c>
      <c r="AP432" s="5">
        <f>I432</f>
        <v/>
      </c>
      <c r="AQ432" s="7">
        <f>AO432-AP432</f>
        <v/>
      </c>
      <c r="AR432" s="5" t="n">
        <v>19178.025</v>
      </c>
      <c r="AS432" s="5">
        <f>IF(AH432-AR432&lt;-0.001,1,0)</f>
        <v/>
      </c>
      <c r="AT432" s="5">
        <f>IF(H432&lt;AM432-0.001,1,0)</f>
        <v/>
      </c>
      <c r="AU432" s="5">
        <f>IF(OR(H432-AO432-J432-K432-L432-M432-N432&lt;-0.001,H432-AO432-J432-K432-L432-M432-N432&gt;0.001),1,0)</f>
        <v/>
      </c>
      <c r="AV432" s="5">
        <f>IF(OR(J432&lt;-0.5,K432&lt;-0.5,L432&lt;-0.5,M432&lt;-0.5,N432&lt;-0.5,P432&lt;-0.5,R432&lt;-0.5,T432&lt;-0.5,V432&lt;-0.5,X432&lt;-0.5,Z432&lt;-0.5,AB432&lt;-0.5,AD432&lt;-0.5,AF432&lt;-0.5,AH432&lt;-0.5,AJ432&lt;-0.5,AL432&lt;-0.5),1,0)</f>
        <v/>
      </c>
      <c r="AW432">
        <f>AX432&amp;LEFT(ROUND(H432,0),3)</f>
        <v/>
      </c>
      <c r="AX432" t="n">
        <v>2962333</v>
      </c>
    </row>
    <row r="433">
      <c r="A433" s="4" t="n">
        <v>425</v>
      </c>
      <c r="B433" s="4" t="inlineStr">
        <is>
          <t>2022.USLW.224.006</t>
        </is>
      </c>
      <c r="C433" s="4" t="inlineStr">
        <is>
          <t>T/L 150 KV KOLONEDALE - TENTENA (65 KMR)</t>
        </is>
      </c>
      <c r="D433" s="4" t="inlineStr">
        <is>
          <t>Jaminan Kualitas Barang (JKB)</t>
        </is>
      </c>
      <c r="E433" s="4" t="inlineStr">
        <is>
          <t>Murni</t>
        </is>
      </c>
      <c r="F433" s="4" t="inlineStr">
        <is>
          <t>APLN</t>
        </is>
      </c>
      <c r="G433" s="4" t="inlineStr">
        <is>
          <t>Notdin Permohonan Penandatanganan Dok Nota Persetujuan &amp; Formulir 6 Komite Peren Inv AI No. 17662/KEU.01.08.SEVP MRO/2022</t>
        </is>
      </c>
      <c r="H433" s="5" t="n">
        <v>368000</v>
      </c>
      <c r="I433" s="5" t="n">
        <v>0</v>
      </c>
      <c r="J433" s="6" t="n">
        <v>368000</v>
      </c>
      <c r="K433" s="6" t="n">
        <v>0</v>
      </c>
      <c r="L433" s="6" t="n">
        <v>0</v>
      </c>
      <c r="M433" s="6" t="n">
        <v>0</v>
      </c>
      <c r="N433" s="6" t="n">
        <v>0</v>
      </c>
      <c r="O433" s="6" t="n">
        <v>0</v>
      </c>
      <c r="P433" s="5" t="n">
        <v>0</v>
      </c>
      <c r="Q433" s="6" t="n">
        <v>0</v>
      </c>
      <c r="R433" s="5" t="n">
        <v>0</v>
      </c>
      <c r="S433" s="6" t="n">
        <v>0</v>
      </c>
      <c r="T433" s="5" t="n">
        <v>0</v>
      </c>
      <c r="U433" s="6" t="n">
        <v>0</v>
      </c>
      <c r="V433" s="5" t="n">
        <v>0</v>
      </c>
      <c r="W433" s="6" t="n">
        <v>0</v>
      </c>
      <c r="X433" s="5" t="n">
        <v>0</v>
      </c>
      <c r="Y433" s="6" t="n">
        <v>0</v>
      </c>
      <c r="Z433" s="5" t="n">
        <v>0</v>
      </c>
      <c r="AA433" s="6" t="n">
        <v>0</v>
      </c>
      <c r="AB433" s="5" t="n">
        <v>0</v>
      </c>
      <c r="AC433" s="6" t="n">
        <v>0</v>
      </c>
      <c r="AD433" s="5" t="n">
        <v>0</v>
      </c>
      <c r="AE433" s="6" t="n">
        <v>0</v>
      </c>
      <c r="AF433" s="5" t="n">
        <v>0</v>
      </c>
      <c r="AG433" s="6" t="n">
        <v>0</v>
      </c>
      <c r="AH433" s="6" t="n">
        <v>0</v>
      </c>
      <c r="AI433" s="6" t="n">
        <v>0</v>
      </c>
      <c r="AJ433" s="6" t="n">
        <v>0</v>
      </c>
      <c r="AK433" s="6" t="n">
        <v>0</v>
      </c>
      <c r="AL433" s="6" t="n">
        <v>5</v>
      </c>
      <c r="AM433" s="5">
        <f>IF(AND(G433="",E433="Murni"),0,P433+R433+T433+V433+X433+Z433+AB433+AD433+AF433+AH433+AJ433+AL433)</f>
        <v/>
      </c>
      <c r="AN433" s="5">
        <f>P433+R433+T433+V433+X433+Z433+AB433+AD433+AF433+AH433+AJ433+AL433-AM433</f>
        <v/>
      </c>
      <c r="AO433" s="5">
        <f>P433+R433+T433+V433+X433+Z433+AB433+AD433+AF433+AH433+AJ433+AL433</f>
        <v/>
      </c>
      <c r="AP433" s="5">
        <f>I433</f>
        <v/>
      </c>
      <c r="AQ433" s="7">
        <f>AO433-AP433</f>
        <v/>
      </c>
      <c r="AR433" s="5" t="n">
        <v>0</v>
      </c>
      <c r="AS433" s="5">
        <f>IF(AH433-AR433&lt;-0.001,1,0)</f>
        <v/>
      </c>
      <c r="AT433" s="5">
        <f>IF(H433&lt;AM433-0.001,1,0)</f>
        <v/>
      </c>
      <c r="AU433" s="5">
        <f>IF(OR(H433-AO433-J433-K433-L433-M433-N433&lt;-0.001,H433-AO433-J433-K433-L433-M433-N433&gt;0.001),1,0)</f>
        <v/>
      </c>
      <c r="AV433" s="5">
        <f>IF(OR(J433&lt;-0.5,K433&lt;-0.5,L433&lt;-0.5,M433&lt;-0.5,N433&lt;-0.5,P433&lt;-0.5,R433&lt;-0.5,T433&lt;-0.5,V433&lt;-0.5,X433&lt;-0.5,Z433&lt;-0.5,AB433&lt;-0.5,AD433&lt;-0.5,AF433&lt;-0.5,AH433&lt;-0.5,AJ433&lt;-0.5,AL433&lt;-0.5),1,0)</f>
        <v/>
      </c>
      <c r="AW433">
        <f>AX433&amp;LEFT(ROUND(H433,0),3)</f>
        <v/>
      </c>
      <c r="AX433" t="n">
        <v>2962334</v>
      </c>
    </row>
    <row r="434">
      <c r="A434" s="4" t="n">
        <v>426</v>
      </c>
      <c r="B434" s="4" t="inlineStr">
        <is>
          <t>2022.USLW.224.007</t>
        </is>
      </c>
      <c r="C434" s="4" t="inlineStr">
        <is>
          <t>T/L 150 KV KOLONEDALE - TENTENA (65 KMR)</t>
        </is>
      </c>
      <c r="D434" s="4" t="inlineStr">
        <is>
          <t>Test dan Comissioning (Biaya Sertifikat SLO, TOC dan FAC)</t>
        </is>
      </c>
      <c r="E434" s="4" t="inlineStr">
        <is>
          <t>Murni</t>
        </is>
      </c>
      <c r="F434" s="4" t="inlineStr">
        <is>
          <t>APLN</t>
        </is>
      </c>
      <c r="G434" s="4" t="inlineStr">
        <is>
          <t>Notdin Permohonan Penandatanganan Dok Nota Persetujuan &amp; Formulir 6 Komite Peren Inv AI No. 17662/KEU.01.08.SEVP MRO/2022</t>
        </is>
      </c>
      <c r="H434" s="5" t="n">
        <v>2029084</v>
      </c>
      <c r="I434" s="5" t="n">
        <v>0</v>
      </c>
      <c r="J434" s="6" t="n">
        <v>2029084</v>
      </c>
      <c r="K434" s="6" t="n">
        <v>0</v>
      </c>
      <c r="L434" s="6" t="n">
        <v>0</v>
      </c>
      <c r="M434" s="6" t="n">
        <v>0</v>
      </c>
      <c r="N434" s="6" t="n">
        <v>0</v>
      </c>
      <c r="O434" s="6" t="n">
        <v>0</v>
      </c>
      <c r="P434" s="5" t="n">
        <v>0</v>
      </c>
      <c r="Q434" s="6" t="n">
        <v>0</v>
      </c>
      <c r="R434" s="5" t="n">
        <v>0</v>
      </c>
      <c r="S434" s="6" t="n">
        <v>0</v>
      </c>
      <c r="T434" s="5" t="n">
        <v>0</v>
      </c>
      <c r="U434" s="6" t="n">
        <v>0</v>
      </c>
      <c r="V434" s="5" t="n">
        <v>0</v>
      </c>
      <c r="W434" s="6" t="n">
        <v>0</v>
      </c>
      <c r="X434" s="5" t="n">
        <v>0</v>
      </c>
      <c r="Y434" s="6" t="n">
        <v>0</v>
      </c>
      <c r="Z434" s="5" t="n">
        <v>0</v>
      </c>
      <c r="AA434" s="6" t="n">
        <v>0</v>
      </c>
      <c r="AB434" s="5" t="n">
        <v>0</v>
      </c>
      <c r="AC434" s="6" t="n">
        <v>0</v>
      </c>
      <c r="AD434" s="5" t="n">
        <v>0</v>
      </c>
      <c r="AE434" s="6" t="n">
        <v>0</v>
      </c>
      <c r="AF434" s="5" t="n">
        <v>0</v>
      </c>
      <c r="AG434" s="6" t="n">
        <v>0</v>
      </c>
      <c r="AH434" s="6" t="n">
        <v>0</v>
      </c>
      <c r="AI434" s="6" t="n">
        <v>0</v>
      </c>
      <c r="AJ434" s="6" t="n">
        <v>0</v>
      </c>
      <c r="AK434" s="6" t="n">
        <v>0</v>
      </c>
      <c r="AL434" s="6" t="n">
        <v>5</v>
      </c>
      <c r="AM434" s="5">
        <f>IF(AND(G434="",E434="Murni"),0,P434+R434+T434+V434+X434+Z434+AB434+AD434+AF434+AH434+AJ434+AL434)</f>
        <v/>
      </c>
      <c r="AN434" s="5">
        <f>P434+R434+T434+V434+X434+Z434+AB434+AD434+AF434+AH434+AJ434+AL434-AM434</f>
        <v/>
      </c>
      <c r="AO434" s="5">
        <f>P434+R434+T434+V434+X434+Z434+AB434+AD434+AF434+AH434+AJ434+AL434</f>
        <v/>
      </c>
      <c r="AP434" s="5">
        <f>I434</f>
        <v/>
      </c>
      <c r="AQ434" s="7">
        <f>AO434-AP434</f>
        <v/>
      </c>
      <c r="AR434" s="5" t="n">
        <v>0</v>
      </c>
      <c r="AS434" s="5">
        <f>IF(AH434-AR434&lt;-0.001,1,0)</f>
        <v/>
      </c>
      <c r="AT434" s="5">
        <f>IF(H434&lt;AM434-0.001,1,0)</f>
        <v/>
      </c>
      <c r="AU434" s="5">
        <f>IF(OR(H434-AO434-J434-K434-L434-M434-N434&lt;-0.001,H434-AO434-J434-K434-L434-M434-N434&gt;0.001),1,0)</f>
        <v/>
      </c>
      <c r="AV434" s="5">
        <f>IF(OR(J434&lt;-0.5,K434&lt;-0.5,L434&lt;-0.5,M434&lt;-0.5,N434&lt;-0.5,P434&lt;-0.5,R434&lt;-0.5,T434&lt;-0.5,V434&lt;-0.5,X434&lt;-0.5,Z434&lt;-0.5,AB434&lt;-0.5,AD434&lt;-0.5,AF434&lt;-0.5,AH434&lt;-0.5,AJ434&lt;-0.5,AL434&lt;-0.5),1,0)</f>
        <v/>
      </c>
      <c r="AW434">
        <f>AX434&amp;LEFT(ROUND(H434,0),3)</f>
        <v/>
      </c>
      <c r="AX434" t="n">
        <v>2962335</v>
      </c>
    </row>
    <row r="435">
      <c r="A435" s="4" t="n">
        <v>427</v>
      </c>
      <c r="B435" s="4" t="inlineStr">
        <is>
          <t>2022.USLW.224.008</t>
        </is>
      </c>
      <c r="C435" s="4" t="inlineStr">
        <is>
          <t>T/L 150 KV KOLONEDALE - TENTENA (65 KMR)</t>
        </is>
      </c>
      <c r="D435" s="4" t="inlineStr">
        <is>
          <t>Biaya Kompensasi ROW</t>
        </is>
      </c>
      <c r="E435" s="4" t="inlineStr">
        <is>
          <t>Murni</t>
        </is>
      </c>
      <c r="F435" s="4" t="inlineStr">
        <is>
          <t>APLN</t>
        </is>
      </c>
      <c r="G435" s="4" t="n"/>
      <c r="H435" s="5" t="n">
        <v>55948784</v>
      </c>
      <c r="I435" s="5" t="n">
        <v>51183264.75</v>
      </c>
      <c r="J435" s="6" t="n">
        <v>4765519.249985978</v>
      </c>
      <c r="K435" s="6" t="n">
        <v>0</v>
      </c>
      <c r="L435" s="6" t="n">
        <v>0</v>
      </c>
      <c r="M435" s="6" t="n">
        <v>0</v>
      </c>
      <c r="N435" s="6" t="n">
        <v>0</v>
      </c>
      <c r="O435" s="6" t="n">
        <v>0</v>
      </c>
      <c r="P435" s="5" t="n">
        <v>0</v>
      </c>
      <c r="Q435" s="6" t="n">
        <v>0</v>
      </c>
      <c r="R435" s="5" t="n">
        <v>0</v>
      </c>
      <c r="S435" s="6" t="n">
        <v>0</v>
      </c>
      <c r="T435" s="5" t="n">
        <v>0</v>
      </c>
      <c r="U435" s="6" t="n">
        <v>0</v>
      </c>
      <c r="V435" s="5" t="n">
        <v>0</v>
      </c>
      <c r="W435" s="6" t="n">
        <v>0</v>
      </c>
      <c r="X435" s="5" t="n">
        <v>0</v>
      </c>
      <c r="Y435" s="6" t="n">
        <v>0</v>
      </c>
      <c r="Z435" s="5" t="n">
        <v>0</v>
      </c>
      <c r="AA435" s="6" t="n">
        <v>0</v>
      </c>
      <c r="AB435" s="5" t="n">
        <v>0</v>
      </c>
      <c r="AC435" s="6" t="n">
        <v>0</v>
      </c>
      <c r="AD435" s="5" t="n">
        <v>0</v>
      </c>
      <c r="AE435" s="6" t="n">
        <v>0</v>
      </c>
      <c r="AF435" s="5" t="n">
        <v>0</v>
      </c>
      <c r="AG435" s="6" t="n">
        <v>0</v>
      </c>
      <c r="AH435" s="6" t="n">
        <v>100000</v>
      </c>
      <c r="AI435" s="6" t="n">
        <v>0</v>
      </c>
      <c r="AJ435" s="6" t="n">
        <v>51083264.75</v>
      </c>
      <c r="AK435" s="6" t="n">
        <v>0</v>
      </c>
      <c r="AL435" s="6" t="n">
        <v>5</v>
      </c>
      <c r="AM435" s="5">
        <f>IF(AND(G435="",E435="Murni"),0,P435+R435+T435+V435+X435+Z435+AB435+AD435+AF435+AH435+AJ435+AL435)</f>
        <v/>
      </c>
      <c r="AN435" s="5">
        <f>P435+R435+T435+V435+X435+Z435+AB435+AD435+AF435+AH435+AJ435+AL435-AM435</f>
        <v/>
      </c>
      <c r="AO435" s="5">
        <f>P435+R435+T435+V435+X435+Z435+AB435+AD435+AF435+AH435+AJ435+AL435</f>
        <v/>
      </c>
      <c r="AP435" s="5">
        <f>I435</f>
        <v/>
      </c>
      <c r="AQ435" s="7">
        <f>AO435-AP435</f>
        <v/>
      </c>
      <c r="AR435" s="5" t="n">
        <v>0</v>
      </c>
      <c r="AS435" s="5">
        <f>IF(AH435-AR435&lt;-0.001,1,0)</f>
        <v/>
      </c>
      <c r="AT435" s="5">
        <f>IF(H435&lt;AM435-0.001,1,0)</f>
        <v/>
      </c>
      <c r="AU435" s="5">
        <f>IF(OR(H435-AO435-J435-K435-L435-M435-N435&lt;-0.001,H435-AO435-J435-K435-L435-M435-N435&gt;0.001),1,0)</f>
        <v/>
      </c>
      <c r="AV435" s="5">
        <f>IF(OR(J435&lt;-0.5,K435&lt;-0.5,L435&lt;-0.5,M435&lt;-0.5,N435&lt;-0.5,P435&lt;-0.5,R435&lt;-0.5,T435&lt;-0.5,V435&lt;-0.5,X435&lt;-0.5,Z435&lt;-0.5,AB435&lt;-0.5,AD435&lt;-0.5,AF435&lt;-0.5,AH435&lt;-0.5,AJ435&lt;-0.5,AL435&lt;-0.5),1,0)</f>
        <v/>
      </c>
      <c r="AW435">
        <f>AX435&amp;LEFT(ROUND(H435,0),3)</f>
        <v/>
      </c>
      <c r="AX435" t="n">
        <v>2962336</v>
      </c>
    </row>
    <row r="436">
      <c r="A436" s="4" t="n">
        <v>428</v>
      </c>
      <c r="B436" s="4" t="inlineStr">
        <is>
          <t>2022.USLW.224.009</t>
        </is>
      </c>
      <c r="C436" s="4" t="inlineStr">
        <is>
          <t>T/L 150 KV KOLONEDALE - TENTENA (65 KMR)</t>
        </is>
      </c>
      <c r="D436" s="4" t="inlineStr">
        <is>
          <t>Biaya Pengurusan Pemenuhan Kewajiban IPPKH dan Jasa Konsultasi</t>
        </is>
      </c>
      <c r="E436" s="4" t="inlineStr">
        <is>
          <t>Murni</t>
        </is>
      </c>
      <c r="F436" s="4" t="inlineStr">
        <is>
          <t>APLN</t>
        </is>
      </c>
      <c r="G436" s="4" t="n"/>
      <c r="H436" s="5" t="n">
        <v>1665000</v>
      </c>
      <c r="I436" s="5" t="n">
        <v>1300000</v>
      </c>
      <c r="J436" s="6" t="n">
        <v>365000</v>
      </c>
      <c r="K436" s="6" t="n">
        <v>0</v>
      </c>
      <c r="L436" s="6" t="n">
        <v>0</v>
      </c>
      <c r="M436" s="6" t="n">
        <v>0</v>
      </c>
      <c r="N436" s="6" t="n">
        <v>0</v>
      </c>
      <c r="O436" s="6" t="n">
        <v>0</v>
      </c>
      <c r="P436" s="5" t="n">
        <v>0</v>
      </c>
      <c r="Q436" s="6" t="n">
        <v>0</v>
      </c>
      <c r="R436" s="5" t="n">
        <v>0</v>
      </c>
      <c r="S436" s="6" t="n">
        <v>0</v>
      </c>
      <c r="T436" s="5" t="n">
        <v>0</v>
      </c>
      <c r="U436" s="6" t="n">
        <v>0</v>
      </c>
      <c r="V436" s="5" t="n">
        <v>0</v>
      </c>
      <c r="W436" s="6" t="n">
        <v>0</v>
      </c>
      <c r="X436" s="5" t="n">
        <v>0</v>
      </c>
      <c r="Y436" s="6" t="n">
        <v>0</v>
      </c>
      <c r="Z436" s="5" t="n">
        <v>78656</v>
      </c>
      <c r="AA436" s="6" t="n">
        <v>0</v>
      </c>
      <c r="AB436" s="5" t="n">
        <v>528000</v>
      </c>
      <c r="AC436" s="6" t="n">
        <v>0</v>
      </c>
      <c r="AD436" s="5" t="n">
        <v>220000</v>
      </c>
      <c r="AE436" s="6" t="n">
        <v>0</v>
      </c>
      <c r="AF436" s="5" t="n">
        <v>132000</v>
      </c>
      <c r="AG436" s="6" t="n">
        <v>0</v>
      </c>
      <c r="AH436" s="6" t="n">
        <v>0</v>
      </c>
      <c r="AI436" s="6" t="n">
        <v>0</v>
      </c>
      <c r="AJ436" s="6" t="n">
        <v>91344</v>
      </c>
      <c r="AK436" s="6" t="n">
        <v>0</v>
      </c>
      <c r="AL436" s="6" t="n">
        <v>5</v>
      </c>
      <c r="AM436" s="5">
        <f>IF(AND(G436="",E436="Murni"),0,P436+R436+T436+V436+X436+Z436+AB436+AD436+AF436+AH436+AJ436+AL436)</f>
        <v/>
      </c>
      <c r="AN436" s="5">
        <f>P436+R436+T436+V436+X436+Z436+AB436+AD436+AF436+AH436+AJ436+AL436-AM436</f>
        <v/>
      </c>
      <c r="AO436" s="5">
        <f>P436+R436+T436+V436+X436+Z436+AB436+AD436+AF436+AH436+AJ436+AL436</f>
        <v/>
      </c>
      <c r="AP436" s="5">
        <f>I436</f>
        <v/>
      </c>
      <c r="AQ436" s="7">
        <f>AO436-AP436</f>
        <v/>
      </c>
      <c r="AR436" s="5" t="n">
        <v>0</v>
      </c>
      <c r="AS436" s="5">
        <f>IF(AH436-AR436&lt;-0.001,1,0)</f>
        <v/>
      </c>
      <c r="AT436" s="5">
        <f>IF(H436&lt;AM436-0.001,1,0)</f>
        <v/>
      </c>
      <c r="AU436" s="5">
        <f>IF(OR(H436-AO436-J436-K436-L436-M436-N436&lt;-0.001,H436-AO436-J436-K436-L436-M436-N436&gt;0.001),1,0)</f>
        <v/>
      </c>
      <c r="AV436" s="5">
        <f>IF(OR(J436&lt;-0.5,K436&lt;-0.5,L436&lt;-0.5,M436&lt;-0.5,N436&lt;-0.5,P436&lt;-0.5,R436&lt;-0.5,T436&lt;-0.5,V436&lt;-0.5,X436&lt;-0.5,Z436&lt;-0.5,AB436&lt;-0.5,AD436&lt;-0.5,AF436&lt;-0.5,AH436&lt;-0.5,AJ436&lt;-0.5,AL436&lt;-0.5),1,0)</f>
        <v/>
      </c>
      <c r="AW436">
        <f>AX436&amp;LEFT(ROUND(H436,0),3)</f>
        <v/>
      </c>
      <c r="AX436" t="n">
        <v>2962337</v>
      </c>
    </row>
    <row r="437">
      <c r="A437" s="4" t="n">
        <v>429</v>
      </c>
      <c r="B437" s="4" t="inlineStr">
        <is>
          <t>2022.USLW.227.001</t>
        </is>
      </c>
      <c r="C437" s="4" t="inlineStr">
        <is>
          <t>T/L 150 kV LEOK - BOLONTIO/TOLINGGULA (110 kmr)</t>
        </is>
      </c>
      <c r="D437" s="4" t="inlineStr">
        <is>
          <t>Pengelolaan dan Pemantauan Lingkungan Pra Konstruksi T/L PLTU Gorontalo - Tolinggula</t>
        </is>
      </c>
      <c r="E437" s="4" t="inlineStr">
        <is>
          <t>Murni</t>
        </is>
      </c>
      <c r="F437" s="4" t="inlineStr">
        <is>
          <t>APLN</t>
        </is>
      </c>
      <c r="G437" s="4" t="inlineStr">
        <is>
          <t>BA No. 091.BA/DAN.01.03/CWR/2021</t>
        </is>
      </c>
      <c r="H437" s="5" t="n">
        <v>70000</v>
      </c>
      <c r="I437" s="5" t="n">
        <v>70000</v>
      </c>
      <c r="J437" s="6" t="n">
        <v>0</v>
      </c>
      <c r="K437" s="6" t="n">
        <v>0</v>
      </c>
      <c r="L437" s="6" t="n">
        <v>0</v>
      </c>
      <c r="M437" s="6" t="n">
        <v>0</v>
      </c>
      <c r="N437" s="6" t="n">
        <v>0</v>
      </c>
      <c r="O437" s="6" t="n">
        <v>0</v>
      </c>
      <c r="P437" s="5" t="n">
        <v>0</v>
      </c>
      <c r="Q437" s="6" t="n">
        <v>0</v>
      </c>
      <c r="R437" s="5" t="n">
        <v>0</v>
      </c>
      <c r="S437" s="6" t="n">
        <v>0</v>
      </c>
      <c r="T437" s="5" t="n">
        <v>0</v>
      </c>
      <c r="U437" s="6" t="n">
        <v>0</v>
      </c>
      <c r="V437" s="5" t="n">
        <v>0</v>
      </c>
      <c r="W437" s="6" t="n">
        <v>0</v>
      </c>
      <c r="X437" s="5" t="n">
        <v>69839</v>
      </c>
      <c r="Y437" s="6" t="n">
        <v>0</v>
      </c>
      <c r="Z437" s="5" t="n">
        <v>0</v>
      </c>
      <c r="AA437" s="6" t="n">
        <v>0</v>
      </c>
      <c r="AB437" s="5" t="n">
        <v>0</v>
      </c>
      <c r="AC437" s="6" t="n">
        <v>0</v>
      </c>
      <c r="AD437" s="5" t="n">
        <v>0</v>
      </c>
      <c r="AE437" s="6" t="n">
        <v>0</v>
      </c>
      <c r="AF437" s="5" t="n">
        <v>0</v>
      </c>
      <c r="AG437" s="6" t="n">
        <v>0</v>
      </c>
      <c r="AH437" s="6" t="n">
        <v>0</v>
      </c>
      <c r="AI437" s="6" t="n">
        <v>0</v>
      </c>
      <c r="AJ437" s="6" t="n">
        <v>161</v>
      </c>
      <c r="AK437" s="6" t="n">
        <v>0</v>
      </c>
      <c r="AL437" s="6" t="n">
        <v>5</v>
      </c>
      <c r="AM437" s="5">
        <f>IF(AND(G437="",E437="Murni"),0,P437+R437+T437+V437+X437+Z437+AB437+AD437+AF437+AH437+AJ437+AL437)</f>
        <v/>
      </c>
      <c r="AN437" s="5">
        <f>P437+R437+T437+V437+X437+Z437+AB437+AD437+AF437+AH437+AJ437+AL437-AM437</f>
        <v/>
      </c>
      <c r="AO437" s="5">
        <f>P437+R437+T437+V437+X437+Z437+AB437+AD437+AF437+AH437+AJ437+AL437</f>
        <v/>
      </c>
      <c r="AP437" s="5">
        <f>I437</f>
        <v/>
      </c>
      <c r="AQ437" s="7">
        <f>AO437-AP437</f>
        <v/>
      </c>
      <c r="AR437" s="5" t="n">
        <v>0</v>
      </c>
      <c r="AS437" s="5">
        <f>IF(AH437-AR437&lt;-0.001,1,0)</f>
        <v/>
      </c>
      <c r="AT437" s="5">
        <f>IF(H437&lt;AM437-0.001,1,0)</f>
        <v/>
      </c>
      <c r="AU437" s="5">
        <f>IF(OR(H437-AO437-J437-K437-L437-M437-N437&lt;-0.001,H437-AO437-J437-K437-L437-M437-N437&gt;0.001),1,0)</f>
        <v/>
      </c>
      <c r="AV437" s="5">
        <f>IF(OR(J437&lt;-0.5,K437&lt;-0.5,L437&lt;-0.5,M437&lt;-0.5,N437&lt;-0.5,P437&lt;-0.5,R437&lt;-0.5,T437&lt;-0.5,V437&lt;-0.5,X437&lt;-0.5,Z437&lt;-0.5,AB437&lt;-0.5,AD437&lt;-0.5,AF437&lt;-0.5,AH437&lt;-0.5,AJ437&lt;-0.5,AL437&lt;-0.5),1,0)</f>
        <v/>
      </c>
      <c r="AW437">
        <f>AX437&amp;LEFT(ROUND(H437,0),3)</f>
        <v/>
      </c>
      <c r="AX437" t="n">
        <v>2962338</v>
      </c>
    </row>
    <row r="438">
      <c r="A438" s="4" t="n">
        <v>430</v>
      </c>
      <c r="B438" s="4" t="inlineStr">
        <is>
          <t>2022.USLW.215.001</t>
        </is>
      </c>
      <c r="C438" s="4" t="inlineStr">
        <is>
          <t>T/L 150 kV LIKUPANG - PANDU (12 kmr)</t>
        </is>
      </c>
      <c r="D438" s="4" t="inlineStr">
        <is>
          <t>Biaya Kompensasi ROW</t>
        </is>
      </c>
      <c r="E438" s="4" t="inlineStr">
        <is>
          <t>Murni</t>
        </is>
      </c>
      <c r="F438" s="4" t="inlineStr">
        <is>
          <t>APLN</t>
        </is>
      </c>
      <c r="G438" s="4" t="n"/>
      <c r="H438" s="5" t="n">
        <v>32250000</v>
      </c>
      <c r="I438" s="5" t="n">
        <v>24000000</v>
      </c>
      <c r="J438" s="6" t="n">
        <v>8250000</v>
      </c>
      <c r="K438" s="6" t="n">
        <v>0</v>
      </c>
      <c r="L438" s="6" t="n">
        <v>0</v>
      </c>
      <c r="M438" s="6" t="n">
        <v>0</v>
      </c>
      <c r="N438" s="6" t="n">
        <v>0</v>
      </c>
      <c r="O438" s="6" t="n">
        <v>0</v>
      </c>
      <c r="P438" s="5" t="n">
        <v>0</v>
      </c>
      <c r="Q438" s="6" t="n">
        <v>0</v>
      </c>
      <c r="R438" s="5" t="n">
        <v>0</v>
      </c>
      <c r="S438" s="6" t="n">
        <v>0</v>
      </c>
      <c r="T438" s="5" t="n">
        <v>0</v>
      </c>
      <c r="U438" s="6" t="n">
        <v>0</v>
      </c>
      <c r="V438" s="5" t="n">
        <v>0</v>
      </c>
      <c r="W438" s="6" t="n">
        <v>0</v>
      </c>
      <c r="X438" s="5" t="n">
        <v>0</v>
      </c>
      <c r="Y438" s="6" t="n">
        <v>0</v>
      </c>
      <c r="Z438" s="5" t="n">
        <v>0</v>
      </c>
      <c r="AA438" s="6" t="n">
        <v>0</v>
      </c>
      <c r="AB438" s="5" t="n">
        <v>0</v>
      </c>
      <c r="AC438" s="6" t="n">
        <v>0</v>
      </c>
      <c r="AD438" s="5" t="n">
        <v>0</v>
      </c>
      <c r="AE438" s="6" t="n">
        <v>0</v>
      </c>
      <c r="AF438" s="5" t="n">
        <v>0</v>
      </c>
      <c r="AG438" s="6" t="n">
        <v>0</v>
      </c>
      <c r="AH438" s="6" t="n">
        <v>7000000</v>
      </c>
      <c r="AI438" s="6" t="n">
        <v>0</v>
      </c>
      <c r="AJ438" s="6" t="n">
        <v>17000000</v>
      </c>
      <c r="AK438" s="6" t="n">
        <v>0</v>
      </c>
      <c r="AL438" s="6" t="n">
        <v>5</v>
      </c>
      <c r="AM438" s="5">
        <f>IF(AND(G438="",E438="Murni"),0,P438+R438+T438+V438+X438+Z438+AB438+AD438+AF438+AH438+AJ438+AL438)</f>
        <v/>
      </c>
      <c r="AN438" s="5">
        <f>P438+R438+T438+V438+X438+Z438+AB438+AD438+AF438+AH438+AJ438+AL438-AM438</f>
        <v/>
      </c>
      <c r="AO438" s="5">
        <f>P438+R438+T438+V438+X438+Z438+AB438+AD438+AF438+AH438+AJ438+AL438</f>
        <v/>
      </c>
      <c r="AP438" s="5">
        <f>I438</f>
        <v/>
      </c>
      <c r="AQ438" s="7">
        <f>AO438-AP438</f>
        <v/>
      </c>
      <c r="AR438" s="5" t="n">
        <v>0</v>
      </c>
      <c r="AS438" s="5">
        <f>IF(AH438-AR438&lt;-0.001,1,0)</f>
        <v/>
      </c>
      <c r="AT438" s="5">
        <f>IF(H438&lt;AM438-0.001,1,0)</f>
        <v/>
      </c>
      <c r="AU438" s="5">
        <f>IF(OR(H438-AO438-J438-K438-L438-M438-N438&lt;-0.001,H438-AO438-J438-K438-L438-M438-N438&gt;0.001),1,0)</f>
        <v/>
      </c>
      <c r="AV438" s="5">
        <f>IF(OR(J438&lt;-0.5,K438&lt;-0.5,L438&lt;-0.5,M438&lt;-0.5,N438&lt;-0.5,P438&lt;-0.5,R438&lt;-0.5,T438&lt;-0.5,V438&lt;-0.5,X438&lt;-0.5,Z438&lt;-0.5,AB438&lt;-0.5,AD438&lt;-0.5,AF438&lt;-0.5,AH438&lt;-0.5,AJ438&lt;-0.5,AL438&lt;-0.5),1,0)</f>
        <v/>
      </c>
      <c r="AW438">
        <f>AX438&amp;LEFT(ROUND(H438,0),3)</f>
        <v/>
      </c>
      <c r="AX438" t="n">
        <v>2962339</v>
      </c>
    </row>
    <row r="439">
      <c r="A439" s="4" t="n">
        <v>431</v>
      </c>
      <c r="B439" s="4" t="inlineStr">
        <is>
          <t>2022.USLW.215.002</t>
        </is>
      </c>
      <c r="C439" s="4" t="inlineStr">
        <is>
          <t>T/L 150 kV LIKUPANG - PANDU (12 kmr)</t>
        </is>
      </c>
      <c r="D439" s="4" t="inlineStr">
        <is>
          <t>Pengelolaan dan Pemantauan Lingkungan Konstruksi</t>
        </is>
      </c>
      <c r="E439" s="4" t="inlineStr">
        <is>
          <t>Murni</t>
        </is>
      </c>
      <c r="F439" s="4" t="inlineStr">
        <is>
          <t>APLN</t>
        </is>
      </c>
      <c r="G439" s="4" t="n"/>
      <c r="H439" s="5" t="n">
        <v>140000</v>
      </c>
      <c r="I439" s="5" t="n">
        <v>70000</v>
      </c>
      <c r="J439" s="6" t="n">
        <v>70000</v>
      </c>
      <c r="K439" s="6" t="n">
        <v>0</v>
      </c>
      <c r="L439" s="6" t="n">
        <v>0</v>
      </c>
      <c r="M439" s="6" t="n">
        <v>0</v>
      </c>
      <c r="N439" s="6" t="n">
        <v>0</v>
      </c>
      <c r="O439" s="6" t="n">
        <v>0</v>
      </c>
      <c r="P439" s="5" t="n">
        <v>0</v>
      </c>
      <c r="Q439" s="6" t="n">
        <v>0</v>
      </c>
      <c r="R439" s="5" t="n">
        <v>0</v>
      </c>
      <c r="S439" s="6" t="n">
        <v>0</v>
      </c>
      <c r="T439" s="5" t="n">
        <v>0</v>
      </c>
      <c r="U439" s="6" t="n">
        <v>0</v>
      </c>
      <c r="V439" s="5" t="n">
        <v>0</v>
      </c>
      <c r="W439" s="6" t="n">
        <v>0</v>
      </c>
      <c r="X439" s="5" t="n">
        <v>0</v>
      </c>
      <c r="Y439" s="6" t="n">
        <v>0</v>
      </c>
      <c r="Z439" s="5" t="n">
        <v>69900</v>
      </c>
      <c r="AA439" s="6" t="n">
        <v>0</v>
      </c>
      <c r="AB439" s="5" t="n">
        <v>0</v>
      </c>
      <c r="AC439" s="6" t="n">
        <v>0</v>
      </c>
      <c r="AD439" s="5" t="n">
        <v>0</v>
      </c>
      <c r="AE439" s="6" t="n">
        <v>0</v>
      </c>
      <c r="AF439" s="5" t="n">
        <v>0</v>
      </c>
      <c r="AG439" s="6" t="n">
        <v>0</v>
      </c>
      <c r="AH439" s="6" t="n">
        <v>0</v>
      </c>
      <c r="AI439" s="6" t="n">
        <v>0</v>
      </c>
      <c r="AJ439" s="6" t="n">
        <v>100</v>
      </c>
      <c r="AK439" s="6" t="n">
        <v>0</v>
      </c>
      <c r="AL439" s="6" t="n">
        <v>5</v>
      </c>
      <c r="AM439" s="5">
        <f>IF(AND(G439="",E439="Murni"),0,P439+R439+T439+V439+X439+Z439+AB439+AD439+AF439+AH439+AJ439+AL439)</f>
        <v/>
      </c>
      <c r="AN439" s="5">
        <f>P439+R439+T439+V439+X439+Z439+AB439+AD439+AF439+AH439+AJ439+AL439-AM439</f>
        <v/>
      </c>
      <c r="AO439" s="5">
        <f>P439+R439+T439+V439+X439+Z439+AB439+AD439+AF439+AH439+AJ439+AL439</f>
        <v/>
      </c>
      <c r="AP439" s="5">
        <f>I439</f>
        <v/>
      </c>
      <c r="AQ439" s="7">
        <f>AO439-AP439</f>
        <v/>
      </c>
      <c r="AR439" s="5" t="n">
        <v>0</v>
      </c>
      <c r="AS439" s="5">
        <f>IF(AH439-AR439&lt;-0.001,1,0)</f>
        <v/>
      </c>
      <c r="AT439" s="5">
        <f>IF(H439&lt;AM439-0.001,1,0)</f>
        <v/>
      </c>
      <c r="AU439" s="5">
        <f>IF(OR(H439-AO439-J439-K439-L439-M439-N439&lt;-0.001,H439-AO439-J439-K439-L439-M439-N439&gt;0.001),1,0)</f>
        <v/>
      </c>
      <c r="AV439" s="5">
        <f>IF(OR(J439&lt;-0.5,K439&lt;-0.5,L439&lt;-0.5,M439&lt;-0.5,N439&lt;-0.5,P439&lt;-0.5,R439&lt;-0.5,T439&lt;-0.5,V439&lt;-0.5,X439&lt;-0.5,Z439&lt;-0.5,AB439&lt;-0.5,AD439&lt;-0.5,AF439&lt;-0.5,AH439&lt;-0.5,AJ439&lt;-0.5,AL439&lt;-0.5),1,0)</f>
        <v/>
      </c>
      <c r="AW439">
        <f>AX439&amp;LEFT(ROUND(H439,0),3)</f>
        <v/>
      </c>
      <c r="AX439" t="n">
        <v>2962340</v>
      </c>
    </row>
    <row r="440">
      <c r="A440" s="4" t="n">
        <v>432</v>
      </c>
      <c r="B440" s="4" t="inlineStr">
        <is>
          <t>2022.USLW.215.003</t>
        </is>
      </c>
      <c r="C440" s="4" t="inlineStr">
        <is>
          <t>T/L 150 kV LIKUPANG - PANDU (12 kmr)</t>
        </is>
      </c>
      <c r="D440" s="4" t="inlineStr">
        <is>
          <t>Biaya Pengadaan Tanah</t>
        </is>
      </c>
      <c r="E440" s="4" t="inlineStr">
        <is>
          <t>Murni</t>
        </is>
      </c>
      <c r="F440" s="4" t="inlineStr">
        <is>
          <t>APLN</t>
        </is>
      </c>
      <c r="G440" s="4" t="n"/>
      <c r="H440" s="5" t="n">
        <v>1250000</v>
      </c>
      <c r="I440" s="5" t="n">
        <v>1250000</v>
      </c>
      <c r="J440" s="6" t="n">
        <v>0</v>
      </c>
      <c r="K440" s="6" t="n">
        <v>0</v>
      </c>
      <c r="L440" s="6" t="n">
        <v>0</v>
      </c>
      <c r="M440" s="6" t="n">
        <v>0</v>
      </c>
      <c r="N440" s="6" t="n">
        <v>0</v>
      </c>
      <c r="O440" s="6" t="n">
        <v>0</v>
      </c>
      <c r="P440" s="5" t="n">
        <v>0</v>
      </c>
      <c r="Q440" s="6" t="n">
        <v>0</v>
      </c>
      <c r="R440" s="5" t="n">
        <v>0</v>
      </c>
      <c r="S440" s="6" t="n">
        <v>0</v>
      </c>
      <c r="T440" s="5" t="n">
        <v>0</v>
      </c>
      <c r="U440" s="6" t="n">
        <v>0</v>
      </c>
      <c r="V440" s="5" t="n">
        <v>0</v>
      </c>
      <c r="W440" s="6" t="n">
        <v>0</v>
      </c>
      <c r="X440" s="5" t="n">
        <v>322411.98</v>
      </c>
      <c r="Y440" s="6" t="n">
        <v>0</v>
      </c>
      <c r="Z440" s="5" t="n">
        <v>34292.089</v>
      </c>
      <c r="AA440" s="6" t="n">
        <v>0</v>
      </c>
      <c r="AB440" s="5" t="n">
        <v>23610.966</v>
      </c>
      <c r="AC440" s="6" t="n">
        <v>0</v>
      </c>
      <c r="AD440" s="5" t="n">
        <v>0</v>
      </c>
      <c r="AE440" s="6" t="n">
        <v>0</v>
      </c>
      <c r="AF440" s="5" t="n">
        <v>0</v>
      </c>
      <c r="AG440" s="6" t="n">
        <v>0</v>
      </c>
      <c r="AH440" s="6" t="n">
        <v>0</v>
      </c>
      <c r="AI440" s="6" t="n">
        <v>0</v>
      </c>
      <c r="AJ440" s="6" t="n">
        <v>869684.965</v>
      </c>
      <c r="AK440" s="6" t="n">
        <v>0</v>
      </c>
      <c r="AL440" s="6" t="n">
        <v>5</v>
      </c>
      <c r="AM440" s="5">
        <f>IF(AND(G440="",E440="Murni"),0,P440+R440+T440+V440+X440+Z440+AB440+AD440+AF440+AH440+AJ440+AL440)</f>
        <v/>
      </c>
      <c r="AN440" s="5">
        <f>P440+R440+T440+V440+X440+Z440+AB440+AD440+AF440+AH440+AJ440+AL440-AM440</f>
        <v/>
      </c>
      <c r="AO440" s="5">
        <f>P440+R440+T440+V440+X440+Z440+AB440+AD440+AF440+AH440+AJ440+AL440</f>
        <v/>
      </c>
      <c r="AP440" s="5">
        <f>I440</f>
        <v/>
      </c>
      <c r="AQ440" s="7">
        <f>AO440-AP440</f>
        <v/>
      </c>
      <c r="AR440" s="5" t="n">
        <v>0</v>
      </c>
      <c r="AS440" s="5">
        <f>IF(AH440-AR440&lt;-0.001,1,0)</f>
        <v/>
      </c>
      <c r="AT440" s="5">
        <f>IF(H440&lt;AM440-0.001,1,0)</f>
        <v/>
      </c>
      <c r="AU440" s="5">
        <f>IF(OR(H440-AO440-J440-K440-L440-M440-N440&lt;-0.001,H440-AO440-J440-K440-L440-M440-N440&gt;0.001),1,0)</f>
        <v/>
      </c>
      <c r="AV440" s="5">
        <f>IF(OR(J440&lt;-0.5,K440&lt;-0.5,L440&lt;-0.5,M440&lt;-0.5,N440&lt;-0.5,P440&lt;-0.5,R440&lt;-0.5,T440&lt;-0.5,V440&lt;-0.5,X440&lt;-0.5,Z440&lt;-0.5,AB440&lt;-0.5,AD440&lt;-0.5,AF440&lt;-0.5,AH440&lt;-0.5,AJ440&lt;-0.5,AL440&lt;-0.5),1,0)</f>
        <v/>
      </c>
      <c r="AW440">
        <f>AX440&amp;LEFT(ROUND(H440,0),3)</f>
        <v/>
      </c>
      <c r="AX440" t="n">
        <v>2962341</v>
      </c>
    </row>
    <row r="441">
      <c r="A441" s="4" t="n">
        <v>433</v>
      </c>
      <c r="B441" s="4" t="inlineStr">
        <is>
          <t>2022.USLW.215.004</t>
        </is>
      </c>
      <c r="C441" s="4" t="inlineStr">
        <is>
          <t>T/L 150 kV LIKUPANG - PANDU (12 kmr)</t>
        </is>
      </c>
      <c r="D441" s="4" t="inlineStr">
        <is>
          <t>Biaya Jasa Ahli Penilai Pertanahan ROW</t>
        </is>
      </c>
      <c r="E441" s="4" t="inlineStr">
        <is>
          <t>Murni</t>
        </is>
      </c>
      <c r="F441" s="4" t="inlineStr">
        <is>
          <t>APLN</t>
        </is>
      </c>
      <c r="G441" s="4" t="n"/>
      <c r="H441" s="5" t="n">
        <v>277500</v>
      </c>
      <c r="I441" s="5" t="n">
        <v>250000</v>
      </c>
      <c r="J441" s="6" t="n">
        <v>27500</v>
      </c>
      <c r="K441" s="6" t="n">
        <v>0</v>
      </c>
      <c r="L441" s="6" t="n">
        <v>0</v>
      </c>
      <c r="M441" s="6" t="n">
        <v>0</v>
      </c>
      <c r="N441" s="6" t="n">
        <v>0</v>
      </c>
      <c r="O441" s="6" t="n">
        <v>0</v>
      </c>
      <c r="P441" s="5" t="n">
        <v>0</v>
      </c>
      <c r="Q441" s="6" t="n">
        <v>0</v>
      </c>
      <c r="R441" s="5" t="n">
        <v>0</v>
      </c>
      <c r="S441" s="6" t="n">
        <v>0</v>
      </c>
      <c r="T441" s="5" t="n">
        <v>0</v>
      </c>
      <c r="U441" s="6" t="n">
        <v>0</v>
      </c>
      <c r="V441" s="5" t="n">
        <v>0</v>
      </c>
      <c r="W441" s="6" t="n">
        <v>0</v>
      </c>
      <c r="X441" s="5" t="n">
        <v>0</v>
      </c>
      <c r="Y441" s="6" t="n">
        <v>0</v>
      </c>
      <c r="Z441" s="5" t="n">
        <v>0</v>
      </c>
      <c r="AA441" s="6" t="n">
        <v>0</v>
      </c>
      <c r="AB441" s="5" t="n">
        <v>0</v>
      </c>
      <c r="AC441" s="6" t="n">
        <v>0</v>
      </c>
      <c r="AD441" s="5" t="n">
        <v>0</v>
      </c>
      <c r="AE441" s="6" t="n">
        <v>0</v>
      </c>
      <c r="AF441" s="5" t="n">
        <v>0</v>
      </c>
      <c r="AG441" s="6" t="n">
        <v>0</v>
      </c>
      <c r="AH441" s="6" t="n">
        <v>0</v>
      </c>
      <c r="AI441" s="6" t="n">
        <v>0</v>
      </c>
      <c r="AJ441" s="6" t="n">
        <v>250000</v>
      </c>
      <c r="AK441" s="6" t="n">
        <v>0</v>
      </c>
      <c r="AL441" s="6" t="n">
        <v>5</v>
      </c>
      <c r="AM441" s="5">
        <f>IF(AND(G441="",E441="Murni"),0,P441+R441+T441+V441+X441+Z441+AB441+AD441+AF441+AH441+AJ441+AL441)</f>
        <v/>
      </c>
      <c r="AN441" s="5">
        <f>P441+R441+T441+V441+X441+Z441+AB441+AD441+AF441+AH441+AJ441+AL441-AM441</f>
        <v/>
      </c>
      <c r="AO441" s="5">
        <f>P441+R441+T441+V441+X441+Z441+AB441+AD441+AF441+AH441+AJ441+AL441</f>
        <v/>
      </c>
      <c r="AP441" s="5">
        <f>I441</f>
        <v/>
      </c>
      <c r="AQ441" s="7">
        <f>AO441-AP441</f>
        <v/>
      </c>
      <c r="AR441" s="5" t="n">
        <v>0</v>
      </c>
      <c r="AS441" s="5">
        <f>IF(AH441-AR441&lt;-0.001,1,0)</f>
        <v/>
      </c>
      <c r="AT441" s="5">
        <f>IF(H441&lt;AM441-0.001,1,0)</f>
        <v/>
      </c>
      <c r="AU441" s="5">
        <f>IF(OR(H441-AO441-J441-K441-L441-M441-N441&lt;-0.001,H441-AO441-J441-K441-L441-M441-N441&gt;0.001),1,0)</f>
        <v/>
      </c>
      <c r="AV441" s="5">
        <f>IF(OR(J441&lt;-0.5,K441&lt;-0.5,L441&lt;-0.5,M441&lt;-0.5,N441&lt;-0.5,P441&lt;-0.5,R441&lt;-0.5,T441&lt;-0.5,V441&lt;-0.5,X441&lt;-0.5,Z441&lt;-0.5,AB441&lt;-0.5,AD441&lt;-0.5,AF441&lt;-0.5,AH441&lt;-0.5,AJ441&lt;-0.5,AL441&lt;-0.5),1,0)</f>
        <v/>
      </c>
      <c r="AW441">
        <f>AX441&amp;LEFT(ROUND(H441,0),3)</f>
        <v/>
      </c>
      <c r="AX441" t="n">
        <v>2962342</v>
      </c>
    </row>
    <row r="442">
      <c r="A442" s="4" t="n">
        <v>434</v>
      </c>
      <c r="B442" s="4" t="inlineStr">
        <is>
          <t>2022.USLW.223.001</t>
        </is>
      </c>
      <c r="C442" s="4" t="inlineStr">
        <is>
          <t>T/L 150 kV LUWUK - PLTMG LUWUK - TOILI (90 kmr)</t>
        </is>
      </c>
      <c r="D442" s="4" t="inlineStr">
        <is>
          <t>Biaya Pengurusan Pemenuhan Kewajiban IPPKH dan Jasa Konsultasi</t>
        </is>
      </c>
      <c r="E442" s="4" t="inlineStr">
        <is>
          <t>Murni</t>
        </is>
      </c>
      <c r="F442" s="4" t="inlineStr">
        <is>
          <t>APLN</t>
        </is>
      </c>
      <c r="G442" s="4" t="n"/>
      <c r="H442" s="5" t="n">
        <v>943500</v>
      </c>
      <c r="I442" s="5" t="n">
        <v>791950</v>
      </c>
      <c r="J442" s="6" t="n">
        <v>151550</v>
      </c>
      <c r="K442" s="6" t="n">
        <v>0</v>
      </c>
      <c r="L442" s="6" t="n">
        <v>0</v>
      </c>
      <c r="M442" s="6" t="n">
        <v>0</v>
      </c>
      <c r="N442" s="6" t="n">
        <v>0</v>
      </c>
      <c r="O442" s="6" t="n">
        <v>0</v>
      </c>
      <c r="P442" s="5" t="n">
        <v>0</v>
      </c>
      <c r="Q442" s="6" t="n">
        <v>0</v>
      </c>
      <c r="R442" s="5" t="n">
        <v>0</v>
      </c>
      <c r="S442" s="6" t="n">
        <v>0</v>
      </c>
      <c r="T442" s="5" t="n">
        <v>0</v>
      </c>
      <c r="U442" s="6" t="n">
        <v>0</v>
      </c>
      <c r="V442" s="5" t="n">
        <v>239300</v>
      </c>
      <c r="W442" s="6" t="n">
        <v>0</v>
      </c>
      <c r="X442" s="5" t="n">
        <v>0</v>
      </c>
      <c r="Y442" s="6" t="n">
        <v>0</v>
      </c>
      <c r="Z442" s="5" t="n">
        <v>0</v>
      </c>
      <c r="AA442" s="6" t="n">
        <v>0</v>
      </c>
      <c r="AB442" s="5" t="n">
        <v>40300</v>
      </c>
      <c r="AC442" s="6" t="n">
        <v>0</v>
      </c>
      <c r="AD442" s="5" t="n">
        <v>0</v>
      </c>
      <c r="AE442" s="6" t="n">
        <v>0</v>
      </c>
      <c r="AF442" s="5" t="n">
        <v>0</v>
      </c>
      <c r="AG442" s="6" t="n">
        <v>0</v>
      </c>
      <c r="AH442" s="6" t="n">
        <v>200000</v>
      </c>
      <c r="AI442" s="6" t="n">
        <v>0</v>
      </c>
      <c r="AJ442" s="6" t="n">
        <v>312350</v>
      </c>
      <c r="AK442" s="6" t="n">
        <v>0</v>
      </c>
      <c r="AL442" s="6" t="n">
        <v>5</v>
      </c>
      <c r="AM442" s="5">
        <f>IF(AND(G442="",E442="Murni"),0,P442+R442+T442+V442+X442+Z442+AB442+AD442+AF442+AH442+AJ442+AL442)</f>
        <v/>
      </c>
      <c r="AN442" s="5">
        <f>P442+R442+T442+V442+X442+Z442+AB442+AD442+AF442+AH442+AJ442+AL442-AM442</f>
        <v/>
      </c>
      <c r="AO442" s="5">
        <f>P442+R442+T442+V442+X442+Z442+AB442+AD442+AF442+AH442+AJ442+AL442</f>
        <v/>
      </c>
      <c r="AP442" s="5">
        <f>I442</f>
        <v/>
      </c>
      <c r="AQ442" s="7">
        <f>AO442-AP442</f>
        <v/>
      </c>
      <c r="AR442" s="5" t="n">
        <v>0</v>
      </c>
      <c r="AS442" s="5">
        <f>IF(AH442-AR442&lt;-0.001,1,0)</f>
        <v/>
      </c>
      <c r="AT442" s="5">
        <f>IF(H442&lt;AM442-0.001,1,0)</f>
        <v/>
      </c>
      <c r="AU442" s="5">
        <f>IF(OR(H442-AO442-J442-K442-L442-M442-N442&lt;-0.001,H442-AO442-J442-K442-L442-M442-N442&gt;0.001),1,0)</f>
        <v/>
      </c>
      <c r="AV442" s="5">
        <f>IF(OR(J442&lt;-0.5,K442&lt;-0.5,L442&lt;-0.5,M442&lt;-0.5,N442&lt;-0.5,P442&lt;-0.5,R442&lt;-0.5,T442&lt;-0.5,V442&lt;-0.5,X442&lt;-0.5,Z442&lt;-0.5,AB442&lt;-0.5,AD442&lt;-0.5,AF442&lt;-0.5,AH442&lt;-0.5,AJ442&lt;-0.5,AL442&lt;-0.5),1,0)</f>
        <v/>
      </c>
      <c r="AW442">
        <f>AX442&amp;LEFT(ROUND(H442,0),3)</f>
        <v/>
      </c>
      <c r="AX442" t="n">
        <v>2962343</v>
      </c>
    </row>
    <row r="443">
      <c r="A443" s="4" t="n">
        <v>435</v>
      </c>
      <c r="B443" s="4" t="inlineStr">
        <is>
          <t>2022.USLW.223.002</t>
        </is>
      </c>
      <c r="C443" s="4" t="inlineStr">
        <is>
          <t>T/L 150 kV LUWUK - PLTMG LUWUK - TOILI (90 kmr)</t>
        </is>
      </c>
      <c r="D443" s="4" t="inlineStr">
        <is>
          <t>Pengelolaan dan Pemantauan Lingkungan Konstruksi</t>
        </is>
      </c>
      <c r="E443" s="4" t="inlineStr">
        <is>
          <t>Murni</t>
        </is>
      </c>
      <c r="F443" s="4" t="inlineStr">
        <is>
          <t>APLN</t>
        </is>
      </c>
      <c r="G443" s="4" t="n"/>
      <c r="H443" s="5" t="n">
        <v>140000</v>
      </c>
      <c r="I443" s="5" t="n">
        <v>140000</v>
      </c>
      <c r="J443" s="6" t="n">
        <v>0</v>
      </c>
      <c r="K443" s="6" t="n">
        <v>0</v>
      </c>
      <c r="L443" s="6" t="n">
        <v>0</v>
      </c>
      <c r="M443" s="6" t="n">
        <v>0</v>
      </c>
      <c r="N443" s="6" t="n">
        <v>0</v>
      </c>
      <c r="O443" s="6" t="n">
        <v>0</v>
      </c>
      <c r="P443" s="5" t="n">
        <v>0</v>
      </c>
      <c r="Q443" s="6" t="n">
        <v>0</v>
      </c>
      <c r="R443" s="5" t="n">
        <v>0</v>
      </c>
      <c r="S443" s="6" t="n">
        <v>0</v>
      </c>
      <c r="T443" s="5" t="n">
        <v>0</v>
      </c>
      <c r="U443" s="6" t="n">
        <v>0</v>
      </c>
      <c r="V443" s="5" t="n">
        <v>0</v>
      </c>
      <c r="W443" s="6" t="n">
        <v>0</v>
      </c>
      <c r="X443" s="5" t="n">
        <v>69630</v>
      </c>
      <c r="Y443" s="6" t="n">
        <v>0</v>
      </c>
      <c r="Z443" s="5" t="n">
        <v>0</v>
      </c>
      <c r="AA443" s="6" t="n">
        <v>0</v>
      </c>
      <c r="AB443" s="5" t="n">
        <v>0</v>
      </c>
      <c r="AC443" s="6" t="n">
        <v>0</v>
      </c>
      <c r="AD443" s="5" t="n">
        <v>0</v>
      </c>
      <c r="AE443" s="6" t="n">
        <v>0</v>
      </c>
      <c r="AF443" s="5" t="n">
        <v>69805</v>
      </c>
      <c r="AG443" s="6" t="n">
        <v>0</v>
      </c>
      <c r="AH443" s="6" t="n">
        <v>0</v>
      </c>
      <c r="AI443" s="6" t="n">
        <v>0</v>
      </c>
      <c r="AJ443" s="6" t="n">
        <v>370</v>
      </c>
      <c r="AK443" s="6" t="n">
        <v>0</v>
      </c>
      <c r="AL443" s="6" t="n">
        <v>5</v>
      </c>
      <c r="AM443" s="5">
        <f>IF(AND(G443="",E443="Murni"),0,P443+R443+T443+V443+X443+Z443+AB443+AD443+AF443+AH443+AJ443+AL443)</f>
        <v/>
      </c>
      <c r="AN443" s="5">
        <f>P443+R443+T443+V443+X443+Z443+AB443+AD443+AF443+AH443+AJ443+AL443-AM443</f>
        <v/>
      </c>
      <c r="AO443" s="5">
        <f>P443+R443+T443+V443+X443+Z443+AB443+AD443+AF443+AH443+AJ443+AL443</f>
        <v/>
      </c>
      <c r="AP443" s="5">
        <f>I443</f>
        <v/>
      </c>
      <c r="AQ443" s="7">
        <f>AO443-AP443</f>
        <v/>
      </c>
      <c r="AR443" s="5" t="n">
        <v>0</v>
      </c>
      <c r="AS443" s="5">
        <f>IF(AH443-AR443&lt;-0.001,1,0)</f>
        <v/>
      </c>
      <c r="AT443" s="5">
        <f>IF(H443&lt;AM443-0.001,1,0)</f>
        <v/>
      </c>
      <c r="AU443" s="5">
        <f>IF(OR(H443-AO443-J443-K443-L443-M443-N443&lt;-0.001,H443-AO443-J443-K443-L443-M443-N443&gt;0.001),1,0)</f>
        <v/>
      </c>
      <c r="AV443" s="5">
        <f>IF(OR(J443&lt;-0.5,K443&lt;-0.5,L443&lt;-0.5,M443&lt;-0.5,N443&lt;-0.5,P443&lt;-0.5,R443&lt;-0.5,T443&lt;-0.5,V443&lt;-0.5,X443&lt;-0.5,Z443&lt;-0.5,AB443&lt;-0.5,AD443&lt;-0.5,AF443&lt;-0.5,AH443&lt;-0.5,AJ443&lt;-0.5,AL443&lt;-0.5),1,0)</f>
        <v/>
      </c>
      <c r="AW443">
        <f>AX443&amp;LEFT(ROUND(H443,0),3)</f>
        <v/>
      </c>
      <c r="AX443" t="n">
        <v>2962344</v>
      </c>
    </row>
    <row r="444">
      <c r="A444" s="4" t="n">
        <v>436</v>
      </c>
      <c r="B444" s="4" t="inlineStr">
        <is>
          <t>2022.USLW.223.003</t>
        </is>
      </c>
      <c r="C444" s="4" t="inlineStr">
        <is>
          <t>T/L 150 kV LUWUK - PLTMG LUWUK - TOILI (90 kmr)</t>
        </is>
      </c>
      <c r="D444" s="4" t="inlineStr">
        <is>
          <t>Biaya Jasa Ahli Penilai Pertanahan ROW</t>
        </is>
      </c>
      <c r="E444" s="4" t="inlineStr">
        <is>
          <t>Murni</t>
        </is>
      </c>
      <c r="F444" s="4" t="inlineStr">
        <is>
          <t>APLN</t>
        </is>
      </c>
      <c r="G444" s="4" t="n"/>
      <c r="H444" s="5" t="n">
        <v>266833</v>
      </c>
      <c r="I444" s="5" t="n">
        <v>265106.099</v>
      </c>
      <c r="J444" s="6" t="n">
        <v>1726.900999999954</v>
      </c>
      <c r="K444" s="6" t="n">
        <v>0</v>
      </c>
      <c r="L444" s="6" t="n">
        <v>0</v>
      </c>
      <c r="M444" s="6" t="n">
        <v>0</v>
      </c>
      <c r="N444" s="6" t="n">
        <v>0</v>
      </c>
      <c r="O444" s="6" t="n">
        <v>0</v>
      </c>
      <c r="P444" s="5" t="n">
        <v>0</v>
      </c>
      <c r="Q444" s="6" t="n">
        <v>0</v>
      </c>
      <c r="R444" s="5" t="n">
        <v>0</v>
      </c>
      <c r="S444" s="6" t="n">
        <v>0</v>
      </c>
      <c r="T444" s="5" t="n">
        <v>0</v>
      </c>
      <c r="U444" s="6" t="n">
        <v>0</v>
      </c>
      <c r="V444" s="5" t="n">
        <v>0</v>
      </c>
      <c r="W444" s="6" t="n">
        <v>0</v>
      </c>
      <c r="X444" s="5" t="n">
        <v>189947.999</v>
      </c>
      <c r="Y444" s="6" t="n">
        <v>0</v>
      </c>
      <c r="Z444" s="5" t="n">
        <v>0</v>
      </c>
      <c r="AA444" s="6" t="n">
        <v>0</v>
      </c>
      <c r="AB444" s="5" t="n">
        <v>75158.10000000001</v>
      </c>
      <c r="AC444" s="6" t="n">
        <v>0</v>
      </c>
      <c r="AD444" s="5" t="n">
        <v>0</v>
      </c>
      <c r="AE444" s="6" t="n">
        <v>0</v>
      </c>
      <c r="AF444" s="5" t="n">
        <v>0</v>
      </c>
      <c r="AG444" s="6" t="n">
        <v>0</v>
      </c>
      <c r="AH444" s="6" t="n">
        <v>0</v>
      </c>
      <c r="AI444" s="6" t="n">
        <v>0</v>
      </c>
      <c r="AJ444" s="6" t="n">
        <v>0</v>
      </c>
      <c r="AK444" s="6" t="n">
        <v>0</v>
      </c>
      <c r="AL444" s="6" t="n">
        <v>5</v>
      </c>
      <c r="AM444" s="5">
        <f>IF(AND(G444="",E444="Murni"),0,P444+R444+T444+V444+X444+Z444+AB444+AD444+AF444+AH444+AJ444+AL444)</f>
        <v/>
      </c>
      <c r="AN444" s="5">
        <f>P444+R444+T444+V444+X444+Z444+AB444+AD444+AF444+AH444+AJ444+AL444-AM444</f>
        <v/>
      </c>
      <c r="AO444" s="5">
        <f>P444+R444+T444+V444+X444+Z444+AB444+AD444+AF444+AH444+AJ444+AL444</f>
        <v/>
      </c>
      <c r="AP444" s="5">
        <f>I444</f>
        <v/>
      </c>
      <c r="AQ444" s="7">
        <f>AO444-AP444</f>
        <v/>
      </c>
      <c r="AR444" s="5" t="n">
        <v>0</v>
      </c>
      <c r="AS444" s="5">
        <f>IF(AH444-AR444&lt;-0.001,1,0)</f>
        <v/>
      </c>
      <c r="AT444" s="5">
        <f>IF(H444&lt;AM444-0.001,1,0)</f>
        <v/>
      </c>
      <c r="AU444" s="5">
        <f>IF(OR(H444-AO444-J444-K444-L444-M444-N444&lt;-0.001,H444-AO444-J444-K444-L444-M444-N444&gt;0.001),1,0)</f>
        <v/>
      </c>
      <c r="AV444" s="5">
        <f>IF(OR(J444&lt;-0.5,K444&lt;-0.5,L444&lt;-0.5,M444&lt;-0.5,N444&lt;-0.5,P444&lt;-0.5,R444&lt;-0.5,T444&lt;-0.5,V444&lt;-0.5,X444&lt;-0.5,Z444&lt;-0.5,AB444&lt;-0.5,AD444&lt;-0.5,AF444&lt;-0.5,AH444&lt;-0.5,AJ444&lt;-0.5,AL444&lt;-0.5),1,0)</f>
        <v/>
      </c>
      <c r="AW444">
        <f>AX444&amp;LEFT(ROUND(H444,0),3)</f>
        <v/>
      </c>
      <c r="AX444" t="n">
        <v>2962345</v>
      </c>
    </row>
    <row r="445">
      <c r="A445" s="4" t="n">
        <v>437</v>
      </c>
      <c r="B445" s="4" t="inlineStr">
        <is>
          <t>2022.USLW.223.004</t>
        </is>
      </c>
      <c r="C445" s="4" t="inlineStr">
        <is>
          <t>T/L 150 kV LUWUK - PLTMG LUWUK - TOILI (90 kmr)</t>
        </is>
      </c>
      <c r="D445" s="4" t="inlineStr">
        <is>
          <t>Biaya Pengadaan Tanah</t>
        </is>
      </c>
      <c r="E445" s="4" t="inlineStr">
        <is>
          <t>Murni</t>
        </is>
      </c>
      <c r="F445" s="4" t="inlineStr">
        <is>
          <t>APLN</t>
        </is>
      </c>
      <c r="G445" s="4" t="n"/>
      <c r="H445" s="5" t="n">
        <v>500000</v>
      </c>
      <c r="I445" s="5" t="n">
        <v>478400</v>
      </c>
      <c r="J445" s="6" t="n">
        <v>21600</v>
      </c>
      <c r="K445" s="6" t="n">
        <v>0</v>
      </c>
      <c r="L445" s="6" t="n">
        <v>0</v>
      </c>
      <c r="M445" s="6" t="n">
        <v>0</v>
      </c>
      <c r="N445" s="6" t="n">
        <v>0</v>
      </c>
      <c r="O445" s="6" t="n">
        <v>0</v>
      </c>
      <c r="P445" s="5" t="n">
        <v>0</v>
      </c>
      <c r="Q445" s="6" t="n">
        <v>0</v>
      </c>
      <c r="R445" s="5" t="n">
        <v>0</v>
      </c>
      <c r="S445" s="6" t="n">
        <v>0</v>
      </c>
      <c r="T445" s="5" t="n">
        <v>212001.5</v>
      </c>
      <c r="U445" s="6" t="n">
        <v>0</v>
      </c>
      <c r="V445" s="5" t="n">
        <v>0</v>
      </c>
      <c r="W445" s="6" t="n">
        <v>0</v>
      </c>
      <c r="X445" s="5" t="n">
        <v>0</v>
      </c>
      <c r="Y445" s="6" t="n">
        <v>0</v>
      </c>
      <c r="Z445" s="5" t="n">
        <v>0</v>
      </c>
      <c r="AA445" s="6" t="n">
        <v>0</v>
      </c>
      <c r="AB445" s="5" t="n">
        <v>0</v>
      </c>
      <c r="AC445" s="6" t="n">
        <v>0</v>
      </c>
      <c r="AD445" s="5" t="n">
        <v>0</v>
      </c>
      <c r="AE445" s="6" t="n">
        <v>0</v>
      </c>
      <c r="AF445" s="5" t="n">
        <v>0</v>
      </c>
      <c r="AG445" s="6" t="n">
        <v>0</v>
      </c>
      <c r="AH445" s="6" t="n">
        <v>0</v>
      </c>
      <c r="AI445" s="6" t="n">
        <v>0</v>
      </c>
      <c r="AJ445" s="6" t="n">
        <v>266398.5</v>
      </c>
      <c r="AK445" s="6" t="n">
        <v>0</v>
      </c>
      <c r="AL445" s="6" t="n">
        <v>5</v>
      </c>
      <c r="AM445" s="5">
        <f>IF(AND(G445="",E445="Murni"),0,P445+R445+T445+V445+X445+Z445+AB445+AD445+AF445+AH445+AJ445+AL445)</f>
        <v/>
      </c>
      <c r="AN445" s="5">
        <f>P445+R445+T445+V445+X445+Z445+AB445+AD445+AF445+AH445+AJ445+AL445-AM445</f>
        <v/>
      </c>
      <c r="AO445" s="5">
        <f>P445+R445+T445+V445+X445+Z445+AB445+AD445+AF445+AH445+AJ445+AL445</f>
        <v/>
      </c>
      <c r="AP445" s="5">
        <f>I445</f>
        <v/>
      </c>
      <c r="AQ445" s="7">
        <f>AO445-AP445</f>
        <v/>
      </c>
      <c r="AR445" s="5" t="n">
        <v>0</v>
      </c>
      <c r="AS445" s="5">
        <f>IF(AH445-AR445&lt;-0.001,1,0)</f>
        <v/>
      </c>
      <c r="AT445" s="5">
        <f>IF(H445&lt;AM445-0.001,1,0)</f>
        <v/>
      </c>
      <c r="AU445" s="5">
        <f>IF(OR(H445-AO445-J445-K445-L445-M445-N445&lt;-0.001,H445-AO445-J445-K445-L445-M445-N445&gt;0.001),1,0)</f>
        <v/>
      </c>
      <c r="AV445" s="5">
        <f>IF(OR(J445&lt;-0.5,K445&lt;-0.5,L445&lt;-0.5,M445&lt;-0.5,N445&lt;-0.5,P445&lt;-0.5,R445&lt;-0.5,T445&lt;-0.5,V445&lt;-0.5,X445&lt;-0.5,Z445&lt;-0.5,AB445&lt;-0.5,AD445&lt;-0.5,AF445&lt;-0.5,AH445&lt;-0.5,AJ445&lt;-0.5,AL445&lt;-0.5),1,0)</f>
        <v/>
      </c>
      <c r="AW445">
        <f>AX445&amp;LEFT(ROUND(H445,0),3)</f>
        <v/>
      </c>
      <c r="AX445" t="n">
        <v>2962346</v>
      </c>
    </row>
    <row r="446">
      <c r="A446" s="4" t="n">
        <v>438</v>
      </c>
      <c r="B446" s="4" t="inlineStr">
        <is>
          <t>2022.USLW.223.005</t>
        </is>
      </c>
      <c r="C446" s="4" t="inlineStr">
        <is>
          <t>T/L 150 kV LUWUK - PLTMG LUWUK - TOILI (90 kmr)</t>
        </is>
      </c>
      <c r="D446" s="4" t="inlineStr">
        <is>
          <t>Biaya Kompensasi ROW</t>
        </is>
      </c>
      <c r="E446" s="4" t="inlineStr">
        <is>
          <t>Murni</t>
        </is>
      </c>
      <c r="F446" s="4" t="inlineStr">
        <is>
          <t>APLN</t>
        </is>
      </c>
      <c r="G446" s="4" t="n"/>
      <c r="H446" s="5" t="n">
        <v>4500000</v>
      </c>
      <c r="I446" s="5" t="n">
        <v>3812881.462</v>
      </c>
      <c r="J446" s="6" t="n">
        <v>687118.5380000002</v>
      </c>
      <c r="K446" s="6" t="n">
        <v>0</v>
      </c>
      <c r="L446" s="6" t="n">
        <v>0</v>
      </c>
      <c r="M446" s="6" t="n">
        <v>0</v>
      </c>
      <c r="N446" s="6" t="n">
        <v>0</v>
      </c>
      <c r="O446" s="6" t="n">
        <v>0</v>
      </c>
      <c r="P446" s="5" t="n">
        <v>0</v>
      </c>
      <c r="Q446" s="6" t="n">
        <v>0</v>
      </c>
      <c r="R446" s="5" t="n">
        <v>39135.462</v>
      </c>
      <c r="S446" s="6" t="n">
        <v>0</v>
      </c>
      <c r="T446" s="5" t="n">
        <v>76430.295</v>
      </c>
      <c r="U446" s="6" t="n">
        <v>0</v>
      </c>
      <c r="V446" s="5" t="n">
        <v>0</v>
      </c>
      <c r="W446" s="6" t="n">
        <v>0</v>
      </c>
      <c r="X446" s="5" t="n">
        <v>14254.743</v>
      </c>
      <c r="Y446" s="6" t="n">
        <v>0</v>
      </c>
      <c r="Z446" s="5" t="n">
        <v>92566.83199999999</v>
      </c>
      <c r="AA446" s="6" t="n">
        <v>0</v>
      </c>
      <c r="AB446" s="5" t="n">
        <v>180451.978</v>
      </c>
      <c r="AC446" s="6" t="n">
        <v>0</v>
      </c>
      <c r="AD446" s="5" t="n">
        <v>1942286.12</v>
      </c>
      <c r="AE446" s="6" t="n">
        <v>0</v>
      </c>
      <c r="AF446" s="5" t="n">
        <v>402060.729</v>
      </c>
      <c r="AG446" s="6" t="n">
        <v>0</v>
      </c>
      <c r="AH446" s="6" t="n">
        <v>0</v>
      </c>
      <c r="AI446" s="6" t="n">
        <v>0</v>
      </c>
      <c r="AJ446" s="6" t="n">
        <v>886354.0060000001</v>
      </c>
      <c r="AK446" s="6" t="n">
        <v>0</v>
      </c>
      <c r="AL446" s="6" t="n">
        <v>5</v>
      </c>
      <c r="AM446" s="5">
        <f>IF(AND(G446="",E446="Murni"),0,P446+R446+T446+V446+X446+Z446+AB446+AD446+AF446+AH446+AJ446+AL446)</f>
        <v/>
      </c>
      <c r="AN446" s="5">
        <f>P446+R446+T446+V446+X446+Z446+AB446+AD446+AF446+AH446+AJ446+AL446-AM446</f>
        <v/>
      </c>
      <c r="AO446" s="5">
        <f>P446+R446+T446+V446+X446+Z446+AB446+AD446+AF446+AH446+AJ446+AL446</f>
        <v/>
      </c>
      <c r="AP446" s="5">
        <f>I446</f>
        <v/>
      </c>
      <c r="AQ446" s="7">
        <f>AO446-AP446</f>
        <v/>
      </c>
      <c r="AR446" s="5" t="n">
        <v>0</v>
      </c>
      <c r="AS446" s="5">
        <f>IF(AH446-AR446&lt;-0.001,1,0)</f>
        <v/>
      </c>
      <c r="AT446" s="5">
        <f>IF(H446&lt;AM446-0.001,1,0)</f>
        <v/>
      </c>
      <c r="AU446" s="5">
        <f>IF(OR(H446-AO446-J446-K446-L446-M446-N446&lt;-0.001,H446-AO446-J446-K446-L446-M446-N446&gt;0.001),1,0)</f>
        <v/>
      </c>
      <c r="AV446" s="5">
        <f>IF(OR(J446&lt;-0.5,K446&lt;-0.5,L446&lt;-0.5,M446&lt;-0.5,N446&lt;-0.5,P446&lt;-0.5,R446&lt;-0.5,T446&lt;-0.5,V446&lt;-0.5,X446&lt;-0.5,Z446&lt;-0.5,AB446&lt;-0.5,AD446&lt;-0.5,AF446&lt;-0.5,AH446&lt;-0.5,AJ446&lt;-0.5,AL446&lt;-0.5),1,0)</f>
        <v/>
      </c>
      <c r="AW446">
        <f>AX446&amp;LEFT(ROUND(H446,0),3)</f>
        <v/>
      </c>
      <c r="AX446" t="n">
        <v>2962347</v>
      </c>
    </row>
    <row r="447">
      <c r="A447" s="4" t="n">
        <v>439</v>
      </c>
      <c r="B447" s="4" t="inlineStr">
        <is>
          <t>2022.USLW.220.001</t>
        </is>
      </c>
      <c r="C447" s="4" t="inlineStr">
        <is>
          <t>T/L 150 KV MARISA - MOUTONG (90 KMR)</t>
        </is>
      </c>
      <c r="D447" s="4" t="inlineStr">
        <is>
          <t>Perizinan</t>
        </is>
      </c>
      <c r="E447" s="4" t="inlineStr">
        <is>
          <t>Murni</t>
        </is>
      </c>
      <c r="F447" s="4" t="inlineStr">
        <is>
          <t>APLN</t>
        </is>
      </c>
      <c r="G447" s="4" t="n"/>
      <c r="H447" s="5" t="n">
        <v>100000</v>
      </c>
      <c r="I447" s="5" t="n">
        <v>0</v>
      </c>
      <c r="J447" s="6" t="n">
        <v>100000</v>
      </c>
      <c r="K447" s="6" t="n">
        <v>0</v>
      </c>
      <c r="L447" s="6" t="n">
        <v>0</v>
      </c>
      <c r="M447" s="6" t="n">
        <v>0</v>
      </c>
      <c r="N447" s="6" t="n">
        <v>0</v>
      </c>
      <c r="O447" s="6" t="n">
        <v>0</v>
      </c>
      <c r="P447" s="5" t="n">
        <v>0</v>
      </c>
      <c r="Q447" s="6" t="n">
        <v>0</v>
      </c>
      <c r="R447" s="5" t="n">
        <v>0</v>
      </c>
      <c r="S447" s="6" t="n">
        <v>0</v>
      </c>
      <c r="T447" s="5" t="n">
        <v>0</v>
      </c>
      <c r="U447" s="6" t="n">
        <v>0</v>
      </c>
      <c r="V447" s="5" t="n">
        <v>0</v>
      </c>
      <c r="W447" s="6" t="n">
        <v>0</v>
      </c>
      <c r="X447" s="5" t="n">
        <v>0</v>
      </c>
      <c r="Y447" s="6" t="n">
        <v>0</v>
      </c>
      <c r="Z447" s="5" t="n">
        <v>0</v>
      </c>
      <c r="AA447" s="6" t="n">
        <v>0</v>
      </c>
      <c r="AB447" s="5" t="n">
        <v>0</v>
      </c>
      <c r="AC447" s="6" t="n">
        <v>0</v>
      </c>
      <c r="AD447" s="5" t="n">
        <v>0</v>
      </c>
      <c r="AE447" s="6" t="n">
        <v>0</v>
      </c>
      <c r="AF447" s="5" t="n">
        <v>0</v>
      </c>
      <c r="AG447" s="6" t="n">
        <v>0</v>
      </c>
      <c r="AH447" s="6" t="n">
        <v>0</v>
      </c>
      <c r="AI447" s="6" t="n">
        <v>0</v>
      </c>
      <c r="AJ447" s="6" t="n">
        <v>0</v>
      </c>
      <c r="AK447" s="6" t="n">
        <v>0</v>
      </c>
      <c r="AL447" s="6" t="n">
        <v>5</v>
      </c>
      <c r="AM447" s="5">
        <f>IF(AND(G447="",E447="Murni"),0,P447+R447+T447+V447+X447+Z447+AB447+AD447+AF447+AH447+AJ447+AL447)</f>
        <v/>
      </c>
      <c r="AN447" s="5">
        <f>P447+R447+T447+V447+X447+Z447+AB447+AD447+AF447+AH447+AJ447+AL447-AM447</f>
        <v/>
      </c>
      <c r="AO447" s="5">
        <f>P447+R447+T447+V447+X447+Z447+AB447+AD447+AF447+AH447+AJ447+AL447</f>
        <v/>
      </c>
      <c r="AP447" s="5">
        <f>I447</f>
        <v/>
      </c>
      <c r="AQ447" s="7">
        <f>AO447-AP447</f>
        <v/>
      </c>
      <c r="AR447" s="5" t="n">
        <v>0</v>
      </c>
      <c r="AS447" s="5">
        <f>IF(AH447-AR447&lt;-0.001,1,0)</f>
        <v/>
      </c>
      <c r="AT447" s="5">
        <f>IF(H447&lt;AM447-0.001,1,0)</f>
        <v/>
      </c>
      <c r="AU447" s="5">
        <f>IF(OR(H447-AO447-J447-K447-L447-M447-N447&lt;-0.001,H447-AO447-J447-K447-L447-M447-N447&gt;0.001),1,0)</f>
        <v/>
      </c>
      <c r="AV447" s="5">
        <f>IF(OR(J447&lt;-0.5,K447&lt;-0.5,L447&lt;-0.5,M447&lt;-0.5,N447&lt;-0.5,P447&lt;-0.5,R447&lt;-0.5,T447&lt;-0.5,V447&lt;-0.5,X447&lt;-0.5,Z447&lt;-0.5,AB447&lt;-0.5,AD447&lt;-0.5,AF447&lt;-0.5,AH447&lt;-0.5,AJ447&lt;-0.5,AL447&lt;-0.5),1,0)</f>
        <v/>
      </c>
      <c r="AW447">
        <f>AX447&amp;LEFT(ROUND(H447,0),3)</f>
        <v/>
      </c>
      <c r="AX447" t="n">
        <v>2962348</v>
      </c>
    </row>
    <row r="448">
      <c r="A448" s="4" t="n">
        <v>440</v>
      </c>
      <c r="B448" s="4" t="inlineStr">
        <is>
          <t>2022.USLW.220.002</t>
        </is>
      </c>
      <c r="C448" s="4" t="inlineStr">
        <is>
          <t>T/L 150 KV MARISA - MOUTONG (90 KMR)</t>
        </is>
      </c>
      <c r="D448" s="4" t="inlineStr">
        <is>
          <t>Biaya Jasa Pendampingan Pengadaan Tanah dan/atau Sertifikat dan/atau Kompensasi ROW</t>
        </is>
      </c>
      <c r="E448" s="4" t="inlineStr">
        <is>
          <t>Murni</t>
        </is>
      </c>
      <c r="F448" s="4" t="inlineStr">
        <is>
          <t>APLN</t>
        </is>
      </c>
      <c r="G448" s="4" t="n"/>
      <c r="H448" s="5" t="n">
        <v>1631700</v>
      </c>
      <c r="I448" s="5" t="n">
        <v>985177.17</v>
      </c>
      <c r="J448" s="6" t="n">
        <v>646522.83</v>
      </c>
      <c r="K448" s="6" t="n">
        <v>0</v>
      </c>
      <c r="L448" s="6" t="n">
        <v>0</v>
      </c>
      <c r="M448" s="6" t="n">
        <v>0</v>
      </c>
      <c r="N448" s="6" t="n">
        <v>0</v>
      </c>
      <c r="O448" s="6" t="n">
        <v>0</v>
      </c>
      <c r="P448" s="5" t="n">
        <v>0</v>
      </c>
      <c r="Q448" s="6" t="n">
        <v>0</v>
      </c>
      <c r="R448" s="5" t="n">
        <v>0</v>
      </c>
      <c r="S448" s="6" t="n">
        <v>0</v>
      </c>
      <c r="T448" s="5" t="n">
        <v>0</v>
      </c>
      <c r="U448" s="6" t="n">
        <v>0</v>
      </c>
      <c r="V448" s="5" t="n">
        <v>0</v>
      </c>
      <c r="W448" s="6" t="n">
        <v>0</v>
      </c>
      <c r="X448" s="5" t="n">
        <v>0</v>
      </c>
      <c r="Y448" s="6" t="n">
        <v>0</v>
      </c>
      <c r="Z448" s="5" t="n">
        <v>0</v>
      </c>
      <c r="AA448" s="6" t="n">
        <v>0</v>
      </c>
      <c r="AB448" s="5" t="n">
        <v>985177.17</v>
      </c>
      <c r="AC448" s="6" t="n">
        <v>0</v>
      </c>
      <c r="AD448" s="5" t="n">
        <v>0</v>
      </c>
      <c r="AE448" s="6" t="n">
        <v>0</v>
      </c>
      <c r="AF448" s="5" t="n">
        <v>0</v>
      </c>
      <c r="AG448" s="6" t="n">
        <v>0</v>
      </c>
      <c r="AH448" s="6" t="n">
        <v>0</v>
      </c>
      <c r="AI448" s="6" t="n">
        <v>0</v>
      </c>
      <c r="AJ448" s="6" t="n">
        <v>0</v>
      </c>
      <c r="AK448" s="6" t="n">
        <v>0</v>
      </c>
      <c r="AL448" s="6" t="n">
        <v>5</v>
      </c>
      <c r="AM448" s="5">
        <f>IF(AND(G448="",E448="Murni"),0,P448+R448+T448+V448+X448+Z448+AB448+AD448+AF448+AH448+AJ448+AL448)</f>
        <v/>
      </c>
      <c r="AN448" s="5">
        <f>P448+R448+T448+V448+X448+Z448+AB448+AD448+AF448+AH448+AJ448+AL448-AM448</f>
        <v/>
      </c>
      <c r="AO448" s="5">
        <f>P448+R448+T448+V448+X448+Z448+AB448+AD448+AF448+AH448+AJ448+AL448</f>
        <v/>
      </c>
      <c r="AP448" s="5">
        <f>I448</f>
        <v/>
      </c>
      <c r="AQ448" s="7">
        <f>AO448-AP448</f>
        <v/>
      </c>
      <c r="AR448" s="5" t="n">
        <v>0</v>
      </c>
      <c r="AS448" s="5">
        <f>IF(AH448-AR448&lt;-0.001,1,0)</f>
        <v/>
      </c>
      <c r="AT448" s="5">
        <f>IF(H448&lt;AM448-0.001,1,0)</f>
        <v/>
      </c>
      <c r="AU448" s="5">
        <f>IF(OR(H448-AO448-J448-K448-L448-M448-N448&lt;-0.001,H448-AO448-J448-K448-L448-M448-N448&gt;0.001),1,0)</f>
        <v/>
      </c>
      <c r="AV448" s="5">
        <f>IF(OR(J448&lt;-0.5,K448&lt;-0.5,L448&lt;-0.5,M448&lt;-0.5,N448&lt;-0.5,P448&lt;-0.5,R448&lt;-0.5,T448&lt;-0.5,V448&lt;-0.5,X448&lt;-0.5,Z448&lt;-0.5,AB448&lt;-0.5,AD448&lt;-0.5,AF448&lt;-0.5,AH448&lt;-0.5,AJ448&lt;-0.5,AL448&lt;-0.5),1,0)</f>
        <v/>
      </c>
      <c r="AW448">
        <f>AX448&amp;LEFT(ROUND(H448,0),3)</f>
        <v/>
      </c>
      <c r="AX448" t="n">
        <v>2962349</v>
      </c>
    </row>
    <row r="449">
      <c r="A449" s="4" t="n">
        <v>441</v>
      </c>
      <c r="B449" s="4" t="inlineStr">
        <is>
          <t>2022.USLW.220.003</t>
        </is>
      </c>
      <c r="C449" s="4" t="inlineStr">
        <is>
          <t>T/L 150 KV MARISA - MOUTONG (90 KMR)</t>
        </is>
      </c>
      <c r="D449" s="4" t="inlineStr">
        <is>
          <t>Biaya Jasa Ahli Penilai Pertanahan ROW</t>
        </is>
      </c>
      <c r="E449" s="4" t="inlineStr">
        <is>
          <t>Murni</t>
        </is>
      </c>
      <c r="F449" s="4" t="inlineStr">
        <is>
          <t>APLN</t>
        </is>
      </c>
      <c r="G449" s="4" t="n"/>
      <c r="H449" s="5" t="n">
        <v>1060605</v>
      </c>
      <c r="I449" s="5" t="n">
        <v>920950.62</v>
      </c>
      <c r="J449" s="6" t="n">
        <v>139654.38</v>
      </c>
      <c r="K449" s="6" t="n">
        <v>0</v>
      </c>
      <c r="L449" s="6" t="n">
        <v>0</v>
      </c>
      <c r="M449" s="6" t="n">
        <v>0</v>
      </c>
      <c r="N449" s="6" t="n">
        <v>0</v>
      </c>
      <c r="O449" s="6" t="n">
        <v>0</v>
      </c>
      <c r="P449" s="5" t="n">
        <v>0</v>
      </c>
      <c r="Q449" s="6" t="n">
        <v>0</v>
      </c>
      <c r="R449" s="5" t="n">
        <v>0</v>
      </c>
      <c r="S449" s="6" t="n">
        <v>0</v>
      </c>
      <c r="T449" s="5" t="n">
        <v>0</v>
      </c>
      <c r="U449" s="6" t="n">
        <v>0</v>
      </c>
      <c r="V449" s="5" t="n">
        <v>0</v>
      </c>
      <c r="W449" s="6" t="n">
        <v>0</v>
      </c>
      <c r="X449" s="5" t="n">
        <v>0</v>
      </c>
      <c r="Y449" s="6" t="n">
        <v>0</v>
      </c>
      <c r="Z449" s="5" t="n">
        <v>423293.199</v>
      </c>
      <c r="AA449" s="6" t="n">
        <v>0</v>
      </c>
      <c r="AB449" s="5" t="n">
        <v>0</v>
      </c>
      <c r="AC449" s="6" t="n">
        <v>0</v>
      </c>
      <c r="AD449" s="5" t="n">
        <v>0</v>
      </c>
      <c r="AE449" s="6" t="n">
        <v>0</v>
      </c>
      <c r="AF449" s="5" t="n">
        <v>0</v>
      </c>
      <c r="AG449" s="6" t="n">
        <v>0</v>
      </c>
      <c r="AH449" s="6" t="n">
        <v>0</v>
      </c>
      <c r="AI449" s="6" t="n">
        <v>0</v>
      </c>
      <c r="AJ449" s="6" t="n">
        <v>497657.421</v>
      </c>
      <c r="AK449" s="6" t="n">
        <v>0</v>
      </c>
      <c r="AL449" s="6" t="n">
        <v>5</v>
      </c>
      <c r="AM449" s="5">
        <f>IF(AND(G449="",E449="Murni"),0,P449+R449+T449+V449+X449+Z449+AB449+AD449+AF449+AH449+AJ449+AL449)</f>
        <v/>
      </c>
      <c r="AN449" s="5">
        <f>P449+R449+T449+V449+X449+Z449+AB449+AD449+AF449+AH449+AJ449+AL449-AM449</f>
        <v/>
      </c>
      <c r="AO449" s="5">
        <f>P449+R449+T449+V449+X449+Z449+AB449+AD449+AF449+AH449+AJ449+AL449</f>
        <v/>
      </c>
      <c r="AP449" s="5">
        <f>I449</f>
        <v/>
      </c>
      <c r="AQ449" s="7">
        <f>AO449-AP449</f>
        <v/>
      </c>
      <c r="AR449" s="5" t="n">
        <v>0</v>
      </c>
      <c r="AS449" s="5">
        <f>IF(AH449-AR449&lt;-0.001,1,0)</f>
        <v/>
      </c>
      <c r="AT449" s="5">
        <f>IF(H449&lt;AM449-0.001,1,0)</f>
        <v/>
      </c>
      <c r="AU449" s="5">
        <f>IF(OR(H449-AO449-J449-K449-L449-M449-N449&lt;-0.001,H449-AO449-J449-K449-L449-M449-N449&gt;0.001),1,0)</f>
        <v/>
      </c>
      <c r="AV449" s="5">
        <f>IF(OR(J449&lt;-0.5,K449&lt;-0.5,L449&lt;-0.5,M449&lt;-0.5,N449&lt;-0.5,P449&lt;-0.5,R449&lt;-0.5,T449&lt;-0.5,V449&lt;-0.5,X449&lt;-0.5,Z449&lt;-0.5,AB449&lt;-0.5,AD449&lt;-0.5,AF449&lt;-0.5,AH449&lt;-0.5,AJ449&lt;-0.5,AL449&lt;-0.5),1,0)</f>
        <v/>
      </c>
      <c r="AW449">
        <f>AX449&amp;LEFT(ROUND(H449,0),3)</f>
        <v/>
      </c>
      <c r="AX449" t="n">
        <v>2962350</v>
      </c>
    </row>
    <row r="450">
      <c r="A450" s="4" t="n">
        <v>442</v>
      </c>
      <c r="B450" s="4" t="inlineStr">
        <is>
          <t>2022.USLW.220.004</t>
        </is>
      </c>
      <c r="C450" s="4" t="inlineStr">
        <is>
          <t>T/L 150 KV MARISA - MOUTONG (90 KMR)</t>
        </is>
      </c>
      <c r="D450" s="4" t="inlineStr">
        <is>
          <t>Biaya Pengadaan Tanah</t>
        </is>
      </c>
      <c r="E450" s="4" t="inlineStr">
        <is>
          <t>Murni</t>
        </is>
      </c>
      <c r="F450" s="4" t="inlineStr">
        <is>
          <t>APLN</t>
        </is>
      </c>
      <c r="G450" s="4" t="n"/>
      <c r="H450" s="5" t="n">
        <v>3540000</v>
      </c>
      <c r="I450" s="5" t="n">
        <v>2964855</v>
      </c>
      <c r="J450" s="6" t="n">
        <v>575145</v>
      </c>
      <c r="K450" s="6" t="n">
        <v>0</v>
      </c>
      <c r="L450" s="6" t="n">
        <v>0</v>
      </c>
      <c r="M450" s="6" t="n">
        <v>0</v>
      </c>
      <c r="N450" s="6" t="n">
        <v>0</v>
      </c>
      <c r="O450" s="6" t="n">
        <v>0</v>
      </c>
      <c r="P450" s="5" t="n">
        <v>14855</v>
      </c>
      <c r="Q450" s="6" t="n">
        <v>0</v>
      </c>
      <c r="R450" s="5" t="n">
        <v>0</v>
      </c>
      <c r="S450" s="6" t="n">
        <v>0</v>
      </c>
      <c r="T450" s="5" t="n">
        <v>0</v>
      </c>
      <c r="U450" s="6" t="n">
        <v>0</v>
      </c>
      <c r="V450" s="5" t="n">
        <v>0</v>
      </c>
      <c r="W450" s="6" t="n">
        <v>0</v>
      </c>
      <c r="X450" s="5" t="n">
        <v>0</v>
      </c>
      <c r="Y450" s="6" t="n">
        <v>0</v>
      </c>
      <c r="Z450" s="5" t="n">
        <v>0</v>
      </c>
      <c r="AA450" s="6" t="n">
        <v>0</v>
      </c>
      <c r="AB450" s="5" t="n">
        <v>0</v>
      </c>
      <c r="AC450" s="6" t="n">
        <v>0</v>
      </c>
      <c r="AD450" s="5" t="n">
        <v>0</v>
      </c>
      <c r="AE450" s="6" t="n">
        <v>0</v>
      </c>
      <c r="AF450" s="5" t="n">
        <v>0</v>
      </c>
      <c r="AG450" s="6" t="n">
        <v>0</v>
      </c>
      <c r="AH450" s="6" t="n">
        <v>500000</v>
      </c>
      <c r="AI450" s="6" t="n">
        <v>0</v>
      </c>
      <c r="AJ450" s="6" t="n">
        <v>2450000</v>
      </c>
      <c r="AK450" s="6" t="n">
        <v>0</v>
      </c>
      <c r="AL450" s="6" t="n">
        <v>5</v>
      </c>
      <c r="AM450" s="5">
        <f>IF(AND(G450="",E450="Murni"),0,P450+R450+T450+V450+X450+Z450+AB450+AD450+AF450+AH450+AJ450+AL450)</f>
        <v/>
      </c>
      <c r="AN450" s="5">
        <f>P450+R450+T450+V450+X450+Z450+AB450+AD450+AF450+AH450+AJ450+AL450-AM450</f>
        <v/>
      </c>
      <c r="AO450" s="5">
        <f>P450+R450+T450+V450+X450+Z450+AB450+AD450+AF450+AH450+AJ450+AL450</f>
        <v/>
      </c>
      <c r="AP450" s="5">
        <f>I450</f>
        <v/>
      </c>
      <c r="AQ450" s="7">
        <f>AO450-AP450</f>
        <v/>
      </c>
      <c r="AR450" s="5" t="n">
        <v>0</v>
      </c>
      <c r="AS450" s="5">
        <f>IF(AH450-AR450&lt;-0.001,1,0)</f>
        <v/>
      </c>
      <c r="AT450" s="5">
        <f>IF(H450&lt;AM450-0.001,1,0)</f>
        <v/>
      </c>
      <c r="AU450" s="5">
        <f>IF(OR(H450-AO450-J450-K450-L450-M450-N450&lt;-0.001,H450-AO450-J450-K450-L450-M450-N450&gt;0.001),1,0)</f>
        <v/>
      </c>
      <c r="AV450" s="5">
        <f>IF(OR(J450&lt;-0.5,K450&lt;-0.5,L450&lt;-0.5,M450&lt;-0.5,N450&lt;-0.5,P450&lt;-0.5,R450&lt;-0.5,T450&lt;-0.5,V450&lt;-0.5,X450&lt;-0.5,Z450&lt;-0.5,AB450&lt;-0.5,AD450&lt;-0.5,AF450&lt;-0.5,AH450&lt;-0.5,AJ450&lt;-0.5,AL450&lt;-0.5),1,0)</f>
        <v/>
      </c>
      <c r="AW450">
        <f>AX450&amp;LEFT(ROUND(H450,0),3)</f>
        <v/>
      </c>
      <c r="AX450" t="n">
        <v>2962351</v>
      </c>
    </row>
    <row r="451">
      <c r="A451" s="4" t="n">
        <v>443</v>
      </c>
      <c r="B451" s="4" t="inlineStr">
        <is>
          <t>2022.USLW.220.005</t>
        </is>
      </c>
      <c r="C451" s="4" t="inlineStr">
        <is>
          <t>T/L 150 KV MARISA - MOUTONG (90 KMR)</t>
        </is>
      </c>
      <c r="D451" s="4" t="inlineStr">
        <is>
          <t>Pengelolaan dan Pemantauan Lingkungan Konstruksi</t>
        </is>
      </c>
      <c r="E451" s="4" t="inlineStr">
        <is>
          <t>Murni</t>
        </is>
      </c>
      <c r="F451" s="4" t="inlineStr">
        <is>
          <t>APLN</t>
        </is>
      </c>
      <c r="G451" s="4" t="n"/>
      <c r="H451" s="5" t="n">
        <v>140000</v>
      </c>
      <c r="I451" s="5" t="n">
        <v>70000</v>
      </c>
      <c r="J451" s="6" t="n">
        <v>70000</v>
      </c>
      <c r="K451" s="6" t="n">
        <v>0</v>
      </c>
      <c r="L451" s="6" t="n">
        <v>0</v>
      </c>
      <c r="M451" s="6" t="n">
        <v>0</v>
      </c>
      <c r="N451" s="6" t="n">
        <v>0</v>
      </c>
      <c r="O451" s="6" t="n">
        <v>0</v>
      </c>
      <c r="P451" s="5" t="n">
        <v>0</v>
      </c>
      <c r="Q451" s="6" t="n">
        <v>0</v>
      </c>
      <c r="R451" s="5" t="n">
        <v>0</v>
      </c>
      <c r="S451" s="6" t="n">
        <v>0</v>
      </c>
      <c r="T451" s="5" t="n">
        <v>0</v>
      </c>
      <c r="U451" s="6" t="n">
        <v>0</v>
      </c>
      <c r="V451" s="5" t="n">
        <v>69914</v>
      </c>
      <c r="W451" s="6" t="n">
        <v>0</v>
      </c>
      <c r="X451" s="5" t="n">
        <v>0</v>
      </c>
      <c r="Y451" s="6" t="n">
        <v>0</v>
      </c>
      <c r="Z451" s="5" t="n">
        <v>0</v>
      </c>
      <c r="AA451" s="6" t="n">
        <v>0</v>
      </c>
      <c r="AB451" s="5" t="n">
        <v>0</v>
      </c>
      <c r="AC451" s="6" t="n">
        <v>0</v>
      </c>
      <c r="AD451" s="5" t="n">
        <v>0</v>
      </c>
      <c r="AE451" s="6" t="n">
        <v>0</v>
      </c>
      <c r="AF451" s="5" t="n">
        <v>0</v>
      </c>
      <c r="AG451" s="6" t="n">
        <v>0</v>
      </c>
      <c r="AH451" s="6" t="n">
        <v>0</v>
      </c>
      <c r="AI451" s="6" t="n">
        <v>0</v>
      </c>
      <c r="AJ451" s="6" t="n">
        <v>86</v>
      </c>
      <c r="AK451" s="6" t="n">
        <v>0</v>
      </c>
      <c r="AL451" s="6" t="n">
        <v>5</v>
      </c>
      <c r="AM451" s="5">
        <f>IF(AND(G451="",E451="Murni"),0,P451+R451+T451+V451+X451+Z451+AB451+AD451+AF451+AH451+AJ451+AL451)</f>
        <v/>
      </c>
      <c r="AN451" s="5">
        <f>P451+R451+T451+V451+X451+Z451+AB451+AD451+AF451+AH451+AJ451+AL451-AM451</f>
        <v/>
      </c>
      <c r="AO451" s="5">
        <f>P451+R451+T451+V451+X451+Z451+AB451+AD451+AF451+AH451+AJ451+AL451</f>
        <v/>
      </c>
      <c r="AP451" s="5">
        <f>I451</f>
        <v/>
      </c>
      <c r="AQ451" s="7">
        <f>AO451-AP451</f>
        <v/>
      </c>
      <c r="AR451" s="5" t="n">
        <v>0</v>
      </c>
      <c r="AS451" s="5">
        <f>IF(AH451-AR451&lt;-0.001,1,0)</f>
        <v/>
      </c>
      <c r="AT451" s="5">
        <f>IF(H451&lt;AM451-0.001,1,0)</f>
        <v/>
      </c>
      <c r="AU451" s="5">
        <f>IF(OR(H451-AO451-J451-K451-L451-M451-N451&lt;-0.001,H451-AO451-J451-K451-L451-M451-N451&gt;0.001),1,0)</f>
        <v/>
      </c>
      <c r="AV451" s="5">
        <f>IF(OR(J451&lt;-0.5,K451&lt;-0.5,L451&lt;-0.5,M451&lt;-0.5,N451&lt;-0.5,P451&lt;-0.5,R451&lt;-0.5,T451&lt;-0.5,V451&lt;-0.5,X451&lt;-0.5,Z451&lt;-0.5,AB451&lt;-0.5,AD451&lt;-0.5,AF451&lt;-0.5,AH451&lt;-0.5,AJ451&lt;-0.5,AL451&lt;-0.5),1,0)</f>
        <v/>
      </c>
      <c r="AW451">
        <f>AX451&amp;LEFT(ROUND(H451,0),3)</f>
        <v/>
      </c>
      <c r="AX451" t="n">
        <v>2962352</v>
      </c>
    </row>
    <row r="452">
      <c r="A452" s="4" t="n">
        <v>444</v>
      </c>
      <c r="B452" s="4" t="inlineStr">
        <is>
          <t>2022.USLW.220.006</t>
        </is>
      </c>
      <c r="C452" s="4" t="inlineStr">
        <is>
          <t>T/L 150 KV MARISA - MOUTONG (90 KMR)</t>
        </is>
      </c>
      <c r="D452" s="4" t="inlineStr">
        <is>
          <t>Test dan Comissioning (Biaya Sertifikat SLO, TOC dan FAC)</t>
        </is>
      </c>
      <c r="E452" s="4" t="inlineStr">
        <is>
          <t>Murni</t>
        </is>
      </c>
      <c r="F452" s="4" t="inlineStr">
        <is>
          <t>APLN</t>
        </is>
      </c>
      <c r="G452" s="4" t="n"/>
      <c r="H452" s="5" t="n">
        <v>368000</v>
      </c>
      <c r="I452" s="5" t="n">
        <v>184000</v>
      </c>
      <c r="J452" s="6" t="n">
        <v>184000</v>
      </c>
      <c r="K452" s="6" t="n">
        <v>0</v>
      </c>
      <c r="L452" s="6" t="n">
        <v>0</v>
      </c>
      <c r="M452" s="6" t="n">
        <v>0</v>
      </c>
      <c r="N452" s="6" t="n">
        <v>0</v>
      </c>
      <c r="O452" s="6" t="n">
        <v>0</v>
      </c>
      <c r="P452" s="5" t="n">
        <v>0</v>
      </c>
      <c r="Q452" s="6" t="n">
        <v>0</v>
      </c>
      <c r="R452" s="5" t="n">
        <v>0</v>
      </c>
      <c r="S452" s="6" t="n">
        <v>0</v>
      </c>
      <c r="T452" s="5" t="n">
        <v>0</v>
      </c>
      <c r="U452" s="6" t="n">
        <v>0</v>
      </c>
      <c r="V452" s="5" t="n">
        <v>0</v>
      </c>
      <c r="W452" s="6" t="n">
        <v>0</v>
      </c>
      <c r="X452" s="5" t="n">
        <v>0</v>
      </c>
      <c r="Y452" s="6" t="n">
        <v>0</v>
      </c>
      <c r="Z452" s="5" t="n">
        <v>0</v>
      </c>
      <c r="AA452" s="6" t="n">
        <v>0</v>
      </c>
      <c r="AB452" s="5" t="n">
        <v>0</v>
      </c>
      <c r="AC452" s="6" t="n">
        <v>0</v>
      </c>
      <c r="AD452" s="5" t="n">
        <v>0</v>
      </c>
      <c r="AE452" s="6" t="n">
        <v>0</v>
      </c>
      <c r="AF452" s="5" t="n">
        <v>0</v>
      </c>
      <c r="AG452" s="6" t="n">
        <v>0</v>
      </c>
      <c r="AH452" s="6" t="n">
        <v>0</v>
      </c>
      <c r="AI452" s="6" t="n">
        <v>0</v>
      </c>
      <c r="AJ452" s="6" t="n">
        <v>184000</v>
      </c>
      <c r="AK452" s="6" t="n">
        <v>0</v>
      </c>
      <c r="AL452" s="6" t="n">
        <v>5</v>
      </c>
      <c r="AM452" s="5">
        <f>IF(AND(G452="",E452="Murni"),0,P452+R452+T452+V452+X452+Z452+AB452+AD452+AF452+AH452+AJ452+AL452)</f>
        <v/>
      </c>
      <c r="AN452" s="5">
        <f>P452+R452+T452+V452+X452+Z452+AB452+AD452+AF452+AH452+AJ452+AL452-AM452</f>
        <v/>
      </c>
      <c r="AO452" s="5">
        <f>P452+R452+T452+V452+X452+Z452+AB452+AD452+AF452+AH452+AJ452+AL452</f>
        <v/>
      </c>
      <c r="AP452" s="5">
        <f>I452</f>
        <v/>
      </c>
      <c r="AQ452" s="7">
        <f>AO452-AP452</f>
        <v/>
      </c>
      <c r="AR452" s="5" t="n">
        <v>0</v>
      </c>
      <c r="AS452" s="5">
        <f>IF(AH452-AR452&lt;-0.001,1,0)</f>
        <v/>
      </c>
      <c r="AT452" s="5">
        <f>IF(H452&lt;AM452-0.001,1,0)</f>
        <v/>
      </c>
      <c r="AU452" s="5">
        <f>IF(OR(H452-AO452-J452-K452-L452-M452-N452&lt;-0.001,H452-AO452-J452-K452-L452-M452-N452&gt;0.001),1,0)</f>
        <v/>
      </c>
      <c r="AV452" s="5">
        <f>IF(OR(J452&lt;-0.5,K452&lt;-0.5,L452&lt;-0.5,M452&lt;-0.5,N452&lt;-0.5,P452&lt;-0.5,R452&lt;-0.5,T452&lt;-0.5,V452&lt;-0.5,X452&lt;-0.5,Z452&lt;-0.5,AB452&lt;-0.5,AD452&lt;-0.5,AF452&lt;-0.5,AH452&lt;-0.5,AJ452&lt;-0.5,AL452&lt;-0.5),1,0)</f>
        <v/>
      </c>
      <c r="AW452">
        <f>AX452&amp;LEFT(ROUND(H452,0),3)</f>
        <v/>
      </c>
      <c r="AX452" t="n">
        <v>2962353</v>
      </c>
    </row>
    <row r="453">
      <c r="A453" s="4" t="n">
        <v>445</v>
      </c>
      <c r="B453" s="4" t="inlineStr">
        <is>
          <t>2022.USLW.220.007</t>
        </is>
      </c>
      <c r="C453" s="4" t="inlineStr">
        <is>
          <t>T/L 150 KV MARISA - MOUTONG (90 KMR)</t>
        </is>
      </c>
      <c r="D453" s="4" t="inlineStr">
        <is>
          <t>Biaya Kompensasi ROW</t>
        </is>
      </c>
      <c r="E453" s="4" t="inlineStr">
        <is>
          <t>Murni</t>
        </is>
      </c>
      <c r="F453" s="4" t="inlineStr">
        <is>
          <t>APLN</t>
        </is>
      </c>
      <c r="G453" s="4" t="n"/>
      <c r="H453" s="5" t="n">
        <v>70272728</v>
      </c>
      <c r="I453" s="5" t="n">
        <v>60176397.855</v>
      </c>
      <c r="J453" s="6" t="n">
        <v>10096330.145</v>
      </c>
      <c r="K453" s="6" t="n">
        <v>0</v>
      </c>
      <c r="L453" s="6" t="n">
        <v>0</v>
      </c>
      <c r="M453" s="6" t="n">
        <v>0</v>
      </c>
      <c r="N453" s="6" t="n">
        <v>0</v>
      </c>
      <c r="O453" s="6" t="n">
        <v>0</v>
      </c>
      <c r="P453" s="5" t="n">
        <v>834342.602</v>
      </c>
      <c r="Q453" s="6" t="n">
        <v>0</v>
      </c>
      <c r="R453" s="5" t="n">
        <v>411863.348</v>
      </c>
      <c r="S453" s="6" t="n">
        <v>0</v>
      </c>
      <c r="T453" s="5" t="n">
        <v>14440851.387</v>
      </c>
      <c r="U453" s="6" t="n">
        <v>0</v>
      </c>
      <c r="V453" s="5" t="n">
        <v>2361304.285</v>
      </c>
      <c r="W453" s="6" t="n">
        <v>0</v>
      </c>
      <c r="X453" s="5" t="n">
        <v>289379.482</v>
      </c>
      <c r="Y453" s="6" t="n">
        <v>0</v>
      </c>
      <c r="Z453" s="5" t="n">
        <v>257934.104</v>
      </c>
      <c r="AA453" s="6" t="n">
        <v>0</v>
      </c>
      <c r="AB453" s="5" t="n">
        <v>0</v>
      </c>
      <c r="AC453" s="6" t="n">
        <v>0</v>
      </c>
      <c r="AD453" s="5" t="n">
        <v>0</v>
      </c>
      <c r="AE453" s="6" t="n">
        <v>0</v>
      </c>
      <c r="AF453" s="5" t="n">
        <v>0</v>
      </c>
      <c r="AG453" s="6" t="n">
        <v>0</v>
      </c>
      <c r="AH453" s="6" t="n">
        <v>100000</v>
      </c>
      <c r="AI453" s="6" t="n">
        <v>0</v>
      </c>
      <c r="AJ453" s="6" t="n">
        <v>41480722.647</v>
      </c>
      <c r="AK453" s="6" t="n">
        <v>0</v>
      </c>
      <c r="AL453" s="6" t="n">
        <v>5</v>
      </c>
      <c r="AM453" s="5">
        <f>IF(AND(G453="",E453="Murni"),0,P453+R453+T453+V453+X453+Z453+AB453+AD453+AF453+AH453+AJ453+AL453)</f>
        <v/>
      </c>
      <c r="AN453" s="5">
        <f>P453+R453+T453+V453+X453+Z453+AB453+AD453+AF453+AH453+AJ453+AL453-AM453</f>
        <v/>
      </c>
      <c r="AO453" s="5">
        <f>P453+R453+T453+V453+X453+Z453+AB453+AD453+AF453+AH453+AJ453+AL453</f>
        <v/>
      </c>
      <c r="AP453" s="5">
        <f>I453</f>
        <v/>
      </c>
      <c r="AQ453" s="7">
        <f>AO453-AP453</f>
        <v/>
      </c>
      <c r="AR453" s="5" t="n">
        <v>0</v>
      </c>
      <c r="AS453" s="5">
        <f>IF(AH453-AR453&lt;-0.001,1,0)</f>
        <v/>
      </c>
      <c r="AT453" s="5">
        <f>IF(H453&lt;AM453-0.001,1,0)</f>
        <v/>
      </c>
      <c r="AU453" s="5">
        <f>IF(OR(H453-AO453-J453-K453-L453-M453-N453&lt;-0.001,H453-AO453-J453-K453-L453-M453-N453&gt;0.001),1,0)</f>
        <v/>
      </c>
      <c r="AV453" s="5">
        <f>IF(OR(J453&lt;-0.5,K453&lt;-0.5,L453&lt;-0.5,M453&lt;-0.5,N453&lt;-0.5,P453&lt;-0.5,R453&lt;-0.5,T453&lt;-0.5,V453&lt;-0.5,X453&lt;-0.5,Z453&lt;-0.5,AB453&lt;-0.5,AD453&lt;-0.5,AF453&lt;-0.5,AH453&lt;-0.5,AJ453&lt;-0.5,AL453&lt;-0.5),1,0)</f>
        <v/>
      </c>
      <c r="AW453">
        <f>AX453&amp;LEFT(ROUND(H453,0),3)</f>
        <v/>
      </c>
      <c r="AX453" t="n">
        <v>2962354</v>
      </c>
    </row>
    <row r="454">
      <c r="A454" s="4" t="n">
        <v>446</v>
      </c>
      <c r="B454" s="4" t="inlineStr">
        <is>
          <t>2022.USLW.220.008</t>
        </is>
      </c>
      <c r="C454" s="4" t="inlineStr">
        <is>
          <t>T/L 150 KV MARISA - MOUTONG (90 KMR)</t>
        </is>
      </c>
      <c r="D454" s="4" t="inlineStr">
        <is>
          <t>Biaya Pengurusan Pemenuhan Kewajiban IPPKH dan Jasa Konsultasi</t>
        </is>
      </c>
      <c r="E454" s="4" t="inlineStr">
        <is>
          <t>Murni</t>
        </is>
      </c>
      <c r="F454" s="4" t="inlineStr">
        <is>
          <t>APLN</t>
        </is>
      </c>
      <c r="G454" s="4" t="n"/>
      <c r="H454" s="5" t="n">
        <v>1665000</v>
      </c>
      <c r="I454" s="5" t="n">
        <v>1564530</v>
      </c>
      <c r="J454" s="6" t="n">
        <v>100470</v>
      </c>
      <c r="K454" s="6" t="n">
        <v>0</v>
      </c>
      <c r="L454" s="6" t="n">
        <v>0</v>
      </c>
      <c r="M454" s="6" t="n">
        <v>0</v>
      </c>
      <c r="N454" s="6" t="n">
        <v>0</v>
      </c>
      <c r="O454" s="6" t="n">
        <v>0</v>
      </c>
      <c r="P454" s="5" t="n">
        <v>0</v>
      </c>
      <c r="Q454" s="6" t="n">
        <v>0</v>
      </c>
      <c r="R454" s="5" t="n">
        <v>143130</v>
      </c>
      <c r="S454" s="6" t="n">
        <v>0</v>
      </c>
      <c r="T454" s="5" t="n">
        <v>93840</v>
      </c>
      <c r="U454" s="6" t="n">
        <v>0</v>
      </c>
      <c r="V454" s="5" t="n">
        <v>282040</v>
      </c>
      <c r="W454" s="6" t="n">
        <v>0</v>
      </c>
      <c r="X454" s="5" t="n">
        <v>16925.027</v>
      </c>
      <c r="Y454" s="6" t="n">
        <v>0</v>
      </c>
      <c r="Z454" s="5" t="n">
        <v>63500</v>
      </c>
      <c r="AA454" s="6" t="n">
        <v>0</v>
      </c>
      <c r="AB454" s="5" t="n">
        <v>0</v>
      </c>
      <c r="AC454" s="6" t="n">
        <v>0</v>
      </c>
      <c r="AD454" s="5" t="n">
        <v>28062.377</v>
      </c>
      <c r="AE454" s="6" t="n">
        <v>0</v>
      </c>
      <c r="AF454" s="5" t="n">
        <v>11696</v>
      </c>
      <c r="AG454" s="6" t="n">
        <v>0</v>
      </c>
      <c r="AH454" s="6" t="n">
        <v>0</v>
      </c>
      <c r="AI454" s="6" t="n">
        <v>0</v>
      </c>
      <c r="AJ454" s="6" t="n">
        <v>625336.596</v>
      </c>
      <c r="AK454" s="6" t="n">
        <v>0</v>
      </c>
      <c r="AL454" s="6" t="n">
        <v>5</v>
      </c>
      <c r="AM454" s="5">
        <f>IF(AND(G454="",E454="Murni"),0,P454+R454+T454+V454+X454+Z454+AB454+AD454+AF454+AH454+AJ454+AL454)</f>
        <v/>
      </c>
      <c r="AN454" s="5">
        <f>P454+R454+T454+V454+X454+Z454+AB454+AD454+AF454+AH454+AJ454+AL454-AM454</f>
        <v/>
      </c>
      <c r="AO454" s="5">
        <f>P454+R454+T454+V454+X454+Z454+AB454+AD454+AF454+AH454+AJ454+AL454</f>
        <v/>
      </c>
      <c r="AP454" s="5">
        <f>I454</f>
        <v/>
      </c>
      <c r="AQ454" s="7">
        <f>AO454-AP454</f>
        <v/>
      </c>
      <c r="AR454" s="5" t="n">
        <v>0</v>
      </c>
      <c r="AS454" s="5">
        <f>IF(AH454-AR454&lt;-0.001,1,0)</f>
        <v/>
      </c>
      <c r="AT454" s="5">
        <f>IF(H454&lt;AM454-0.001,1,0)</f>
        <v/>
      </c>
      <c r="AU454" s="5">
        <f>IF(OR(H454-AO454-J454-K454-L454-M454-N454&lt;-0.001,H454-AO454-J454-K454-L454-M454-N454&gt;0.001),1,0)</f>
        <v/>
      </c>
      <c r="AV454" s="5">
        <f>IF(OR(J454&lt;-0.5,K454&lt;-0.5,L454&lt;-0.5,M454&lt;-0.5,N454&lt;-0.5,P454&lt;-0.5,R454&lt;-0.5,T454&lt;-0.5,V454&lt;-0.5,X454&lt;-0.5,Z454&lt;-0.5,AB454&lt;-0.5,AD454&lt;-0.5,AF454&lt;-0.5,AH454&lt;-0.5,AJ454&lt;-0.5,AL454&lt;-0.5),1,0)</f>
        <v/>
      </c>
      <c r="AW454">
        <f>AX454&amp;LEFT(ROUND(H454,0),3)</f>
        <v/>
      </c>
      <c r="AX454" t="n">
        <v>2962355</v>
      </c>
    </row>
    <row r="455">
      <c r="A455" s="4" t="n">
        <v>447</v>
      </c>
      <c r="B455" s="4" t="inlineStr">
        <is>
          <t>2022.USLW.220.009</t>
        </is>
      </c>
      <c r="C455" s="4" t="inlineStr">
        <is>
          <t>T/L 150 KV MARISA - MOUTONG (90 KMR)</t>
        </is>
      </c>
      <c r="D455" s="4" t="inlineStr">
        <is>
          <t>Biaya Pengurusan Pemenuhan Kewajiban IPPKH dan Jasa Konsultasi</t>
        </is>
      </c>
      <c r="E455" s="4" t="inlineStr">
        <is>
          <t>Murni</t>
        </is>
      </c>
      <c r="F455" s="4" t="inlineStr">
        <is>
          <t>APLN</t>
        </is>
      </c>
      <c r="G455" s="4" t="n"/>
      <c r="H455" s="5" t="n">
        <v>0</v>
      </c>
      <c r="I455" s="5" t="n">
        <v>0</v>
      </c>
      <c r="J455" s="6" t="n">
        <v>0</v>
      </c>
      <c r="K455" s="6" t="n">
        <v>0</v>
      </c>
      <c r="L455" s="6" t="n">
        <v>0</v>
      </c>
      <c r="M455" s="6" t="n">
        <v>0</v>
      </c>
      <c r="N455" s="6" t="n">
        <v>0</v>
      </c>
      <c r="O455" s="6" t="n">
        <v>0</v>
      </c>
      <c r="P455" s="5" t="n">
        <v>0</v>
      </c>
      <c r="Q455" s="6" t="n">
        <v>0</v>
      </c>
      <c r="R455" s="5" t="n">
        <v>0</v>
      </c>
      <c r="S455" s="6" t="n">
        <v>0</v>
      </c>
      <c r="T455" s="5" t="n">
        <v>0</v>
      </c>
      <c r="U455" s="6" t="n">
        <v>0</v>
      </c>
      <c r="V455" s="5" t="n">
        <v>0</v>
      </c>
      <c r="W455" s="6" t="n">
        <v>0</v>
      </c>
      <c r="X455" s="5" t="n">
        <v>0</v>
      </c>
      <c r="Y455" s="6" t="n">
        <v>0</v>
      </c>
      <c r="Z455" s="5" t="n">
        <v>0</v>
      </c>
      <c r="AA455" s="6" t="n">
        <v>0</v>
      </c>
      <c r="AB455" s="5" t="n">
        <v>0</v>
      </c>
      <c r="AC455" s="6" t="n">
        <v>0</v>
      </c>
      <c r="AD455" s="5" t="n">
        <v>0</v>
      </c>
      <c r="AE455" s="6" t="n">
        <v>0</v>
      </c>
      <c r="AF455" s="5" t="n">
        <v>0</v>
      </c>
      <c r="AG455" s="6" t="n">
        <v>0</v>
      </c>
      <c r="AH455" s="6" t="n">
        <v>0</v>
      </c>
      <c r="AI455" s="6" t="n">
        <v>0</v>
      </c>
      <c r="AJ455" s="6" t="n">
        <v>0</v>
      </c>
      <c r="AK455" s="6" t="n">
        <v>0</v>
      </c>
      <c r="AL455" s="6" t="n">
        <v>5</v>
      </c>
      <c r="AM455" s="5">
        <f>IF(AND(G455="",E455="Murni"),0,P455+R455+T455+V455+X455+Z455+AB455+AD455+AF455+AH455+AJ455+AL455)</f>
        <v/>
      </c>
      <c r="AN455" s="5">
        <f>P455+R455+T455+V455+X455+Z455+AB455+AD455+AF455+AH455+AJ455+AL455-AM455</f>
        <v/>
      </c>
      <c r="AO455" s="5">
        <f>P455+R455+T455+V455+X455+Z455+AB455+AD455+AF455+AH455+AJ455+AL455</f>
        <v/>
      </c>
      <c r="AP455" s="5">
        <f>I455</f>
        <v/>
      </c>
      <c r="AQ455" s="7">
        <f>AO455-AP455</f>
        <v/>
      </c>
      <c r="AR455" s="5" t="n">
        <v>0</v>
      </c>
      <c r="AS455" s="5">
        <f>IF(AH455-AR455&lt;-0.001,1,0)</f>
        <v/>
      </c>
      <c r="AT455" s="5">
        <f>IF(H455&lt;AM455-0.001,1,0)</f>
        <v/>
      </c>
      <c r="AU455" s="5">
        <f>IF(OR(H455-AO455-J455-K455-L455-M455-N455&lt;-0.001,H455-AO455-J455-K455-L455-M455-N455&gt;0.001),1,0)</f>
        <v/>
      </c>
      <c r="AV455" s="5">
        <f>IF(OR(J455&lt;-0.5,K455&lt;-0.5,L455&lt;-0.5,M455&lt;-0.5,N455&lt;-0.5,P455&lt;-0.5,R455&lt;-0.5,T455&lt;-0.5,V455&lt;-0.5,X455&lt;-0.5,Z455&lt;-0.5,AB455&lt;-0.5,AD455&lt;-0.5,AF455&lt;-0.5,AH455&lt;-0.5,AJ455&lt;-0.5,AL455&lt;-0.5),1,0)</f>
        <v/>
      </c>
      <c r="AW455">
        <f>AX455&amp;LEFT(ROUND(H455,0),3)</f>
        <v/>
      </c>
      <c r="AX455" t="n">
        <v>2962356</v>
      </c>
    </row>
    <row r="456">
      <c r="A456" s="4" t="n">
        <v>448</v>
      </c>
      <c r="B456" s="4" t="inlineStr">
        <is>
          <t>2022.USLW.237.001</t>
        </is>
      </c>
      <c r="C456" s="4" t="inlineStr">
        <is>
          <t>T/L 150 kV MOUTONG - INCOMER 2 PHI (BANGKIR - TOLITOLI) (110 kmr)</t>
        </is>
      </c>
      <c r="D456" s="4" t="inlineStr">
        <is>
          <t>Pengelolaan dan Pemantauan Lingkungan Pra Konstruksi</t>
        </is>
      </c>
      <c r="E456" s="4" t="inlineStr">
        <is>
          <t>Murni</t>
        </is>
      </c>
      <c r="F456" s="4" t="inlineStr">
        <is>
          <t>APLN</t>
        </is>
      </c>
      <c r="G456" s="4" t="inlineStr">
        <is>
          <t>BA No. 091.BA/DAN.01.03/CWR/2021</t>
        </is>
      </c>
      <c r="H456" s="5" t="n">
        <v>70000</v>
      </c>
      <c r="I456" s="5" t="n">
        <v>70000</v>
      </c>
      <c r="J456" s="6" t="n">
        <v>0</v>
      </c>
      <c r="K456" s="6" t="n">
        <v>0</v>
      </c>
      <c r="L456" s="6" t="n">
        <v>0</v>
      </c>
      <c r="M456" s="6" t="n">
        <v>0</v>
      </c>
      <c r="N456" s="6" t="n">
        <v>0</v>
      </c>
      <c r="O456" s="6" t="n">
        <v>0</v>
      </c>
      <c r="P456" s="5" t="n">
        <v>0</v>
      </c>
      <c r="Q456" s="6" t="n">
        <v>0</v>
      </c>
      <c r="R456" s="5" t="n">
        <v>0</v>
      </c>
      <c r="S456" s="6" t="n">
        <v>0</v>
      </c>
      <c r="T456" s="5" t="n">
        <v>0</v>
      </c>
      <c r="U456" s="6" t="n">
        <v>0</v>
      </c>
      <c r="V456" s="5" t="n">
        <v>0</v>
      </c>
      <c r="W456" s="6" t="n">
        <v>0</v>
      </c>
      <c r="X456" s="5" t="n">
        <v>0</v>
      </c>
      <c r="Y456" s="6" t="n">
        <v>0</v>
      </c>
      <c r="Z456" s="5" t="n">
        <v>69024</v>
      </c>
      <c r="AA456" s="6" t="n">
        <v>0</v>
      </c>
      <c r="AB456" s="5" t="n">
        <v>0</v>
      </c>
      <c r="AC456" s="6" t="n">
        <v>0</v>
      </c>
      <c r="AD456" s="5" t="n">
        <v>0</v>
      </c>
      <c r="AE456" s="6" t="n">
        <v>0</v>
      </c>
      <c r="AF456" s="5" t="n">
        <v>0</v>
      </c>
      <c r="AG456" s="6" t="n">
        <v>0</v>
      </c>
      <c r="AH456" s="6" t="n">
        <v>0</v>
      </c>
      <c r="AI456" s="6" t="n">
        <v>0</v>
      </c>
      <c r="AJ456" s="6" t="n">
        <v>976</v>
      </c>
      <c r="AK456" s="6" t="n">
        <v>0</v>
      </c>
      <c r="AL456" s="6" t="n">
        <v>5</v>
      </c>
      <c r="AM456" s="5">
        <f>IF(AND(G456="",E456="Murni"),0,P456+R456+T456+V456+X456+Z456+AB456+AD456+AF456+AH456+AJ456+AL456)</f>
        <v/>
      </c>
      <c r="AN456" s="5">
        <f>P456+R456+T456+V456+X456+Z456+AB456+AD456+AF456+AH456+AJ456+AL456-AM456</f>
        <v/>
      </c>
      <c r="AO456" s="5">
        <f>P456+R456+T456+V456+X456+Z456+AB456+AD456+AF456+AH456+AJ456+AL456</f>
        <v/>
      </c>
      <c r="AP456" s="5">
        <f>I456</f>
        <v/>
      </c>
      <c r="AQ456" s="7">
        <f>AO456-AP456</f>
        <v/>
      </c>
      <c r="AR456" s="5" t="n">
        <v>0</v>
      </c>
      <c r="AS456" s="5">
        <f>IF(AH456-AR456&lt;-0.001,1,0)</f>
        <v/>
      </c>
      <c r="AT456" s="5">
        <f>IF(H456&lt;AM456-0.001,1,0)</f>
        <v/>
      </c>
      <c r="AU456" s="5">
        <f>IF(OR(H456-AO456-J456-K456-L456-M456-N456&lt;-0.001,H456-AO456-J456-K456-L456-M456-N456&gt;0.001),1,0)</f>
        <v/>
      </c>
      <c r="AV456" s="5">
        <f>IF(OR(J456&lt;-0.5,K456&lt;-0.5,L456&lt;-0.5,M456&lt;-0.5,N456&lt;-0.5,P456&lt;-0.5,R456&lt;-0.5,T456&lt;-0.5,V456&lt;-0.5,X456&lt;-0.5,Z456&lt;-0.5,AB456&lt;-0.5,AD456&lt;-0.5,AF456&lt;-0.5,AH456&lt;-0.5,AJ456&lt;-0.5,AL456&lt;-0.5),1,0)</f>
        <v/>
      </c>
      <c r="AW456">
        <f>AX456&amp;LEFT(ROUND(H456,0),3)</f>
        <v/>
      </c>
      <c r="AX456" t="n">
        <v>2962357</v>
      </c>
    </row>
    <row r="457">
      <c r="A457" s="4" t="n">
        <v>449</v>
      </c>
      <c r="B457" s="4" t="inlineStr">
        <is>
          <t>2022.USLW.211.001</t>
        </is>
      </c>
      <c r="C457" s="4" t="inlineStr">
        <is>
          <t>T/L 150 kV OTAM - MOLIBAGU (66 kmr)</t>
        </is>
      </c>
      <c r="D457" s="4" t="inlineStr">
        <is>
          <t>Pengelolaan dan Pemantauan Lingkungan Konstruksi</t>
        </is>
      </c>
      <c r="E457" s="4" t="inlineStr">
        <is>
          <t>Murni</t>
        </is>
      </c>
      <c r="F457" s="4" t="inlineStr">
        <is>
          <t>APLN</t>
        </is>
      </c>
      <c r="G457" s="4" t="n"/>
      <c r="H457" s="5" t="n">
        <v>140000</v>
      </c>
      <c r="I457" s="5" t="n">
        <v>70000</v>
      </c>
      <c r="J457" s="6" t="n">
        <v>70000</v>
      </c>
      <c r="K457" s="6" t="n">
        <v>0</v>
      </c>
      <c r="L457" s="6" t="n">
        <v>0</v>
      </c>
      <c r="M457" s="6" t="n">
        <v>0</v>
      </c>
      <c r="N457" s="6" t="n">
        <v>0</v>
      </c>
      <c r="O457" s="6" t="n">
        <v>0</v>
      </c>
      <c r="P457" s="5" t="n">
        <v>0</v>
      </c>
      <c r="Q457" s="6" t="n">
        <v>0</v>
      </c>
      <c r="R457" s="5" t="n">
        <v>0</v>
      </c>
      <c r="S457" s="6" t="n">
        <v>0</v>
      </c>
      <c r="T457" s="5" t="n">
        <v>0</v>
      </c>
      <c r="U457" s="6" t="n">
        <v>0</v>
      </c>
      <c r="V457" s="5" t="n">
        <v>0</v>
      </c>
      <c r="W457" s="6" t="n">
        <v>0</v>
      </c>
      <c r="X457" s="5" t="n">
        <v>69449</v>
      </c>
      <c r="Y457" s="6" t="n">
        <v>0</v>
      </c>
      <c r="Z457" s="5" t="n">
        <v>0</v>
      </c>
      <c r="AA457" s="6" t="n">
        <v>0</v>
      </c>
      <c r="AB457" s="5" t="n">
        <v>0</v>
      </c>
      <c r="AC457" s="6" t="n">
        <v>0</v>
      </c>
      <c r="AD457" s="5" t="n">
        <v>0</v>
      </c>
      <c r="AE457" s="6" t="n">
        <v>0</v>
      </c>
      <c r="AF457" s="5" t="n">
        <v>0</v>
      </c>
      <c r="AG457" s="6" t="n">
        <v>0</v>
      </c>
      <c r="AH457" s="6" t="n">
        <v>0</v>
      </c>
      <c r="AI457" s="6" t="n">
        <v>0</v>
      </c>
      <c r="AJ457" s="6" t="n">
        <v>551</v>
      </c>
      <c r="AK457" s="6" t="n">
        <v>0</v>
      </c>
      <c r="AL457" s="6" t="n">
        <v>5</v>
      </c>
      <c r="AM457" s="5">
        <f>IF(AND(G457="",E457="Murni"),0,P457+R457+T457+V457+X457+Z457+AB457+AD457+AF457+AH457+AJ457+AL457)</f>
        <v/>
      </c>
      <c r="AN457" s="5">
        <f>P457+R457+T457+V457+X457+Z457+AB457+AD457+AF457+AH457+AJ457+AL457-AM457</f>
        <v/>
      </c>
      <c r="AO457" s="5">
        <f>P457+R457+T457+V457+X457+Z457+AB457+AD457+AF457+AH457+AJ457+AL457</f>
        <v/>
      </c>
      <c r="AP457" s="5">
        <f>I457</f>
        <v/>
      </c>
      <c r="AQ457" s="7">
        <f>AO457-AP457</f>
        <v/>
      </c>
      <c r="AR457" s="5" t="n">
        <v>0</v>
      </c>
      <c r="AS457" s="5">
        <f>IF(AH457-AR457&lt;-0.001,1,0)</f>
        <v/>
      </c>
      <c r="AT457" s="5">
        <f>IF(H457&lt;AM457-0.001,1,0)</f>
        <v/>
      </c>
      <c r="AU457" s="5">
        <f>IF(OR(H457-AO457-J457-K457-L457-M457-N457&lt;-0.001,H457-AO457-J457-K457-L457-M457-N457&gt;0.001),1,0)</f>
        <v/>
      </c>
      <c r="AV457" s="5">
        <f>IF(OR(J457&lt;-0.5,K457&lt;-0.5,L457&lt;-0.5,M457&lt;-0.5,N457&lt;-0.5,P457&lt;-0.5,R457&lt;-0.5,T457&lt;-0.5,V457&lt;-0.5,X457&lt;-0.5,Z457&lt;-0.5,AB457&lt;-0.5,AD457&lt;-0.5,AF457&lt;-0.5,AH457&lt;-0.5,AJ457&lt;-0.5,AL457&lt;-0.5),1,0)</f>
        <v/>
      </c>
      <c r="AW457">
        <f>AX457&amp;LEFT(ROUND(H457,0),3)</f>
        <v/>
      </c>
      <c r="AX457" t="n">
        <v>2962358</v>
      </c>
    </row>
    <row r="458">
      <c r="A458" s="4" t="n">
        <v>450</v>
      </c>
      <c r="B458" s="4" t="inlineStr">
        <is>
          <t>2022.USLW.211.002</t>
        </is>
      </c>
      <c r="C458" s="4" t="inlineStr">
        <is>
          <t>T/L 150 kV OTAM - MOLIBAGU (66 kmr)</t>
        </is>
      </c>
      <c r="D458" s="4" t="inlineStr">
        <is>
          <t>Biaya Pengurusan Pemenuhan Kewajiban IPPKH dan Jasa Konsultasi</t>
        </is>
      </c>
      <c r="E458" s="4" t="inlineStr">
        <is>
          <t>Murni</t>
        </is>
      </c>
      <c r="F458" s="4" t="inlineStr">
        <is>
          <t>APLN</t>
        </is>
      </c>
      <c r="G458" s="4" t="n"/>
      <c r="H458" s="5" t="n">
        <v>832500</v>
      </c>
      <c r="I458" s="5" t="n">
        <v>600000</v>
      </c>
      <c r="J458" s="6" t="n">
        <v>232500</v>
      </c>
      <c r="K458" s="6" t="n">
        <v>0</v>
      </c>
      <c r="L458" s="6" t="n">
        <v>0</v>
      </c>
      <c r="M458" s="6" t="n">
        <v>0</v>
      </c>
      <c r="N458" s="6" t="n">
        <v>0</v>
      </c>
      <c r="O458" s="6" t="n">
        <v>0</v>
      </c>
      <c r="P458" s="5" t="n">
        <v>0</v>
      </c>
      <c r="Q458" s="6" t="n">
        <v>0</v>
      </c>
      <c r="R458" s="5" t="n">
        <v>0</v>
      </c>
      <c r="S458" s="6" t="n">
        <v>0</v>
      </c>
      <c r="T458" s="5" t="n">
        <v>0</v>
      </c>
      <c r="U458" s="6" t="n">
        <v>0</v>
      </c>
      <c r="V458" s="5" t="n">
        <v>0</v>
      </c>
      <c r="W458" s="6" t="n">
        <v>0</v>
      </c>
      <c r="X458" s="5" t="n">
        <v>0</v>
      </c>
      <c r="Y458" s="6" t="n">
        <v>0</v>
      </c>
      <c r="Z458" s="5" t="n">
        <v>0</v>
      </c>
      <c r="AA458" s="6" t="n">
        <v>0</v>
      </c>
      <c r="AB458" s="5" t="n">
        <v>0</v>
      </c>
      <c r="AC458" s="6" t="n">
        <v>0</v>
      </c>
      <c r="AD458" s="5" t="n">
        <v>0</v>
      </c>
      <c r="AE458" s="6" t="n">
        <v>0</v>
      </c>
      <c r="AF458" s="5" t="n">
        <v>0</v>
      </c>
      <c r="AG458" s="6" t="n">
        <v>0</v>
      </c>
      <c r="AH458" s="6" t="n">
        <v>200000</v>
      </c>
      <c r="AI458" s="6" t="n">
        <v>0</v>
      </c>
      <c r="AJ458" s="6" t="n">
        <v>250000</v>
      </c>
      <c r="AK458" s="6" t="n">
        <v>0</v>
      </c>
      <c r="AL458" s="6" t="n">
        <v>5</v>
      </c>
      <c r="AM458" s="5">
        <f>IF(AND(G458="",E458="Murni"),0,P458+R458+T458+V458+X458+Z458+AB458+AD458+AF458+AH458+AJ458+AL458)</f>
        <v/>
      </c>
      <c r="AN458" s="5">
        <f>P458+R458+T458+V458+X458+Z458+AB458+AD458+AF458+AH458+AJ458+AL458-AM458</f>
        <v/>
      </c>
      <c r="AO458" s="5">
        <f>P458+R458+T458+V458+X458+Z458+AB458+AD458+AF458+AH458+AJ458+AL458</f>
        <v/>
      </c>
      <c r="AP458" s="5">
        <f>I458</f>
        <v/>
      </c>
      <c r="AQ458" s="7">
        <f>AO458-AP458</f>
        <v/>
      </c>
      <c r="AR458" s="5" t="n">
        <v>0</v>
      </c>
      <c r="AS458" s="5">
        <f>IF(AH458-AR458&lt;-0.001,1,0)</f>
        <v/>
      </c>
      <c r="AT458" s="5">
        <f>IF(H458&lt;AM458-0.001,1,0)</f>
        <v/>
      </c>
      <c r="AU458" s="5">
        <f>IF(OR(H458-AO458-J458-K458-L458-M458-N458&lt;-0.001,H458-AO458-J458-K458-L458-M458-N458&gt;0.001),1,0)</f>
        <v/>
      </c>
      <c r="AV458" s="5">
        <f>IF(OR(J458&lt;-0.5,K458&lt;-0.5,L458&lt;-0.5,M458&lt;-0.5,N458&lt;-0.5,P458&lt;-0.5,R458&lt;-0.5,T458&lt;-0.5,V458&lt;-0.5,X458&lt;-0.5,Z458&lt;-0.5,AB458&lt;-0.5,AD458&lt;-0.5,AF458&lt;-0.5,AH458&lt;-0.5,AJ458&lt;-0.5,AL458&lt;-0.5),1,0)</f>
        <v/>
      </c>
      <c r="AW458">
        <f>AX458&amp;LEFT(ROUND(H458,0),3)</f>
        <v/>
      </c>
      <c r="AX458" t="n">
        <v>2962359</v>
      </c>
    </row>
    <row r="459">
      <c r="A459" s="4" t="n">
        <v>451</v>
      </c>
      <c r="B459" s="4" t="inlineStr">
        <is>
          <t>2022.USLW.211.003</t>
        </is>
      </c>
      <c r="C459" s="4" t="inlineStr">
        <is>
          <t>T/L 150 kV OTAM - MOLIBAGU (66 kmr)</t>
        </is>
      </c>
      <c r="D459" s="4" t="inlineStr">
        <is>
          <t>Biaya Kompensasi ROW</t>
        </is>
      </c>
      <c r="E459" s="4" t="inlineStr">
        <is>
          <t>Murni</t>
        </is>
      </c>
      <c r="F459" s="4" t="inlineStr">
        <is>
          <t>APLN</t>
        </is>
      </c>
      <c r="G459" s="4" t="n"/>
      <c r="H459" s="5" t="n">
        <v>1100000</v>
      </c>
      <c r="I459" s="5" t="n">
        <v>1099999.593</v>
      </c>
      <c r="J459" s="6" t="n">
        <v>0.4069999998901039</v>
      </c>
      <c r="K459" s="6" t="n">
        <v>0</v>
      </c>
      <c r="L459" s="6" t="n">
        <v>0</v>
      </c>
      <c r="M459" s="6" t="n">
        <v>0</v>
      </c>
      <c r="N459" s="6" t="n">
        <v>0</v>
      </c>
      <c r="O459" s="6" t="n">
        <v>0</v>
      </c>
      <c r="P459" s="5" t="n">
        <v>98899.59299999999</v>
      </c>
      <c r="Q459" s="6" t="n">
        <v>0</v>
      </c>
      <c r="R459" s="5" t="n">
        <v>0</v>
      </c>
      <c r="S459" s="6" t="n">
        <v>0</v>
      </c>
      <c r="T459" s="5" t="n">
        <v>0</v>
      </c>
      <c r="U459" s="6" t="n">
        <v>0</v>
      </c>
      <c r="V459" s="5" t="n">
        <v>753651.3</v>
      </c>
      <c r="W459" s="6" t="n">
        <v>0</v>
      </c>
      <c r="X459" s="5" t="n">
        <v>0</v>
      </c>
      <c r="Y459" s="6" t="n">
        <v>0</v>
      </c>
      <c r="Z459" s="5" t="n">
        <v>10479</v>
      </c>
      <c r="AA459" s="6" t="n">
        <v>0</v>
      </c>
      <c r="AB459" s="5" t="n">
        <v>0</v>
      </c>
      <c r="AC459" s="6" t="n">
        <v>0</v>
      </c>
      <c r="AD459" s="5" t="n">
        <v>0</v>
      </c>
      <c r="AE459" s="6" t="n">
        <v>0</v>
      </c>
      <c r="AF459" s="5" t="n">
        <v>0</v>
      </c>
      <c r="AG459" s="6" t="n">
        <v>0</v>
      </c>
      <c r="AH459" s="6" t="n">
        <v>0</v>
      </c>
      <c r="AI459" s="6" t="n">
        <v>0</v>
      </c>
      <c r="AJ459" s="6" t="n">
        <v>236969.7</v>
      </c>
      <c r="AK459" s="6" t="n">
        <v>0</v>
      </c>
      <c r="AL459" s="6" t="n">
        <v>5</v>
      </c>
      <c r="AM459" s="5">
        <f>IF(AND(G459="",E459="Murni"),0,P459+R459+T459+V459+X459+Z459+AB459+AD459+AF459+AH459+AJ459+AL459)</f>
        <v/>
      </c>
      <c r="AN459" s="5">
        <f>P459+R459+T459+V459+X459+Z459+AB459+AD459+AF459+AH459+AJ459+AL459-AM459</f>
        <v/>
      </c>
      <c r="AO459" s="5">
        <f>P459+R459+T459+V459+X459+Z459+AB459+AD459+AF459+AH459+AJ459+AL459</f>
        <v/>
      </c>
      <c r="AP459" s="5">
        <f>I459</f>
        <v/>
      </c>
      <c r="AQ459" s="7">
        <f>AO459-AP459</f>
        <v/>
      </c>
      <c r="AR459" s="5" t="n">
        <v>0</v>
      </c>
      <c r="AS459" s="5">
        <f>IF(AH459-AR459&lt;-0.001,1,0)</f>
        <v/>
      </c>
      <c r="AT459" s="5">
        <f>IF(H459&lt;AM459-0.001,1,0)</f>
        <v/>
      </c>
      <c r="AU459" s="5">
        <f>IF(OR(H459-AO459-J459-K459-L459-M459-N459&lt;-0.001,H459-AO459-J459-K459-L459-M459-N459&gt;0.001),1,0)</f>
        <v/>
      </c>
      <c r="AV459" s="5">
        <f>IF(OR(J459&lt;-0.5,K459&lt;-0.5,L459&lt;-0.5,M459&lt;-0.5,N459&lt;-0.5,P459&lt;-0.5,R459&lt;-0.5,T459&lt;-0.5,V459&lt;-0.5,X459&lt;-0.5,Z459&lt;-0.5,AB459&lt;-0.5,AD459&lt;-0.5,AF459&lt;-0.5,AH459&lt;-0.5,AJ459&lt;-0.5,AL459&lt;-0.5),1,0)</f>
        <v/>
      </c>
      <c r="AW459">
        <f>AX459&amp;LEFT(ROUND(H459,0),3)</f>
        <v/>
      </c>
      <c r="AX459" t="n">
        <v>2962360</v>
      </c>
    </row>
    <row r="460">
      <c r="A460" s="4" t="n">
        <v>452</v>
      </c>
      <c r="B460" s="4" t="inlineStr">
        <is>
          <t>2022.USLW.216.001</t>
        </is>
      </c>
      <c r="C460" s="4" t="inlineStr">
        <is>
          <t>T/L 150 kV OTAM - TUTUYAN (60 kmr)</t>
        </is>
      </c>
      <c r="D460" s="4" t="inlineStr">
        <is>
          <t>Biaya Kompensasi ROW</t>
        </is>
      </c>
      <c r="E460" s="4" t="inlineStr">
        <is>
          <t>Murni</t>
        </is>
      </c>
      <c r="F460" s="4" t="inlineStr">
        <is>
          <t>APLN</t>
        </is>
      </c>
      <c r="G460" s="4" t="n"/>
      <c r="H460" s="5" t="n">
        <v>2000000</v>
      </c>
      <c r="I460" s="5" t="n">
        <v>1726917.6</v>
      </c>
      <c r="J460" s="6" t="n">
        <v>273082.4000000011</v>
      </c>
      <c r="K460" s="6" t="n">
        <v>0</v>
      </c>
      <c r="L460" s="6" t="n">
        <v>0</v>
      </c>
      <c r="M460" s="6" t="n">
        <v>0</v>
      </c>
      <c r="N460" s="6" t="n">
        <v>0</v>
      </c>
      <c r="O460" s="6" t="n">
        <v>0</v>
      </c>
      <c r="P460" s="5" t="n">
        <v>12150.57</v>
      </c>
      <c r="Q460" s="6" t="n">
        <v>0</v>
      </c>
      <c r="R460" s="5" t="n">
        <v>9685</v>
      </c>
      <c r="S460" s="6" t="n">
        <v>0</v>
      </c>
      <c r="T460" s="5" t="n">
        <v>133558.44</v>
      </c>
      <c r="U460" s="6" t="n">
        <v>0</v>
      </c>
      <c r="V460" s="5" t="n">
        <v>69839.3</v>
      </c>
      <c r="W460" s="6" t="n">
        <v>0</v>
      </c>
      <c r="X460" s="5" t="n">
        <v>0</v>
      </c>
      <c r="Y460" s="6" t="n">
        <v>0</v>
      </c>
      <c r="Z460" s="5" t="n">
        <v>9460</v>
      </c>
      <c r="AA460" s="6" t="n">
        <v>0</v>
      </c>
      <c r="AB460" s="5" t="n">
        <v>0</v>
      </c>
      <c r="AC460" s="6" t="n">
        <v>0</v>
      </c>
      <c r="AD460" s="5" t="n">
        <v>35179</v>
      </c>
      <c r="AE460" s="6" t="n">
        <v>0</v>
      </c>
      <c r="AF460" s="5" t="n">
        <v>0</v>
      </c>
      <c r="AG460" s="6" t="n">
        <v>0</v>
      </c>
      <c r="AH460" s="6" t="n">
        <v>300000</v>
      </c>
      <c r="AI460" s="6" t="n">
        <v>0</v>
      </c>
      <c r="AJ460" s="6" t="n">
        <v>1157045.29</v>
      </c>
      <c r="AK460" s="6" t="n">
        <v>0</v>
      </c>
      <c r="AL460" s="6" t="n">
        <v>5</v>
      </c>
      <c r="AM460" s="5">
        <f>IF(AND(G460="",E460="Murni"),0,P460+R460+T460+V460+X460+Z460+AB460+AD460+AF460+AH460+AJ460+AL460)</f>
        <v/>
      </c>
      <c r="AN460" s="5">
        <f>P460+R460+T460+V460+X460+Z460+AB460+AD460+AF460+AH460+AJ460+AL460-AM460</f>
        <v/>
      </c>
      <c r="AO460" s="5">
        <f>P460+R460+T460+V460+X460+Z460+AB460+AD460+AF460+AH460+AJ460+AL460</f>
        <v/>
      </c>
      <c r="AP460" s="5">
        <f>I460</f>
        <v/>
      </c>
      <c r="AQ460" s="7">
        <f>AO460-AP460</f>
        <v/>
      </c>
      <c r="AR460" s="5" t="n">
        <v>0</v>
      </c>
      <c r="AS460" s="5">
        <f>IF(AH460-AR460&lt;-0.001,1,0)</f>
        <v/>
      </c>
      <c r="AT460" s="5">
        <f>IF(H460&lt;AM460-0.001,1,0)</f>
        <v/>
      </c>
      <c r="AU460" s="5">
        <f>IF(OR(H460-AO460-J460-K460-L460-M460-N460&lt;-0.001,H460-AO460-J460-K460-L460-M460-N460&gt;0.001),1,0)</f>
        <v/>
      </c>
      <c r="AV460" s="5">
        <f>IF(OR(J460&lt;-0.5,K460&lt;-0.5,L460&lt;-0.5,M460&lt;-0.5,N460&lt;-0.5,P460&lt;-0.5,R460&lt;-0.5,T460&lt;-0.5,V460&lt;-0.5,X460&lt;-0.5,Z460&lt;-0.5,AB460&lt;-0.5,AD460&lt;-0.5,AF460&lt;-0.5,AH460&lt;-0.5,AJ460&lt;-0.5,AL460&lt;-0.5),1,0)</f>
        <v/>
      </c>
      <c r="AW460">
        <f>AX460&amp;LEFT(ROUND(H460,0),3)</f>
        <v/>
      </c>
      <c r="AX460" t="n">
        <v>2962361</v>
      </c>
    </row>
    <row r="461">
      <c r="A461" s="4" t="n">
        <v>453</v>
      </c>
      <c r="B461" s="4" t="inlineStr">
        <is>
          <t>2022.USLW.216.002</t>
        </is>
      </c>
      <c r="C461" s="4" t="inlineStr">
        <is>
          <t>T/L 150 kV OTAM - TUTUYAN (60 kmr)</t>
        </is>
      </c>
      <c r="D461" s="4" t="inlineStr">
        <is>
          <t>Pengelolaan dan Pemantauan Lingkungan Konstruksi</t>
        </is>
      </c>
      <c r="E461" s="4" t="inlineStr">
        <is>
          <t>Murni</t>
        </is>
      </c>
      <c r="F461" s="4" t="inlineStr">
        <is>
          <t>APLN</t>
        </is>
      </c>
      <c r="G461" s="4" t="n"/>
      <c r="H461" s="5" t="n">
        <v>140000</v>
      </c>
      <c r="I461" s="5" t="n">
        <v>70000</v>
      </c>
      <c r="J461" s="6" t="n">
        <v>70000</v>
      </c>
      <c r="K461" s="6" t="n">
        <v>0</v>
      </c>
      <c r="L461" s="6" t="n">
        <v>0</v>
      </c>
      <c r="M461" s="6" t="n">
        <v>0</v>
      </c>
      <c r="N461" s="6" t="n">
        <v>0</v>
      </c>
      <c r="O461" s="6" t="n">
        <v>0</v>
      </c>
      <c r="P461" s="5" t="n">
        <v>0</v>
      </c>
      <c r="Q461" s="6" t="n">
        <v>0</v>
      </c>
      <c r="R461" s="5" t="n">
        <v>0</v>
      </c>
      <c r="S461" s="6" t="n">
        <v>0</v>
      </c>
      <c r="T461" s="5" t="n">
        <v>0</v>
      </c>
      <c r="U461" s="6" t="n">
        <v>0</v>
      </c>
      <c r="V461" s="5" t="n">
        <v>0</v>
      </c>
      <c r="W461" s="6" t="n">
        <v>0</v>
      </c>
      <c r="X461" s="5" t="n">
        <v>69809</v>
      </c>
      <c r="Y461" s="6" t="n">
        <v>0</v>
      </c>
      <c r="Z461" s="5" t="n">
        <v>0</v>
      </c>
      <c r="AA461" s="6" t="n">
        <v>0</v>
      </c>
      <c r="AB461" s="5" t="n">
        <v>0</v>
      </c>
      <c r="AC461" s="6" t="n">
        <v>0</v>
      </c>
      <c r="AD461" s="5" t="n">
        <v>0</v>
      </c>
      <c r="AE461" s="6" t="n">
        <v>0</v>
      </c>
      <c r="AF461" s="5" t="n">
        <v>0</v>
      </c>
      <c r="AG461" s="6" t="n">
        <v>0</v>
      </c>
      <c r="AH461" s="6" t="n">
        <v>0</v>
      </c>
      <c r="AI461" s="6" t="n">
        <v>0</v>
      </c>
      <c r="AJ461" s="6" t="n">
        <v>191</v>
      </c>
      <c r="AK461" s="6" t="n">
        <v>0</v>
      </c>
      <c r="AL461" s="6" t="n">
        <v>5</v>
      </c>
      <c r="AM461" s="5">
        <f>IF(AND(G461="",E461="Murni"),0,P461+R461+T461+V461+X461+Z461+AB461+AD461+AF461+AH461+AJ461+AL461)</f>
        <v/>
      </c>
      <c r="AN461" s="5">
        <f>P461+R461+T461+V461+X461+Z461+AB461+AD461+AF461+AH461+AJ461+AL461-AM461</f>
        <v/>
      </c>
      <c r="AO461" s="5">
        <f>P461+R461+T461+V461+X461+Z461+AB461+AD461+AF461+AH461+AJ461+AL461</f>
        <v/>
      </c>
      <c r="AP461" s="5">
        <f>I461</f>
        <v/>
      </c>
      <c r="AQ461" s="7">
        <f>AO461-AP461</f>
        <v/>
      </c>
      <c r="AR461" s="5" t="n">
        <v>0</v>
      </c>
      <c r="AS461" s="5">
        <f>IF(AH461-AR461&lt;-0.001,1,0)</f>
        <v/>
      </c>
      <c r="AT461" s="5">
        <f>IF(H461&lt;AM461-0.001,1,0)</f>
        <v/>
      </c>
      <c r="AU461" s="5">
        <f>IF(OR(H461-AO461-J461-K461-L461-M461-N461&lt;-0.001,H461-AO461-J461-K461-L461-M461-N461&gt;0.001),1,0)</f>
        <v/>
      </c>
      <c r="AV461" s="5">
        <f>IF(OR(J461&lt;-0.5,K461&lt;-0.5,L461&lt;-0.5,M461&lt;-0.5,N461&lt;-0.5,P461&lt;-0.5,R461&lt;-0.5,T461&lt;-0.5,V461&lt;-0.5,X461&lt;-0.5,Z461&lt;-0.5,AB461&lt;-0.5,AD461&lt;-0.5,AF461&lt;-0.5,AH461&lt;-0.5,AJ461&lt;-0.5,AL461&lt;-0.5),1,0)</f>
        <v/>
      </c>
      <c r="AW461">
        <f>AX461&amp;LEFT(ROUND(H461,0),3)</f>
        <v/>
      </c>
      <c r="AX461" t="n">
        <v>2962362</v>
      </c>
    </row>
    <row r="462">
      <c r="A462" s="4" t="n">
        <v>454</v>
      </c>
      <c r="B462" s="4" t="inlineStr">
        <is>
          <t>2022.USLW.216.003</t>
        </is>
      </c>
      <c r="C462" s="4" t="inlineStr">
        <is>
          <t>T/L 150 kV OTAM - TUTUYAN (60 kmr)</t>
        </is>
      </c>
      <c r="D462" s="4" t="inlineStr">
        <is>
          <t>Biaya Jasa Ahli Penilai Pertanahan ROW</t>
        </is>
      </c>
      <c r="E462" s="4" t="inlineStr">
        <is>
          <t>Murni</t>
        </is>
      </c>
      <c r="F462" s="4" t="inlineStr">
        <is>
          <t>APLN</t>
        </is>
      </c>
      <c r="G462" s="4" t="n"/>
      <c r="H462" s="5" t="n">
        <v>410700</v>
      </c>
      <c r="I462" s="5" t="n">
        <v>0</v>
      </c>
      <c r="J462" s="6" t="n">
        <v>410700</v>
      </c>
      <c r="K462" s="6" t="n">
        <v>0</v>
      </c>
      <c r="L462" s="6" t="n">
        <v>0</v>
      </c>
      <c r="M462" s="6" t="n">
        <v>0</v>
      </c>
      <c r="N462" s="6" t="n">
        <v>0</v>
      </c>
      <c r="O462" s="6" t="n">
        <v>0</v>
      </c>
      <c r="P462" s="5" t="n">
        <v>0</v>
      </c>
      <c r="Q462" s="6" t="n">
        <v>0</v>
      </c>
      <c r="R462" s="5" t="n">
        <v>0</v>
      </c>
      <c r="S462" s="6" t="n">
        <v>0</v>
      </c>
      <c r="T462" s="5" t="n">
        <v>0</v>
      </c>
      <c r="U462" s="6" t="n">
        <v>0</v>
      </c>
      <c r="V462" s="5" t="n">
        <v>0</v>
      </c>
      <c r="W462" s="6" t="n">
        <v>0</v>
      </c>
      <c r="X462" s="5" t="n">
        <v>0</v>
      </c>
      <c r="Y462" s="6" t="n">
        <v>0</v>
      </c>
      <c r="Z462" s="5" t="n">
        <v>0</v>
      </c>
      <c r="AA462" s="6" t="n">
        <v>0</v>
      </c>
      <c r="AB462" s="5" t="n">
        <v>0</v>
      </c>
      <c r="AC462" s="6" t="n">
        <v>0</v>
      </c>
      <c r="AD462" s="5" t="n">
        <v>0</v>
      </c>
      <c r="AE462" s="6" t="n">
        <v>0</v>
      </c>
      <c r="AF462" s="5" t="n">
        <v>0</v>
      </c>
      <c r="AG462" s="6" t="n">
        <v>0</v>
      </c>
      <c r="AH462" s="6" t="n">
        <v>0</v>
      </c>
      <c r="AI462" s="6" t="n">
        <v>0</v>
      </c>
      <c r="AJ462" s="6" t="n">
        <v>0</v>
      </c>
      <c r="AK462" s="6" t="n">
        <v>0</v>
      </c>
      <c r="AL462" s="6" t="n">
        <v>5</v>
      </c>
      <c r="AM462" s="5">
        <f>IF(AND(G462="",E462="Murni"),0,P462+R462+T462+V462+X462+Z462+AB462+AD462+AF462+AH462+AJ462+AL462)</f>
        <v/>
      </c>
      <c r="AN462" s="5">
        <f>P462+R462+T462+V462+X462+Z462+AB462+AD462+AF462+AH462+AJ462+AL462-AM462</f>
        <v/>
      </c>
      <c r="AO462" s="5">
        <f>P462+R462+T462+V462+X462+Z462+AB462+AD462+AF462+AH462+AJ462+AL462</f>
        <v/>
      </c>
      <c r="AP462" s="5">
        <f>I462</f>
        <v/>
      </c>
      <c r="AQ462" s="7">
        <f>AO462-AP462</f>
        <v/>
      </c>
      <c r="AR462" s="5" t="n">
        <v>0</v>
      </c>
      <c r="AS462" s="5">
        <f>IF(AH462-AR462&lt;-0.001,1,0)</f>
        <v/>
      </c>
      <c r="AT462" s="5">
        <f>IF(H462&lt;AM462-0.001,1,0)</f>
        <v/>
      </c>
      <c r="AU462" s="5">
        <f>IF(OR(H462-AO462-J462-K462-L462-M462-N462&lt;-0.001,H462-AO462-J462-K462-L462-M462-N462&gt;0.001),1,0)</f>
        <v/>
      </c>
      <c r="AV462" s="5">
        <f>IF(OR(J462&lt;-0.5,K462&lt;-0.5,L462&lt;-0.5,M462&lt;-0.5,N462&lt;-0.5,P462&lt;-0.5,R462&lt;-0.5,T462&lt;-0.5,V462&lt;-0.5,X462&lt;-0.5,Z462&lt;-0.5,AB462&lt;-0.5,AD462&lt;-0.5,AF462&lt;-0.5,AH462&lt;-0.5,AJ462&lt;-0.5,AL462&lt;-0.5),1,0)</f>
        <v/>
      </c>
      <c r="AW462">
        <f>AX462&amp;LEFT(ROUND(H462,0),3)</f>
        <v/>
      </c>
      <c r="AX462" t="n">
        <v>2962363</v>
      </c>
    </row>
    <row r="463">
      <c r="A463" s="4" t="n">
        <v>455</v>
      </c>
      <c r="B463" s="4" t="inlineStr">
        <is>
          <t>2022.USLW.243.001</t>
        </is>
      </c>
      <c r="C463" s="4" t="inlineStr">
        <is>
          <t>T/L 150 kV PETOBO /TALISE BARU - INCOMER 1 PHI (TALISE-PALU BARU)</t>
        </is>
      </c>
      <c r="D463" s="4" t="inlineStr">
        <is>
          <t>Pengelolaan dan Pemantauan Lingkungan Pra Konstruksi</t>
        </is>
      </c>
      <c r="E463" s="4" t="inlineStr">
        <is>
          <t>Murni</t>
        </is>
      </c>
      <c r="F463" s="4" t="inlineStr">
        <is>
          <t>APLN</t>
        </is>
      </c>
      <c r="G463" s="4" t="inlineStr">
        <is>
          <t>BA No. 091.BA/DAN.01.03/CWR/2021</t>
        </is>
      </c>
      <c r="H463" s="5" t="n">
        <v>70000</v>
      </c>
      <c r="I463" s="5" t="n">
        <v>40000</v>
      </c>
      <c r="J463" s="6" t="n">
        <v>30000</v>
      </c>
      <c r="K463" s="6" t="n">
        <v>0</v>
      </c>
      <c r="L463" s="6" t="n">
        <v>0</v>
      </c>
      <c r="M463" s="6" t="n">
        <v>0</v>
      </c>
      <c r="N463" s="6" t="n">
        <v>0</v>
      </c>
      <c r="O463" s="6" t="n">
        <v>0</v>
      </c>
      <c r="P463" s="5" t="n">
        <v>0</v>
      </c>
      <c r="Q463" s="6" t="n">
        <v>0</v>
      </c>
      <c r="R463" s="5" t="n">
        <v>0</v>
      </c>
      <c r="S463" s="6" t="n">
        <v>0</v>
      </c>
      <c r="T463" s="5" t="n">
        <v>0</v>
      </c>
      <c r="U463" s="6" t="n">
        <v>0</v>
      </c>
      <c r="V463" s="5" t="n">
        <v>0</v>
      </c>
      <c r="W463" s="6" t="n">
        <v>0</v>
      </c>
      <c r="X463" s="5" t="n">
        <v>0</v>
      </c>
      <c r="Y463" s="6" t="n">
        <v>0</v>
      </c>
      <c r="Z463" s="5" t="n">
        <v>19240</v>
      </c>
      <c r="AA463" s="6" t="n">
        <v>0</v>
      </c>
      <c r="AB463" s="5" t="n">
        <v>0</v>
      </c>
      <c r="AC463" s="6" t="n">
        <v>0</v>
      </c>
      <c r="AD463" s="5" t="n">
        <v>0</v>
      </c>
      <c r="AE463" s="6" t="n">
        <v>0</v>
      </c>
      <c r="AF463" s="5" t="n">
        <v>18694</v>
      </c>
      <c r="AG463" s="6" t="n">
        <v>0</v>
      </c>
      <c r="AH463" s="6" t="n">
        <v>0</v>
      </c>
      <c r="AI463" s="6" t="n">
        <v>0</v>
      </c>
      <c r="AJ463" s="6" t="n">
        <v>760</v>
      </c>
      <c r="AK463" s="6" t="n">
        <v>0</v>
      </c>
      <c r="AL463" s="6" t="n">
        <v>5</v>
      </c>
      <c r="AM463" s="5">
        <f>IF(AND(G463="",E463="Murni"),0,P463+R463+T463+V463+X463+Z463+AB463+AD463+AF463+AH463+AJ463+AL463)</f>
        <v/>
      </c>
      <c r="AN463" s="5">
        <f>P463+R463+T463+V463+X463+Z463+AB463+AD463+AF463+AH463+AJ463+AL463-AM463</f>
        <v/>
      </c>
      <c r="AO463" s="5">
        <f>P463+R463+T463+V463+X463+Z463+AB463+AD463+AF463+AH463+AJ463+AL463</f>
        <v/>
      </c>
      <c r="AP463" s="5">
        <f>I463</f>
        <v/>
      </c>
      <c r="AQ463" s="7">
        <f>AO463-AP463</f>
        <v/>
      </c>
      <c r="AR463" s="5" t="n">
        <v>0</v>
      </c>
      <c r="AS463" s="5">
        <f>IF(AH463-AR463&lt;-0.001,1,0)</f>
        <v/>
      </c>
      <c r="AT463" s="5">
        <f>IF(H463&lt;AM463-0.001,1,0)</f>
        <v/>
      </c>
      <c r="AU463" s="5">
        <f>IF(OR(H463-AO463-J463-K463-L463-M463-N463&lt;-0.001,H463-AO463-J463-K463-L463-M463-N463&gt;0.001),1,0)</f>
        <v/>
      </c>
      <c r="AV463" s="5">
        <f>IF(OR(J463&lt;-0.5,K463&lt;-0.5,L463&lt;-0.5,M463&lt;-0.5,N463&lt;-0.5,P463&lt;-0.5,R463&lt;-0.5,T463&lt;-0.5,V463&lt;-0.5,X463&lt;-0.5,Z463&lt;-0.5,AB463&lt;-0.5,AD463&lt;-0.5,AF463&lt;-0.5,AH463&lt;-0.5,AJ463&lt;-0.5,AL463&lt;-0.5),1,0)</f>
        <v/>
      </c>
      <c r="AW463">
        <f>AX463&amp;LEFT(ROUND(H463,0),3)</f>
        <v/>
      </c>
      <c r="AX463" t="n">
        <v>2962364</v>
      </c>
    </row>
    <row r="464">
      <c r="A464" s="4" t="n">
        <v>456</v>
      </c>
      <c r="B464" s="4" t="inlineStr">
        <is>
          <t>2022.USLW.212.001</t>
        </is>
      </c>
      <c r="C464" s="4" t="inlineStr">
        <is>
          <t>T/L 150 kV PLTMG MINAHASA - GI LIKUPANG - GI PANIKI (21 kmr)</t>
        </is>
      </c>
      <c r="D464" s="4" t="inlineStr">
        <is>
          <t>Biaya Jasa Pendampingan Pengadaan Tanah dan atau sertifikat dan atau kompensasi ROW</t>
        </is>
      </c>
      <c r="E464" s="4" t="inlineStr">
        <is>
          <t>Murni</t>
        </is>
      </c>
      <c r="F464" s="4" t="inlineStr">
        <is>
          <t>APLN</t>
        </is>
      </c>
      <c r="G464" s="4" t="n"/>
      <c r="H464" s="5" t="n">
        <v>501720</v>
      </c>
      <c r="I464" s="5" t="n">
        <v>316276.4</v>
      </c>
      <c r="J464" s="6" t="n">
        <v>185443.6</v>
      </c>
      <c r="K464" s="6" t="n">
        <v>0</v>
      </c>
      <c r="L464" s="6" t="n">
        <v>0</v>
      </c>
      <c r="M464" s="6" t="n">
        <v>0</v>
      </c>
      <c r="N464" s="6" t="n">
        <v>0</v>
      </c>
      <c r="O464" s="6" t="n">
        <v>0</v>
      </c>
      <c r="P464" s="5" t="n">
        <v>0</v>
      </c>
      <c r="Q464" s="6" t="n">
        <v>0</v>
      </c>
      <c r="R464" s="5" t="n">
        <v>0</v>
      </c>
      <c r="S464" s="6" t="n">
        <v>0</v>
      </c>
      <c r="T464" s="5" t="n">
        <v>0</v>
      </c>
      <c r="U464" s="6" t="n">
        <v>0</v>
      </c>
      <c r="V464" s="5" t="n">
        <v>0</v>
      </c>
      <c r="W464" s="6" t="n">
        <v>0</v>
      </c>
      <c r="X464" s="5" t="n">
        <v>0</v>
      </c>
      <c r="Y464" s="6" t="n">
        <v>0</v>
      </c>
      <c r="Z464" s="5" t="n">
        <v>0</v>
      </c>
      <c r="AA464" s="6" t="n">
        <v>0</v>
      </c>
      <c r="AB464" s="5" t="n">
        <v>138633</v>
      </c>
      <c r="AC464" s="6" t="n">
        <v>0</v>
      </c>
      <c r="AD464" s="5" t="n">
        <v>0</v>
      </c>
      <c r="AE464" s="6" t="n">
        <v>0</v>
      </c>
      <c r="AF464" s="5" t="n">
        <v>177643.399</v>
      </c>
      <c r="AG464" s="6" t="n">
        <v>0</v>
      </c>
      <c r="AH464" s="6" t="n">
        <v>0</v>
      </c>
      <c r="AI464" s="6" t="n">
        <v>0</v>
      </c>
      <c r="AJ464" s="6" t="n">
        <v>0</v>
      </c>
      <c r="AK464" s="6" t="n">
        <v>0</v>
      </c>
      <c r="AL464" s="6" t="n">
        <v>5</v>
      </c>
      <c r="AM464" s="5">
        <f>IF(AND(G464="",E464="Murni"),0,P464+R464+T464+V464+X464+Z464+AB464+AD464+AF464+AH464+AJ464+AL464)</f>
        <v/>
      </c>
      <c r="AN464" s="5">
        <f>P464+R464+T464+V464+X464+Z464+AB464+AD464+AF464+AH464+AJ464+AL464-AM464</f>
        <v/>
      </c>
      <c r="AO464" s="5">
        <f>P464+R464+T464+V464+X464+Z464+AB464+AD464+AF464+AH464+AJ464+AL464</f>
        <v/>
      </c>
      <c r="AP464" s="5">
        <f>I464</f>
        <v/>
      </c>
      <c r="AQ464" s="7">
        <f>AO464-AP464</f>
        <v/>
      </c>
      <c r="AR464" s="5" t="n">
        <v>0</v>
      </c>
      <c r="AS464" s="5">
        <f>IF(AH464-AR464&lt;-0.001,1,0)</f>
        <v/>
      </c>
      <c r="AT464" s="5">
        <f>IF(H464&lt;AM464-0.001,1,0)</f>
        <v/>
      </c>
      <c r="AU464" s="5">
        <f>IF(OR(H464-AO464-J464-K464-L464-M464-N464&lt;-0.001,H464-AO464-J464-K464-L464-M464-N464&gt;0.001),1,0)</f>
        <v/>
      </c>
      <c r="AV464" s="5">
        <f>IF(OR(J464&lt;-0.5,K464&lt;-0.5,L464&lt;-0.5,M464&lt;-0.5,N464&lt;-0.5,P464&lt;-0.5,R464&lt;-0.5,T464&lt;-0.5,V464&lt;-0.5,X464&lt;-0.5,Z464&lt;-0.5,AB464&lt;-0.5,AD464&lt;-0.5,AF464&lt;-0.5,AH464&lt;-0.5,AJ464&lt;-0.5,AL464&lt;-0.5),1,0)</f>
        <v/>
      </c>
      <c r="AW464">
        <f>AX464&amp;LEFT(ROUND(H464,0),3)</f>
        <v/>
      </c>
      <c r="AX464" t="n">
        <v>2962365</v>
      </c>
    </row>
    <row r="465">
      <c r="A465" s="4" t="n">
        <v>457</v>
      </c>
      <c r="B465" s="4" t="inlineStr">
        <is>
          <t>2022.USLW.212.002</t>
        </is>
      </c>
      <c r="C465" s="4" t="inlineStr">
        <is>
          <t>T/L 150 kV PLTMG MINAHASA - GI LIKUPANG - GI PANIKI (21 kmr)</t>
        </is>
      </c>
      <c r="D465" s="4" t="inlineStr">
        <is>
          <t>Biaya Kompensasi ROW</t>
        </is>
      </c>
      <c r="E465" s="4" t="inlineStr">
        <is>
          <t>Murni</t>
        </is>
      </c>
      <c r="F465" s="4" t="inlineStr">
        <is>
          <t>APLN</t>
        </is>
      </c>
      <c r="G465" s="4" t="n"/>
      <c r="H465" s="5" t="n">
        <v>44500000</v>
      </c>
      <c r="I465" s="5" t="n">
        <v>42056417.536</v>
      </c>
      <c r="J465" s="6" t="n">
        <v>2443582.464000002</v>
      </c>
      <c r="K465" s="6" t="n">
        <v>0</v>
      </c>
      <c r="L465" s="6" t="n">
        <v>0</v>
      </c>
      <c r="M465" s="6" t="n">
        <v>0</v>
      </c>
      <c r="N465" s="6" t="n">
        <v>0</v>
      </c>
      <c r="O465" s="6" t="n">
        <v>0</v>
      </c>
      <c r="P465" s="5" t="n">
        <v>7374214.95</v>
      </c>
      <c r="Q465" s="6" t="n">
        <v>0</v>
      </c>
      <c r="R465" s="5" t="n">
        <v>1082202.536</v>
      </c>
      <c r="S465" s="6" t="n">
        <v>0</v>
      </c>
      <c r="T465" s="5" t="n">
        <v>885062.255</v>
      </c>
      <c r="U465" s="6" t="n">
        <v>0</v>
      </c>
      <c r="V465" s="5" t="n">
        <v>1062317.078</v>
      </c>
      <c r="W465" s="6" t="n">
        <v>0</v>
      </c>
      <c r="X465" s="5" t="n">
        <v>602014.9300000001</v>
      </c>
      <c r="Y465" s="6" t="n">
        <v>0</v>
      </c>
      <c r="Z465" s="5" t="n">
        <v>2649678.114</v>
      </c>
      <c r="AA465" s="6" t="n">
        <v>0</v>
      </c>
      <c r="AB465" s="5" t="n">
        <v>2851645.305</v>
      </c>
      <c r="AC465" s="6" t="n">
        <v>0</v>
      </c>
      <c r="AD465" s="5" t="n">
        <v>2597714.691</v>
      </c>
      <c r="AE465" s="6" t="n">
        <v>0</v>
      </c>
      <c r="AF465" s="5" t="n">
        <v>2019522.144</v>
      </c>
      <c r="AG465" s="6" t="n">
        <v>0</v>
      </c>
      <c r="AH465" s="6" t="n">
        <v>3500000</v>
      </c>
      <c r="AI465" s="6" t="n">
        <v>0</v>
      </c>
      <c r="AJ465" s="6" t="n">
        <v>17091474.777</v>
      </c>
      <c r="AK465" s="6" t="n">
        <v>0</v>
      </c>
      <c r="AL465" s="6" t="n">
        <v>5</v>
      </c>
      <c r="AM465" s="5">
        <f>IF(AND(G465="",E465="Murni"),0,P465+R465+T465+V465+X465+Z465+AB465+AD465+AF465+AH465+AJ465+AL465)</f>
        <v/>
      </c>
      <c r="AN465" s="5">
        <f>P465+R465+T465+V465+X465+Z465+AB465+AD465+AF465+AH465+AJ465+AL465-AM465</f>
        <v/>
      </c>
      <c r="AO465" s="5">
        <f>P465+R465+T465+V465+X465+Z465+AB465+AD465+AF465+AH465+AJ465+AL465</f>
        <v/>
      </c>
      <c r="AP465" s="5">
        <f>I465</f>
        <v/>
      </c>
      <c r="AQ465" s="7">
        <f>AO465-AP465</f>
        <v/>
      </c>
      <c r="AR465" s="5" t="n">
        <v>0</v>
      </c>
      <c r="AS465" s="5">
        <f>IF(AH465-AR465&lt;-0.001,1,0)</f>
        <v/>
      </c>
      <c r="AT465" s="5">
        <f>IF(H465&lt;AM465-0.001,1,0)</f>
        <v/>
      </c>
      <c r="AU465" s="5">
        <f>IF(OR(H465-AO465-J465-K465-L465-M465-N465&lt;-0.001,H465-AO465-J465-K465-L465-M465-N465&gt;0.001),1,0)</f>
        <v/>
      </c>
      <c r="AV465" s="5">
        <f>IF(OR(J465&lt;-0.5,K465&lt;-0.5,L465&lt;-0.5,M465&lt;-0.5,N465&lt;-0.5,P465&lt;-0.5,R465&lt;-0.5,T465&lt;-0.5,V465&lt;-0.5,X465&lt;-0.5,Z465&lt;-0.5,AB465&lt;-0.5,AD465&lt;-0.5,AF465&lt;-0.5,AH465&lt;-0.5,AJ465&lt;-0.5,AL465&lt;-0.5),1,0)</f>
        <v/>
      </c>
      <c r="AW465">
        <f>AX465&amp;LEFT(ROUND(H465,0),3)</f>
        <v/>
      </c>
      <c r="AX465" t="n">
        <v>2962366</v>
      </c>
    </row>
    <row r="466">
      <c r="A466" s="4" t="n">
        <v>458</v>
      </c>
      <c r="B466" s="4" t="inlineStr">
        <is>
          <t>2022.USLW.212.003</t>
        </is>
      </c>
      <c r="C466" s="4" t="inlineStr">
        <is>
          <t>T/L 150 kV PLTMG MINAHASA - GI LIKUPANG - GI PANIKI (21 kmr)</t>
        </is>
      </c>
      <c r="D466" s="4" t="inlineStr">
        <is>
          <t>Pengelolaan dan Pemantauan Lingkungan Konstruksi</t>
        </is>
      </c>
      <c r="E466" s="4" t="inlineStr">
        <is>
          <t>Murni</t>
        </is>
      </c>
      <c r="F466" s="4" t="inlineStr">
        <is>
          <t>APLN</t>
        </is>
      </c>
      <c r="G466" s="4" t="n"/>
      <c r="H466" s="5" t="n">
        <v>140000</v>
      </c>
      <c r="I466" s="5" t="n">
        <v>70000</v>
      </c>
      <c r="J466" s="6" t="n">
        <v>70000</v>
      </c>
      <c r="K466" s="6" t="n">
        <v>0</v>
      </c>
      <c r="L466" s="6" t="n">
        <v>0</v>
      </c>
      <c r="M466" s="6" t="n">
        <v>0</v>
      </c>
      <c r="N466" s="6" t="n">
        <v>0</v>
      </c>
      <c r="O466" s="6" t="n">
        <v>0</v>
      </c>
      <c r="P466" s="5" t="n">
        <v>0</v>
      </c>
      <c r="Q466" s="6" t="n">
        <v>0</v>
      </c>
      <c r="R466" s="5" t="n">
        <v>0</v>
      </c>
      <c r="S466" s="6" t="n">
        <v>0</v>
      </c>
      <c r="T466" s="5" t="n">
        <v>0</v>
      </c>
      <c r="U466" s="6" t="n">
        <v>0</v>
      </c>
      <c r="V466" s="5" t="n">
        <v>0</v>
      </c>
      <c r="W466" s="6" t="n">
        <v>0</v>
      </c>
      <c r="X466" s="5" t="n">
        <v>0</v>
      </c>
      <c r="Y466" s="6" t="n">
        <v>0</v>
      </c>
      <c r="Z466" s="5" t="n">
        <v>69757.5</v>
      </c>
      <c r="AA466" s="6" t="n">
        <v>0</v>
      </c>
      <c r="AB466" s="5" t="n">
        <v>0</v>
      </c>
      <c r="AC466" s="6" t="n">
        <v>0</v>
      </c>
      <c r="AD466" s="5" t="n">
        <v>0</v>
      </c>
      <c r="AE466" s="6" t="n">
        <v>0</v>
      </c>
      <c r="AF466" s="5" t="n">
        <v>0</v>
      </c>
      <c r="AG466" s="6" t="n">
        <v>0</v>
      </c>
      <c r="AH466" s="6" t="n">
        <v>0</v>
      </c>
      <c r="AI466" s="6" t="n">
        <v>0</v>
      </c>
      <c r="AJ466" s="6" t="n">
        <v>242.5</v>
      </c>
      <c r="AK466" s="6" t="n">
        <v>0</v>
      </c>
      <c r="AL466" s="6" t="n">
        <v>5</v>
      </c>
      <c r="AM466" s="5">
        <f>IF(AND(G466="",E466="Murni"),0,P466+R466+T466+V466+X466+Z466+AB466+AD466+AF466+AH466+AJ466+AL466)</f>
        <v/>
      </c>
      <c r="AN466" s="5">
        <f>P466+R466+T466+V466+X466+Z466+AB466+AD466+AF466+AH466+AJ466+AL466-AM466</f>
        <v/>
      </c>
      <c r="AO466" s="5">
        <f>P466+R466+T466+V466+X466+Z466+AB466+AD466+AF466+AH466+AJ466+AL466</f>
        <v/>
      </c>
      <c r="AP466" s="5">
        <f>I466</f>
        <v/>
      </c>
      <c r="AQ466" s="7">
        <f>AO466-AP466</f>
        <v/>
      </c>
      <c r="AR466" s="5" t="n">
        <v>0</v>
      </c>
      <c r="AS466" s="5">
        <f>IF(AH466-AR466&lt;-0.001,1,0)</f>
        <v/>
      </c>
      <c r="AT466" s="5">
        <f>IF(H466&lt;AM466-0.001,1,0)</f>
        <v/>
      </c>
      <c r="AU466" s="5">
        <f>IF(OR(H466-AO466-J466-K466-L466-M466-N466&lt;-0.001,H466-AO466-J466-K466-L466-M466-N466&gt;0.001),1,0)</f>
        <v/>
      </c>
      <c r="AV466" s="5">
        <f>IF(OR(J466&lt;-0.5,K466&lt;-0.5,L466&lt;-0.5,M466&lt;-0.5,N466&lt;-0.5,P466&lt;-0.5,R466&lt;-0.5,T466&lt;-0.5,V466&lt;-0.5,X466&lt;-0.5,Z466&lt;-0.5,AB466&lt;-0.5,AD466&lt;-0.5,AF466&lt;-0.5,AH466&lt;-0.5,AJ466&lt;-0.5,AL466&lt;-0.5),1,0)</f>
        <v/>
      </c>
      <c r="AW466">
        <f>AX466&amp;LEFT(ROUND(H466,0),3)</f>
        <v/>
      </c>
      <c r="AX466" t="n">
        <v>2962367</v>
      </c>
    </row>
    <row r="467">
      <c r="A467" s="4" t="n">
        <v>459</v>
      </c>
      <c r="B467" s="4" t="inlineStr">
        <is>
          <t>2022.USLW.212.004</t>
        </is>
      </c>
      <c r="C467" s="4" t="inlineStr">
        <is>
          <t>T/L 150 kV PLTMG MINAHASA - GI LIKUPANG - GI PANIKI (21 kmr)</t>
        </is>
      </c>
      <c r="D467" s="4" t="inlineStr">
        <is>
          <t>Biaya Jasa Ahli Penilai Pertanahan ROW</t>
        </is>
      </c>
      <c r="E467" s="4" t="inlineStr">
        <is>
          <t>Murni</t>
        </is>
      </c>
      <c r="F467" s="4" t="inlineStr">
        <is>
          <t>APLN</t>
        </is>
      </c>
      <c r="G467" s="4" t="n"/>
      <c r="H467" s="5" t="n">
        <v>239760</v>
      </c>
      <c r="I467" s="5" t="n">
        <v>216000</v>
      </c>
      <c r="J467" s="6" t="n">
        <v>23760</v>
      </c>
      <c r="K467" s="6" t="n">
        <v>0</v>
      </c>
      <c r="L467" s="6" t="n">
        <v>0</v>
      </c>
      <c r="M467" s="6" t="n">
        <v>0</v>
      </c>
      <c r="N467" s="6" t="n">
        <v>0</v>
      </c>
      <c r="O467" s="6" t="n">
        <v>0</v>
      </c>
      <c r="P467" s="5" t="n">
        <v>0</v>
      </c>
      <c r="Q467" s="6" t="n">
        <v>0</v>
      </c>
      <c r="R467" s="5" t="n">
        <v>0</v>
      </c>
      <c r="S467" s="6" t="n">
        <v>0</v>
      </c>
      <c r="T467" s="5" t="n">
        <v>0</v>
      </c>
      <c r="U467" s="6" t="n">
        <v>0</v>
      </c>
      <c r="V467" s="5" t="n">
        <v>0</v>
      </c>
      <c r="W467" s="6" t="n">
        <v>0</v>
      </c>
      <c r="X467" s="5" t="n">
        <v>215413</v>
      </c>
      <c r="Y467" s="6" t="n">
        <v>0</v>
      </c>
      <c r="Z467" s="5" t="n">
        <v>0</v>
      </c>
      <c r="AA467" s="6" t="n">
        <v>0</v>
      </c>
      <c r="AB467" s="5" t="n">
        <v>0</v>
      </c>
      <c r="AC467" s="6" t="n">
        <v>0</v>
      </c>
      <c r="AD467" s="5" t="n">
        <v>0</v>
      </c>
      <c r="AE467" s="6" t="n">
        <v>0</v>
      </c>
      <c r="AF467" s="5" t="n">
        <v>0</v>
      </c>
      <c r="AG467" s="6" t="n">
        <v>0</v>
      </c>
      <c r="AH467" s="6" t="n">
        <v>0</v>
      </c>
      <c r="AI467" s="6" t="n">
        <v>0</v>
      </c>
      <c r="AJ467" s="6" t="n">
        <v>587</v>
      </c>
      <c r="AK467" s="6" t="n">
        <v>0</v>
      </c>
      <c r="AL467" s="6" t="n">
        <v>5</v>
      </c>
      <c r="AM467" s="5">
        <f>IF(AND(G467="",E467="Murni"),0,P467+R467+T467+V467+X467+Z467+AB467+AD467+AF467+AH467+AJ467+AL467)</f>
        <v/>
      </c>
      <c r="AN467" s="5">
        <f>P467+R467+T467+V467+X467+Z467+AB467+AD467+AF467+AH467+AJ467+AL467-AM467</f>
        <v/>
      </c>
      <c r="AO467" s="5">
        <f>P467+R467+T467+V467+X467+Z467+AB467+AD467+AF467+AH467+AJ467+AL467</f>
        <v/>
      </c>
      <c r="AP467" s="5">
        <f>I467</f>
        <v/>
      </c>
      <c r="AQ467" s="7">
        <f>AO467-AP467</f>
        <v/>
      </c>
      <c r="AR467" s="5" t="n">
        <v>0</v>
      </c>
      <c r="AS467" s="5">
        <f>IF(AH467-AR467&lt;-0.001,1,0)</f>
        <v/>
      </c>
      <c r="AT467" s="5">
        <f>IF(H467&lt;AM467-0.001,1,0)</f>
        <v/>
      </c>
      <c r="AU467" s="5">
        <f>IF(OR(H467-AO467-J467-K467-L467-M467-N467&lt;-0.001,H467-AO467-J467-K467-L467-M467-N467&gt;0.001),1,0)</f>
        <v/>
      </c>
      <c r="AV467" s="5">
        <f>IF(OR(J467&lt;-0.5,K467&lt;-0.5,L467&lt;-0.5,M467&lt;-0.5,N467&lt;-0.5,P467&lt;-0.5,R467&lt;-0.5,T467&lt;-0.5,V467&lt;-0.5,X467&lt;-0.5,Z467&lt;-0.5,AB467&lt;-0.5,AD467&lt;-0.5,AF467&lt;-0.5,AH467&lt;-0.5,AJ467&lt;-0.5,AL467&lt;-0.5),1,0)</f>
        <v/>
      </c>
      <c r="AW467">
        <f>AX467&amp;LEFT(ROUND(H467,0),3)</f>
        <v/>
      </c>
      <c r="AX467" t="n">
        <v>2962368</v>
      </c>
    </row>
    <row r="468">
      <c r="A468" s="4" t="n">
        <v>460</v>
      </c>
      <c r="B468" s="4" t="inlineStr">
        <is>
          <t>2022.USLW.212.005</t>
        </is>
      </c>
      <c r="C468" s="4" t="inlineStr">
        <is>
          <t>T/L 150 kV PLTMG MINAHASA - GI LIKUPANG - GI PANIKI (21 kmr)</t>
        </is>
      </c>
      <c r="D468" s="4" t="inlineStr">
        <is>
          <t>Biaya Pengadaan Tanah</t>
        </is>
      </c>
      <c r="E468" s="4" t="inlineStr">
        <is>
          <t>Murni</t>
        </is>
      </c>
      <c r="F468" s="4" t="inlineStr">
        <is>
          <t>APLN</t>
        </is>
      </c>
      <c r="G468" s="4" t="n"/>
      <c r="H468" s="5" t="n">
        <v>1000000</v>
      </c>
      <c r="I468" s="5" t="n">
        <v>733676</v>
      </c>
      <c r="J468" s="6" t="n">
        <v>266324</v>
      </c>
      <c r="K468" s="6" t="n">
        <v>0</v>
      </c>
      <c r="L468" s="6" t="n">
        <v>0</v>
      </c>
      <c r="M468" s="6" t="n">
        <v>0</v>
      </c>
      <c r="N468" s="6" t="n">
        <v>0</v>
      </c>
      <c r="O468" s="6" t="n">
        <v>0</v>
      </c>
      <c r="P468" s="5" t="n">
        <v>83675.788</v>
      </c>
      <c r="Q468" s="6" t="n">
        <v>0</v>
      </c>
      <c r="R468" s="5" t="n">
        <v>0</v>
      </c>
      <c r="S468" s="6" t="n">
        <v>0</v>
      </c>
      <c r="T468" s="5" t="n">
        <v>0</v>
      </c>
      <c r="U468" s="6" t="n">
        <v>0</v>
      </c>
      <c r="V468" s="5" t="n">
        <v>72077.14999999999</v>
      </c>
      <c r="W468" s="6" t="n">
        <v>0</v>
      </c>
      <c r="X468" s="5" t="n">
        <v>489775.891</v>
      </c>
      <c r="Y468" s="6" t="n">
        <v>0</v>
      </c>
      <c r="Z468" s="5" t="n">
        <v>0</v>
      </c>
      <c r="AA468" s="6" t="n">
        <v>0</v>
      </c>
      <c r="AB468" s="5" t="n">
        <v>0</v>
      </c>
      <c r="AC468" s="6" t="n">
        <v>0</v>
      </c>
      <c r="AD468" s="5" t="n">
        <v>0</v>
      </c>
      <c r="AE468" s="6" t="n">
        <v>0</v>
      </c>
      <c r="AF468" s="5" t="n">
        <v>0</v>
      </c>
      <c r="AG468" s="6" t="n">
        <v>0</v>
      </c>
      <c r="AH468" s="6" t="n">
        <v>0</v>
      </c>
      <c r="AI468" s="6" t="n">
        <v>0</v>
      </c>
      <c r="AJ468" s="6" t="n">
        <v>88147.171</v>
      </c>
      <c r="AK468" s="6" t="n">
        <v>0</v>
      </c>
      <c r="AL468" s="6" t="n">
        <v>5</v>
      </c>
      <c r="AM468" s="5">
        <f>IF(AND(G468="",E468="Murni"),0,P468+R468+T468+V468+X468+Z468+AB468+AD468+AF468+AH468+AJ468+AL468)</f>
        <v/>
      </c>
      <c r="AN468" s="5">
        <f>P468+R468+T468+V468+X468+Z468+AB468+AD468+AF468+AH468+AJ468+AL468-AM468</f>
        <v/>
      </c>
      <c r="AO468" s="5">
        <f>P468+R468+T468+V468+X468+Z468+AB468+AD468+AF468+AH468+AJ468+AL468</f>
        <v/>
      </c>
      <c r="AP468" s="5">
        <f>I468</f>
        <v/>
      </c>
      <c r="AQ468" s="7">
        <f>AO468-AP468</f>
        <v/>
      </c>
      <c r="AR468" s="5" t="n">
        <v>0</v>
      </c>
      <c r="AS468" s="5">
        <f>IF(AH468-AR468&lt;-0.001,1,0)</f>
        <v/>
      </c>
      <c r="AT468" s="5">
        <f>IF(H468&lt;AM468-0.001,1,0)</f>
        <v/>
      </c>
      <c r="AU468" s="5">
        <f>IF(OR(H468-AO468-J468-K468-L468-M468-N468&lt;-0.001,H468-AO468-J468-K468-L468-M468-N468&gt;0.001),1,0)</f>
        <v/>
      </c>
      <c r="AV468" s="5">
        <f>IF(OR(J468&lt;-0.5,K468&lt;-0.5,L468&lt;-0.5,M468&lt;-0.5,N468&lt;-0.5,P468&lt;-0.5,R468&lt;-0.5,T468&lt;-0.5,V468&lt;-0.5,X468&lt;-0.5,Z468&lt;-0.5,AB468&lt;-0.5,AD468&lt;-0.5,AF468&lt;-0.5,AH468&lt;-0.5,AJ468&lt;-0.5,AL468&lt;-0.5),1,0)</f>
        <v/>
      </c>
      <c r="AW468">
        <f>AX468&amp;LEFT(ROUND(H468,0),3)</f>
        <v/>
      </c>
      <c r="AX468" t="n">
        <v>2962369</v>
      </c>
    </row>
    <row r="469">
      <c r="A469" s="4" t="n">
        <v>461</v>
      </c>
      <c r="B469" s="4" t="inlineStr">
        <is>
          <t>2022.USLW.213.001</t>
        </is>
      </c>
      <c r="C469" s="4" t="inlineStr">
        <is>
          <t>T/L 150 KV PLTU 1 SULUT - INCOMER DOUBLE PHI (LOLAK-BOROKO) (5 KMR)</t>
        </is>
      </c>
      <c r="D469" s="4" t="inlineStr">
        <is>
          <t>Pengelolaan dan Pemantauan Lingkungan Pra Konstruksi</t>
        </is>
      </c>
      <c r="E469" s="4" t="inlineStr">
        <is>
          <t>Murni</t>
        </is>
      </c>
      <c r="F469" s="4" t="inlineStr">
        <is>
          <t>APLN</t>
        </is>
      </c>
      <c r="G469" s="4" t="inlineStr">
        <is>
          <t>BA No. 091.BA/DAN.01.03/CWR/2021</t>
        </is>
      </c>
      <c r="H469" s="5" t="n">
        <v>35000</v>
      </c>
      <c r="I469" s="5" t="n">
        <v>20000</v>
      </c>
      <c r="J469" s="6" t="n">
        <v>15000</v>
      </c>
      <c r="K469" s="6" t="n">
        <v>0</v>
      </c>
      <c r="L469" s="6" t="n">
        <v>0</v>
      </c>
      <c r="M469" s="6" t="n">
        <v>0</v>
      </c>
      <c r="N469" s="6" t="n">
        <v>0</v>
      </c>
      <c r="O469" s="6" t="n">
        <v>0</v>
      </c>
      <c r="P469" s="5" t="n">
        <v>0</v>
      </c>
      <c r="Q469" s="6" t="n">
        <v>0</v>
      </c>
      <c r="R469" s="5" t="n">
        <v>0</v>
      </c>
      <c r="S469" s="6" t="n">
        <v>0</v>
      </c>
      <c r="T469" s="5" t="n">
        <v>0</v>
      </c>
      <c r="U469" s="6" t="n">
        <v>0</v>
      </c>
      <c r="V469" s="5" t="n">
        <v>0</v>
      </c>
      <c r="W469" s="6" t="n">
        <v>0</v>
      </c>
      <c r="X469" s="5" t="n">
        <v>19930</v>
      </c>
      <c r="Y469" s="6" t="n">
        <v>0</v>
      </c>
      <c r="Z469" s="5" t="n">
        <v>0</v>
      </c>
      <c r="AA469" s="6" t="n">
        <v>0</v>
      </c>
      <c r="AB469" s="5" t="n">
        <v>0</v>
      </c>
      <c r="AC469" s="6" t="n">
        <v>0</v>
      </c>
      <c r="AD469" s="5" t="n">
        <v>0</v>
      </c>
      <c r="AE469" s="6" t="n">
        <v>0</v>
      </c>
      <c r="AF469" s="5" t="n">
        <v>0</v>
      </c>
      <c r="AG469" s="6" t="n">
        <v>0</v>
      </c>
      <c r="AH469" s="6" t="n">
        <v>0</v>
      </c>
      <c r="AI469" s="6" t="n">
        <v>0</v>
      </c>
      <c r="AJ469" s="6" t="n">
        <v>70</v>
      </c>
      <c r="AK469" s="6" t="n">
        <v>0</v>
      </c>
      <c r="AL469" s="6" t="n">
        <v>5</v>
      </c>
      <c r="AM469" s="5">
        <f>IF(AND(G469="",E469="Murni"),0,P469+R469+T469+V469+X469+Z469+AB469+AD469+AF469+AH469+AJ469+AL469)</f>
        <v/>
      </c>
      <c r="AN469" s="5">
        <f>P469+R469+T469+V469+X469+Z469+AB469+AD469+AF469+AH469+AJ469+AL469-AM469</f>
        <v/>
      </c>
      <c r="AO469" s="5">
        <f>P469+R469+T469+V469+X469+Z469+AB469+AD469+AF469+AH469+AJ469+AL469</f>
        <v/>
      </c>
      <c r="AP469" s="5">
        <f>I469</f>
        <v/>
      </c>
      <c r="AQ469" s="7">
        <f>AO469-AP469</f>
        <v/>
      </c>
      <c r="AR469" s="5" t="n">
        <v>0</v>
      </c>
      <c r="AS469" s="5">
        <f>IF(AH469-AR469&lt;-0.001,1,0)</f>
        <v/>
      </c>
      <c r="AT469" s="5">
        <f>IF(H469&lt;AM469-0.001,1,0)</f>
        <v/>
      </c>
      <c r="AU469" s="5">
        <f>IF(OR(H469-AO469-J469-K469-L469-M469-N469&lt;-0.001,H469-AO469-J469-K469-L469-M469-N469&gt;0.001),1,0)</f>
        <v/>
      </c>
      <c r="AV469" s="5">
        <f>IF(OR(J469&lt;-0.5,K469&lt;-0.5,L469&lt;-0.5,M469&lt;-0.5,N469&lt;-0.5,P469&lt;-0.5,R469&lt;-0.5,T469&lt;-0.5,V469&lt;-0.5,X469&lt;-0.5,Z469&lt;-0.5,AB469&lt;-0.5,AD469&lt;-0.5,AF469&lt;-0.5,AH469&lt;-0.5,AJ469&lt;-0.5,AL469&lt;-0.5),1,0)</f>
        <v/>
      </c>
      <c r="AW469">
        <f>AX469&amp;LEFT(ROUND(H469,0),3)</f>
        <v/>
      </c>
      <c r="AX469" t="n">
        <v>2962370</v>
      </c>
    </row>
    <row r="470">
      <c r="A470" s="4" t="n">
        <v>462</v>
      </c>
      <c r="B470" s="4" t="inlineStr">
        <is>
          <t>2022.USLW.213.002</t>
        </is>
      </c>
      <c r="C470" s="4" t="inlineStr">
        <is>
          <t>T/L 150 KV PLTU 1 SULUT - INCOMER DOUBLE PHI (LOLAK-BOROKO) (5 KMR)</t>
        </is>
      </c>
      <c r="D470" s="4" t="inlineStr">
        <is>
          <t>Pengelolaan dan Pemantauan Lingkungan Konstruksi</t>
        </is>
      </c>
      <c r="E470" s="4" t="inlineStr">
        <is>
          <t>Murni</t>
        </is>
      </c>
      <c r="F470" s="4" t="inlineStr">
        <is>
          <t>APLN</t>
        </is>
      </c>
      <c r="G470" s="4" t="n"/>
      <c r="H470" s="5" t="n">
        <v>70000</v>
      </c>
      <c r="I470" s="5" t="n">
        <v>0</v>
      </c>
      <c r="J470" s="6" t="n">
        <v>70000</v>
      </c>
      <c r="K470" s="6" t="n">
        <v>0</v>
      </c>
      <c r="L470" s="6" t="n">
        <v>0</v>
      </c>
      <c r="M470" s="6" t="n">
        <v>0</v>
      </c>
      <c r="N470" s="6" t="n">
        <v>0</v>
      </c>
      <c r="O470" s="6" t="n">
        <v>0</v>
      </c>
      <c r="P470" s="5" t="n">
        <v>0</v>
      </c>
      <c r="Q470" s="6" t="n">
        <v>0</v>
      </c>
      <c r="R470" s="5" t="n">
        <v>0</v>
      </c>
      <c r="S470" s="6" t="n">
        <v>0</v>
      </c>
      <c r="T470" s="5" t="n">
        <v>0</v>
      </c>
      <c r="U470" s="6" t="n">
        <v>0</v>
      </c>
      <c r="V470" s="5" t="n">
        <v>0</v>
      </c>
      <c r="W470" s="6" t="n">
        <v>0</v>
      </c>
      <c r="X470" s="5" t="n">
        <v>0</v>
      </c>
      <c r="Y470" s="6" t="n">
        <v>0</v>
      </c>
      <c r="Z470" s="5" t="n">
        <v>0</v>
      </c>
      <c r="AA470" s="6" t="n">
        <v>0</v>
      </c>
      <c r="AB470" s="5" t="n">
        <v>0</v>
      </c>
      <c r="AC470" s="6" t="n">
        <v>0</v>
      </c>
      <c r="AD470" s="5" t="n">
        <v>0</v>
      </c>
      <c r="AE470" s="6" t="n">
        <v>0</v>
      </c>
      <c r="AF470" s="5" t="n">
        <v>0</v>
      </c>
      <c r="AG470" s="6" t="n">
        <v>0</v>
      </c>
      <c r="AH470" s="6" t="n">
        <v>0</v>
      </c>
      <c r="AI470" s="6" t="n">
        <v>0</v>
      </c>
      <c r="AJ470" s="6" t="n">
        <v>0</v>
      </c>
      <c r="AK470" s="6" t="n">
        <v>0</v>
      </c>
      <c r="AL470" s="6" t="n">
        <v>5</v>
      </c>
      <c r="AM470" s="5">
        <f>IF(AND(G470="",E470="Murni"),0,P470+R470+T470+V470+X470+Z470+AB470+AD470+AF470+AH470+AJ470+AL470)</f>
        <v/>
      </c>
      <c r="AN470" s="5">
        <f>P470+R470+T470+V470+X470+Z470+AB470+AD470+AF470+AH470+AJ470+AL470-AM470</f>
        <v/>
      </c>
      <c r="AO470" s="5">
        <f>P470+R470+T470+V470+X470+Z470+AB470+AD470+AF470+AH470+AJ470+AL470</f>
        <v/>
      </c>
      <c r="AP470" s="5">
        <f>I470</f>
        <v/>
      </c>
      <c r="AQ470" s="7">
        <f>AO470-AP470</f>
        <v/>
      </c>
      <c r="AR470" s="5" t="n">
        <v>0</v>
      </c>
      <c r="AS470" s="5">
        <f>IF(AH470-AR470&lt;-0.001,1,0)</f>
        <v/>
      </c>
      <c r="AT470" s="5">
        <f>IF(H470&lt;AM470-0.001,1,0)</f>
        <v/>
      </c>
      <c r="AU470" s="5">
        <f>IF(OR(H470-AO470-J470-K470-L470-M470-N470&lt;-0.001,H470-AO470-J470-K470-L470-M470-N470&gt;0.001),1,0)</f>
        <v/>
      </c>
      <c r="AV470" s="5">
        <f>IF(OR(J470&lt;-0.5,K470&lt;-0.5,L470&lt;-0.5,M470&lt;-0.5,N470&lt;-0.5,P470&lt;-0.5,R470&lt;-0.5,T470&lt;-0.5,V470&lt;-0.5,X470&lt;-0.5,Z470&lt;-0.5,AB470&lt;-0.5,AD470&lt;-0.5,AF470&lt;-0.5,AH470&lt;-0.5,AJ470&lt;-0.5,AL470&lt;-0.5),1,0)</f>
        <v/>
      </c>
      <c r="AW470">
        <f>AX470&amp;LEFT(ROUND(H470,0),3)</f>
        <v/>
      </c>
      <c r="AX470" t="n">
        <v>2962371</v>
      </c>
    </row>
    <row r="471">
      <c r="A471" s="4" t="n">
        <v>463</v>
      </c>
      <c r="B471" s="4" t="inlineStr">
        <is>
          <t>2022.USLW.213.003</t>
        </is>
      </c>
      <c r="C471" s="4" t="inlineStr">
        <is>
          <t>T/L 150 KV PLTU 1 SULUT - INCOMER DOUBLE PHI (LOLAK-BOROKO) (5 KMR)</t>
        </is>
      </c>
      <c r="D471" s="4" t="inlineStr">
        <is>
          <t>Test dan Comissioning (Biaya Sertifikat SLO, TOC dan FAC)</t>
        </is>
      </c>
      <c r="E471" s="4" t="inlineStr">
        <is>
          <t>Murni</t>
        </is>
      </c>
      <c r="F471" s="4" t="inlineStr">
        <is>
          <t>APLN</t>
        </is>
      </c>
      <c r="G471" s="4" t="n"/>
      <c r="H471" s="5" t="n">
        <v>368000</v>
      </c>
      <c r="I471" s="5" t="n">
        <v>0</v>
      </c>
      <c r="J471" s="6" t="n">
        <v>368000</v>
      </c>
      <c r="K471" s="6" t="n">
        <v>0</v>
      </c>
      <c r="L471" s="6" t="n">
        <v>0</v>
      </c>
      <c r="M471" s="6" t="n">
        <v>0</v>
      </c>
      <c r="N471" s="6" t="n">
        <v>0</v>
      </c>
      <c r="O471" s="6" t="n">
        <v>0</v>
      </c>
      <c r="P471" s="5" t="n">
        <v>0</v>
      </c>
      <c r="Q471" s="6" t="n">
        <v>0</v>
      </c>
      <c r="R471" s="5" t="n">
        <v>0</v>
      </c>
      <c r="S471" s="6" t="n">
        <v>0</v>
      </c>
      <c r="T471" s="5" t="n">
        <v>0</v>
      </c>
      <c r="U471" s="6" t="n">
        <v>0</v>
      </c>
      <c r="V471" s="5" t="n">
        <v>0</v>
      </c>
      <c r="W471" s="6" t="n">
        <v>0</v>
      </c>
      <c r="X471" s="5" t="n">
        <v>0</v>
      </c>
      <c r="Y471" s="6" t="n">
        <v>0</v>
      </c>
      <c r="Z471" s="5" t="n">
        <v>0</v>
      </c>
      <c r="AA471" s="6" t="n">
        <v>0</v>
      </c>
      <c r="AB471" s="5" t="n">
        <v>0</v>
      </c>
      <c r="AC471" s="6" t="n">
        <v>0</v>
      </c>
      <c r="AD471" s="5" t="n">
        <v>0</v>
      </c>
      <c r="AE471" s="6" t="n">
        <v>0</v>
      </c>
      <c r="AF471" s="5" t="n">
        <v>0</v>
      </c>
      <c r="AG471" s="6" t="n">
        <v>0</v>
      </c>
      <c r="AH471" s="6" t="n">
        <v>0</v>
      </c>
      <c r="AI471" s="6" t="n">
        <v>0</v>
      </c>
      <c r="AJ471" s="6" t="n">
        <v>0</v>
      </c>
      <c r="AK471" s="6" t="n">
        <v>0</v>
      </c>
      <c r="AL471" s="6" t="n">
        <v>5</v>
      </c>
      <c r="AM471" s="5">
        <f>IF(AND(G471="",E471="Murni"),0,P471+R471+T471+V471+X471+Z471+AB471+AD471+AF471+AH471+AJ471+AL471)</f>
        <v/>
      </c>
      <c r="AN471" s="5">
        <f>P471+R471+T471+V471+X471+Z471+AB471+AD471+AF471+AH471+AJ471+AL471-AM471</f>
        <v/>
      </c>
      <c r="AO471" s="5">
        <f>P471+R471+T471+V471+X471+Z471+AB471+AD471+AF471+AH471+AJ471+AL471</f>
        <v/>
      </c>
      <c r="AP471" s="5">
        <f>I471</f>
        <v/>
      </c>
      <c r="AQ471" s="7">
        <f>AO471-AP471</f>
        <v/>
      </c>
      <c r="AR471" s="5" t="n">
        <v>0</v>
      </c>
      <c r="AS471" s="5">
        <f>IF(AH471-AR471&lt;-0.001,1,0)</f>
        <v/>
      </c>
      <c r="AT471" s="5">
        <f>IF(H471&lt;AM471-0.001,1,0)</f>
        <v/>
      </c>
      <c r="AU471" s="5">
        <f>IF(OR(H471-AO471-J471-K471-L471-M471-N471&lt;-0.001,H471-AO471-J471-K471-L471-M471-N471&gt;0.001),1,0)</f>
        <v/>
      </c>
      <c r="AV471" s="5">
        <f>IF(OR(J471&lt;-0.5,K471&lt;-0.5,L471&lt;-0.5,M471&lt;-0.5,N471&lt;-0.5,P471&lt;-0.5,R471&lt;-0.5,T471&lt;-0.5,V471&lt;-0.5,X471&lt;-0.5,Z471&lt;-0.5,AB471&lt;-0.5,AD471&lt;-0.5,AF471&lt;-0.5,AH471&lt;-0.5,AJ471&lt;-0.5,AL471&lt;-0.5),1,0)</f>
        <v/>
      </c>
      <c r="AW471">
        <f>AX471&amp;LEFT(ROUND(H471,0),3)</f>
        <v/>
      </c>
      <c r="AX471" t="n">
        <v>2962372</v>
      </c>
    </row>
    <row r="472">
      <c r="A472" s="4" t="n">
        <v>464</v>
      </c>
      <c r="B472" s="4" t="inlineStr">
        <is>
          <t>2022.USLW.219.001</t>
        </is>
      </c>
      <c r="C472" s="4" t="inlineStr">
        <is>
          <t>T/L 150 kV PLTU ANGGREK  - BOLONTIO/TOLINGGULA (35 kmr)</t>
        </is>
      </c>
      <c r="D472" s="4" t="inlineStr">
        <is>
          <t>Biaya Kompensasi ROW T/L PLTU Gorontalo - Tolinggula</t>
        </is>
      </c>
      <c r="E472" s="4" t="inlineStr">
        <is>
          <t>Murni</t>
        </is>
      </c>
      <c r="F472" s="4" t="inlineStr">
        <is>
          <t>APLN</t>
        </is>
      </c>
      <c r="G472" s="4" t="n"/>
      <c r="H472" s="5" t="n">
        <v>16650000</v>
      </c>
      <c r="I472" s="5" t="n">
        <v>15250000</v>
      </c>
      <c r="J472" s="6" t="n">
        <v>1400000</v>
      </c>
      <c r="K472" s="6" t="n">
        <v>0</v>
      </c>
      <c r="L472" s="6" t="n">
        <v>0</v>
      </c>
      <c r="M472" s="6" t="n">
        <v>0</v>
      </c>
      <c r="N472" s="6" t="n">
        <v>0</v>
      </c>
      <c r="O472" s="6" t="n">
        <v>0</v>
      </c>
      <c r="P472" s="5" t="n">
        <v>0</v>
      </c>
      <c r="Q472" s="6" t="n">
        <v>0</v>
      </c>
      <c r="R472" s="5" t="n">
        <v>0</v>
      </c>
      <c r="S472" s="6" t="n">
        <v>0</v>
      </c>
      <c r="T472" s="5" t="n">
        <v>0</v>
      </c>
      <c r="U472" s="6" t="n">
        <v>0</v>
      </c>
      <c r="V472" s="5" t="n">
        <v>0</v>
      </c>
      <c r="W472" s="6" t="n">
        <v>0</v>
      </c>
      <c r="X472" s="5" t="n">
        <v>0</v>
      </c>
      <c r="Y472" s="6" t="n">
        <v>0</v>
      </c>
      <c r="Z472" s="5" t="n">
        <v>0</v>
      </c>
      <c r="AA472" s="6" t="n">
        <v>0</v>
      </c>
      <c r="AB472" s="5" t="n">
        <v>0</v>
      </c>
      <c r="AC472" s="6" t="n">
        <v>0</v>
      </c>
      <c r="AD472" s="5" t="n">
        <v>0</v>
      </c>
      <c r="AE472" s="6" t="n">
        <v>0</v>
      </c>
      <c r="AF472" s="5" t="n">
        <v>0</v>
      </c>
      <c r="AG472" s="6" t="n">
        <v>0</v>
      </c>
      <c r="AH472" s="6" t="n">
        <v>3250000</v>
      </c>
      <c r="AI472" s="6" t="n">
        <v>0</v>
      </c>
      <c r="AJ472" s="6" t="n">
        <v>6500000</v>
      </c>
      <c r="AK472" s="6" t="n">
        <v>0</v>
      </c>
      <c r="AL472" s="6" t="n">
        <v>5</v>
      </c>
      <c r="AM472" s="5">
        <f>IF(AND(G472="",E472="Murni"),0,P472+R472+T472+V472+X472+Z472+AB472+AD472+AF472+AH472+AJ472+AL472)</f>
        <v/>
      </c>
      <c r="AN472" s="5">
        <f>P472+R472+T472+V472+X472+Z472+AB472+AD472+AF472+AH472+AJ472+AL472-AM472</f>
        <v/>
      </c>
      <c r="AO472" s="5">
        <f>P472+R472+T472+V472+X472+Z472+AB472+AD472+AF472+AH472+AJ472+AL472</f>
        <v/>
      </c>
      <c r="AP472" s="5">
        <f>I472</f>
        <v/>
      </c>
      <c r="AQ472" s="7">
        <f>AO472-AP472</f>
        <v/>
      </c>
      <c r="AR472" s="5" t="n">
        <v>0</v>
      </c>
      <c r="AS472" s="5">
        <f>IF(AH472-AR472&lt;-0.001,1,0)</f>
        <v/>
      </c>
      <c r="AT472" s="5">
        <f>IF(H472&lt;AM472-0.001,1,0)</f>
        <v/>
      </c>
      <c r="AU472" s="5">
        <f>IF(OR(H472-AO472-J472-K472-L472-M472-N472&lt;-0.001,H472-AO472-J472-K472-L472-M472-N472&gt;0.001),1,0)</f>
        <v/>
      </c>
      <c r="AV472" s="5">
        <f>IF(OR(J472&lt;-0.5,K472&lt;-0.5,L472&lt;-0.5,M472&lt;-0.5,N472&lt;-0.5,P472&lt;-0.5,R472&lt;-0.5,T472&lt;-0.5,V472&lt;-0.5,X472&lt;-0.5,Z472&lt;-0.5,AB472&lt;-0.5,AD472&lt;-0.5,AF472&lt;-0.5,AH472&lt;-0.5,AJ472&lt;-0.5,AL472&lt;-0.5),1,0)</f>
        <v/>
      </c>
      <c r="AW472">
        <f>AX472&amp;LEFT(ROUND(H472,0),3)</f>
        <v/>
      </c>
      <c r="AX472" t="n">
        <v>2962373</v>
      </c>
    </row>
    <row r="473">
      <c r="A473" s="4" t="n">
        <v>465</v>
      </c>
      <c r="B473" s="4" t="inlineStr">
        <is>
          <t>2022.USLW.219.002</t>
        </is>
      </c>
      <c r="C473" s="4" t="inlineStr">
        <is>
          <t>T/L 150 kV PLTU ANGGREK  - BOLONTIO/TOLINGGULA (35 kmr)</t>
        </is>
      </c>
      <c r="D473" s="4" t="inlineStr">
        <is>
          <t>Biaya Pengadaan Tanah</t>
        </is>
      </c>
      <c r="E473" s="4" t="inlineStr">
        <is>
          <t>Murni</t>
        </is>
      </c>
      <c r="F473" s="4" t="inlineStr">
        <is>
          <t>APLN</t>
        </is>
      </c>
      <c r="G473" s="4" t="n"/>
      <c r="H473" s="5" t="n">
        <v>4000000</v>
      </c>
      <c r="I473" s="5" t="n">
        <v>3435000.42</v>
      </c>
      <c r="J473" s="6" t="n">
        <v>564999.5800000001</v>
      </c>
      <c r="K473" s="6" t="n">
        <v>0</v>
      </c>
      <c r="L473" s="6" t="n">
        <v>0</v>
      </c>
      <c r="M473" s="6" t="n">
        <v>0</v>
      </c>
      <c r="N473" s="6" t="n">
        <v>0</v>
      </c>
      <c r="O473" s="6" t="n">
        <v>0</v>
      </c>
      <c r="P473" s="5" t="n">
        <v>0</v>
      </c>
      <c r="Q473" s="6" t="n">
        <v>0</v>
      </c>
      <c r="R473" s="5" t="n">
        <v>50188.42</v>
      </c>
      <c r="S473" s="6" t="n">
        <v>0</v>
      </c>
      <c r="T473" s="5" t="n">
        <v>0</v>
      </c>
      <c r="U473" s="6" t="n">
        <v>0</v>
      </c>
      <c r="V473" s="5" t="n">
        <v>102831.501</v>
      </c>
      <c r="W473" s="6" t="n">
        <v>0</v>
      </c>
      <c r="X473" s="5" t="n">
        <v>6800</v>
      </c>
      <c r="Y473" s="6" t="n">
        <v>0</v>
      </c>
      <c r="Z473" s="5" t="n">
        <v>29946.175</v>
      </c>
      <c r="AA473" s="6" t="n">
        <v>0</v>
      </c>
      <c r="AB473" s="5" t="n">
        <v>0</v>
      </c>
      <c r="AC473" s="6" t="n">
        <v>0</v>
      </c>
      <c r="AD473" s="5" t="n">
        <v>24500</v>
      </c>
      <c r="AE473" s="6" t="n">
        <v>0</v>
      </c>
      <c r="AF473" s="5" t="n">
        <v>0</v>
      </c>
      <c r="AG473" s="6" t="n">
        <v>0</v>
      </c>
      <c r="AH473" s="6" t="n">
        <v>250000</v>
      </c>
      <c r="AI473" s="6" t="n">
        <v>0</v>
      </c>
      <c r="AJ473" s="6" t="n">
        <v>2870734.324</v>
      </c>
      <c r="AK473" s="6" t="n">
        <v>0</v>
      </c>
      <c r="AL473" s="6" t="n">
        <v>5</v>
      </c>
      <c r="AM473" s="5">
        <f>IF(AND(G473="",E473="Murni"),0,P473+R473+T473+V473+X473+Z473+AB473+AD473+AF473+AH473+AJ473+AL473)</f>
        <v/>
      </c>
      <c r="AN473" s="5">
        <f>P473+R473+T473+V473+X473+Z473+AB473+AD473+AF473+AH473+AJ473+AL473-AM473</f>
        <v/>
      </c>
      <c r="AO473" s="5">
        <f>P473+R473+T473+V473+X473+Z473+AB473+AD473+AF473+AH473+AJ473+AL473</f>
        <v/>
      </c>
      <c r="AP473" s="5">
        <f>I473</f>
        <v/>
      </c>
      <c r="AQ473" s="7">
        <f>AO473-AP473</f>
        <v/>
      </c>
      <c r="AR473" s="5" t="n">
        <v>0</v>
      </c>
      <c r="AS473" s="5">
        <f>IF(AH473-AR473&lt;-0.001,1,0)</f>
        <v/>
      </c>
      <c r="AT473" s="5">
        <f>IF(H473&lt;AM473-0.001,1,0)</f>
        <v/>
      </c>
      <c r="AU473" s="5">
        <f>IF(OR(H473-AO473-J473-K473-L473-M473-N473&lt;-0.001,H473-AO473-J473-K473-L473-M473-N473&gt;0.001),1,0)</f>
        <v/>
      </c>
      <c r="AV473" s="5">
        <f>IF(OR(J473&lt;-0.5,K473&lt;-0.5,L473&lt;-0.5,M473&lt;-0.5,N473&lt;-0.5,P473&lt;-0.5,R473&lt;-0.5,T473&lt;-0.5,V473&lt;-0.5,X473&lt;-0.5,Z473&lt;-0.5,AB473&lt;-0.5,AD473&lt;-0.5,AF473&lt;-0.5,AH473&lt;-0.5,AJ473&lt;-0.5,AL473&lt;-0.5),1,0)</f>
        <v/>
      </c>
      <c r="AW473">
        <f>AX473&amp;LEFT(ROUND(H473,0),3)</f>
        <v/>
      </c>
      <c r="AX473" t="n">
        <v>2962374</v>
      </c>
    </row>
    <row r="474">
      <c r="A474" s="4" t="n">
        <v>466</v>
      </c>
      <c r="B474" s="4" t="inlineStr">
        <is>
          <t>2022.USLW.219.003</t>
        </is>
      </c>
      <c r="C474" s="4" t="inlineStr">
        <is>
          <t>T/L 150 kV PLTU ANGGREK  - BOLONTIO/TOLINGGULA (35 kmr)</t>
        </is>
      </c>
      <c r="D474" s="4" t="inlineStr">
        <is>
          <t>Biaya Pengurusan Pemenuhan Kewajiban IPPKH dan Jasa Konsultasi Transmisi</t>
        </is>
      </c>
      <c r="E474" s="4" t="inlineStr">
        <is>
          <t>Murni</t>
        </is>
      </c>
      <c r="F474" s="4" t="inlineStr">
        <is>
          <t>APLN</t>
        </is>
      </c>
      <c r="G474" s="4" t="n"/>
      <c r="H474" s="5" t="n">
        <v>1665000</v>
      </c>
      <c r="I474" s="5" t="n">
        <v>1525000</v>
      </c>
      <c r="J474" s="6" t="n">
        <v>140000</v>
      </c>
      <c r="K474" s="6" t="n">
        <v>0</v>
      </c>
      <c r="L474" s="6" t="n">
        <v>0</v>
      </c>
      <c r="M474" s="6" t="n">
        <v>0</v>
      </c>
      <c r="N474" s="6" t="n">
        <v>0</v>
      </c>
      <c r="O474" s="6" t="n">
        <v>0</v>
      </c>
      <c r="P474" s="5" t="n">
        <v>0</v>
      </c>
      <c r="Q474" s="6" t="n">
        <v>0</v>
      </c>
      <c r="R474" s="5" t="n">
        <v>0</v>
      </c>
      <c r="S474" s="6" t="n">
        <v>0</v>
      </c>
      <c r="T474" s="5" t="n">
        <v>0</v>
      </c>
      <c r="U474" s="6" t="n">
        <v>0</v>
      </c>
      <c r="V474" s="5" t="n">
        <v>71669.24000000001</v>
      </c>
      <c r="W474" s="6" t="n">
        <v>0</v>
      </c>
      <c r="X474" s="5" t="n">
        <v>0</v>
      </c>
      <c r="Y474" s="6" t="n">
        <v>0</v>
      </c>
      <c r="Z474" s="5" t="n">
        <v>0</v>
      </c>
      <c r="AA474" s="6" t="n">
        <v>0</v>
      </c>
      <c r="AB474" s="5" t="n">
        <v>0</v>
      </c>
      <c r="AC474" s="6" t="n">
        <v>0</v>
      </c>
      <c r="AD474" s="5" t="n">
        <v>0</v>
      </c>
      <c r="AE474" s="6" t="n">
        <v>0</v>
      </c>
      <c r="AF474" s="5" t="n">
        <v>300000</v>
      </c>
      <c r="AG474" s="6" t="n">
        <v>0</v>
      </c>
      <c r="AH474" s="6" t="n">
        <v>200000</v>
      </c>
      <c r="AI474" s="6" t="n">
        <v>0</v>
      </c>
      <c r="AJ474" s="6" t="n">
        <v>953330.76</v>
      </c>
      <c r="AK474" s="6" t="n">
        <v>0</v>
      </c>
      <c r="AL474" s="6" t="n">
        <v>5</v>
      </c>
      <c r="AM474" s="5">
        <f>IF(AND(G474="",E474="Murni"),0,P474+R474+T474+V474+X474+Z474+AB474+AD474+AF474+AH474+AJ474+AL474)</f>
        <v/>
      </c>
      <c r="AN474" s="5">
        <f>P474+R474+T474+V474+X474+Z474+AB474+AD474+AF474+AH474+AJ474+AL474-AM474</f>
        <v/>
      </c>
      <c r="AO474" s="5">
        <f>P474+R474+T474+V474+X474+Z474+AB474+AD474+AF474+AH474+AJ474+AL474</f>
        <v/>
      </c>
      <c r="AP474" s="5">
        <f>I474</f>
        <v/>
      </c>
      <c r="AQ474" s="7">
        <f>AO474-AP474</f>
        <v/>
      </c>
      <c r="AR474" s="5" t="n">
        <v>0</v>
      </c>
      <c r="AS474" s="5">
        <f>IF(AH474-AR474&lt;-0.001,1,0)</f>
        <v/>
      </c>
      <c r="AT474" s="5">
        <f>IF(H474&lt;AM474-0.001,1,0)</f>
        <v/>
      </c>
      <c r="AU474" s="5">
        <f>IF(OR(H474-AO474-J474-K474-L474-M474-N474&lt;-0.001,H474-AO474-J474-K474-L474-M474-N474&gt;0.001),1,0)</f>
        <v/>
      </c>
      <c r="AV474" s="5">
        <f>IF(OR(J474&lt;-0.5,K474&lt;-0.5,L474&lt;-0.5,M474&lt;-0.5,N474&lt;-0.5,P474&lt;-0.5,R474&lt;-0.5,T474&lt;-0.5,V474&lt;-0.5,X474&lt;-0.5,Z474&lt;-0.5,AB474&lt;-0.5,AD474&lt;-0.5,AF474&lt;-0.5,AH474&lt;-0.5,AJ474&lt;-0.5,AL474&lt;-0.5),1,0)</f>
        <v/>
      </c>
      <c r="AW474">
        <f>AX474&amp;LEFT(ROUND(H474,0),3)</f>
        <v/>
      </c>
      <c r="AX474" t="n">
        <v>2962375</v>
      </c>
    </row>
    <row r="475">
      <c r="A475" s="4" t="n">
        <v>467</v>
      </c>
      <c r="B475" s="4" t="inlineStr">
        <is>
          <t>2022.USLW.219.004</t>
        </is>
      </c>
      <c r="C475" s="4" t="inlineStr">
        <is>
          <t>T/L 150 kV PLTU ANGGREK  - BOLONTIO/TOLINGGULA (35 kmr)</t>
        </is>
      </c>
      <c r="D475" s="4" t="inlineStr">
        <is>
          <t>Biaya Jasa Ahli Penilai Pertanahan ROW</t>
        </is>
      </c>
      <c r="E475" s="4" t="inlineStr">
        <is>
          <t>Murni</t>
        </is>
      </c>
      <c r="F475" s="4" t="inlineStr">
        <is>
          <t>APLN</t>
        </is>
      </c>
      <c r="G475" s="4" t="n"/>
      <c r="H475" s="5" t="n">
        <v>444000</v>
      </c>
      <c r="I475" s="5" t="n">
        <v>319492.41</v>
      </c>
      <c r="J475" s="6" t="n">
        <v>124507.59</v>
      </c>
      <c r="K475" s="6" t="n">
        <v>0</v>
      </c>
      <c r="L475" s="6" t="n">
        <v>0</v>
      </c>
      <c r="M475" s="6" t="n">
        <v>0</v>
      </c>
      <c r="N475" s="6" t="n">
        <v>0</v>
      </c>
      <c r="O475" s="6" t="n">
        <v>0</v>
      </c>
      <c r="P475" s="5" t="n">
        <v>0</v>
      </c>
      <c r="Q475" s="6" t="n">
        <v>0</v>
      </c>
      <c r="R475" s="5" t="n">
        <v>0</v>
      </c>
      <c r="S475" s="6" t="n">
        <v>0</v>
      </c>
      <c r="T475" s="5" t="n">
        <v>0</v>
      </c>
      <c r="U475" s="6" t="n">
        <v>0</v>
      </c>
      <c r="V475" s="5" t="n">
        <v>0</v>
      </c>
      <c r="W475" s="6" t="n">
        <v>0</v>
      </c>
      <c r="X475" s="5" t="n">
        <v>0</v>
      </c>
      <c r="Y475" s="6" t="n">
        <v>0</v>
      </c>
      <c r="Z475" s="5" t="n">
        <v>0</v>
      </c>
      <c r="AA475" s="6" t="n">
        <v>0</v>
      </c>
      <c r="AB475" s="5" t="n">
        <v>0</v>
      </c>
      <c r="AC475" s="6" t="n">
        <v>0</v>
      </c>
      <c r="AD475" s="5" t="n">
        <v>0</v>
      </c>
      <c r="AE475" s="6" t="n">
        <v>0</v>
      </c>
      <c r="AF475" s="5" t="n">
        <v>0</v>
      </c>
      <c r="AG475" s="6" t="n">
        <v>0</v>
      </c>
      <c r="AH475" s="6" t="n">
        <v>0</v>
      </c>
      <c r="AI475" s="6" t="n">
        <v>0</v>
      </c>
      <c r="AJ475" s="6" t="n">
        <v>319492.41</v>
      </c>
      <c r="AK475" s="6" t="n">
        <v>0</v>
      </c>
      <c r="AL475" s="6" t="n">
        <v>5</v>
      </c>
      <c r="AM475" s="5">
        <f>IF(AND(G475="",E475="Murni"),0,P475+R475+T475+V475+X475+Z475+AB475+AD475+AF475+AH475+AJ475+AL475)</f>
        <v/>
      </c>
      <c r="AN475" s="5">
        <f>P475+R475+T475+V475+X475+Z475+AB475+AD475+AF475+AH475+AJ475+AL475-AM475</f>
        <v/>
      </c>
      <c r="AO475" s="5">
        <f>P475+R475+T475+V475+X475+Z475+AB475+AD475+AF475+AH475+AJ475+AL475</f>
        <v/>
      </c>
      <c r="AP475" s="5">
        <f>I475</f>
        <v/>
      </c>
      <c r="AQ475" s="7">
        <f>AO475-AP475</f>
        <v/>
      </c>
      <c r="AR475" s="5" t="n">
        <v>0</v>
      </c>
      <c r="AS475" s="5">
        <f>IF(AH475-AR475&lt;-0.001,1,0)</f>
        <v/>
      </c>
      <c r="AT475" s="5">
        <f>IF(H475&lt;AM475-0.001,1,0)</f>
        <v/>
      </c>
      <c r="AU475" s="5">
        <f>IF(OR(H475-AO475-J475-K475-L475-M475-N475&lt;-0.001,H475-AO475-J475-K475-L475-M475-N475&gt;0.001),1,0)</f>
        <v/>
      </c>
      <c r="AV475" s="5">
        <f>IF(OR(J475&lt;-0.5,K475&lt;-0.5,L475&lt;-0.5,M475&lt;-0.5,N475&lt;-0.5,P475&lt;-0.5,R475&lt;-0.5,T475&lt;-0.5,V475&lt;-0.5,X475&lt;-0.5,Z475&lt;-0.5,AB475&lt;-0.5,AD475&lt;-0.5,AF475&lt;-0.5,AH475&lt;-0.5,AJ475&lt;-0.5,AL475&lt;-0.5),1,0)</f>
        <v/>
      </c>
      <c r="AW475">
        <f>AX475&amp;LEFT(ROUND(H475,0),3)</f>
        <v/>
      </c>
      <c r="AX475" t="n">
        <v>2962376</v>
      </c>
    </row>
    <row r="476">
      <c r="A476" s="4" t="n">
        <v>468</v>
      </c>
      <c r="B476" s="4" t="inlineStr">
        <is>
          <t>2022.USLW.219.005</t>
        </is>
      </c>
      <c r="C476" s="4" t="inlineStr">
        <is>
          <t>T/L 150 kV PLTU ANGGREK  - BOLONTIO/TOLINGGULA (35 kmr)</t>
        </is>
      </c>
      <c r="D476" s="4" t="inlineStr">
        <is>
          <t>Biaya Jasa Pendampingan Pengadaan Tanah dan atau sertifikat dan atau kompensasi ROW</t>
        </is>
      </c>
      <c r="E476" s="4" t="inlineStr">
        <is>
          <t>Murni</t>
        </is>
      </c>
      <c r="F476" s="4" t="inlineStr">
        <is>
          <t>APLN</t>
        </is>
      </c>
      <c r="G476" s="4" t="n"/>
      <c r="H476" s="5" t="n">
        <v>888000</v>
      </c>
      <c r="I476" s="5" t="n">
        <v>598016.9399999999</v>
      </c>
      <c r="J476" s="6" t="n">
        <v>289983.0600000001</v>
      </c>
      <c r="K476" s="6" t="n">
        <v>0</v>
      </c>
      <c r="L476" s="6" t="n">
        <v>0</v>
      </c>
      <c r="M476" s="6" t="n">
        <v>0</v>
      </c>
      <c r="N476" s="6" t="n">
        <v>0</v>
      </c>
      <c r="O476" s="6" t="n">
        <v>0</v>
      </c>
      <c r="P476" s="5" t="n">
        <v>0</v>
      </c>
      <c r="Q476" s="6" t="n">
        <v>0</v>
      </c>
      <c r="R476" s="5" t="n">
        <v>0</v>
      </c>
      <c r="S476" s="6" t="n">
        <v>0</v>
      </c>
      <c r="T476" s="5" t="n">
        <v>0</v>
      </c>
      <c r="U476" s="6" t="n">
        <v>0</v>
      </c>
      <c r="V476" s="5" t="n">
        <v>0</v>
      </c>
      <c r="W476" s="6" t="n">
        <v>0</v>
      </c>
      <c r="X476" s="5" t="n">
        <v>0</v>
      </c>
      <c r="Y476" s="6" t="n">
        <v>0</v>
      </c>
      <c r="Z476" s="5" t="n">
        <v>0</v>
      </c>
      <c r="AA476" s="6" t="n">
        <v>0</v>
      </c>
      <c r="AB476" s="5" t="n">
        <v>0</v>
      </c>
      <c r="AC476" s="6" t="n">
        <v>0</v>
      </c>
      <c r="AD476" s="5" t="n">
        <v>0</v>
      </c>
      <c r="AE476" s="6" t="n">
        <v>0</v>
      </c>
      <c r="AF476" s="5" t="n">
        <v>0</v>
      </c>
      <c r="AG476" s="6" t="n">
        <v>0</v>
      </c>
      <c r="AH476" s="6" t="n">
        <v>325146.75</v>
      </c>
      <c r="AI476" s="6" t="n">
        <v>0</v>
      </c>
      <c r="AJ476" s="6" t="n">
        <v>272870.19</v>
      </c>
      <c r="AK476" s="6" t="n">
        <v>0</v>
      </c>
      <c r="AL476" s="6" t="n">
        <v>5</v>
      </c>
      <c r="AM476" s="5">
        <f>IF(AND(G476="",E476="Murni"),0,P476+R476+T476+V476+X476+Z476+AB476+AD476+AF476+AH476+AJ476+AL476)</f>
        <v/>
      </c>
      <c r="AN476" s="5">
        <f>P476+R476+T476+V476+X476+Z476+AB476+AD476+AF476+AH476+AJ476+AL476-AM476</f>
        <v/>
      </c>
      <c r="AO476" s="5">
        <f>P476+R476+T476+V476+X476+Z476+AB476+AD476+AF476+AH476+AJ476+AL476</f>
        <v/>
      </c>
      <c r="AP476" s="5">
        <f>I476</f>
        <v/>
      </c>
      <c r="AQ476" s="7">
        <f>AO476-AP476</f>
        <v/>
      </c>
      <c r="AR476" s="5" t="n">
        <v>0</v>
      </c>
      <c r="AS476" s="5">
        <f>IF(AH476-AR476&lt;-0.001,1,0)</f>
        <v/>
      </c>
      <c r="AT476" s="5">
        <f>IF(H476&lt;AM476-0.001,1,0)</f>
        <v/>
      </c>
      <c r="AU476" s="5">
        <f>IF(OR(H476-AO476-J476-K476-L476-M476-N476&lt;-0.001,H476-AO476-J476-K476-L476-M476-N476&gt;0.001),1,0)</f>
        <v/>
      </c>
      <c r="AV476" s="5">
        <f>IF(OR(J476&lt;-0.5,K476&lt;-0.5,L476&lt;-0.5,M476&lt;-0.5,N476&lt;-0.5,P476&lt;-0.5,R476&lt;-0.5,T476&lt;-0.5,V476&lt;-0.5,X476&lt;-0.5,Z476&lt;-0.5,AB476&lt;-0.5,AD476&lt;-0.5,AF476&lt;-0.5,AH476&lt;-0.5,AJ476&lt;-0.5,AL476&lt;-0.5),1,0)</f>
        <v/>
      </c>
      <c r="AW476">
        <f>AX476&amp;LEFT(ROUND(H476,0),3)</f>
        <v/>
      </c>
      <c r="AX476" t="n">
        <v>2962377</v>
      </c>
    </row>
    <row r="477">
      <c r="A477" s="4" t="n">
        <v>469</v>
      </c>
      <c r="B477" s="4" t="inlineStr">
        <is>
          <t>2022.USLW.219.006</t>
        </is>
      </c>
      <c r="C477" s="4" t="inlineStr">
        <is>
          <t>T/L 150 kV PLTU ANGGREK  - BOLONTIO/TOLINGGULA (35 kmr)</t>
        </is>
      </c>
      <c r="D477" s="4" t="inlineStr">
        <is>
          <t>Biaya Pengurusan Pemenuhan Kewajiban IPPKH dan Jasa Konsultasi Transmisi</t>
        </is>
      </c>
      <c r="E477" s="4" t="inlineStr">
        <is>
          <t>Murni</t>
        </is>
      </c>
      <c r="F477" s="4" t="inlineStr">
        <is>
          <t>APLN</t>
        </is>
      </c>
      <c r="G477" s="4" t="n"/>
      <c r="H477" s="5" t="n">
        <v>0</v>
      </c>
      <c r="I477" s="5" t="n">
        <v>0</v>
      </c>
      <c r="J477" s="6" t="n">
        <v>0</v>
      </c>
      <c r="K477" s="6" t="n">
        <v>0</v>
      </c>
      <c r="L477" s="6" t="n">
        <v>0</v>
      </c>
      <c r="M477" s="6" t="n">
        <v>0</v>
      </c>
      <c r="N477" s="6" t="n">
        <v>0</v>
      </c>
      <c r="O477" s="6" t="n">
        <v>0</v>
      </c>
      <c r="P477" s="5" t="n">
        <v>0</v>
      </c>
      <c r="Q477" s="6" t="n">
        <v>0</v>
      </c>
      <c r="R477" s="5" t="n">
        <v>0</v>
      </c>
      <c r="S477" s="6" t="n">
        <v>0</v>
      </c>
      <c r="T477" s="5" t="n">
        <v>0</v>
      </c>
      <c r="U477" s="6" t="n">
        <v>0</v>
      </c>
      <c r="V477" s="5" t="n">
        <v>0</v>
      </c>
      <c r="W477" s="6" t="n">
        <v>0</v>
      </c>
      <c r="X477" s="5" t="n">
        <v>0</v>
      </c>
      <c r="Y477" s="6" t="n">
        <v>0</v>
      </c>
      <c r="Z477" s="5" t="n">
        <v>0</v>
      </c>
      <c r="AA477" s="6" t="n">
        <v>0</v>
      </c>
      <c r="AB477" s="5" t="n">
        <v>0</v>
      </c>
      <c r="AC477" s="6" t="n">
        <v>0</v>
      </c>
      <c r="AD477" s="5" t="n">
        <v>0</v>
      </c>
      <c r="AE477" s="6" t="n">
        <v>0</v>
      </c>
      <c r="AF477" s="5" t="n">
        <v>0</v>
      </c>
      <c r="AG477" s="6" t="n">
        <v>0</v>
      </c>
      <c r="AH477" s="6" t="n">
        <v>0</v>
      </c>
      <c r="AI477" s="6" t="n">
        <v>0</v>
      </c>
      <c r="AJ477" s="6" t="n">
        <v>0</v>
      </c>
      <c r="AK477" s="6" t="n">
        <v>0</v>
      </c>
      <c r="AL477" s="6" t="n">
        <v>5</v>
      </c>
      <c r="AM477" s="5">
        <f>IF(AND(G477="",E477="Murni"),0,P477+R477+T477+V477+X477+Z477+AB477+AD477+AF477+AH477+AJ477+AL477)</f>
        <v/>
      </c>
      <c r="AN477" s="5">
        <f>P477+R477+T477+V477+X477+Z477+AB477+AD477+AF477+AH477+AJ477+AL477-AM477</f>
        <v/>
      </c>
      <c r="AO477" s="5">
        <f>P477+R477+T477+V477+X477+Z477+AB477+AD477+AF477+AH477+AJ477+AL477</f>
        <v/>
      </c>
      <c r="AP477" s="5">
        <f>I477</f>
        <v/>
      </c>
      <c r="AQ477" s="7">
        <f>AO477-AP477</f>
        <v/>
      </c>
      <c r="AR477" s="5" t="n">
        <v>0</v>
      </c>
      <c r="AS477" s="5">
        <f>IF(AH477-AR477&lt;-0.001,1,0)</f>
        <v/>
      </c>
      <c r="AT477" s="5">
        <f>IF(H477&lt;AM477-0.001,1,0)</f>
        <v/>
      </c>
      <c r="AU477" s="5">
        <f>IF(OR(H477-AO477-J477-K477-L477-M477-N477&lt;-0.001,H477-AO477-J477-K477-L477-M477-N477&gt;0.001),1,0)</f>
        <v/>
      </c>
      <c r="AV477" s="5">
        <f>IF(OR(J477&lt;-0.5,K477&lt;-0.5,L477&lt;-0.5,M477&lt;-0.5,N477&lt;-0.5,P477&lt;-0.5,R477&lt;-0.5,T477&lt;-0.5,V477&lt;-0.5,X477&lt;-0.5,Z477&lt;-0.5,AB477&lt;-0.5,AD477&lt;-0.5,AF477&lt;-0.5,AH477&lt;-0.5,AJ477&lt;-0.5,AL477&lt;-0.5),1,0)</f>
        <v/>
      </c>
      <c r="AW477">
        <f>AX477&amp;LEFT(ROUND(H477,0),3)</f>
        <v/>
      </c>
      <c r="AX477" t="n">
        <v>2962378</v>
      </c>
    </row>
    <row r="478">
      <c r="A478" s="4" t="n">
        <v>470</v>
      </c>
      <c r="B478" s="4" t="inlineStr">
        <is>
          <t>2022.USLW.35.001</t>
        </is>
      </c>
      <c r="C478" s="4" t="inlineStr">
        <is>
          <t>T/L 150 kV PLTU BARRU 2  - INC. 2 PHI (SIDRAP - MAROS) (6 kmr)</t>
        </is>
      </c>
      <c r="D478" s="4" t="inlineStr">
        <is>
          <t>Pengukuran, pemberkasan tanah dan ROW, ganti rugi tanah dan tanaman, sosialisasi, inventarisasi,penebangan, timpahan, perizinan, sertifikasi dan pengamanan T/L 150 kV PLTU Barru 2 Inc</t>
        </is>
      </c>
      <c r="E478" s="4" t="inlineStr">
        <is>
          <t>Murni</t>
        </is>
      </c>
      <c r="F478" s="4" t="inlineStr">
        <is>
          <t>APLN</t>
        </is>
      </c>
      <c r="G478" s="4" t="n"/>
      <c r="H478" s="5" t="n">
        <v>100000</v>
      </c>
      <c r="I478" s="5" t="n">
        <v>100000</v>
      </c>
      <c r="J478" s="6" t="n">
        <v>0</v>
      </c>
      <c r="K478" s="6" t="n">
        <v>0</v>
      </c>
      <c r="L478" s="6" t="n">
        <v>0</v>
      </c>
      <c r="M478" s="6" t="n">
        <v>0</v>
      </c>
      <c r="N478" s="6" t="n">
        <v>0</v>
      </c>
      <c r="O478" s="6" t="n">
        <v>0</v>
      </c>
      <c r="P478" s="5" t="n">
        <v>0</v>
      </c>
      <c r="Q478" s="6" t="n">
        <v>0</v>
      </c>
      <c r="R478" s="5" t="n">
        <v>0</v>
      </c>
      <c r="S478" s="6" t="n">
        <v>0</v>
      </c>
      <c r="T478" s="5" t="n">
        <v>0</v>
      </c>
      <c r="U478" s="6" t="n">
        <v>0</v>
      </c>
      <c r="V478" s="5" t="n">
        <v>0</v>
      </c>
      <c r="W478" s="6" t="n">
        <v>0</v>
      </c>
      <c r="X478" s="5" t="n">
        <v>7350.8</v>
      </c>
      <c r="Y478" s="6" t="n">
        <v>0</v>
      </c>
      <c r="Z478" s="5" t="n">
        <v>11800</v>
      </c>
      <c r="AA478" s="6" t="n">
        <v>0</v>
      </c>
      <c r="AB478" s="5" t="n">
        <v>20060</v>
      </c>
      <c r="AC478" s="6" t="n">
        <v>0</v>
      </c>
      <c r="AD478" s="5" t="n">
        <v>0</v>
      </c>
      <c r="AE478" s="6" t="n">
        <v>0</v>
      </c>
      <c r="AF478" s="5" t="n">
        <v>0</v>
      </c>
      <c r="AG478" s="6" t="n">
        <v>0</v>
      </c>
      <c r="AH478" s="6" t="n">
        <v>60789.2</v>
      </c>
      <c r="AI478" s="6" t="n">
        <v>0</v>
      </c>
      <c r="AJ478" s="6" t="n">
        <v>0</v>
      </c>
      <c r="AK478" s="6" t="n">
        <v>0</v>
      </c>
      <c r="AL478" s="6" t="n">
        <v>5</v>
      </c>
      <c r="AM478" s="5">
        <f>IF(AND(G478="",E478="Murni"),0,P478+R478+T478+V478+X478+Z478+AB478+AD478+AF478+AH478+AJ478+AL478)</f>
        <v/>
      </c>
      <c r="AN478" s="5">
        <f>P478+R478+T478+V478+X478+Z478+AB478+AD478+AF478+AH478+AJ478+AL478-AM478</f>
        <v/>
      </c>
      <c r="AO478" s="5">
        <f>P478+R478+T478+V478+X478+Z478+AB478+AD478+AF478+AH478+AJ478+AL478</f>
        <v/>
      </c>
      <c r="AP478" s="5">
        <f>I478</f>
        <v/>
      </c>
      <c r="AQ478" s="7">
        <f>AO478-AP478</f>
        <v/>
      </c>
      <c r="AR478" s="5" t="n">
        <v>0</v>
      </c>
      <c r="AS478" s="5">
        <f>IF(AH478-AR478&lt;-0.001,1,0)</f>
        <v/>
      </c>
      <c r="AT478" s="5">
        <f>IF(H478&lt;AM478-0.001,1,0)</f>
        <v/>
      </c>
      <c r="AU478" s="5">
        <f>IF(OR(H478-AO478-J478-K478-L478-M478-N478&lt;-0.001,H478-AO478-J478-K478-L478-M478-N478&gt;0.001),1,0)</f>
        <v/>
      </c>
      <c r="AV478" s="5">
        <f>IF(OR(J478&lt;-0.5,K478&lt;-0.5,L478&lt;-0.5,M478&lt;-0.5,N478&lt;-0.5,P478&lt;-0.5,R478&lt;-0.5,T478&lt;-0.5,V478&lt;-0.5,X478&lt;-0.5,Z478&lt;-0.5,AB478&lt;-0.5,AD478&lt;-0.5,AF478&lt;-0.5,AH478&lt;-0.5,AJ478&lt;-0.5,AL478&lt;-0.5),1,0)</f>
        <v/>
      </c>
      <c r="AW478">
        <f>AX478&amp;LEFT(ROUND(H478,0),3)</f>
        <v/>
      </c>
      <c r="AX478" t="n">
        <v>2962379</v>
      </c>
    </row>
    <row r="479">
      <c r="A479" s="4" t="n">
        <v>471</v>
      </c>
      <c r="B479" s="4" t="inlineStr">
        <is>
          <t>2022.USLW.156.001</t>
        </is>
      </c>
      <c r="C479" s="4" t="inlineStr">
        <is>
          <t>T/L 150 kV PLTU MAMUJU - MAMUJU (34 kmr)</t>
        </is>
      </c>
      <c r="D479" s="4" t="inlineStr">
        <is>
          <t>Pengukuran, pemberkasan tanah dan ROW, ganti rugi tanah dan tanaman, sosialisasi, inventarisasi,penebangan, timpahan, perizinan, sertifikasi dan pengamanan T/L 150 kV PLTU Mamuju - Mamuju</t>
        </is>
      </c>
      <c r="E479" s="4" t="inlineStr">
        <is>
          <t>Murni</t>
        </is>
      </c>
      <c r="F479" s="4" t="inlineStr">
        <is>
          <t>APLN</t>
        </is>
      </c>
      <c r="G479" s="4" t="n"/>
      <c r="H479" s="5" t="n">
        <v>90000</v>
      </c>
      <c r="I479" s="5" t="n">
        <v>90000</v>
      </c>
      <c r="J479" s="6" t="n">
        <v>0</v>
      </c>
      <c r="K479" s="6" t="n">
        <v>0</v>
      </c>
      <c r="L479" s="6" t="n">
        <v>0</v>
      </c>
      <c r="M479" s="6" t="n">
        <v>0</v>
      </c>
      <c r="N479" s="6" t="n">
        <v>0</v>
      </c>
      <c r="O479" s="6" t="n">
        <v>0</v>
      </c>
      <c r="P479" s="5" t="n">
        <v>0</v>
      </c>
      <c r="Q479" s="6" t="n">
        <v>0</v>
      </c>
      <c r="R479" s="5" t="n">
        <v>0</v>
      </c>
      <c r="S479" s="6" t="n">
        <v>0</v>
      </c>
      <c r="T479" s="5" t="n">
        <v>0</v>
      </c>
      <c r="U479" s="6" t="n">
        <v>0</v>
      </c>
      <c r="V479" s="5" t="n">
        <v>0</v>
      </c>
      <c r="W479" s="6" t="n">
        <v>0</v>
      </c>
      <c r="X479" s="5" t="n">
        <v>0</v>
      </c>
      <c r="Y479" s="6" t="n">
        <v>0</v>
      </c>
      <c r="Z479" s="5" t="n">
        <v>0</v>
      </c>
      <c r="AA479" s="6" t="n">
        <v>0</v>
      </c>
      <c r="AB479" s="5" t="n">
        <v>0</v>
      </c>
      <c r="AC479" s="6" t="n">
        <v>0</v>
      </c>
      <c r="AD479" s="5" t="n">
        <v>0</v>
      </c>
      <c r="AE479" s="6" t="n">
        <v>0</v>
      </c>
      <c r="AF479" s="5" t="n">
        <v>0</v>
      </c>
      <c r="AG479" s="6" t="n">
        <v>0</v>
      </c>
      <c r="AH479" s="6" t="n">
        <v>0</v>
      </c>
      <c r="AI479" s="6" t="n">
        <v>0</v>
      </c>
      <c r="AJ479" s="6" t="n">
        <v>90000</v>
      </c>
      <c r="AK479" s="6" t="n">
        <v>0</v>
      </c>
      <c r="AL479" s="6" t="n">
        <v>5</v>
      </c>
      <c r="AM479" s="5">
        <f>IF(AND(G479="",E479="Murni"),0,P479+R479+T479+V479+X479+Z479+AB479+AD479+AF479+AH479+AJ479+AL479)</f>
        <v/>
      </c>
      <c r="AN479" s="5">
        <f>P479+R479+T479+V479+X479+Z479+AB479+AD479+AF479+AH479+AJ479+AL479-AM479</f>
        <v/>
      </c>
      <c r="AO479" s="5">
        <f>P479+R479+T479+V479+X479+Z479+AB479+AD479+AF479+AH479+AJ479+AL479</f>
        <v/>
      </c>
      <c r="AP479" s="5">
        <f>I479</f>
        <v/>
      </c>
      <c r="AQ479" s="7">
        <f>AO479-AP479</f>
        <v/>
      </c>
      <c r="AR479" s="5" t="n">
        <v>0</v>
      </c>
      <c r="AS479" s="5">
        <f>IF(AH479-AR479&lt;-0.001,1,0)</f>
        <v/>
      </c>
      <c r="AT479" s="5">
        <f>IF(H479&lt;AM479-0.001,1,0)</f>
        <v/>
      </c>
      <c r="AU479" s="5">
        <f>IF(OR(H479-AO479-J479-K479-L479-M479-N479&lt;-0.001,H479-AO479-J479-K479-L479-M479-N479&gt;0.001),1,0)</f>
        <v/>
      </c>
      <c r="AV479" s="5">
        <f>IF(OR(J479&lt;-0.5,K479&lt;-0.5,L479&lt;-0.5,M479&lt;-0.5,N479&lt;-0.5,P479&lt;-0.5,R479&lt;-0.5,T479&lt;-0.5,V479&lt;-0.5,X479&lt;-0.5,Z479&lt;-0.5,AB479&lt;-0.5,AD479&lt;-0.5,AF479&lt;-0.5,AH479&lt;-0.5,AJ479&lt;-0.5,AL479&lt;-0.5),1,0)</f>
        <v/>
      </c>
      <c r="AW479">
        <f>AX479&amp;LEFT(ROUND(H479,0),3)</f>
        <v/>
      </c>
      <c r="AX479" t="n">
        <v>2962380</v>
      </c>
    </row>
    <row r="480">
      <c r="A480" s="4" t="n">
        <v>472</v>
      </c>
      <c r="B480" s="4" t="inlineStr">
        <is>
          <t>2022.USLW.235.001</t>
        </is>
      </c>
      <c r="C480" s="4" t="inlineStr">
        <is>
          <t>T/L 150 KV PLTU PALU 3 - TAMBU (55 kmr)</t>
        </is>
      </c>
      <c r="D480" s="4" t="inlineStr">
        <is>
          <t>Perijinan</t>
        </is>
      </c>
      <c r="E480" s="4" t="inlineStr">
        <is>
          <t>Murni</t>
        </is>
      </c>
      <c r="F480" s="4" t="inlineStr">
        <is>
          <t>APLN</t>
        </is>
      </c>
      <c r="G480" s="4" t="n"/>
      <c r="H480" s="5" t="n">
        <v>50000</v>
      </c>
      <c r="I480" s="5" t="n">
        <v>50000</v>
      </c>
      <c r="J480" s="6" t="n">
        <v>0</v>
      </c>
      <c r="K480" s="6" t="n">
        <v>0</v>
      </c>
      <c r="L480" s="6" t="n">
        <v>0</v>
      </c>
      <c r="M480" s="6" t="n">
        <v>0</v>
      </c>
      <c r="N480" s="6" t="n">
        <v>0</v>
      </c>
      <c r="O480" s="6" t="n">
        <v>0</v>
      </c>
      <c r="P480" s="5" t="n">
        <v>0</v>
      </c>
      <c r="Q480" s="6" t="n">
        <v>0</v>
      </c>
      <c r="R480" s="5" t="n">
        <v>0</v>
      </c>
      <c r="S480" s="6" t="n">
        <v>0</v>
      </c>
      <c r="T480" s="5" t="n">
        <v>0</v>
      </c>
      <c r="U480" s="6" t="n">
        <v>0</v>
      </c>
      <c r="V480" s="5" t="n">
        <v>0</v>
      </c>
      <c r="W480" s="6" t="n">
        <v>0</v>
      </c>
      <c r="X480" s="5" t="n">
        <v>0</v>
      </c>
      <c r="Y480" s="6" t="n">
        <v>0</v>
      </c>
      <c r="Z480" s="5" t="n">
        <v>0</v>
      </c>
      <c r="AA480" s="6" t="n">
        <v>0</v>
      </c>
      <c r="AB480" s="5" t="n">
        <v>0</v>
      </c>
      <c r="AC480" s="6" t="n">
        <v>0</v>
      </c>
      <c r="AD480" s="5" t="n">
        <v>0</v>
      </c>
      <c r="AE480" s="6" t="n">
        <v>0</v>
      </c>
      <c r="AF480" s="5" t="n">
        <v>0</v>
      </c>
      <c r="AG480" s="6" t="n">
        <v>0</v>
      </c>
      <c r="AH480" s="6" t="n">
        <v>0</v>
      </c>
      <c r="AI480" s="6" t="n">
        <v>0</v>
      </c>
      <c r="AJ480" s="6" t="n">
        <v>50000</v>
      </c>
      <c r="AK480" s="6" t="n">
        <v>0</v>
      </c>
      <c r="AL480" s="6" t="n">
        <v>5</v>
      </c>
      <c r="AM480" s="5">
        <f>IF(AND(G480="",E480="Murni"),0,P480+R480+T480+V480+X480+Z480+AB480+AD480+AF480+AH480+AJ480+AL480)</f>
        <v/>
      </c>
      <c r="AN480" s="5">
        <f>P480+R480+T480+V480+X480+Z480+AB480+AD480+AF480+AH480+AJ480+AL480-AM480</f>
        <v/>
      </c>
      <c r="AO480" s="5">
        <f>P480+R480+T480+V480+X480+Z480+AB480+AD480+AF480+AH480+AJ480+AL480</f>
        <v/>
      </c>
      <c r="AP480" s="5">
        <f>I480</f>
        <v/>
      </c>
      <c r="AQ480" s="7">
        <f>AO480-AP480</f>
        <v/>
      </c>
      <c r="AR480" s="5" t="n">
        <v>0</v>
      </c>
      <c r="AS480" s="5">
        <f>IF(AH480-AR480&lt;-0.001,1,0)</f>
        <v/>
      </c>
      <c r="AT480" s="5">
        <f>IF(H480&lt;AM480-0.001,1,0)</f>
        <v/>
      </c>
      <c r="AU480" s="5">
        <f>IF(OR(H480-AO480-J480-K480-L480-M480-N480&lt;-0.001,H480-AO480-J480-K480-L480-M480-N480&gt;0.001),1,0)</f>
        <v/>
      </c>
      <c r="AV480" s="5">
        <f>IF(OR(J480&lt;-0.5,K480&lt;-0.5,L480&lt;-0.5,M480&lt;-0.5,N480&lt;-0.5,P480&lt;-0.5,R480&lt;-0.5,T480&lt;-0.5,V480&lt;-0.5,X480&lt;-0.5,Z480&lt;-0.5,AB480&lt;-0.5,AD480&lt;-0.5,AF480&lt;-0.5,AH480&lt;-0.5,AJ480&lt;-0.5,AL480&lt;-0.5),1,0)</f>
        <v/>
      </c>
      <c r="AW480">
        <f>AX480&amp;LEFT(ROUND(H480,0),3)</f>
        <v/>
      </c>
      <c r="AX480" t="n">
        <v>2962381</v>
      </c>
    </row>
    <row r="481">
      <c r="A481" s="4" t="n">
        <v>473</v>
      </c>
      <c r="B481" s="4" t="inlineStr">
        <is>
          <t>2022.USLW.235.002</t>
        </is>
      </c>
      <c r="C481" s="4" t="inlineStr">
        <is>
          <t>T/L 150 KV PLTU PALU 3 - TAMBU (55 kmr)</t>
        </is>
      </c>
      <c r="D481" s="4" t="inlineStr">
        <is>
          <t>Biaya Jasa Pendampingan Pengadaan Tanah dan/atau Sertifikat dan/atau Kompensasi ROW</t>
        </is>
      </c>
      <c r="E481" s="4" t="inlineStr">
        <is>
          <t>Murni</t>
        </is>
      </c>
      <c r="F481" s="4" t="inlineStr">
        <is>
          <t>APLN</t>
        </is>
      </c>
      <c r="G481" s="4" t="n"/>
      <c r="H481" s="5" t="n">
        <v>166500</v>
      </c>
      <c r="I481" s="5" t="n">
        <v>0</v>
      </c>
      <c r="J481" s="6" t="n">
        <v>166500</v>
      </c>
      <c r="K481" s="6" t="n">
        <v>0</v>
      </c>
      <c r="L481" s="6" t="n">
        <v>0</v>
      </c>
      <c r="M481" s="6" t="n">
        <v>0</v>
      </c>
      <c r="N481" s="6" t="n">
        <v>0</v>
      </c>
      <c r="O481" s="6" t="n">
        <v>0</v>
      </c>
      <c r="P481" s="5" t="n">
        <v>0</v>
      </c>
      <c r="Q481" s="6" t="n">
        <v>0</v>
      </c>
      <c r="R481" s="5" t="n">
        <v>0</v>
      </c>
      <c r="S481" s="6" t="n">
        <v>0</v>
      </c>
      <c r="T481" s="5" t="n">
        <v>0</v>
      </c>
      <c r="U481" s="6" t="n">
        <v>0</v>
      </c>
      <c r="V481" s="5" t="n">
        <v>0</v>
      </c>
      <c r="W481" s="6" t="n">
        <v>0</v>
      </c>
      <c r="X481" s="5" t="n">
        <v>0</v>
      </c>
      <c r="Y481" s="6" t="n">
        <v>0</v>
      </c>
      <c r="Z481" s="5" t="n">
        <v>0</v>
      </c>
      <c r="AA481" s="6" t="n">
        <v>0</v>
      </c>
      <c r="AB481" s="5" t="n">
        <v>0</v>
      </c>
      <c r="AC481" s="6" t="n">
        <v>0</v>
      </c>
      <c r="AD481" s="5" t="n">
        <v>0</v>
      </c>
      <c r="AE481" s="6" t="n">
        <v>0</v>
      </c>
      <c r="AF481" s="5" t="n">
        <v>0</v>
      </c>
      <c r="AG481" s="6" t="n">
        <v>0</v>
      </c>
      <c r="AH481" s="6" t="n">
        <v>0</v>
      </c>
      <c r="AI481" s="6" t="n">
        <v>0</v>
      </c>
      <c r="AJ481" s="6" t="n">
        <v>0</v>
      </c>
      <c r="AK481" s="6" t="n">
        <v>0</v>
      </c>
      <c r="AL481" s="6" t="n">
        <v>5</v>
      </c>
      <c r="AM481" s="5">
        <f>IF(AND(G481="",E481="Murni"),0,P481+R481+T481+V481+X481+Z481+AB481+AD481+AF481+AH481+AJ481+AL481)</f>
        <v/>
      </c>
      <c r="AN481" s="5">
        <f>P481+R481+T481+V481+X481+Z481+AB481+AD481+AF481+AH481+AJ481+AL481-AM481</f>
        <v/>
      </c>
      <c r="AO481" s="5">
        <f>P481+R481+T481+V481+X481+Z481+AB481+AD481+AF481+AH481+AJ481+AL481</f>
        <v/>
      </c>
      <c r="AP481" s="5">
        <f>I481</f>
        <v/>
      </c>
      <c r="AQ481" s="7">
        <f>AO481-AP481</f>
        <v/>
      </c>
      <c r="AR481" s="5" t="n">
        <v>0</v>
      </c>
      <c r="AS481" s="5">
        <f>IF(AH481-AR481&lt;-0.001,1,0)</f>
        <v/>
      </c>
      <c r="AT481" s="5">
        <f>IF(H481&lt;AM481-0.001,1,0)</f>
        <v/>
      </c>
      <c r="AU481" s="5">
        <f>IF(OR(H481-AO481-J481-K481-L481-M481-N481&lt;-0.001,H481-AO481-J481-K481-L481-M481-N481&gt;0.001),1,0)</f>
        <v/>
      </c>
      <c r="AV481" s="5">
        <f>IF(OR(J481&lt;-0.5,K481&lt;-0.5,L481&lt;-0.5,M481&lt;-0.5,N481&lt;-0.5,P481&lt;-0.5,R481&lt;-0.5,T481&lt;-0.5,V481&lt;-0.5,X481&lt;-0.5,Z481&lt;-0.5,AB481&lt;-0.5,AD481&lt;-0.5,AF481&lt;-0.5,AH481&lt;-0.5,AJ481&lt;-0.5,AL481&lt;-0.5),1,0)</f>
        <v/>
      </c>
      <c r="AW481">
        <f>AX481&amp;LEFT(ROUND(H481,0),3)</f>
        <v/>
      </c>
      <c r="AX481" t="n">
        <v>2962382</v>
      </c>
    </row>
    <row r="482">
      <c r="A482" s="4" t="n">
        <v>474</v>
      </c>
      <c r="B482" s="4" t="inlineStr">
        <is>
          <t>2022.USLW.235.003</t>
        </is>
      </c>
      <c r="C482" s="4" t="inlineStr">
        <is>
          <t>T/L 150 KV PLTU PALU 3 - TAMBU (55 kmr)</t>
        </is>
      </c>
      <c r="D482" s="4" t="inlineStr">
        <is>
          <t>Biaya Jasa Ahli Penilai Pertanahan ROW</t>
        </is>
      </c>
      <c r="E482" s="4" t="inlineStr">
        <is>
          <t>Murni</t>
        </is>
      </c>
      <c r="F482" s="4" t="inlineStr">
        <is>
          <t>APLN</t>
        </is>
      </c>
      <c r="G482" s="4" t="n"/>
      <c r="H482" s="5" t="n">
        <v>49950</v>
      </c>
      <c r="I482" s="5" t="n">
        <v>45000</v>
      </c>
      <c r="J482" s="6" t="n">
        <v>4950</v>
      </c>
      <c r="K482" s="6" t="n">
        <v>0</v>
      </c>
      <c r="L482" s="6" t="n">
        <v>0</v>
      </c>
      <c r="M482" s="6" t="n">
        <v>0</v>
      </c>
      <c r="N482" s="6" t="n">
        <v>0</v>
      </c>
      <c r="O482" s="6" t="n">
        <v>0</v>
      </c>
      <c r="P482" s="5" t="n">
        <v>0</v>
      </c>
      <c r="Q482" s="6" t="n">
        <v>0</v>
      </c>
      <c r="R482" s="5" t="n">
        <v>0</v>
      </c>
      <c r="S482" s="6" t="n">
        <v>0</v>
      </c>
      <c r="T482" s="5" t="n">
        <v>0</v>
      </c>
      <c r="U482" s="6" t="n">
        <v>0</v>
      </c>
      <c r="V482" s="5" t="n">
        <v>0</v>
      </c>
      <c r="W482" s="6" t="n">
        <v>0</v>
      </c>
      <c r="X482" s="5" t="n">
        <v>0</v>
      </c>
      <c r="Y482" s="6" t="n">
        <v>0</v>
      </c>
      <c r="Z482" s="5" t="n">
        <v>0</v>
      </c>
      <c r="AA482" s="6" t="n">
        <v>0</v>
      </c>
      <c r="AB482" s="5" t="n">
        <v>0</v>
      </c>
      <c r="AC482" s="6" t="n">
        <v>0</v>
      </c>
      <c r="AD482" s="5" t="n">
        <v>0</v>
      </c>
      <c r="AE482" s="6" t="n">
        <v>0</v>
      </c>
      <c r="AF482" s="5" t="n">
        <v>0</v>
      </c>
      <c r="AG482" s="6" t="n">
        <v>0</v>
      </c>
      <c r="AH482" s="6" t="n">
        <v>0</v>
      </c>
      <c r="AI482" s="6" t="n">
        <v>0</v>
      </c>
      <c r="AJ482" s="6" t="n">
        <v>45000</v>
      </c>
      <c r="AK482" s="6" t="n">
        <v>0</v>
      </c>
      <c r="AL482" s="6" t="n">
        <v>5</v>
      </c>
      <c r="AM482" s="5">
        <f>IF(AND(G482="",E482="Murni"),0,P482+R482+T482+V482+X482+Z482+AB482+AD482+AF482+AH482+AJ482+AL482)</f>
        <v/>
      </c>
      <c r="AN482" s="5">
        <f>P482+R482+T482+V482+X482+Z482+AB482+AD482+AF482+AH482+AJ482+AL482-AM482</f>
        <v/>
      </c>
      <c r="AO482" s="5">
        <f>P482+R482+T482+V482+X482+Z482+AB482+AD482+AF482+AH482+AJ482+AL482</f>
        <v/>
      </c>
      <c r="AP482" s="5">
        <f>I482</f>
        <v/>
      </c>
      <c r="AQ482" s="7">
        <f>AO482-AP482</f>
        <v/>
      </c>
      <c r="AR482" s="5" t="n">
        <v>0</v>
      </c>
      <c r="AS482" s="5">
        <f>IF(AH482-AR482&lt;-0.001,1,0)</f>
        <v/>
      </c>
      <c r="AT482" s="5">
        <f>IF(H482&lt;AM482-0.001,1,0)</f>
        <v/>
      </c>
      <c r="AU482" s="5">
        <f>IF(OR(H482-AO482-J482-K482-L482-M482-N482&lt;-0.001,H482-AO482-J482-K482-L482-M482-N482&gt;0.001),1,0)</f>
        <v/>
      </c>
      <c r="AV482" s="5">
        <f>IF(OR(J482&lt;-0.5,K482&lt;-0.5,L482&lt;-0.5,M482&lt;-0.5,N482&lt;-0.5,P482&lt;-0.5,R482&lt;-0.5,T482&lt;-0.5,V482&lt;-0.5,X482&lt;-0.5,Z482&lt;-0.5,AB482&lt;-0.5,AD482&lt;-0.5,AF482&lt;-0.5,AH482&lt;-0.5,AJ482&lt;-0.5,AL482&lt;-0.5),1,0)</f>
        <v/>
      </c>
      <c r="AW482">
        <f>AX482&amp;LEFT(ROUND(H482,0),3)</f>
        <v/>
      </c>
      <c r="AX482" t="n">
        <v>2962383</v>
      </c>
    </row>
    <row r="483">
      <c r="A483" s="4" t="n">
        <v>475</v>
      </c>
      <c r="B483" s="4" t="inlineStr">
        <is>
          <t>2022.USLW.235.004</t>
        </is>
      </c>
      <c r="C483" s="4" t="inlineStr">
        <is>
          <t>T/L 150 KV PLTU PALU 3 - TAMBU (55 kmr)</t>
        </is>
      </c>
      <c r="D483" s="4" t="inlineStr">
        <is>
          <t>Biaya Pengadaan Tanah</t>
        </is>
      </c>
      <c r="E483" s="4" t="inlineStr">
        <is>
          <t>Murni</t>
        </is>
      </c>
      <c r="F483" s="4" t="inlineStr">
        <is>
          <t>APLN</t>
        </is>
      </c>
      <c r="G483" s="4" t="n"/>
      <c r="H483" s="5" t="n">
        <v>4380000</v>
      </c>
      <c r="I483" s="5" t="n">
        <v>4380000</v>
      </c>
      <c r="J483" s="6" t="n">
        <v>0</v>
      </c>
      <c r="K483" s="6" t="n">
        <v>0</v>
      </c>
      <c r="L483" s="6" t="n">
        <v>0</v>
      </c>
      <c r="M483" s="6" t="n">
        <v>0</v>
      </c>
      <c r="N483" s="6" t="n">
        <v>0</v>
      </c>
      <c r="O483" s="6" t="n">
        <v>0</v>
      </c>
      <c r="P483" s="5" t="n">
        <v>0</v>
      </c>
      <c r="Q483" s="6" t="n">
        <v>0</v>
      </c>
      <c r="R483" s="5" t="n">
        <v>0</v>
      </c>
      <c r="S483" s="6" t="n">
        <v>0</v>
      </c>
      <c r="T483" s="5" t="n">
        <v>0</v>
      </c>
      <c r="U483" s="6" t="n">
        <v>0</v>
      </c>
      <c r="V483" s="5" t="n">
        <v>0</v>
      </c>
      <c r="W483" s="6" t="n">
        <v>0</v>
      </c>
      <c r="X483" s="5" t="n">
        <v>0</v>
      </c>
      <c r="Y483" s="6" t="n">
        <v>0</v>
      </c>
      <c r="Z483" s="5" t="n">
        <v>0</v>
      </c>
      <c r="AA483" s="6" t="n">
        <v>0</v>
      </c>
      <c r="AB483" s="5" t="n">
        <v>0</v>
      </c>
      <c r="AC483" s="6" t="n">
        <v>0</v>
      </c>
      <c r="AD483" s="5" t="n">
        <v>0</v>
      </c>
      <c r="AE483" s="6" t="n">
        <v>0</v>
      </c>
      <c r="AF483" s="5" t="n">
        <v>0</v>
      </c>
      <c r="AG483" s="6" t="n">
        <v>0</v>
      </c>
      <c r="AH483" s="6" t="n">
        <v>1000000</v>
      </c>
      <c r="AI483" s="6" t="n">
        <v>0</v>
      </c>
      <c r="AJ483" s="6" t="n">
        <v>3380000</v>
      </c>
      <c r="AK483" s="6" t="n">
        <v>0</v>
      </c>
      <c r="AL483" s="6" t="n">
        <v>5</v>
      </c>
      <c r="AM483" s="5">
        <f>IF(AND(G483="",E483="Murni"),0,P483+R483+T483+V483+X483+Z483+AB483+AD483+AF483+AH483+AJ483+AL483)</f>
        <v/>
      </c>
      <c r="AN483" s="5">
        <f>P483+R483+T483+V483+X483+Z483+AB483+AD483+AF483+AH483+AJ483+AL483-AM483</f>
        <v/>
      </c>
      <c r="AO483" s="5">
        <f>P483+R483+T483+V483+X483+Z483+AB483+AD483+AF483+AH483+AJ483+AL483</f>
        <v/>
      </c>
      <c r="AP483" s="5">
        <f>I483</f>
        <v/>
      </c>
      <c r="AQ483" s="7">
        <f>AO483-AP483</f>
        <v/>
      </c>
      <c r="AR483" s="5" t="n">
        <v>0</v>
      </c>
      <c r="AS483" s="5">
        <f>IF(AH483-AR483&lt;-0.001,1,0)</f>
        <v/>
      </c>
      <c r="AT483" s="5">
        <f>IF(H483&lt;AM483-0.001,1,0)</f>
        <v/>
      </c>
      <c r="AU483" s="5">
        <f>IF(OR(H483-AO483-J483-K483-L483-M483-N483&lt;-0.001,H483-AO483-J483-K483-L483-M483-N483&gt;0.001),1,0)</f>
        <v/>
      </c>
      <c r="AV483" s="5">
        <f>IF(OR(J483&lt;-0.5,K483&lt;-0.5,L483&lt;-0.5,M483&lt;-0.5,N483&lt;-0.5,P483&lt;-0.5,R483&lt;-0.5,T483&lt;-0.5,V483&lt;-0.5,X483&lt;-0.5,Z483&lt;-0.5,AB483&lt;-0.5,AD483&lt;-0.5,AF483&lt;-0.5,AH483&lt;-0.5,AJ483&lt;-0.5,AL483&lt;-0.5),1,0)</f>
        <v/>
      </c>
      <c r="AW483">
        <f>AX483&amp;LEFT(ROUND(H483,0),3)</f>
        <v/>
      </c>
      <c r="AX483" t="n">
        <v>2962384</v>
      </c>
    </row>
    <row r="484">
      <c r="A484" s="4" t="n">
        <v>476</v>
      </c>
      <c r="B484" s="4" t="inlineStr">
        <is>
          <t>2022.USLW.235.005</t>
        </is>
      </c>
      <c r="C484" s="4" t="inlineStr">
        <is>
          <t>T/L 150 KV PLTU PALU 3 - TAMBU (55 kmr)</t>
        </is>
      </c>
      <c r="D484" s="4" t="inlineStr">
        <is>
          <t>Biaya Kompensasi ROW</t>
        </is>
      </c>
      <c r="E484" s="4" t="inlineStr">
        <is>
          <t>Murni</t>
        </is>
      </c>
      <c r="F484" s="4" t="inlineStr">
        <is>
          <t>APLN</t>
        </is>
      </c>
      <c r="G484" s="4" t="n"/>
      <c r="H484" s="5" t="n">
        <v>15700000</v>
      </c>
      <c r="I484" s="5" t="n">
        <v>15000000</v>
      </c>
      <c r="J484" s="6" t="n">
        <v>700000</v>
      </c>
      <c r="K484" s="6" t="n">
        <v>0</v>
      </c>
      <c r="L484" s="6" t="n">
        <v>0</v>
      </c>
      <c r="M484" s="6" t="n">
        <v>0</v>
      </c>
      <c r="N484" s="6" t="n">
        <v>0</v>
      </c>
      <c r="O484" s="6" t="n">
        <v>0</v>
      </c>
      <c r="P484" s="5" t="n">
        <v>0</v>
      </c>
      <c r="Q484" s="6" t="n">
        <v>0</v>
      </c>
      <c r="R484" s="5" t="n">
        <v>0</v>
      </c>
      <c r="S484" s="6" t="n">
        <v>0</v>
      </c>
      <c r="T484" s="5" t="n">
        <v>0</v>
      </c>
      <c r="U484" s="6" t="n">
        <v>0</v>
      </c>
      <c r="V484" s="5" t="n">
        <v>0</v>
      </c>
      <c r="W484" s="6" t="n">
        <v>0</v>
      </c>
      <c r="X484" s="5" t="n">
        <v>0</v>
      </c>
      <c r="Y484" s="6" t="n">
        <v>0</v>
      </c>
      <c r="Z484" s="5" t="n">
        <v>0</v>
      </c>
      <c r="AA484" s="6" t="n">
        <v>0</v>
      </c>
      <c r="AB484" s="5" t="n">
        <v>0</v>
      </c>
      <c r="AC484" s="6" t="n">
        <v>0</v>
      </c>
      <c r="AD484" s="5" t="n">
        <v>0</v>
      </c>
      <c r="AE484" s="6" t="n">
        <v>0</v>
      </c>
      <c r="AF484" s="5" t="n">
        <v>0</v>
      </c>
      <c r="AG484" s="6" t="n">
        <v>0</v>
      </c>
      <c r="AH484" s="6" t="n">
        <v>0</v>
      </c>
      <c r="AI484" s="6" t="n">
        <v>0</v>
      </c>
      <c r="AJ484" s="6" t="n">
        <v>15000000</v>
      </c>
      <c r="AK484" s="6" t="n">
        <v>0</v>
      </c>
      <c r="AL484" s="6" t="n">
        <v>5</v>
      </c>
      <c r="AM484" s="5">
        <f>IF(AND(G484="",E484="Murni"),0,P484+R484+T484+V484+X484+Z484+AB484+AD484+AF484+AH484+AJ484+AL484)</f>
        <v/>
      </c>
      <c r="AN484" s="5">
        <f>P484+R484+T484+V484+X484+Z484+AB484+AD484+AF484+AH484+AJ484+AL484-AM484</f>
        <v/>
      </c>
      <c r="AO484" s="5">
        <f>P484+R484+T484+V484+X484+Z484+AB484+AD484+AF484+AH484+AJ484+AL484</f>
        <v/>
      </c>
      <c r="AP484" s="5">
        <f>I484</f>
        <v/>
      </c>
      <c r="AQ484" s="7">
        <f>AO484-AP484</f>
        <v/>
      </c>
      <c r="AR484" s="5" t="n">
        <v>0</v>
      </c>
      <c r="AS484" s="5">
        <f>IF(AH484-AR484&lt;-0.001,1,0)</f>
        <v/>
      </c>
      <c r="AT484" s="5">
        <f>IF(H484&lt;AM484-0.001,1,0)</f>
        <v/>
      </c>
      <c r="AU484" s="5">
        <f>IF(OR(H484-AO484-J484-K484-L484-M484-N484&lt;-0.001,H484-AO484-J484-K484-L484-M484-N484&gt;0.001),1,0)</f>
        <v/>
      </c>
      <c r="AV484" s="5">
        <f>IF(OR(J484&lt;-0.5,K484&lt;-0.5,L484&lt;-0.5,M484&lt;-0.5,N484&lt;-0.5,P484&lt;-0.5,R484&lt;-0.5,T484&lt;-0.5,V484&lt;-0.5,X484&lt;-0.5,Z484&lt;-0.5,AB484&lt;-0.5,AD484&lt;-0.5,AF484&lt;-0.5,AH484&lt;-0.5,AJ484&lt;-0.5,AL484&lt;-0.5),1,0)</f>
        <v/>
      </c>
      <c r="AW484">
        <f>AX484&amp;LEFT(ROUND(H484,0),3)</f>
        <v/>
      </c>
      <c r="AX484" t="n">
        <v>2962385</v>
      </c>
    </row>
    <row r="485">
      <c r="A485" s="4" t="n">
        <v>477</v>
      </c>
      <c r="B485" s="4" t="inlineStr">
        <is>
          <t>2022.USLW.235.006</t>
        </is>
      </c>
      <c r="C485" s="4" t="inlineStr">
        <is>
          <t>T/L 150 KV PLTU PALU 3 - TAMBU (55 kmr)</t>
        </is>
      </c>
      <c r="D485" s="4" t="inlineStr">
        <is>
          <t>Pengelolaan dan Pemantauan Lingkungan Konstruksi</t>
        </is>
      </c>
      <c r="E485" s="4" t="inlineStr">
        <is>
          <t>Murni</t>
        </is>
      </c>
      <c r="F485" s="4" t="inlineStr">
        <is>
          <t>APLN</t>
        </is>
      </c>
      <c r="G485" s="4" t="n"/>
      <c r="H485" s="5" t="n">
        <v>140000</v>
      </c>
      <c r="I485" s="5" t="n">
        <v>140000</v>
      </c>
      <c r="J485" s="6" t="n">
        <v>0</v>
      </c>
      <c r="K485" s="6" t="n">
        <v>0</v>
      </c>
      <c r="L485" s="6" t="n">
        <v>0</v>
      </c>
      <c r="M485" s="6" t="n">
        <v>0</v>
      </c>
      <c r="N485" s="6" t="n">
        <v>0</v>
      </c>
      <c r="O485" s="6" t="n">
        <v>0</v>
      </c>
      <c r="P485" s="5" t="n">
        <v>0</v>
      </c>
      <c r="Q485" s="6" t="n">
        <v>0</v>
      </c>
      <c r="R485" s="5" t="n">
        <v>0</v>
      </c>
      <c r="S485" s="6" t="n">
        <v>0</v>
      </c>
      <c r="T485" s="5" t="n">
        <v>0</v>
      </c>
      <c r="U485" s="6" t="n">
        <v>0</v>
      </c>
      <c r="V485" s="5" t="n">
        <v>0</v>
      </c>
      <c r="W485" s="6" t="n">
        <v>0</v>
      </c>
      <c r="X485" s="5" t="n">
        <v>69010</v>
      </c>
      <c r="Y485" s="6" t="n">
        <v>0</v>
      </c>
      <c r="Z485" s="5" t="n">
        <v>0</v>
      </c>
      <c r="AA485" s="6" t="n">
        <v>0</v>
      </c>
      <c r="AB485" s="5" t="n">
        <v>0</v>
      </c>
      <c r="AC485" s="6" t="n">
        <v>0</v>
      </c>
      <c r="AD485" s="5" t="n">
        <v>0</v>
      </c>
      <c r="AE485" s="6" t="n">
        <v>0</v>
      </c>
      <c r="AF485" s="5" t="n">
        <v>69872</v>
      </c>
      <c r="AG485" s="6" t="n">
        <v>0</v>
      </c>
      <c r="AH485" s="6" t="n">
        <v>0</v>
      </c>
      <c r="AI485" s="6" t="n">
        <v>0</v>
      </c>
      <c r="AJ485" s="6" t="n">
        <v>990</v>
      </c>
      <c r="AK485" s="6" t="n">
        <v>0</v>
      </c>
      <c r="AL485" s="6" t="n">
        <v>5</v>
      </c>
      <c r="AM485" s="5">
        <f>IF(AND(G485="",E485="Murni"),0,P485+R485+T485+V485+X485+Z485+AB485+AD485+AF485+AH485+AJ485+AL485)</f>
        <v/>
      </c>
      <c r="AN485" s="5">
        <f>P485+R485+T485+V485+X485+Z485+AB485+AD485+AF485+AH485+AJ485+AL485-AM485</f>
        <v/>
      </c>
      <c r="AO485" s="5">
        <f>P485+R485+T485+V485+X485+Z485+AB485+AD485+AF485+AH485+AJ485+AL485</f>
        <v/>
      </c>
      <c r="AP485" s="5">
        <f>I485</f>
        <v/>
      </c>
      <c r="AQ485" s="7">
        <f>AO485-AP485</f>
        <v/>
      </c>
      <c r="AR485" s="5" t="n">
        <v>0</v>
      </c>
      <c r="AS485" s="5">
        <f>IF(AH485-AR485&lt;-0.001,1,0)</f>
        <v/>
      </c>
      <c r="AT485" s="5">
        <f>IF(H485&lt;AM485-0.001,1,0)</f>
        <v/>
      </c>
      <c r="AU485" s="5">
        <f>IF(OR(H485-AO485-J485-K485-L485-M485-N485&lt;-0.001,H485-AO485-J485-K485-L485-M485-N485&gt;0.001),1,0)</f>
        <v/>
      </c>
      <c r="AV485" s="5">
        <f>IF(OR(J485&lt;-0.5,K485&lt;-0.5,L485&lt;-0.5,M485&lt;-0.5,N485&lt;-0.5,P485&lt;-0.5,R485&lt;-0.5,T485&lt;-0.5,V485&lt;-0.5,X485&lt;-0.5,Z485&lt;-0.5,AB485&lt;-0.5,AD485&lt;-0.5,AF485&lt;-0.5,AH485&lt;-0.5,AJ485&lt;-0.5,AL485&lt;-0.5),1,0)</f>
        <v/>
      </c>
      <c r="AW485">
        <f>AX485&amp;LEFT(ROUND(H485,0),3)</f>
        <v/>
      </c>
      <c r="AX485" t="n">
        <v>2962386</v>
      </c>
    </row>
    <row r="486">
      <c r="A486" s="4" t="n">
        <v>478</v>
      </c>
      <c r="B486" s="4" t="inlineStr">
        <is>
          <t>2022.USLW.51.001</t>
        </is>
      </c>
      <c r="C486" s="4" t="inlineStr">
        <is>
          <t>T/L 150 kV RAHA - BAU BAU (98,1 kmr)</t>
        </is>
      </c>
      <c r="D486" s="4" t="inlineStr">
        <is>
          <t>Pengukuran, pemberkasan tanah dan ROW, ganti rugi tanah dan tanaman, sosialisasi, inventarisasi,penebangan, timpahan, perizinan, sertifikasi dan pengamanan T/L 150 kV Raha - Bau-bau</t>
        </is>
      </c>
      <c r="E486" s="4" t="inlineStr">
        <is>
          <t>Murni</t>
        </is>
      </c>
      <c r="F486" s="4" t="inlineStr">
        <is>
          <t>APLN</t>
        </is>
      </c>
      <c r="G486" s="4" t="n"/>
      <c r="H486" s="5" t="n">
        <v>64000000</v>
      </c>
      <c r="I486" s="5" t="n">
        <v>62308000</v>
      </c>
      <c r="J486" s="6" t="n">
        <v>1692000</v>
      </c>
      <c r="K486" s="6" t="n">
        <v>0</v>
      </c>
      <c r="L486" s="6" t="n">
        <v>0</v>
      </c>
      <c r="M486" s="6" t="n">
        <v>0</v>
      </c>
      <c r="N486" s="6" t="n">
        <v>0</v>
      </c>
      <c r="O486" s="6" t="n">
        <v>0</v>
      </c>
      <c r="P486" s="5" t="n">
        <v>277601.015</v>
      </c>
      <c r="Q486" s="6" t="n">
        <v>0</v>
      </c>
      <c r="R486" s="5" t="n">
        <v>4201047.2</v>
      </c>
      <c r="S486" s="6" t="n">
        <v>0</v>
      </c>
      <c r="T486" s="5" t="n">
        <v>1808477.754</v>
      </c>
      <c r="U486" s="6" t="n">
        <v>0</v>
      </c>
      <c r="V486" s="5" t="n">
        <v>7878352.512</v>
      </c>
      <c r="W486" s="6" t="n">
        <v>0</v>
      </c>
      <c r="X486" s="5" t="n">
        <v>2671431.141</v>
      </c>
      <c r="Y486" s="6" t="n">
        <v>0</v>
      </c>
      <c r="Z486" s="5" t="n">
        <v>5558626.335</v>
      </c>
      <c r="AA486" s="6" t="n">
        <v>0</v>
      </c>
      <c r="AB486" s="5" t="n">
        <v>6787787.983</v>
      </c>
      <c r="AC486" s="6" t="n">
        <v>0</v>
      </c>
      <c r="AD486" s="5" t="n">
        <v>4998853.915</v>
      </c>
      <c r="AE486" s="6" t="n">
        <v>0</v>
      </c>
      <c r="AF486" s="5" t="n">
        <v>19907471.75</v>
      </c>
      <c r="AG486" s="6" t="n">
        <v>0</v>
      </c>
      <c r="AH486" s="6" t="n">
        <v>2000000</v>
      </c>
      <c r="AI486" s="6" t="n">
        <v>0</v>
      </c>
      <c r="AJ486" s="6" t="n">
        <v>5523965.815</v>
      </c>
      <c r="AK486" s="6" t="n">
        <v>0</v>
      </c>
      <c r="AL486" s="6" t="n">
        <v>5</v>
      </c>
      <c r="AM486" s="5">
        <f>IF(AND(G486="",E486="Murni"),0,P486+R486+T486+V486+X486+Z486+AB486+AD486+AF486+AH486+AJ486+AL486)</f>
        <v/>
      </c>
      <c r="AN486" s="5">
        <f>P486+R486+T486+V486+X486+Z486+AB486+AD486+AF486+AH486+AJ486+AL486-AM486</f>
        <v/>
      </c>
      <c r="AO486" s="5">
        <f>P486+R486+T486+V486+X486+Z486+AB486+AD486+AF486+AH486+AJ486+AL486</f>
        <v/>
      </c>
      <c r="AP486" s="5">
        <f>I486</f>
        <v/>
      </c>
      <c r="AQ486" s="7">
        <f>AO486-AP486</f>
        <v/>
      </c>
      <c r="AR486" s="5" t="n">
        <v>905050.95</v>
      </c>
      <c r="AS486" s="5">
        <f>IF(AH486-AR486&lt;-0.001,1,0)</f>
        <v/>
      </c>
      <c r="AT486" s="5">
        <f>IF(H486&lt;AM486-0.001,1,0)</f>
        <v/>
      </c>
      <c r="AU486" s="5">
        <f>IF(OR(H486-AO486-J486-K486-L486-M486-N486&lt;-0.001,H486-AO486-J486-K486-L486-M486-N486&gt;0.001),1,0)</f>
        <v/>
      </c>
      <c r="AV486" s="5">
        <f>IF(OR(J486&lt;-0.5,K486&lt;-0.5,L486&lt;-0.5,M486&lt;-0.5,N486&lt;-0.5,P486&lt;-0.5,R486&lt;-0.5,T486&lt;-0.5,V486&lt;-0.5,X486&lt;-0.5,Z486&lt;-0.5,AB486&lt;-0.5,AD486&lt;-0.5,AF486&lt;-0.5,AH486&lt;-0.5,AJ486&lt;-0.5,AL486&lt;-0.5),1,0)</f>
        <v/>
      </c>
      <c r="AW486">
        <f>AX486&amp;LEFT(ROUND(H486,0),3)</f>
        <v/>
      </c>
      <c r="AX486" t="n">
        <v>2962387</v>
      </c>
    </row>
    <row r="487">
      <c r="A487" s="4" t="n">
        <v>479</v>
      </c>
      <c r="B487" s="4" t="inlineStr">
        <is>
          <t>2022.USLW.51.002</t>
        </is>
      </c>
      <c r="C487" s="4" t="inlineStr">
        <is>
          <t>T/L 150 kV RAHA - BAU BAU (98,1 KMR)</t>
        </is>
      </c>
      <c r="D487" s="4" t="inlineStr">
        <is>
          <t>Pengelolaan dan Pemantauan Lingkungan Konstruksi</t>
        </is>
      </c>
      <c r="E487" s="4" t="inlineStr">
        <is>
          <t>Murni</t>
        </is>
      </c>
      <c r="F487" s="4" t="inlineStr">
        <is>
          <t>APLN</t>
        </is>
      </c>
      <c r="G487" s="4" t="n"/>
      <c r="H487" s="5" t="n">
        <v>140000</v>
      </c>
      <c r="I487" s="5" t="n">
        <v>139906</v>
      </c>
      <c r="J487" s="6" t="n">
        <v>94</v>
      </c>
      <c r="K487" s="6" t="n">
        <v>0</v>
      </c>
      <c r="L487" s="6" t="n">
        <v>0</v>
      </c>
      <c r="M487" s="6" t="n">
        <v>0</v>
      </c>
      <c r="N487" s="6" t="n">
        <v>0</v>
      </c>
      <c r="O487" s="6" t="n">
        <v>0</v>
      </c>
      <c r="P487" s="5" t="n">
        <v>0</v>
      </c>
      <c r="Q487" s="6" t="n">
        <v>0</v>
      </c>
      <c r="R487" s="5" t="n">
        <v>69906</v>
      </c>
      <c r="S487" s="6" t="n">
        <v>0</v>
      </c>
      <c r="T487" s="5" t="n">
        <v>0</v>
      </c>
      <c r="U487" s="6" t="n">
        <v>0</v>
      </c>
      <c r="V487" s="5" t="n">
        <v>0</v>
      </c>
      <c r="W487" s="6" t="n">
        <v>0</v>
      </c>
      <c r="X487" s="5" t="n">
        <v>0</v>
      </c>
      <c r="Y487" s="6" t="n">
        <v>0</v>
      </c>
      <c r="Z487" s="5" t="n">
        <v>0</v>
      </c>
      <c r="AA487" s="6" t="n">
        <v>0</v>
      </c>
      <c r="AB487" s="5" t="n">
        <v>69690</v>
      </c>
      <c r="AC487" s="6" t="n">
        <v>0</v>
      </c>
      <c r="AD487" s="5" t="n">
        <v>0</v>
      </c>
      <c r="AE487" s="6" t="n">
        <v>0</v>
      </c>
      <c r="AF487" s="5" t="n">
        <v>0</v>
      </c>
      <c r="AG487" s="6" t="n">
        <v>0</v>
      </c>
      <c r="AH487" s="6" t="n">
        <v>0</v>
      </c>
      <c r="AI487" s="6" t="n">
        <v>0</v>
      </c>
      <c r="AJ487" s="6" t="n">
        <v>310</v>
      </c>
      <c r="AK487" s="6" t="n">
        <v>0</v>
      </c>
      <c r="AL487" s="6" t="n">
        <v>5</v>
      </c>
      <c r="AM487" s="5">
        <f>IF(AND(G487="",E487="Murni"),0,P487+R487+T487+V487+X487+Z487+AB487+AD487+AF487+AH487+AJ487+AL487)</f>
        <v/>
      </c>
      <c r="AN487" s="5">
        <f>P487+R487+T487+V487+X487+Z487+AB487+AD487+AF487+AH487+AJ487+AL487-AM487</f>
        <v/>
      </c>
      <c r="AO487" s="5">
        <f>P487+R487+T487+V487+X487+Z487+AB487+AD487+AF487+AH487+AJ487+AL487</f>
        <v/>
      </c>
      <c r="AP487" s="5">
        <f>I487</f>
        <v/>
      </c>
      <c r="AQ487" s="7">
        <f>AO487-AP487</f>
        <v/>
      </c>
      <c r="AR487" s="5" t="n">
        <v>0</v>
      </c>
      <c r="AS487" s="5">
        <f>IF(AH487-AR487&lt;-0.001,1,0)</f>
        <v/>
      </c>
      <c r="AT487" s="5">
        <f>IF(H487&lt;AM487-0.001,1,0)</f>
        <v/>
      </c>
      <c r="AU487" s="5">
        <f>IF(OR(H487-AO487-J487-K487-L487-M487-N487&lt;-0.001,H487-AO487-J487-K487-L487-M487-N487&gt;0.001),1,0)</f>
        <v/>
      </c>
      <c r="AV487" s="5">
        <f>IF(OR(J487&lt;-0.5,K487&lt;-0.5,L487&lt;-0.5,M487&lt;-0.5,N487&lt;-0.5,P487&lt;-0.5,R487&lt;-0.5,T487&lt;-0.5,V487&lt;-0.5,X487&lt;-0.5,Z487&lt;-0.5,AB487&lt;-0.5,AD487&lt;-0.5,AF487&lt;-0.5,AH487&lt;-0.5,AJ487&lt;-0.5,AL487&lt;-0.5),1,0)</f>
        <v/>
      </c>
      <c r="AW487">
        <f>AX487&amp;LEFT(ROUND(H487,0),3)</f>
        <v/>
      </c>
      <c r="AX487" t="n">
        <v>2962388</v>
      </c>
    </row>
    <row r="488">
      <c r="A488" s="4" t="n">
        <v>480</v>
      </c>
      <c r="B488" s="4" t="inlineStr">
        <is>
          <t>2022.USLW.51.003</t>
        </is>
      </c>
      <c r="C488" s="4" t="inlineStr">
        <is>
          <t>T/L 150 kV RAHA - BAU BAU (98,1 kmr)</t>
        </is>
      </c>
      <c r="D488" s="4" t="inlineStr">
        <is>
          <t>Jasa konsultasi Terkait Pembebasan Lahan/ Tanah TL Raha - Bau bau</t>
        </is>
      </c>
      <c r="E488" s="4" t="inlineStr">
        <is>
          <t>Murni</t>
        </is>
      </c>
      <c r="F488" s="4" t="inlineStr">
        <is>
          <t>APLN</t>
        </is>
      </c>
      <c r="G488" s="4" t="n"/>
      <c r="H488" s="5" t="n">
        <v>693750</v>
      </c>
      <c r="I488" s="5" t="n">
        <v>650000</v>
      </c>
      <c r="J488" s="6" t="n">
        <v>43750</v>
      </c>
      <c r="K488" s="6" t="n">
        <v>0</v>
      </c>
      <c r="L488" s="6" t="n">
        <v>0</v>
      </c>
      <c r="M488" s="6" t="n">
        <v>0</v>
      </c>
      <c r="N488" s="6" t="n">
        <v>0</v>
      </c>
      <c r="O488" s="6" t="n">
        <v>0</v>
      </c>
      <c r="P488" s="5" t="n">
        <v>0</v>
      </c>
      <c r="Q488" s="6" t="n">
        <v>0</v>
      </c>
      <c r="R488" s="5" t="n">
        <v>0</v>
      </c>
      <c r="S488" s="6" t="n">
        <v>0</v>
      </c>
      <c r="T488" s="5" t="n">
        <v>0</v>
      </c>
      <c r="U488" s="6" t="n">
        <v>0</v>
      </c>
      <c r="V488" s="5" t="n">
        <v>0</v>
      </c>
      <c r="W488" s="6" t="n">
        <v>0</v>
      </c>
      <c r="X488" s="5" t="n">
        <v>0</v>
      </c>
      <c r="Y488" s="6" t="n">
        <v>0</v>
      </c>
      <c r="Z488" s="5" t="n">
        <v>0</v>
      </c>
      <c r="AA488" s="6" t="n">
        <v>0</v>
      </c>
      <c r="AB488" s="5" t="n">
        <v>0</v>
      </c>
      <c r="AC488" s="6" t="n">
        <v>0</v>
      </c>
      <c r="AD488" s="5" t="n">
        <v>0</v>
      </c>
      <c r="AE488" s="6" t="n">
        <v>0</v>
      </c>
      <c r="AF488" s="5" t="n">
        <v>0</v>
      </c>
      <c r="AG488" s="6" t="n">
        <v>0</v>
      </c>
      <c r="AH488" s="6" t="n">
        <v>650000</v>
      </c>
      <c r="AI488" s="6" t="n">
        <v>0</v>
      </c>
      <c r="AJ488" s="6" t="n">
        <v>0</v>
      </c>
      <c r="AK488" s="6" t="n">
        <v>0</v>
      </c>
      <c r="AL488" s="6" t="n">
        <v>5</v>
      </c>
      <c r="AM488" s="5">
        <f>IF(AND(G488="",E488="Murni"),0,P488+R488+T488+V488+X488+Z488+AB488+AD488+AF488+AH488+AJ488+AL488)</f>
        <v/>
      </c>
      <c r="AN488" s="5">
        <f>P488+R488+T488+V488+X488+Z488+AB488+AD488+AF488+AH488+AJ488+AL488-AM488</f>
        <v/>
      </c>
      <c r="AO488" s="5">
        <f>P488+R488+T488+V488+X488+Z488+AB488+AD488+AF488+AH488+AJ488+AL488</f>
        <v/>
      </c>
      <c r="AP488" s="5">
        <f>I488</f>
        <v/>
      </c>
      <c r="AQ488" s="7">
        <f>AO488-AP488</f>
        <v/>
      </c>
      <c r="AR488" s="5" t="n">
        <v>0</v>
      </c>
      <c r="AS488" s="5">
        <f>IF(AH488-AR488&lt;-0.001,1,0)</f>
        <v/>
      </c>
      <c r="AT488" s="5">
        <f>IF(H488&lt;AM488-0.001,1,0)</f>
        <v/>
      </c>
      <c r="AU488" s="5">
        <f>IF(OR(H488-AO488-J488-K488-L488-M488-N488&lt;-0.001,H488-AO488-J488-K488-L488-M488-N488&gt;0.001),1,0)</f>
        <v/>
      </c>
      <c r="AV488" s="5">
        <f>IF(OR(J488&lt;-0.5,K488&lt;-0.5,L488&lt;-0.5,M488&lt;-0.5,N488&lt;-0.5,P488&lt;-0.5,R488&lt;-0.5,T488&lt;-0.5,V488&lt;-0.5,X488&lt;-0.5,Z488&lt;-0.5,AB488&lt;-0.5,AD488&lt;-0.5,AF488&lt;-0.5,AH488&lt;-0.5,AJ488&lt;-0.5,AL488&lt;-0.5),1,0)</f>
        <v/>
      </c>
      <c r="AW488">
        <f>AX488&amp;LEFT(ROUND(H488,0),3)</f>
        <v/>
      </c>
      <c r="AX488" t="n">
        <v>2962389</v>
      </c>
    </row>
    <row r="489">
      <c r="A489" s="4" t="n">
        <v>481</v>
      </c>
      <c r="B489" s="4" t="inlineStr">
        <is>
          <t>2022.USLW.33.001</t>
        </is>
      </c>
      <c r="C489" s="4" t="inlineStr">
        <is>
          <t>T/L 150 kV SUNGGUMINASA - LANNA (25,89 kmr)</t>
        </is>
      </c>
      <c r="D489" s="4" t="inlineStr">
        <is>
          <t>Pengukuran, pemberkasan tanah dan ROW, ganti rugi tanah dan tanaman, sosialisasi, inventarisasi,penebangan, timpahan, perizinan, sertifikasi dan pengamanan T/L 150 kV Sungguminasa - Lanna</t>
        </is>
      </c>
      <c r="E489" s="4" t="inlineStr">
        <is>
          <t>Murni</t>
        </is>
      </c>
      <c r="F489" s="4" t="inlineStr">
        <is>
          <t>APLN</t>
        </is>
      </c>
      <c r="G489" s="4" t="n"/>
      <c r="H489" s="5" t="n">
        <v>500000</v>
      </c>
      <c r="I489" s="5" t="n">
        <v>430000.177</v>
      </c>
      <c r="J489" s="6" t="n">
        <v>69999.82299999997</v>
      </c>
      <c r="K489" s="6" t="n">
        <v>0</v>
      </c>
      <c r="L489" s="6" t="n">
        <v>0</v>
      </c>
      <c r="M489" s="6" t="n">
        <v>0</v>
      </c>
      <c r="N489" s="6" t="n">
        <v>0</v>
      </c>
      <c r="O489" s="6" t="n">
        <v>0</v>
      </c>
      <c r="P489" s="5" t="n">
        <v>17532.1</v>
      </c>
      <c r="Q489" s="6" t="n">
        <v>0</v>
      </c>
      <c r="R489" s="5" t="n">
        <v>238548.177</v>
      </c>
      <c r="S489" s="6" t="n">
        <v>0</v>
      </c>
      <c r="T489" s="5" t="n">
        <v>2000</v>
      </c>
      <c r="U489" s="6" t="n">
        <v>0</v>
      </c>
      <c r="V489" s="5" t="n">
        <v>37253.638</v>
      </c>
      <c r="W489" s="6" t="n">
        <v>0</v>
      </c>
      <c r="X489" s="5" t="n">
        <v>0</v>
      </c>
      <c r="Y489" s="6" t="n">
        <v>0</v>
      </c>
      <c r="Z489" s="5" t="n">
        <v>0</v>
      </c>
      <c r="AA489" s="6" t="n">
        <v>0</v>
      </c>
      <c r="AB489" s="5" t="n">
        <v>0</v>
      </c>
      <c r="AC489" s="6" t="n">
        <v>0</v>
      </c>
      <c r="AD489" s="5" t="n">
        <v>0</v>
      </c>
      <c r="AE489" s="6" t="n">
        <v>0</v>
      </c>
      <c r="AF489" s="5" t="n">
        <v>0</v>
      </c>
      <c r="AG489" s="6" t="n">
        <v>0</v>
      </c>
      <c r="AH489" s="6" t="n">
        <v>0</v>
      </c>
      <c r="AI489" s="6" t="n">
        <v>0</v>
      </c>
      <c r="AJ489" s="6" t="n">
        <v>134666.262</v>
      </c>
      <c r="AK489" s="6" t="n">
        <v>0</v>
      </c>
      <c r="AL489" s="6" t="n">
        <v>5</v>
      </c>
      <c r="AM489" s="5">
        <f>IF(AND(G489="",E489="Murni"),0,P489+R489+T489+V489+X489+Z489+AB489+AD489+AF489+AH489+AJ489+AL489)</f>
        <v/>
      </c>
      <c r="AN489" s="5">
        <f>P489+R489+T489+V489+X489+Z489+AB489+AD489+AF489+AH489+AJ489+AL489-AM489</f>
        <v/>
      </c>
      <c r="AO489" s="5">
        <f>P489+R489+T489+V489+X489+Z489+AB489+AD489+AF489+AH489+AJ489+AL489</f>
        <v/>
      </c>
      <c r="AP489" s="5">
        <f>I489</f>
        <v/>
      </c>
      <c r="AQ489" s="7">
        <f>AO489-AP489</f>
        <v/>
      </c>
      <c r="AR489" s="5" t="n">
        <v>0</v>
      </c>
      <c r="AS489" s="5">
        <f>IF(AH489-AR489&lt;-0.001,1,0)</f>
        <v/>
      </c>
      <c r="AT489" s="5">
        <f>IF(H489&lt;AM489-0.001,1,0)</f>
        <v/>
      </c>
      <c r="AU489" s="5">
        <f>IF(OR(H489-AO489-J489-K489-L489-M489-N489&lt;-0.001,H489-AO489-J489-K489-L489-M489-N489&gt;0.001),1,0)</f>
        <v/>
      </c>
      <c r="AV489" s="5">
        <f>IF(OR(J489&lt;-0.5,K489&lt;-0.5,L489&lt;-0.5,M489&lt;-0.5,N489&lt;-0.5,P489&lt;-0.5,R489&lt;-0.5,T489&lt;-0.5,V489&lt;-0.5,X489&lt;-0.5,Z489&lt;-0.5,AB489&lt;-0.5,AD489&lt;-0.5,AF489&lt;-0.5,AH489&lt;-0.5,AJ489&lt;-0.5,AL489&lt;-0.5),1,0)</f>
        <v/>
      </c>
      <c r="AW489">
        <f>AX489&amp;LEFT(ROUND(H489,0),3)</f>
        <v/>
      </c>
      <c r="AX489" t="n">
        <v>2962390</v>
      </c>
    </row>
    <row r="490">
      <c r="A490" s="4" t="n">
        <v>482</v>
      </c>
      <c r="B490" s="4" t="inlineStr">
        <is>
          <t>2022.USLW.33.002</t>
        </is>
      </c>
      <c r="C490" s="4" t="inlineStr">
        <is>
          <t>T/L 150 kV SUNGGUMINASA - LANNA (25,89 kmr)</t>
        </is>
      </c>
      <c r="D490" s="4" t="inlineStr">
        <is>
          <t>Perijinan Penerbitan  IPPKH</t>
        </is>
      </c>
      <c r="E490" s="4" t="inlineStr">
        <is>
          <t>Murni</t>
        </is>
      </c>
      <c r="F490" s="4" t="inlineStr">
        <is>
          <t>APLN</t>
        </is>
      </c>
      <c r="G490" s="4" t="n"/>
      <c r="H490" s="5" t="n">
        <v>1500000</v>
      </c>
      <c r="I490" s="5" t="n">
        <v>1441000</v>
      </c>
      <c r="J490" s="6" t="n">
        <v>59000</v>
      </c>
      <c r="K490" s="6" t="n">
        <v>0</v>
      </c>
      <c r="L490" s="6" t="n">
        <v>0</v>
      </c>
      <c r="M490" s="6" t="n">
        <v>0</v>
      </c>
      <c r="N490" s="6" t="n">
        <v>0</v>
      </c>
      <c r="O490" s="6" t="n">
        <v>0</v>
      </c>
      <c r="P490" s="5" t="n">
        <v>0</v>
      </c>
      <c r="Q490" s="6" t="n">
        <v>0</v>
      </c>
      <c r="R490" s="5" t="n">
        <v>0</v>
      </c>
      <c r="S490" s="6" t="n">
        <v>0</v>
      </c>
      <c r="T490" s="5" t="n">
        <v>75000</v>
      </c>
      <c r="U490" s="6" t="n">
        <v>0</v>
      </c>
      <c r="V490" s="5" t="n">
        <v>1011.84</v>
      </c>
      <c r="W490" s="6" t="n">
        <v>0</v>
      </c>
      <c r="X490" s="5" t="n">
        <v>156000</v>
      </c>
      <c r="Y490" s="6" t="n">
        <v>0</v>
      </c>
      <c r="Z490" s="5" t="n">
        <v>0</v>
      </c>
      <c r="AA490" s="6" t="n">
        <v>0</v>
      </c>
      <c r="AB490" s="5" t="n">
        <v>0</v>
      </c>
      <c r="AC490" s="6" t="n">
        <v>0</v>
      </c>
      <c r="AD490" s="5" t="n">
        <v>0</v>
      </c>
      <c r="AE490" s="6" t="n">
        <v>0</v>
      </c>
      <c r="AF490" s="5" t="n">
        <v>93220.701</v>
      </c>
      <c r="AG490" s="6" t="n">
        <v>0</v>
      </c>
      <c r="AH490" s="6" t="n">
        <v>380000</v>
      </c>
      <c r="AI490" s="6" t="n">
        <v>0</v>
      </c>
      <c r="AJ490" s="6" t="n">
        <v>628988.16</v>
      </c>
      <c r="AK490" s="6" t="n">
        <v>0</v>
      </c>
      <c r="AL490" s="6" t="n">
        <v>5</v>
      </c>
      <c r="AM490" s="5">
        <f>IF(AND(G490="",E490="Murni"),0,P490+R490+T490+V490+X490+Z490+AB490+AD490+AF490+AH490+AJ490+AL490)</f>
        <v/>
      </c>
      <c r="AN490" s="5">
        <f>P490+R490+T490+V490+X490+Z490+AB490+AD490+AF490+AH490+AJ490+AL490-AM490</f>
        <v/>
      </c>
      <c r="AO490" s="5">
        <f>P490+R490+T490+V490+X490+Z490+AB490+AD490+AF490+AH490+AJ490+AL490</f>
        <v/>
      </c>
      <c r="AP490" s="5">
        <f>I490</f>
        <v/>
      </c>
      <c r="AQ490" s="7">
        <f>AO490-AP490</f>
        <v/>
      </c>
      <c r="AR490" s="5" t="n">
        <v>0</v>
      </c>
      <c r="AS490" s="5">
        <f>IF(AH490-AR490&lt;-0.001,1,0)</f>
        <v/>
      </c>
      <c r="AT490" s="5">
        <f>IF(H490&lt;AM490-0.001,1,0)</f>
        <v/>
      </c>
      <c r="AU490" s="5">
        <f>IF(OR(H490-AO490-J490-K490-L490-M490-N490&lt;-0.001,H490-AO490-J490-K490-L490-M490-N490&gt;0.001),1,0)</f>
        <v/>
      </c>
      <c r="AV490" s="5">
        <f>IF(OR(J490&lt;-0.5,K490&lt;-0.5,L490&lt;-0.5,M490&lt;-0.5,N490&lt;-0.5,P490&lt;-0.5,R490&lt;-0.5,T490&lt;-0.5,V490&lt;-0.5,X490&lt;-0.5,Z490&lt;-0.5,AB490&lt;-0.5,AD490&lt;-0.5,AF490&lt;-0.5,AH490&lt;-0.5,AJ490&lt;-0.5,AL490&lt;-0.5),1,0)</f>
        <v/>
      </c>
      <c r="AW490">
        <f>AX490&amp;LEFT(ROUND(H490,0),3)</f>
        <v/>
      </c>
      <c r="AX490" t="n">
        <v>2962391</v>
      </c>
    </row>
    <row r="491">
      <c r="A491" s="4" t="n">
        <v>483</v>
      </c>
      <c r="B491" s="4" t="inlineStr">
        <is>
          <t>2022.USLW.33.003</t>
        </is>
      </c>
      <c r="C491" s="4" t="inlineStr">
        <is>
          <t>T/L 150 kV SUNGGUMINASA - LANNA (25,89 kmr)</t>
        </is>
      </c>
      <c r="D491" s="4" t="inlineStr">
        <is>
          <t>Pengelolaan dan Pemantauan Lingkungan Konstruksi</t>
        </is>
      </c>
      <c r="E491" s="4" t="inlineStr">
        <is>
          <t>Murni</t>
        </is>
      </c>
      <c r="F491" s="4" t="inlineStr">
        <is>
          <t>APLN</t>
        </is>
      </c>
      <c r="G491" s="4" t="n"/>
      <c r="H491" s="5" t="n">
        <v>140000</v>
      </c>
      <c r="I491" s="5" t="n">
        <v>139109</v>
      </c>
      <c r="J491" s="6" t="n">
        <v>891</v>
      </c>
      <c r="K491" s="6" t="n">
        <v>0</v>
      </c>
      <c r="L491" s="6" t="n">
        <v>0</v>
      </c>
      <c r="M491" s="6" t="n">
        <v>0</v>
      </c>
      <c r="N491" s="6" t="n">
        <v>0</v>
      </c>
      <c r="O491" s="6" t="n">
        <v>0</v>
      </c>
      <c r="P491" s="5" t="n">
        <v>0</v>
      </c>
      <c r="Q491" s="6" t="n">
        <v>0</v>
      </c>
      <c r="R491" s="5" t="n">
        <v>0</v>
      </c>
      <c r="S491" s="6" t="n">
        <v>0</v>
      </c>
      <c r="T491" s="5" t="n">
        <v>69109</v>
      </c>
      <c r="U491" s="6" t="n">
        <v>0</v>
      </c>
      <c r="V491" s="5" t="n">
        <v>0</v>
      </c>
      <c r="W491" s="6" t="n">
        <v>0</v>
      </c>
      <c r="X491" s="5" t="n">
        <v>0</v>
      </c>
      <c r="Y491" s="6" t="n">
        <v>0</v>
      </c>
      <c r="Z491" s="5" t="n">
        <v>0</v>
      </c>
      <c r="AA491" s="6" t="n">
        <v>0</v>
      </c>
      <c r="AB491" s="5" t="n">
        <v>0</v>
      </c>
      <c r="AC491" s="6" t="n">
        <v>0</v>
      </c>
      <c r="AD491" s="5" t="n">
        <v>0</v>
      </c>
      <c r="AE491" s="6" t="n">
        <v>0</v>
      </c>
      <c r="AF491" s="5" t="n">
        <v>69109</v>
      </c>
      <c r="AG491" s="6" t="n">
        <v>0</v>
      </c>
      <c r="AH491" s="6" t="n">
        <v>0</v>
      </c>
      <c r="AI491" s="6" t="n">
        <v>0</v>
      </c>
      <c r="AJ491" s="6" t="n">
        <v>0</v>
      </c>
      <c r="AK491" s="6" t="n">
        <v>0</v>
      </c>
      <c r="AL491" s="6" t="n">
        <v>5</v>
      </c>
      <c r="AM491" s="5">
        <f>IF(AND(G491="",E491="Murni"),0,P491+R491+T491+V491+X491+Z491+AB491+AD491+AF491+AH491+AJ491+AL491)</f>
        <v/>
      </c>
      <c r="AN491" s="5">
        <f>P491+R491+T491+V491+X491+Z491+AB491+AD491+AF491+AH491+AJ491+AL491-AM491</f>
        <v/>
      </c>
      <c r="AO491" s="5">
        <f>P491+R491+T491+V491+X491+Z491+AB491+AD491+AF491+AH491+AJ491+AL491</f>
        <v/>
      </c>
      <c r="AP491" s="5">
        <f>I491</f>
        <v/>
      </c>
      <c r="AQ491" s="7">
        <f>AO491-AP491</f>
        <v/>
      </c>
      <c r="AR491" s="5" t="n">
        <v>0</v>
      </c>
      <c r="AS491" s="5">
        <f>IF(AH491-AR491&lt;-0.001,1,0)</f>
        <v/>
      </c>
      <c r="AT491" s="5">
        <f>IF(H491&lt;AM491-0.001,1,0)</f>
        <v/>
      </c>
      <c r="AU491" s="5">
        <f>IF(OR(H491-AO491-J491-K491-L491-M491-N491&lt;-0.001,H491-AO491-J491-K491-L491-M491-N491&gt;0.001),1,0)</f>
        <v/>
      </c>
      <c r="AV491" s="5">
        <f>IF(OR(J491&lt;-0.5,K491&lt;-0.5,L491&lt;-0.5,M491&lt;-0.5,N491&lt;-0.5,P491&lt;-0.5,R491&lt;-0.5,T491&lt;-0.5,V491&lt;-0.5,X491&lt;-0.5,Z491&lt;-0.5,AB491&lt;-0.5,AD491&lt;-0.5,AF491&lt;-0.5,AH491&lt;-0.5,AJ491&lt;-0.5,AL491&lt;-0.5),1,0)</f>
        <v/>
      </c>
      <c r="AW491">
        <f>AX491&amp;LEFT(ROUND(H491,0),3)</f>
        <v/>
      </c>
      <c r="AX491" t="n">
        <v>2962392</v>
      </c>
    </row>
    <row r="492">
      <c r="A492" s="4" t="n">
        <v>484</v>
      </c>
      <c r="B492" s="4" t="inlineStr">
        <is>
          <t>2022.USLW.33.004</t>
        </is>
      </c>
      <c r="C492" s="4" t="inlineStr">
        <is>
          <t>T/L 150 kV SUNGGUMINASA - LANNA (25,89 kmr)</t>
        </is>
      </c>
      <c r="D492" s="4" t="inlineStr">
        <is>
          <t>Jasa konsultasi Terkait Pembebasan Lahan/ Tanah TL Sungguminasa - Lanna</t>
        </is>
      </c>
      <c r="E492" s="4" t="inlineStr">
        <is>
          <t>Murni</t>
        </is>
      </c>
      <c r="F492" s="4" t="inlineStr">
        <is>
          <t>APLN</t>
        </is>
      </c>
      <c r="G492" s="4" t="n"/>
      <c r="H492" s="5" t="n">
        <v>33300</v>
      </c>
      <c r="I492" s="5" t="n">
        <v>25000</v>
      </c>
      <c r="J492" s="6" t="n">
        <v>8300</v>
      </c>
      <c r="K492" s="6" t="n">
        <v>0</v>
      </c>
      <c r="L492" s="6" t="n">
        <v>0</v>
      </c>
      <c r="M492" s="6" t="n">
        <v>0</v>
      </c>
      <c r="N492" s="6" t="n">
        <v>0</v>
      </c>
      <c r="O492" s="6" t="n">
        <v>0</v>
      </c>
      <c r="P492" s="5" t="n">
        <v>0</v>
      </c>
      <c r="Q492" s="6" t="n">
        <v>0</v>
      </c>
      <c r="R492" s="5" t="n">
        <v>0</v>
      </c>
      <c r="S492" s="6" t="n">
        <v>0</v>
      </c>
      <c r="T492" s="5" t="n">
        <v>24999.7</v>
      </c>
      <c r="U492" s="6" t="n">
        <v>0</v>
      </c>
      <c r="V492" s="5" t="n">
        <v>0</v>
      </c>
      <c r="W492" s="6" t="n">
        <v>0</v>
      </c>
      <c r="X492" s="5" t="n">
        <v>0</v>
      </c>
      <c r="Y492" s="6" t="n">
        <v>0</v>
      </c>
      <c r="Z492" s="5" t="n">
        <v>0</v>
      </c>
      <c r="AA492" s="6" t="n">
        <v>0</v>
      </c>
      <c r="AB492" s="5" t="n">
        <v>0</v>
      </c>
      <c r="AC492" s="6" t="n">
        <v>0</v>
      </c>
      <c r="AD492" s="5" t="n">
        <v>0</v>
      </c>
      <c r="AE492" s="6" t="n">
        <v>0</v>
      </c>
      <c r="AF492" s="5" t="n">
        <v>0</v>
      </c>
      <c r="AG492" s="6" t="n">
        <v>0</v>
      </c>
      <c r="AH492" s="6" t="n">
        <v>0</v>
      </c>
      <c r="AI492" s="6" t="n">
        <v>0</v>
      </c>
      <c r="AJ492" s="6" t="n">
        <v>0.3</v>
      </c>
      <c r="AK492" s="6" t="n">
        <v>0</v>
      </c>
      <c r="AL492" s="6" t="n">
        <v>5</v>
      </c>
      <c r="AM492" s="5">
        <f>IF(AND(G492="",E492="Murni"),0,P492+R492+T492+V492+X492+Z492+AB492+AD492+AF492+AH492+AJ492+AL492)</f>
        <v/>
      </c>
      <c r="AN492" s="5">
        <f>P492+R492+T492+V492+X492+Z492+AB492+AD492+AF492+AH492+AJ492+AL492-AM492</f>
        <v/>
      </c>
      <c r="AO492" s="5">
        <f>P492+R492+T492+V492+X492+Z492+AB492+AD492+AF492+AH492+AJ492+AL492</f>
        <v/>
      </c>
      <c r="AP492" s="5">
        <f>I492</f>
        <v/>
      </c>
      <c r="AQ492" s="7">
        <f>AO492-AP492</f>
        <v/>
      </c>
      <c r="AR492" s="5" t="n">
        <v>0</v>
      </c>
      <c r="AS492" s="5">
        <f>IF(AH492-AR492&lt;-0.001,1,0)</f>
        <v/>
      </c>
      <c r="AT492" s="5">
        <f>IF(H492&lt;AM492-0.001,1,0)</f>
        <v/>
      </c>
      <c r="AU492" s="5">
        <f>IF(OR(H492-AO492-J492-K492-L492-M492-N492&lt;-0.001,H492-AO492-J492-K492-L492-M492-N492&gt;0.001),1,0)</f>
        <v/>
      </c>
      <c r="AV492" s="5">
        <f>IF(OR(J492&lt;-0.5,K492&lt;-0.5,L492&lt;-0.5,M492&lt;-0.5,N492&lt;-0.5,P492&lt;-0.5,R492&lt;-0.5,T492&lt;-0.5,V492&lt;-0.5,X492&lt;-0.5,Z492&lt;-0.5,AB492&lt;-0.5,AD492&lt;-0.5,AF492&lt;-0.5,AH492&lt;-0.5,AJ492&lt;-0.5,AL492&lt;-0.5),1,0)</f>
        <v/>
      </c>
      <c r="AW492">
        <f>AX492&amp;LEFT(ROUND(H492,0),3)</f>
        <v/>
      </c>
      <c r="AX492" t="n">
        <v>2962393</v>
      </c>
    </row>
    <row r="493">
      <c r="A493" s="4" t="n">
        <v>485</v>
      </c>
      <c r="B493" s="4" t="inlineStr">
        <is>
          <t>2022.USLW.233.001</t>
        </is>
      </c>
      <c r="C493" s="4" t="inlineStr">
        <is>
          <t>T/L 150 KV TAWAELI - TALISE BARU (35 kmr)</t>
        </is>
      </c>
      <c r="D493" s="4" t="inlineStr">
        <is>
          <t>Perijinan</t>
        </is>
      </c>
      <c r="E493" s="4" t="inlineStr">
        <is>
          <t>Murni</t>
        </is>
      </c>
      <c r="F493" s="4" t="inlineStr">
        <is>
          <t>APLN</t>
        </is>
      </c>
      <c r="G493" s="4" t="n"/>
      <c r="H493" s="5" t="n">
        <v>50000</v>
      </c>
      <c r="I493" s="5" t="n">
        <v>50000</v>
      </c>
      <c r="J493" s="6" t="n">
        <v>0</v>
      </c>
      <c r="K493" s="6" t="n">
        <v>0</v>
      </c>
      <c r="L493" s="6" t="n">
        <v>0</v>
      </c>
      <c r="M493" s="6" t="n">
        <v>0</v>
      </c>
      <c r="N493" s="6" t="n">
        <v>0</v>
      </c>
      <c r="O493" s="6" t="n">
        <v>0</v>
      </c>
      <c r="P493" s="5" t="n">
        <v>0</v>
      </c>
      <c r="Q493" s="6" t="n">
        <v>0</v>
      </c>
      <c r="R493" s="5" t="n">
        <v>0</v>
      </c>
      <c r="S493" s="6" t="n">
        <v>0</v>
      </c>
      <c r="T493" s="5" t="n">
        <v>0</v>
      </c>
      <c r="U493" s="6" t="n">
        <v>0</v>
      </c>
      <c r="V493" s="5" t="n">
        <v>0</v>
      </c>
      <c r="W493" s="6" t="n">
        <v>0</v>
      </c>
      <c r="X493" s="5" t="n">
        <v>0</v>
      </c>
      <c r="Y493" s="6" t="n">
        <v>0</v>
      </c>
      <c r="Z493" s="5" t="n">
        <v>0</v>
      </c>
      <c r="AA493" s="6" t="n">
        <v>0</v>
      </c>
      <c r="AB493" s="5" t="n">
        <v>0</v>
      </c>
      <c r="AC493" s="6" t="n">
        <v>0</v>
      </c>
      <c r="AD493" s="5" t="n">
        <v>0</v>
      </c>
      <c r="AE493" s="6" t="n">
        <v>0</v>
      </c>
      <c r="AF493" s="5" t="n">
        <v>0</v>
      </c>
      <c r="AG493" s="6" t="n">
        <v>0</v>
      </c>
      <c r="AH493" s="6" t="n">
        <v>0</v>
      </c>
      <c r="AI493" s="6" t="n">
        <v>0</v>
      </c>
      <c r="AJ493" s="6" t="n">
        <v>50000</v>
      </c>
      <c r="AK493" s="6" t="n">
        <v>0</v>
      </c>
      <c r="AL493" s="6" t="n">
        <v>5</v>
      </c>
      <c r="AM493" s="5">
        <f>IF(AND(G493="",E493="Murni"),0,P493+R493+T493+V493+X493+Z493+AB493+AD493+AF493+AH493+AJ493+AL493)</f>
        <v/>
      </c>
      <c r="AN493" s="5">
        <f>P493+R493+T493+V493+X493+Z493+AB493+AD493+AF493+AH493+AJ493+AL493-AM493</f>
        <v/>
      </c>
      <c r="AO493" s="5">
        <f>P493+R493+T493+V493+X493+Z493+AB493+AD493+AF493+AH493+AJ493+AL493</f>
        <v/>
      </c>
      <c r="AP493" s="5">
        <f>I493</f>
        <v/>
      </c>
      <c r="AQ493" s="7">
        <f>AO493-AP493</f>
        <v/>
      </c>
      <c r="AR493" s="5" t="n">
        <v>0</v>
      </c>
      <c r="AS493" s="5">
        <f>IF(AH493-AR493&lt;-0.001,1,0)</f>
        <v/>
      </c>
      <c r="AT493" s="5">
        <f>IF(H493&lt;AM493-0.001,1,0)</f>
        <v/>
      </c>
      <c r="AU493" s="5">
        <f>IF(OR(H493-AO493-J493-K493-L493-M493-N493&lt;-0.001,H493-AO493-J493-K493-L493-M493-N493&gt;0.001),1,0)</f>
        <v/>
      </c>
      <c r="AV493" s="5">
        <f>IF(OR(J493&lt;-0.5,K493&lt;-0.5,L493&lt;-0.5,M493&lt;-0.5,N493&lt;-0.5,P493&lt;-0.5,R493&lt;-0.5,T493&lt;-0.5,V493&lt;-0.5,X493&lt;-0.5,Z493&lt;-0.5,AB493&lt;-0.5,AD493&lt;-0.5,AF493&lt;-0.5,AH493&lt;-0.5,AJ493&lt;-0.5,AL493&lt;-0.5),1,0)</f>
        <v/>
      </c>
      <c r="AW493">
        <f>AX493&amp;LEFT(ROUND(H493,0),3)</f>
        <v/>
      </c>
      <c r="AX493" t="n">
        <v>2962394</v>
      </c>
    </row>
    <row r="494">
      <c r="A494" s="4" t="n">
        <v>486</v>
      </c>
      <c r="B494" s="4" t="inlineStr">
        <is>
          <t>2022.USLW.233.002</t>
        </is>
      </c>
      <c r="C494" s="4" t="inlineStr">
        <is>
          <t>T/L 150 KV TAWAELI - TALISE BARU (35 kmr)</t>
        </is>
      </c>
      <c r="D494" s="4" t="inlineStr">
        <is>
          <t>Biaya Pengadaan Tanah</t>
        </is>
      </c>
      <c r="E494" s="4" t="inlineStr">
        <is>
          <t>Murni</t>
        </is>
      </c>
      <c r="F494" s="4" t="inlineStr">
        <is>
          <t>APLN</t>
        </is>
      </c>
      <c r="G494" s="4" t="n"/>
      <c r="H494" s="5" t="n">
        <v>3600000</v>
      </c>
      <c r="I494" s="5" t="n">
        <v>3565184</v>
      </c>
      <c r="J494" s="6" t="n">
        <v>34816</v>
      </c>
      <c r="K494" s="6" t="n">
        <v>0</v>
      </c>
      <c r="L494" s="6" t="n">
        <v>0</v>
      </c>
      <c r="M494" s="6" t="n">
        <v>0</v>
      </c>
      <c r="N494" s="6" t="n">
        <v>0</v>
      </c>
      <c r="O494" s="6" t="n">
        <v>0</v>
      </c>
      <c r="P494" s="5" t="n">
        <v>18984.156</v>
      </c>
      <c r="Q494" s="6" t="n">
        <v>0</v>
      </c>
      <c r="R494" s="5" t="n">
        <v>46154.975</v>
      </c>
      <c r="S494" s="6" t="n">
        <v>0</v>
      </c>
      <c r="T494" s="5" t="n">
        <v>543307.88</v>
      </c>
      <c r="U494" s="6" t="n">
        <v>0</v>
      </c>
      <c r="V494" s="5" t="n">
        <v>308032.429</v>
      </c>
      <c r="W494" s="6" t="n">
        <v>0</v>
      </c>
      <c r="X494" s="5" t="n">
        <v>157779.973</v>
      </c>
      <c r="Y494" s="6" t="n">
        <v>0</v>
      </c>
      <c r="Z494" s="5" t="n">
        <v>142878.551</v>
      </c>
      <c r="AA494" s="6" t="n">
        <v>0</v>
      </c>
      <c r="AB494" s="5" t="n">
        <v>41137.198</v>
      </c>
      <c r="AC494" s="6" t="n">
        <v>0</v>
      </c>
      <c r="AD494" s="5" t="n">
        <v>304275.93</v>
      </c>
      <c r="AE494" s="6" t="n">
        <v>0</v>
      </c>
      <c r="AF494" s="5" t="n">
        <v>0</v>
      </c>
      <c r="AG494" s="6" t="n">
        <v>0</v>
      </c>
      <c r="AH494" s="6" t="n">
        <v>0</v>
      </c>
      <c r="AI494" s="6" t="n">
        <v>0</v>
      </c>
      <c r="AJ494" s="6" t="n">
        <v>1892632.908</v>
      </c>
      <c r="AK494" s="6" t="n">
        <v>0</v>
      </c>
      <c r="AL494" s="6" t="n">
        <v>5</v>
      </c>
      <c r="AM494" s="5">
        <f>IF(AND(G494="",E494="Murni"),0,P494+R494+T494+V494+X494+Z494+AB494+AD494+AF494+AH494+AJ494+AL494)</f>
        <v/>
      </c>
      <c r="AN494" s="5">
        <f>P494+R494+T494+V494+X494+Z494+AB494+AD494+AF494+AH494+AJ494+AL494-AM494</f>
        <v/>
      </c>
      <c r="AO494" s="5">
        <f>P494+R494+T494+V494+X494+Z494+AB494+AD494+AF494+AH494+AJ494+AL494</f>
        <v/>
      </c>
      <c r="AP494" s="5">
        <f>I494</f>
        <v/>
      </c>
      <c r="AQ494" s="7">
        <f>AO494-AP494</f>
        <v/>
      </c>
      <c r="AR494" s="5" t="n">
        <v>0</v>
      </c>
      <c r="AS494" s="5">
        <f>IF(AH494-AR494&lt;-0.001,1,0)</f>
        <v/>
      </c>
      <c r="AT494" s="5">
        <f>IF(H494&lt;AM494-0.001,1,0)</f>
        <v/>
      </c>
      <c r="AU494" s="5">
        <f>IF(OR(H494-AO494-J494-K494-L494-M494-N494&lt;-0.001,H494-AO494-J494-K494-L494-M494-N494&gt;0.001),1,0)</f>
        <v/>
      </c>
      <c r="AV494" s="5">
        <f>IF(OR(J494&lt;-0.5,K494&lt;-0.5,L494&lt;-0.5,M494&lt;-0.5,N494&lt;-0.5,P494&lt;-0.5,R494&lt;-0.5,T494&lt;-0.5,V494&lt;-0.5,X494&lt;-0.5,Z494&lt;-0.5,AB494&lt;-0.5,AD494&lt;-0.5,AF494&lt;-0.5,AH494&lt;-0.5,AJ494&lt;-0.5,AL494&lt;-0.5),1,0)</f>
        <v/>
      </c>
      <c r="AW494">
        <f>AX494&amp;LEFT(ROUND(H494,0),3)</f>
        <v/>
      </c>
      <c r="AX494" t="n">
        <v>2962395</v>
      </c>
    </row>
    <row r="495">
      <c r="A495" s="4" t="n">
        <v>487</v>
      </c>
      <c r="B495" s="4" t="inlineStr">
        <is>
          <t>2022.USLW.233.003</t>
        </is>
      </c>
      <c r="C495" s="4" t="inlineStr">
        <is>
          <t>T/L 150 KV TAWAELI - TALISE BARU (35 kmr)</t>
        </is>
      </c>
      <c r="D495" s="4" t="inlineStr">
        <is>
          <t>Biaya Jasa Ahli Penilai Pertanahan ROW</t>
        </is>
      </c>
      <c r="E495" s="4" t="inlineStr">
        <is>
          <t>Murni</t>
        </is>
      </c>
      <c r="F495" s="4" t="inlineStr">
        <is>
          <t>APLN</t>
        </is>
      </c>
      <c r="G495" s="4" t="n"/>
      <c r="H495" s="5" t="n">
        <v>281966</v>
      </c>
      <c r="I495" s="5" t="n">
        <v>190664.7</v>
      </c>
      <c r="J495" s="6" t="n">
        <v>91301.29999999999</v>
      </c>
      <c r="K495" s="6" t="n">
        <v>0</v>
      </c>
      <c r="L495" s="6" t="n">
        <v>0</v>
      </c>
      <c r="M495" s="6" t="n">
        <v>0</v>
      </c>
      <c r="N495" s="6" t="n">
        <v>0</v>
      </c>
      <c r="O495" s="6" t="n">
        <v>0</v>
      </c>
      <c r="P495" s="5" t="n">
        <v>0</v>
      </c>
      <c r="Q495" s="6" t="n">
        <v>0</v>
      </c>
      <c r="R495" s="5" t="n">
        <v>0</v>
      </c>
      <c r="S495" s="6" t="n">
        <v>0</v>
      </c>
      <c r="T495" s="5" t="n">
        <v>0</v>
      </c>
      <c r="U495" s="6" t="n">
        <v>0</v>
      </c>
      <c r="V495" s="5" t="n">
        <v>188947</v>
      </c>
      <c r="W495" s="6" t="n">
        <v>0</v>
      </c>
      <c r="X495" s="5" t="n">
        <v>0</v>
      </c>
      <c r="Y495" s="6" t="n">
        <v>0</v>
      </c>
      <c r="Z495" s="5" t="n">
        <v>0</v>
      </c>
      <c r="AA495" s="6" t="n">
        <v>0</v>
      </c>
      <c r="AB495" s="5" t="n">
        <v>0</v>
      </c>
      <c r="AC495" s="6" t="n">
        <v>0</v>
      </c>
      <c r="AD495" s="5" t="n">
        <v>0</v>
      </c>
      <c r="AE495" s="6" t="n">
        <v>0</v>
      </c>
      <c r="AF495" s="5" t="n">
        <v>0</v>
      </c>
      <c r="AG495" s="6" t="n">
        <v>0</v>
      </c>
      <c r="AH495" s="6" t="n">
        <v>0</v>
      </c>
      <c r="AI495" s="6" t="n">
        <v>0</v>
      </c>
      <c r="AJ495" s="6" t="n">
        <v>1717.7</v>
      </c>
      <c r="AK495" s="6" t="n">
        <v>0</v>
      </c>
      <c r="AL495" s="6" t="n">
        <v>5</v>
      </c>
      <c r="AM495" s="5">
        <f>IF(AND(G495="",E495="Murni"),0,P495+R495+T495+V495+X495+Z495+AB495+AD495+AF495+AH495+AJ495+AL495)</f>
        <v/>
      </c>
      <c r="AN495" s="5">
        <f>P495+R495+T495+V495+X495+Z495+AB495+AD495+AF495+AH495+AJ495+AL495-AM495</f>
        <v/>
      </c>
      <c r="AO495" s="5">
        <f>P495+R495+T495+V495+X495+Z495+AB495+AD495+AF495+AH495+AJ495+AL495</f>
        <v/>
      </c>
      <c r="AP495" s="5">
        <f>I495</f>
        <v/>
      </c>
      <c r="AQ495" s="7">
        <f>AO495-AP495</f>
        <v/>
      </c>
      <c r="AR495" s="5" t="n">
        <v>0</v>
      </c>
      <c r="AS495" s="5">
        <f>IF(AH495-AR495&lt;-0.001,1,0)</f>
        <v/>
      </c>
      <c r="AT495" s="5">
        <f>IF(H495&lt;AM495-0.001,1,0)</f>
        <v/>
      </c>
      <c r="AU495" s="5">
        <f>IF(OR(H495-AO495-J495-K495-L495-M495-N495&lt;-0.001,H495-AO495-J495-K495-L495-M495-N495&gt;0.001),1,0)</f>
        <v/>
      </c>
      <c r="AV495" s="5">
        <f>IF(OR(J495&lt;-0.5,K495&lt;-0.5,L495&lt;-0.5,M495&lt;-0.5,N495&lt;-0.5,P495&lt;-0.5,R495&lt;-0.5,T495&lt;-0.5,V495&lt;-0.5,X495&lt;-0.5,Z495&lt;-0.5,AB495&lt;-0.5,AD495&lt;-0.5,AF495&lt;-0.5,AH495&lt;-0.5,AJ495&lt;-0.5,AL495&lt;-0.5),1,0)</f>
        <v/>
      </c>
      <c r="AW495">
        <f>AX495&amp;LEFT(ROUND(H495,0),3)</f>
        <v/>
      </c>
      <c r="AX495" t="n">
        <v>2962396</v>
      </c>
    </row>
    <row r="496">
      <c r="A496" s="4" t="n">
        <v>488</v>
      </c>
      <c r="B496" s="4" t="inlineStr">
        <is>
          <t>2022.USLW.233.004</t>
        </is>
      </c>
      <c r="C496" s="4" t="inlineStr">
        <is>
          <t>T/L 150 KV TAWAELI - TALISE BARU (35 kmr)</t>
        </is>
      </c>
      <c r="D496" s="4" t="inlineStr">
        <is>
          <t>Biaya Kompensasi ROW</t>
        </is>
      </c>
      <c r="E496" s="4" t="inlineStr">
        <is>
          <t>Murni</t>
        </is>
      </c>
      <c r="F496" s="4" t="inlineStr">
        <is>
          <t>APLN</t>
        </is>
      </c>
      <c r="G496" s="4" t="n"/>
      <c r="H496" s="5" t="n">
        <v>9800000</v>
      </c>
      <c r="I496" s="5" t="n">
        <v>9000000</v>
      </c>
      <c r="J496" s="6" t="n">
        <v>800000</v>
      </c>
      <c r="K496" s="6" t="n">
        <v>0</v>
      </c>
      <c r="L496" s="6" t="n">
        <v>0</v>
      </c>
      <c r="M496" s="6" t="n">
        <v>0</v>
      </c>
      <c r="N496" s="6" t="n">
        <v>0</v>
      </c>
      <c r="O496" s="6" t="n">
        <v>0</v>
      </c>
      <c r="P496" s="5" t="n">
        <v>0</v>
      </c>
      <c r="Q496" s="6" t="n">
        <v>0</v>
      </c>
      <c r="R496" s="5" t="n">
        <v>0</v>
      </c>
      <c r="S496" s="6" t="n">
        <v>0</v>
      </c>
      <c r="T496" s="5" t="n">
        <v>0</v>
      </c>
      <c r="U496" s="6" t="n">
        <v>0</v>
      </c>
      <c r="V496" s="5" t="n">
        <v>0</v>
      </c>
      <c r="W496" s="6" t="n">
        <v>0</v>
      </c>
      <c r="X496" s="5" t="n">
        <v>0</v>
      </c>
      <c r="Y496" s="6" t="n">
        <v>0</v>
      </c>
      <c r="Z496" s="5" t="n">
        <v>0</v>
      </c>
      <c r="AA496" s="6" t="n">
        <v>0</v>
      </c>
      <c r="AB496" s="5" t="n">
        <v>0</v>
      </c>
      <c r="AC496" s="6" t="n">
        <v>0</v>
      </c>
      <c r="AD496" s="5" t="n">
        <v>0</v>
      </c>
      <c r="AE496" s="6" t="n">
        <v>0</v>
      </c>
      <c r="AF496" s="5" t="n">
        <v>0</v>
      </c>
      <c r="AG496" s="6" t="n">
        <v>0</v>
      </c>
      <c r="AH496" s="6" t="n">
        <v>50000</v>
      </c>
      <c r="AI496" s="6" t="n">
        <v>0</v>
      </c>
      <c r="AJ496" s="6" t="n">
        <v>8950000</v>
      </c>
      <c r="AK496" s="6" t="n">
        <v>0</v>
      </c>
      <c r="AL496" s="6" t="n">
        <v>5</v>
      </c>
      <c r="AM496" s="5">
        <f>IF(AND(G496="",E496="Murni"),0,P496+R496+T496+V496+X496+Z496+AB496+AD496+AF496+AH496+AJ496+AL496)</f>
        <v/>
      </c>
      <c r="AN496" s="5">
        <f>P496+R496+T496+V496+X496+Z496+AB496+AD496+AF496+AH496+AJ496+AL496-AM496</f>
        <v/>
      </c>
      <c r="AO496" s="5">
        <f>P496+R496+T496+V496+X496+Z496+AB496+AD496+AF496+AH496+AJ496+AL496</f>
        <v/>
      </c>
      <c r="AP496" s="5">
        <f>I496</f>
        <v/>
      </c>
      <c r="AQ496" s="7">
        <f>AO496-AP496</f>
        <v/>
      </c>
      <c r="AR496" s="5" t="n">
        <v>0</v>
      </c>
      <c r="AS496" s="5">
        <f>IF(AH496-AR496&lt;-0.001,1,0)</f>
        <v/>
      </c>
      <c r="AT496" s="5">
        <f>IF(H496&lt;AM496-0.001,1,0)</f>
        <v/>
      </c>
      <c r="AU496" s="5">
        <f>IF(OR(H496-AO496-J496-K496-L496-M496-N496&lt;-0.001,H496-AO496-J496-K496-L496-M496-N496&gt;0.001),1,0)</f>
        <v/>
      </c>
      <c r="AV496" s="5">
        <f>IF(OR(J496&lt;-0.5,K496&lt;-0.5,L496&lt;-0.5,M496&lt;-0.5,N496&lt;-0.5,P496&lt;-0.5,R496&lt;-0.5,T496&lt;-0.5,V496&lt;-0.5,X496&lt;-0.5,Z496&lt;-0.5,AB496&lt;-0.5,AD496&lt;-0.5,AF496&lt;-0.5,AH496&lt;-0.5,AJ496&lt;-0.5,AL496&lt;-0.5),1,0)</f>
        <v/>
      </c>
      <c r="AW496">
        <f>AX496&amp;LEFT(ROUND(H496,0),3)</f>
        <v/>
      </c>
      <c r="AX496" t="n">
        <v>2962397</v>
      </c>
    </row>
    <row r="497">
      <c r="A497" s="4" t="n">
        <v>489</v>
      </c>
      <c r="B497" s="4" t="inlineStr">
        <is>
          <t>2022.USLW.233.005</t>
        </is>
      </c>
      <c r="C497" s="4" t="inlineStr">
        <is>
          <t>T/L 150 KV TAWAELI - TALISE BARU (35 kmr)</t>
        </is>
      </c>
      <c r="D497" s="4" t="inlineStr">
        <is>
          <t>Pengelolaan dan Pemantauan Lingkungan Konstruksi</t>
        </is>
      </c>
      <c r="E497" s="4" t="inlineStr">
        <is>
          <t>Murni</t>
        </is>
      </c>
      <c r="F497" s="4" t="inlineStr">
        <is>
          <t>APLN</t>
        </is>
      </c>
      <c r="G497" s="4" t="inlineStr">
        <is>
          <t>BA No. 091.BA/DAN.01.03/CWR/2021</t>
        </is>
      </c>
      <c r="H497" s="5" t="n">
        <v>140000</v>
      </c>
      <c r="I497" s="5" t="n">
        <v>140000</v>
      </c>
      <c r="J497" s="6" t="n">
        <v>0</v>
      </c>
      <c r="K497" s="6" t="n">
        <v>0</v>
      </c>
      <c r="L497" s="6" t="n">
        <v>0</v>
      </c>
      <c r="M497" s="6" t="n">
        <v>0</v>
      </c>
      <c r="N497" s="6" t="n">
        <v>0</v>
      </c>
      <c r="O497" s="6" t="n">
        <v>0</v>
      </c>
      <c r="P497" s="5" t="n">
        <v>0</v>
      </c>
      <c r="Q497" s="6" t="n">
        <v>0</v>
      </c>
      <c r="R497" s="5" t="n">
        <v>0</v>
      </c>
      <c r="S497" s="6" t="n">
        <v>0</v>
      </c>
      <c r="T497" s="5" t="n">
        <v>0</v>
      </c>
      <c r="U497" s="6" t="n">
        <v>0</v>
      </c>
      <c r="V497" s="5" t="n">
        <v>69988</v>
      </c>
      <c r="W497" s="6" t="n">
        <v>0</v>
      </c>
      <c r="X497" s="5" t="n">
        <v>0</v>
      </c>
      <c r="Y497" s="6" t="n">
        <v>0</v>
      </c>
      <c r="Z497" s="5" t="n">
        <v>0</v>
      </c>
      <c r="AA497" s="6" t="n">
        <v>0</v>
      </c>
      <c r="AB497" s="5" t="n">
        <v>0</v>
      </c>
      <c r="AC497" s="6" t="n">
        <v>0</v>
      </c>
      <c r="AD497" s="5" t="n">
        <v>0</v>
      </c>
      <c r="AE497" s="6" t="n">
        <v>0</v>
      </c>
      <c r="AF497" s="5" t="n">
        <v>69960</v>
      </c>
      <c r="AG497" s="6" t="n">
        <v>0</v>
      </c>
      <c r="AH497" s="6" t="n">
        <v>0</v>
      </c>
      <c r="AI497" s="6" t="n">
        <v>0</v>
      </c>
      <c r="AJ497" s="6" t="n">
        <v>12</v>
      </c>
      <c r="AK497" s="6" t="n">
        <v>0</v>
      </c>
      <c r="AL497" s="6" t="n">
        <v>5</v>
      </c>
      <c r="AM497" s="5">
        <f>IF(AND(G497="",E497="Murni"),0,P497+R497+T497+V497+X497+Z497+AB497+AD497+AF497+AH497+AJ497+AL497)</f>
        <v/>
      </c>
      <c r="AN497" s="5">
        <f>P497+R497+T497+V497+X497+Z497+AB497+AD497+AF497+AH497+AJ497+AL497-AM497</f>
        <v/>
      </c>
      <c r="AO497" s="5">
        <f>P497+R497+T497+V497+X497+Z497+AB497+AD497+AF497+AH497+AJ497+AL497</f>
        <v/>
      </c>
      <c r="AP497" s="5">
        <f>I497</f>
        <v/>
      </c>
      <c r="AQ497" s="7">
        <f>AO497-AP497</f>
        <v/>
      </c>
      <c r="AR497" s="5" t="n">
        <v>0</v>
      </c>
      <c r="AS497" s="5">
        <f>IF(AH497-AR497&lt;-0.001,1,0)</f>
        <v/>
      </c>
      <c r="AT497" s="5">
        <f>IF(H497&lt;AM497-0.001,1,0)</f>
        <v/>
      </c>
      <c r="AU497" s="5">
        <f>IF(OR(H497-AO497-J497-K497-L497-M497-N497&lt;-0.001,H497-AO497-J497-K497-L497-M497-N497&gt;0.001),1,0)</f>
        <v/>
      </c>
      <c r="AV497" s="5">
        <f>IF(OR(J497&lt;-0.5,K497&lt;-0.5,L497&lt;-0.5,M497&lt;-0.5,N497&lt;-0.5,P497&lt;-0.5,R497&lt;-0.5,T497&lt;-0.5,V497&lt;-0.5,X497&lt;-0.5,Z497&lt;-0.5,AB497&lt;-0.5,AD497&lt;-0.5,AF497&lt;-0.5,AH497&lt;-0.5,AJ497&lt;-0.5,AL497&lt;-0.5),1,0)</f>
        <v/>
      </c>
      <c r="AW497">
        <f>AX497&amp;LEFT(ROUND(H497,0),3)</f>
        <v/>
      </c>
      <c r="AX497" t="n">
        <v>2962398</v>
      </c>
    </row>
    <row r="498">
      <c r="A498" s="4" t="n">
        <v>490</v>
      </c>
      <c r="B498" s="4" t="inlineStr">
        <is>
          <t>2022.USLW.230.001</t>
        </is>
      </c>
      <c r="C498" s="4" t="inlineStr">
        <is>
          <t>T/L 150 kV TOLI-TOLI - BANGKIR (90 kmr)</t>
        </is>
      </c>
      <c r="D498" s="4" t="inlineStr">
        <is>
          <t>Pengelolaan dan Pemantauan Lingkungan Pra Konstruksi</t>
        </is>
      </c>
      <c r="E498" s="4" t="inlineStr">
        <is>
          <t>Murni</t>
        </is>
      </c>
      <c r="F498" s="4" t="inlineStr">
        <is>
          <t>APLN</t>
        </is>
      </c>
      <c r="G498" s="4" t="inlineStr">
        <is>
          <t>BA No. 091.BA/DAN.01.03/CWR/2021</t>
        </is>
      </c>
      <c r="H498" s="5" t="n">
        <v>70000</v>
      </c>
      <c r="I498" s="5" t="n">
        <v>70000</v>
      </c>
      <c r="J498" s="6" t="n">
        <v>0</v>
      </c>
      <c r="K498" s="6" t="n">
        <v>0</v>
      </c>
      <c r="L498" s="6" t="n">
        <v>0</v>
      </c>
      <c r="M498" s="6" t="n">
        <v>0</v>
      </c>
      <c r="N498" s="6" t="n">
        <v>0</v>
      </c>
      <c r="O498" s="6" t="n">
        <v>0</v>
      </c>
      <c r="P498" s="5" t="n">
        <v>0</v>
      </c>
      <c r="Q498" s="6" t="n">
        <v>0</v>
      </c>
      <c r="R498" s="5" t="n">
        <v>0</v>
      </c>
      <c r="S498" s="6" t="n">
        <v>0</v>
      </c>
      <c r="T498" s="5" t="n">
        <v>0</v>
      </c>
      <c r="U498" s="6" t="n">
        <v>0</v>
      </c>
      <c r="V498" s="5" t="n">
        <v>0</v>
      </c>
      <c r="W498" s="6" t="n">
        <v>0</v>
      </c>
      <c r="X498" s="5" t="n">
        <v>0</v>
      </c>
      <c r="Y498" s="6" t="n">
        <v>0</v>
      </c>
      <c r="Z498" s="5" t="n">
        <v>69622</v>
      </c>
      <c r="AA498" s="6" t="n">
        <v>0</v>
      </c>
      <c r="AB498" s="5" t="n">
        <v>0</v>
      </c>
      <c r="AC498" s="6" t="n">
        <v>0</v>
      </c>
      <c r="AD498" s="5" t="n">
        <v>0</v>
      </c>
      <c r="AE498" s="6" t="n">
        <v>0</v>
      </c>
      <c r="AF498" s="5" t="n">
        <v>0</v>
      </c>
      <c r="AG498" s="6" t="n">
        <v>0</v>
      </c>
      <c r="AH498" s="6" t="n">
        <v>0</v>
      </c>
      <c r="AI498" s="6" t="n">
        <v>0</v>
      </c>
      <c r="AJ498" s="6" t="n">
        <v>378</v>
      </c>
      <c r="AK498" s="6" t="n">
        <v>0</v>
      </c>
      <c r="AL498" s="6" t="n">
        <v>5</v>
      </c>
      <c r="AM498" s="5">
        <f>IF(AND(G498="",E498="Murni"),0,P498+R498+T498+V498+X498+Z498+AB498+AD498+AF498+AH498+AJ498+AL498)</f>
        <v/>
      </c>
      <c r="AN498" s="5">
        <f>P498+R498+T498+V498+X498+Z498+AB498+AD498+AF498+AH498+AJ498+AL498-AM498</f>
        <v/>
      </c>
      <c r="AO498" s="5">
        <f>P498+R498+T498+V498+X498+Z498+AB498+AD498+AF498+AH498+AJ498+AL498</f>
        <v/>
      </c>
      <c r="AP498" s="5">
        <f>I498</f>
        <v/>
      </c>
      <c r="AQ498" s="7">
        <f>AO498-AP498</f>
        <v/>
      </c>
      <c r="AR498" s="5" t="n">
        <v>0</v>
      </c>
      <c r="AS498" s="5">
        <f>IF(AH498-AR498&lt;-0.001,1,0)</f>
        <v/>
      </c>
      <c r="AT498" s="5">
        <f>IF(H498&lt;AM498-0.001,1,0)</f>
        <v/>
      </c>
      <c r="AU498" s="5">
        <f>IF(OR(H498-AO498-J498-K498-L498-M498-N498&lt;-0.001,H498-AO498-J498-K498-L498-M498-N498&gt;0.001),1,0)</f>
        <v/>
      </c>
      <c r="AV498" s="5">
        <f>IF(OR(J498&lt;-0.5,K498&lt;-0.5,L498&lt;-0.5,M498&lt;-0.5,N498&lt;-0.5,P498&lt;-0.5,R498&lt;-0.5,T498&lt;-0.5,V498&lt;-0.5,X498&lt;-0.5,Z498&lt;-0.5,AB498&lt;-0.5,AD498&lt;-0.5,AF498&lt;-0.5,AH498&lt;-0.5,AJ498&lt;-0.5,AL498&lt;-0.5),1,0)</f>
        <v/>
      </c>
      <c r="AW498">
        <f>AX498&amp;LEFT(ROUND(H498,0),3)</f>
        <v/>
      </c>
      <c r="AX498" t="n">
        <v>2962399</v>
      </c>
    </row>
    <row r="499">
      <c r="A499" s="4" t="n">
        <v>491</v>
      </c>
      <c r="B499" s="4" t="inlineStr">
        <is>
          <t>2022.USLW.229.001</t>
        </is>
      </c>
      <c r="C499" s="4" t="inlineStr">
        <is>
          <t>T/L 150 kV TOLI-TOLI - LEOK (108 kmr)</t>
        </is>
      </c>
      <c r="D499" s="4" t="inlineStr">
        <is>
          <t>Pengelolaan dan Pemantauan Lingkungan Pra Konstruksi Sec 1 dan 2</t>
        </is>
      </c>
      <c r="E499" s="4" t="inlineStr">
        <is>
          <t>Murni</t>
        </is>
      </c>
      <c r="F499" s="4" t="inlineStr">
        <is>
          <t>APLN</t>
        </is>
      </c>
      <c r="G499" s="4" t="inlineStr">
        <is>
          <t>BA No. 091.BA/DAN.01.03/CWR/2021</t>
        </is>
      </c>
      <c r="H499" s="5" t="n">
        <v>70000</v>
      </c>
      <c r="I499" s="5" t="n">
        <v>70000</v>
      </c>
      <c r="J499" s="6" t="n">
        <v>0</v>
      </c>
      <c r="K499" s="6" t="n">
        <v>0</v>
      </c>
      <c r="L499" s="6" t="n">
        <v>0</v>
      </c>
      <c r="M499" s="6" t="n">
        <v>0</v>
      </c>
      <c r="N499" s="6" t="n">
        <v>0</v>
      </c>
      <c r="O499" s="6" t="n">
        <v>0</v>
      </c>
      <c r="P499" s="5" t="n">
        <v>0</v>
      </c>
      <c r="Q499" s="6" t="n">
        <v>0</v>
      </c>
      <c r="R499" s="5" t="n">
        <v>0</v>
      </c>
      <c r="S499" s="6" t="n">
        <v>0</v>
      </c>
      <c r="T499" s="5" t="n">
        <v>0</v>
      </c>
      <c r="U499" s="6" t="n">
        <v>0</v>
      </c>
      <c r="V499" s="5" t="n">
        <v>0</v>
      </c>
      <c r="W499" s="6" t="n">
        <v>0</v>
      </c>
      <c r="X499" s="5" t="n">
        <v>69340</v>
      </c>
      <c r="Y499" s="6" t="n">
        <v>0</v>
      </c>
      <c r="Z499" s="5" t="n">
        <v>0</v>
      </c>
      <c r="AA499" s="6" t="n">
        <v>0</v>
      </c>
      <c r="AB499" s="5" t="n">
        <v>0</v>
      </c>
      <c r="AC499" s="6" t="n">
        <v>0</v>
      </c>
      <c r="AD499" s="5" t="n">
        <v>0</v>
      </c>
      <c r="AE499" s="6" t="n">
        <v>0</v>
      </c>
      <c r="AF499" s="5" t="n">
        <v>0</v>
      </c>
      <c r="AG499" s="6" t="n">
        <v>0</v>
      </c>
      <c r="AH499" s="6" t="n">
        <v>0</v>
      </c>
      <c r="AI499" s="6" t="n">
        <v>0</v>
      </c>
      <c r="AJ499" s="6" t="n">
        <v>660</v>
      </c>
      <c r="AK499" s="6" t="n">
        <v>0</v>
      </c>
      <c r="AL499" s="6" t="n">
        <v>5</v>
      </c>
      <c r="AM499" s="5">
        <f>IF(AND(G499="",E499="Murni"),0,P499+R499+T499+V499+X499+Z499+AB499+AD499+AF499+AH499+AJ499+AL499)</f>
        <v/>
      </c>
      <c r="AN499" s="5">
        <f>P499+R499+T499+V499+X499+Z499+AB499+AD499+AF499+AH499+AJ499+AL499-AM499</f>
        <v/>
      </c>
      <c r="AO499" s="5">
        <f>P499+R499+T499+V499+X499+Z499+AB499+AD499+AF499+AH499+AJ499+AL499</f>
        <v/>
      </c>
      <c r="AP499" s="5">
        <f>I499</f>
        <v/>
      </c>
      <c r="AQ499" s="7">
        <f>AO499-AP499</f>
        <v/>
      </c>
      <c r="AR499" s="5" t="n">
        <v>0</v>
      </c>
      <c r="AS499" s="5">
        <f>IF(AH499-AR499&lt;-0.001,1,0)</f>
        <v/>
      </c>
      <c r="AT499" s="5">
        <f>IF(H499&lt;AM499-0.001,1,0)</f>
        <v/>
      </c>
      <c r="AU499" s="5">
        <f>IF(OR(H499-AO499-J499-K499-L499-M499-N499&lt;-0.001,H499-AO499-J499-K499-L499-M499-N499&gt;0.001),1,0)</f>
        <v/>
      </c>
      <c r="AV499" s="5">
        <f>IF(OR(J499&lt;-0.5,K499&lt;-0.5,L499&lt;-0.5,M499&lt;-0.5,N499&lt;-0.5,P499&lt;-0.5,R499&lt;-0.5,T499&lt;-0.5,V499&lt;-0.5,X499&lt;-0.5,Z499&lt;-0.5,AB499&lt;-0.5,AD499&lt;-0.5,AF499&lt;-0.5,AH499&lt;-0.5,AJ499&lt;-0.5,AL499&lt;-0.5),1,0)</f>
        <v/>
      </c>
      <c r="AW499">
        <f>AX499&amp;LEFT(ROUND(H499,0),3)</f>
        <v/>
      </c>
      <c r="AX499" t="n">
        <v>2962400</v>
      </c>
    </row>
    <row r="500">
      <c r="A500" s="4" t="n">
        <v>492</v>
      </c>
      <c r="B500" s="4" t="inlineStr">
        <is>
          <t>2022.USLW.34.001</t>
        </is>
      </c>
      <c r="C500" s="4" t="inlineStr">
        <is>
          <t>T/L 150 kV WOTU - MASAMBA (55 kmr)</t>
        </is>
      </c>
      <c r="D500" s="4" t="inlineStr">
        <is>
          <t>Pengukuran, pemberkasan tanah dan ROW, ganti rugi tanah dan tanaman, sosialisasi, inventarisasi,penebangan, timpahan, perizinan, sertifikasi dan pengamanan T/L 150 kV Wotu - Masamba</t>
        </is>
      </c>
      <c r="E500" s="4" t="inlineStr">
        <is>
          <t>Murni</t>
        </is>
      </c>
      <c r="F500" s="4" t="inlineStr">
        <is>
          <t>APLN</t>
        </is>
      </c>
      <c r="G500" s="4" t="n"/>
      <c r="H500" s="5" t="n">
        <v>4650000</v>
      </c>
      <c r="I500" s="5" t="n">
        <v>4017122.6</v>
      </c>
      <c r="J500" s="6" t="n">
        <v>632877.3999999524</v>
      </c>
      <c r="K500" s="6" t="n">
        <v>0</v>
      </c>
      <c r="L500" s="6" t="n">
        <v>0</v>
      </c>
      <c r="M500" s="6" t="n">
        <v>0</v>
      </c>
      <c r="N500" s="6" t="n">
        <v>0</v>
      </c>
      <c r="O500" s="6" t="n">
        <v>0</v>
      </c>
      <c r="P500" s="5" t="n">
        <v>99568.75</v>
      </c>
      <c r="Q500" s="6" t="n">
        <v>0</v>
      </c>
      <c r="R500" s="5" t="n">
        <v>287617.018</v>
      </c>
      <c r="S500" s="6" t="n">
        <v>0</v>
      </c>
      <c r="T500" s="5" t="n">
        <v>1138945.6</v>
      </c>
      <c r="U500" s="6" t="n">
        <v>0</v>
      </c>
      <c r="V500" s="5" t="n">
        <v>121698.27</v>
      </c>
      <c r="W500" s="6" t="n">
        <v>0</v>
      </c>
      <c r="X500" s="5" t="n">
        <v>0</v>
      </c>
      <c r="Y500" s="6" t="n">
        <v>0</v>
      </c>
      <c r="Z500" s="5" t="n">
        <v>0</v>
      </c>
      <c r="AA500" s="6" t="n">
        <v>0</v>
      </c>
      <c r="AB500" s="5" t="n">
        <v>763818.496</v>
      </c>
      <c r="AC500" s="6" t="n">
        <v>0</v>
      </c>
      <c r="AD500" s="5" t="n">
        <v>248076.769</v>
      </c>
      <c r="AE500" s="6" t="n">
        <v>0</v>
      </c>
      <c r="AF500" s="5" t="n">
        <v>0</v>
      </c>
      <c r="AG500" s="6" t="n">
        <v>0</v>
      </c>
      <c r="AH500" s="6" t="n">
        <v>250000</v>
      </c>
      <c r="AI500" s="6" t="n">
        <v>0</v>
      </c>
      <c r="AJ500" s="6" t="n">
        <v>1107397.697</v>
      </c>
      <c r="AK500" s="6" t="n">
        <v>0</v>
      </c>
      <c r="AL500" s="6" t="n">
        <v>5</v>
      </c>
      <c r="AM500" s="5">
        <f>IF(AND(G500="",E500="Murni"),0,P500+R500+T500+V500+X500+Z500+AB500+AD500+AF500+AH500+AJ500+AL500)</f>
        <v/>
      </c>
      <c r="AN500" s="5">
        <f>P500+R500+T500+V500+X500+Z500+AB500+AD500+AF500+AH500+AJ500+AL500-AM500</f>
        <v/>
      </c>
      <c r="AO500" s="5">
        <f>P500+R500+T500+V500+X500+Z500+AB500+AD500+AF500+AH500+AJ500+AL500</f>
        <v/>
      </c>
      <c r="AP500" s="5">
        <f>I500</f>
        <v/>
      </c>
      <c r="AQ500" s="7">
        <f>AO500-AP500</f>
        <v/>
      </c>
      <c r="AR500" s="5" t="n">
        <v>0</v>
      </c>
      <c r="AS500" s="5">
        <f>IF(AH500-AR500&lt;-0.001,1,0)</f>
        <v/>
      </c>
      <c r="AT500" s="5">
        <f>IF(H500&lt;AM500-0.001,1,0)</f>
        <v/>
      </c>
      <c r="AU500" s="5">
        <f>IF(OR(H500-AO500-J500-K500-L500-M500-N500&lt;-0.001,H500-AO500-J500-K500-L500-M500-N500&gt;0.001),1,0)</f>
        <v/>
      </c>
      <c r="AV500" s="5">
        <f>IF(OR(J500&lt;-0.5,K500&lt;-0.5,L500&lt;-0.5,M500&lt;-0.5,N500&lt;-0.5,P500&lt;-0.5,R500&lt;-0.5,T500&lt;-0.5,V500&lt;-0.5,X500&lt;-0.5,Z500&lt;-0.5,AB500&lt;-0.5,AD500&lt;-0.5,AF500&lt;-0.5,AH500&lt;-0.5,AJ500&lt;-0.5,AL500&lt;-0.5),1,0)</f>
        <v/>
      </c>
      <c r="AW500">
        <f>AX500&amp;LEFT(ROUND(H500,0),3)</f>
        <v/>
      </c>
      <c r="AX500" t="n">
        <v>2962401</v>
      </c>
    </row>
    <row r="501">
      <c r="A501" s="4" t="n">
        <v>493</v>
      </c>
      <c r="B501" s="4" t="inlineStr">
        <is>
          <t>2022.USLW.34.002</t>
        </is>
      </c>
      <c r="C501" s="4" t="inlineStr">
        <is>
          <t>T/L 150 kV WOTU - MASAMBA (55 kmr)</t>
        </is>
      </c>
      <c r="D501" s="4" t="inlineStr">
        <is>
          <t>Pengelolaan dan Pemantauan Lingkungan Konstruksi</t>
        </is>
      </c>
      <c r="E501" s="4" t="inlineStr">
        <is>
          <t>Murni</t>
        </is>
      </c>
      <c r="F501" s="4" t="inlineStr">
        <is>
          <t>APLN</t>
        </is>
      </c>
      <c r="G501" s="4" t="n"/>
      <c r="H501" s="5" t="n">
        <v>140000</v>
      </c>
      <c r="I501" s="5" t="n">
        <v>140000</v>
      </c>
      <c r="J501" s="6" t="n">
        <v>0</v>
      </c>
      <c r="K501" s="6" t="n">
        <v>0</v>
      </c>
      <c r="L501" s="6" t="n">
        <v>0</v>
      </c>
      <c r="M501" s="6" t="n">
        <v>0</v>
      </c>
      <c r="N501" s="6" t="n">
        <v>0</v>
      </c>
      <c r="O501" s="6" t="n">
        <v>0</v>
      </c>
      <c r="P501" s="5" t="n">
        <v>0</v>
      </c>
      <c r="Q501" s="6" t="n">
        <v>0</v>
      </c>
      <c r="R501" s="5" t="n">
        <v>0</v>
      </c>
      <c r="S501" s="6" t="n">
        <v>0</v>
      </c>
      <c r="T501" s="5" t="n">
        <v>69804</v>
      </c>
      <c r="U501" s="6" t="n">
        <v>0</v>
      </c>
      <c r="V501" s="5" t="n">
        <v>0</v>
      </c>
      <c r="W501" s="6" t="n">
        <v>0</v>
      </c>
      <c r="X501" s="5" t="n">
        <v>0</v>
      </c>
      <c r="Y501" s="6" t="n">
        <v>0</v>
      </c>
      <c r="Z501" s="5" t="n">
        <v>0</v>
      </c>
      <c r="AA501" s="6" t="n">
        <v>0</v>
      </c>
      <c r="AB501" s="5" t="n">
        <v>0</v>
      </c>
      <c r="AC501" s="6" t="n">
        <v>0</v>
      </c>
      <c r="AD501" s="5" t="n">
        <v>69804</v>
      </c>
      <c r="AE501" s="6" t="n">
        <v>0</v>
      </c>
      <c r="AF501" s="5" t="n">
        <v>0</v>
      </c>
      <c r="AG501" s="6" t="n">
        <v>0</v>
      </c>
      <c r="AH501" s="6" t="n">
        <v>0</v>
      </c>
      <c r="AI501" s="6" t="n">
        <v>0</v>
      </c>
      <c r="AJ501" s="6" t="n">
        <v>392</v>
      </c>
      <c r="AK501" s="6" t="n">
        <v>0</v>
      </c>
      <c r="AL501" s="6" t="n">
        <v>5</v>
      </c>
      <c r="AM501" s="5">
        <f>IF(AND(G501="",E501="Murni"),0,P501+R501+T501+V501+X501+Z501+AB501+AD501+AF501+AH501+AJ501+AL501)</f>
        <v/>
      </c>
      <c r="AN501" s="5">
        <f>P501+R501+T501+V501+X501+Z501+AB501+AD501+AF501+AH501+AJ501+AL501-AM501</f>
        <v/>
      </c>
      <c r="AO501" s="5">
        <f>P501+R501+T501+V501+X501+Z501+AB501+AD501+AF501+AH501+AJ501+AL501</f>
        <v/>
      </c>
      <c r="AP501" s="5">
        <f>I501</f>
        <v/>
      </c>
      <c r="AQ501" s="7">
        <f>AO501-AP501</f>
        <v/>
      </c>
      <c r="AR501" s="5" t="n">
        <v>0</v>
      </c>
      <c r="AS501" s="5">
        <f>IF(AH501-AR501&lt;-0.001,1,0)</f>
        <v/>
      </c>
      <c r="AT501" s="5">
        <f>IF(H501&lt;AM501-0.001,1,0)</f>
        <v/>
      </c>
      <c r="AU501" s="5">
        <f>IF(OR(H501-AO501-J501-K501-L501-M501-N501&lt;-0.001,H501-AO501-J501-K501-L501-M501-N501&gt;0.001),1,0)</f>
        <v/>
      </c>
      <c r="AV501" s="5">
        <f>IF(OR(J501&lt;-0.5,K501&lt;-0.5,L501&lt;-0.5,M501&lt;-0.5,N501&lt;-0.5,P501&lt;-0.5,R501&lt;-0.5,T501&lt;-0.5,V501&lt;-0.5,X501&lt;-0.5,Z501&lt;-0.5,AB501&lt;-0.5,AD501&lt;-0.5,AF501&lt;-0.5,AH501&lt;-0.5,AJ501&lt;-0.5,AL501&lt;-0.5),1,0)</f>
        <v/>
      </c>
      <c r="AW501">
        <f>AX501&amp;LEFT(ROUND(H501,0),3)</f>
        <v/>
      </c>
      <c r="AX501" t="n">
        <v>2962402</v>
      </c>
    </row>
    <row r="502">
      <c r="A502" s="4" t="n">
        <v>494</v>
      </c>
      <c r="B502" s="4" t="inlineStr">
        <is>
          <t>2022.USLW.214.001</t>
        </is>
      </c>
      <c r="C502" s="4" t="inlineStr">
        <is>
          <t>UGC 150 kV TELING (GIS) - SARIO (GIS) atas Teling arah Pantai (5 kmr)</t>
        </is>
      </c>
      <c r="D502" s="4" t="inlineStr">
        <is>
          <t>Pengelolaan dan Pemantauan Lingkungan Konstruksi</t>
        </is>
      </c>
      <c r="E502" s="4" t="inlineStr">
        <is>
          <t>Murni</t>
        </is>
      </c>
      <c r="F502" s="4" t="inlineStr">
        <is>
          <t>APLN</t>
        </is>
      </c>
      <c r="G502" s="4" t="n"/>
      <c r="H502" s="5" t="n">
        <v>140000</v>
      </c>
      <c r="I502" s="5" t="n">
        <v>70000</v>
      </c>
      <c r="J502" s="6" t="n">
        <v>70000</v>
      </c>
      <c r="K502" s="6" t="n">
        <v>0</v>
      </c>
      <c r="L502" s="6" t="n">
        <v>0</v>
      </c>
      <c r="M502" s="6" t="n">
        <v>0</v>
      </c>
      <c r="N502" s="6" t="n">
        <v>0</v>
      </c>
      <c r="O502" s="6" t="n">
        <v>0</v>
      </c>
      <c r="P502" s="5" t="n">
        <v>0</v>
      </c>
      <c r="Q502" s="6" t="n">
        <v>0</v>
      </c>
      <c r="R502" s="5" t="n">
        <v>0</v>
      </c>
      <c r="S502" s="6" t="n">
        <v>0</v>
      </c>
      <c r="T502" s="5" t="n">
        <v>0</v>
      </c>
      <c r="U502" s="6" t="n">
        <v>0</v>
      </c>
      <c r="V502" s="5" t="n">
        <v>0</v>
      </c>
      <c r="W502" s="6" t="n">
        <v>0</v>
      </c>
      <c r="X502" s="5" t="n">
        <v>69191</v>
      </c>
      <c r="Y502" s="6" t="n">
        <v>0</v>
      </c>
      <c r="Z502" s="5" t="n">
        <v>0</v>
      </c>
      <c r="AA502" s="6" t="n">
        <v>0</v>
      </c>
      <c r="AB502" s="5" t="n">
        <v>0</v>
      </c>
      <c r="AC502" s="6" t="n">
        <v>0</v>
      </c>
      <c r="AD502" s="5" t="n">
        <v>0</v>
      </c>
      <c r="AE502" s="6" t="n">
        <v>0</v>
      </c>
      <c r="AF502" s="5" t="n">
        <v>0</v>
      </c>
      <c r="AG502" s="6" t="n">
        <v>0</v>
      </c>
      <c r="AH502" s="6" t="n">
        <v>0</v>
      </c>
      <c r="AI502" s="6" t="n">
        <v>0</v>
      </c>
      <c r="AJ502" s="6" t="n">
        <v>809</v>
      </c>
      <c r="AK502" s="6" t="n">
        <v>0</v>
      </c>
      <c r="AL502" s="6" t="n">
        <v>5</v>
      </c>
      <c r="AM502" s="5">
        <f>IF(AND(G502="",E502="Murni"),0,P502+R502+T502+V502+X502+Z502+AB502+AD502+AF502+AH502+AJ502+AL502)</f>
        <v/>
      </c>
      <c r="AN502" s="5">
        <f>P502+R502+T502+V502+X502+Z502+AB502+AD502+AF502+AH502+AJ502+AL502-AM502</f>
        <v/>
      </c>
      <c r="AO502" s="5">
        <f>P502+R502+T502+V502+X502+Z502+AB502+AD502+AF502+AH502+AJ502+AL502</f>
        <v/>
      </c>
      <c r="AP502" s="5">
        <f>I502</f>
        <v/>
      </c>
      <c r="AQ502" s="7">
        <f>AO502-AP502</f>
        <v/>
      </c>
      <c r="AR502" s="5" t="n">
        <v>0</v>
      </c>
      <c r="AS502" s="5">
        <f>IF(AH502-AR502&lt;-0.001,1,0)</f>
        <v/>
      </c>
      <c r="AT502" s="5">
        <f>IF(H502&lt;AM502-0.001,1,0)</f>
        <v/>
      </c>
      <c r="AU502" s="5">
        <f>IF(OR(H502-AO502-J502-K502-L502-M502-N502&lt;-0.001,H502-AO502-J502-K502-L502-M502-N502&gt;0.001),1,0)</f>
        <v/>
      </c>
      <c r="AV502" s="5">
        <f>IF(OR(J502&lt;-0.5,K502&lt;-0.5,L502&lt;-0.5,M502&lt;-0.5,N502&lt;-0.5,P502&lt;-0.5,R502&lt;-0.5,T502&lt;-0.5,V502&lt;-0.5,X502&lt;-0.5,Z502&lt;-0.5,AB502&lt;-0.5,AD502&lt;-0.5,AF502&lt;-0.5,AH502&lt;-0.5,AJ502&lt;-0.5,AL502&lt;-0.5),1,0)</f>
        <v/>
      </c>
      <c r="AW502">
        <f>AX502&amp;LEFT(ROUND(H502,0),3)</f>
        <v/>
      </c>
      <c r="AX502" t="n">
        <v>2962403</v>
      </c>
    </row>
    <row r="503">
      <c r="A503" s="4" t="n">
        <v>495</v>
      </c>
      <c r="B503" s="4" t="inlineStr">
        <is>
          <t>2019.USLU.13.001.2</t>
        </is>
      </c>
      <c r="C503" s="4" t="inlineStr">
        <is>
          <t>PLTMG LUWUK (40 MW)</t>
        </is>
      </c>
      <c r="D503" s="4" t="inlineStr">
        <is>
          <t>PPn EPC</t>
        </is>
      </c>
      <c r="E503" s="4" t="inlineStr">
        <is>
          <t>Lanjutan</t>
        </is>
      </c>
      <c r="F503" s="4" t="inlineStr">
        <is>
          <t>APLN</t>
        </is>
      </c>
      <c r="G503" s="4" t="n"/>
      <c r="H503" s="5" t="n">
        <v>400000</v>
      </c>
      <c r="I503" s="5" t="n">
        <v>400000</v>
      </c>
      <c r="J503" s="6" t="n">
        <v>0</v>
      </c>
      <c r="K503" s="6" t="n">
        <v>0</v>
      </c>
      <c r="L503" s="6" t="n">
        <v>0</v>
      </c>
      <c r="M503" s="6" t="n">
        <v>0</v>
      </c>
      <c r="N503" s="6" t="n">
        <v>0</v>
      </c>
      <c r="O503" s="6" t="n">
        <v>0</v>
      </c>
      <c r="P503" s="5" t="n">
        <v>0</v>
      </c>
      <c r="Q503" s="6" t="n">
        <v>0</v>
      </c>
      <c r="R503" s="5" t="n">
        <v>0</v>
      </c>
      <c r="S503" s="6" t="n">
        <v>0</v>
      </c>
      <c r="T503" s="5" t="n">
        <v>0</v>
      </c>
      <c r="U503" s="6" t="n">
        <v>0</v>
      </c>
      <c r="V503" s="5" t="n">
        <v>0</v>
      </c>
      <c r="W503" s="6" t="n">
        <v>0</v>
      </c>
      <c r="X503" s="5" t="n">
        <v>0</v>
      </c>
      <c r="Y503" s="6" t="n">
        <v>0</v>
      </c>
      <c r="Z503" s="5" t="n">
        <v>0</v>
      </c>
      <c r="AA503" s="6" t="n">
        <v>0</v>
      </c>
      <c r="AB503" s="5" t="n">
        <v>0</v>
      </c>
      <c r="AC503" s="6" t="n">
        <v>0</v>
      </c>
      <c r="AD503" s="5" t="n">
        <v>0</v>
      </c>
      <c r="AE503" s="6" t="n">
        <v>0</v>
      </c>
      <c r="AF503" s="5" t="n">
        <v>0</v>
      </c>
      <c r="AG503" s="6" t="n">
        <v>0</v>
      </c>
      <c r="AH503" s="6" t="n">
        <v>0</v>
      </c>
      <c r="AI503" s="6" t="n">
        <v>0</v>
      </c>
      <c r="AJ503" s="6" t="n">
        <v>400000</v>
      </c>
      <c r="AK503" s="6" t="n">
        <v>0</v>
      </c>
      <c r="AL503" s="6" t="n">
        <v>5</v>
      </c>
      <c r="AM503" s="5">
        <f>IF(AND(G503="",E503="Murni"),0,P503+R503+T503+V503+X503+Z503+AB503+AD503+AF503+AH503+AJ503+AL503)</f>
        <v/>
      </c>
      <c r="AN503" s="5">
        <f>P503+R503+T503+V503+X503+Z503+AB503+AD503+AF503+AH503+AJ503+AL503-AM503</f>
        <v/>
      </c>
      <c r="AO503" s="5">
        <f>P503+R503+T503+V503+X503+Z503+AB503+AD503+AF503+AH503+AJ503+AL503</f>
        <v/>
      </c>
      <c r="AP503" s="5">
        <f>I503</f>
        <v/>
      </c>
      <c r="AQ503" s="7">
        <f>AO503-AP503</f>
        <v/>
      </c>
      <c r="AR503" s="5" t="n">
        <v>0</v>
      </c>
      <c r="AS503" s="5">
        <f>IF(AH503-AR503&lt;-0.001,1,0)</f>
        <v/>
      </c>
      <c r="AT503" s="5">
        <f>IF(H503&lt;AM503-0.001,1,0)</f>
        <v/>
      </c>
      <c r="AU503" s="5">
        <f>IF(OR(H503-AO503-J503-K503-L503-M503-N503&lt;-0.001,H503-AO503-J503-K503-L503-M503-N503&gt;0.001),1,0)</f>
        <v/>
      </c>
      <c r="AV503" s="5">
        <f>IF(OR(J503&lt;-0.5,K503&lt;-0.5,L503&lt;-0.5,M503&lt;-0.5,N503&lt;-0.5,P503&lt;-0.5,R503&lt;-0.5,T503&lt;-0.5,V503&lt;-0.5,X503&lt;-0.5,Z503&lt;-0.5,AB503&lt;-0.5,AD503&lt;-0.5,AF503&lt;-0.5,AH503&lt;-0.5,AJ503&lt;-0.5,AL503&lt;-0.5),1,0)</f>
        <v/>
      </c>
      <c r="AW503">
        <f>AX503&amp;LEFT(ROUND(H503,0),3)</f>
        <v/>
      </c>
      <c r="AX503" t="n">
        <v>2962404</v>
      </c>
    </row>
    <row r="504">
      <c r="A504" s="4" t="n">
        <v>496</v>
      </c>
      <c r="B504" s="4" t="inlineStr">
        <is>
          <t>2022.USLW.12.001</t>
        </is>
      </c>
      <c r="C504" s="4" t="inlineStr">
        <is>
          <t>PLTU KENDARI UNIT 3 - EXTENSION (1 x 10 MW)</t>
        </is>
      </c>
      <c r="D504" s="4" t="inlineStr">
        <is>
          <t>Biaya COD (Batubara, HSD dan Fuel Oil)</t>
        </is>
      </c>
      <c r="E504" s="4" t="inlineStr">
        <is>
          <t>Murni</t>
        </is>
      </c>
      <c r="F504" s="4" t="inlineStr">
        <is>
          <t>APLN</t>
        </is>
      </c>
      <c r="G504" s="4" t="inlineStr">
        <is>
          <t>Nodin No 21692/KEU.00.01/DIR MPRO/2022-R</t>
        </is>
      </c>
      <c r="H504" s="5" t="n">
        <v>66228926</v>
      </c>
      <c r="I504" s="5" t="n">
        <v>0</v>
      </c>
      <c r="J504" s="6" t="n">
        <v>66228926</v>
      </c>
      <c r="K504" s="6" t="n">
        <v>0</v>
      </c>
      <c r="L504" s="6" t="n">
        <v>0</v>
      </c>
      <c r="M504" s="6" t="n">
        <v>0</v>
      </c>
      <c r="N504" s="6" t="n">
        <v>0</v>
      </c>
      <c r="O504" s="6" t="n">
        <v>0</v>
      </c>
      <c r="P504" s="5" t="n">
        <v>0</v>
      </c>
      <c r="Q504" s="6" t="n">
        <v>0</v>
      </c>
      <c r="R504" s="5" t="n">
        <v>0</v>
      </c>
      <c r="S504" s="6" t="n">
        <v>0</v>
      </c>
      <c r="T504" s="5" t="n">
        <v>0</v>
      </c>
      <c r="U504" s="6" t="n">
        <v>0</v>
      </c>
      <c r="V504" s="5" t="n">
        <v>0</v>
      </c>
      <c r="W504" s="6" t="n">
        <v>0</v>
      </c>
      <c r="X504" s="5" t="n">
        <v>0</v>
      </c>
      <c r="Y504" s="6" t="n">
        <v>0</v>
      </c>
      <c r="Z504" s="5" t="n">
        <v>0</v>
      </c>
      <c r="AA504" s="6" t="n">
        <v>0</v>
      </c>
      <c r="AB504" s="5" t="n">
        <v>0</v>
      </c>
      <c r="AC504" s="6" t="n">
        <v>0</v>
      </c>
      <c r="AD504" s="5" t="n">
        <v>0</v>
      </c>
      <c r="AE504" s="6" t="n">
        <v>0</v>
      </c>
      <c r="AF504" s="5" t="n">
        <v>0</v>
      </c>
      <c r="AG504" s="6" t="n">
        <v>0</v>
      </c>
      <c r="AH504" s="6" t="n">
        <v>0</v>
      </c>
      <c r="AI504" s="6" t="n">
        <v>0</v>
      </c>
      <c r="AJ504" s="6" t="n">
        <v>0</v>
      </c>
      <c r="AK504" s="6" t="n">
        <v>0</v>
      </c>
      <c r="AL504" s="6" t="n">
        <v>5</v>
      </c>
      <c r="AM504" s="5">
        <f>IF(AND(G504="",E504="Murni"),0,P504+R504+T504+V504+X504+Z504+AB504+AD504+AF504+AH504+AJ504+AL504)</f>
        <v/>
      </c>
      <c r="AN504" s="5">
        <f>P504+R504+T504+V504+X504+Z504+AB504+AD504+AF504+AH504+AJ504+AL504-AM504</f>
        <v/>
      </c>
      <c r="AO504" s="5">
        <f>P504+R504+T504+V504+X504+Z504+AB504+AD504+AF504+AH504+AJ504+AL504</f>
        <v/>
      </c>
      <c r="AP504" s="5">
        <f>I504</f>
        <v/>
      </c>
      <c r="AQ504" s="7">
        <f>AO504-AP504</f>
        <v/>
      </c>
      <c r="AR504" s="5" t="n">
        <v>0</v>
      </c>
      <c r="AS504" s="5">
        <f>IF(AH504-AR504&lt;-0.001,1,0)</f>
        <v/>
      </c>
      <c r="AT504" s="5">
        <f>IF(H504&lt;AM504-0.001,1,0)</f>
        <v/>
      </c>
      <c r="AU504" s="5">
        <f>IF(OR(H504-AO504-J504-K504-L504-M504-N504&lt;-0.001,H504-AO504-J504-K504-L504-M504-N504&gt;0.001),1,0)</f>
        <v/>
      </c>
      <c r="AV504" s="5">
        <f>IF(OR(J504&lt;-0.5,K504&lt;-0.5,L504&lt;-0.5,M504&lt;-0.5,N504&lt;-0.5,P504&lt;-0.5,R504&lt;-0.5,T504&lt;-0.5,V504&lt;-0.5,X504&lt;-0.5,Z504&lt;-0.5,AB504&lt;-0.5,AD504&lt;-0.5,AF504&lt;-0.5,AH504&lt;-0.5,AJ504&lt;-0.5,AL504&lt;-0.5),1,0)</f>
        <v/>
      </c>
      <c r="AW504">
        <f>AX504&amp;LEFT(ROUND(H504,0),3)</f>
        <v/>
      </c>
      <c r="AX504" t="n">
        <v>2962405</v>
      </c>
    </row>
    <row r="505">
      <c r="A505" s="4" t="n">
        <v>497</v>
      </c>
      <c r="B505" s="4" t="inlineStr">
        <is>
          <t>2022.USLW.5.001</t>
        </is>
      </c>
      <c r="C505" s="4" t="inlineStr">
        <is>
          <t>PLTU SULSEL - BARRU 2 (100 MW) - BARRU EXTENSION</t>
        </is>
      </c>
      <c r="D505" s="4" t="inlineStr">
        <is>
          <t>Biaya COD (Batubara, HSD dan Fuel Oil)</t>
        </is>
      </c>
      <c r="E505" s="4" t="inlineStr">
        <is>
          <t>Murni</t>
        </is>
      </c>
      <c r="F505" s="4" t="inlineStr">
        <is>
          <t>APLN</t>
        </is>
      </c>
      <c r="G505" s="4" t="inlineStr">
        <is>
          <t>Nodin No 21692/KEU.00.01/DIR MPRO/2022-R</t>
        </is>
      </c>
      <c r="H505" s="5" t="n">
        <v>321568391</v>
      </c>
      <c r="I505" s="5" t="n">
        <v>0</v>
      </c>
      <c r="J505" s="6" t="n">
        <v>321568391</v>
      </c>
      <c r="K505" s="6" t="n">
        <v>0</v>
      </c>
      <c r="L505" s="6" t="n">
        <v>0</v>
      </c>
      <c r="M505" s="6" t="n">
        <v>0</v>
      </c>
      <c r="N505" s="6" t="n">
        <v>0</v>
      </c>
      <c r="O505" s="6" t="n">
        <v>0</v>
      </c>
      <c r="P505" s="5" t="n">
        <v>0</v>
      </c>
      <c r="Q505" s="6" t="n">
        <v>0</v>
      </c>
      <c r="R505" s="5" t="n">
        <v>0</v>
      </c>
      <c r="S505" s="6" t="n">
        <v>0</v>
      </c>
      <c r="T505" s="5" t="n">
        <v>0</v>
      </c>
      <c r="U505" s="6" t="n">
        <v>0</v>
      </c>
      <c r="V505" s="5" t="n">
        <v>0</v>
      </c>
      <c r="W505" s="6" t="n">
        <v>0</v>
      </c>
      <c r="X505" s="5" t="n">
        <v>0</v>
      </c>
      <c r="Y505" s="6" t="n">
        <v>0</v>
      </c>
      <c r="Z505" s="5" t="n">
        <v>0</v>
      </c>
      <c r="AA505" s="6" t="n">
        <v>0</v>
      </c>
      <c r="AB505" s="5" t="n">
        <v>0</v>
      </c>
      <c r="AC505" s="6" t="n">
        <v>0</v>
      </c>
      <c r="AD505" s="5" t="n">
        <v>0</v>
      </c>
      <c r="AE505" s="6" t="n">
        <v>0</v>
      </c>
      <c r="AF505" s="5" t="n">
        <v>0</v>
      </c>
      <c r="AG505" s="6" t="n">
        <v>0</v>
      </c>
      <c r="AH505" s="6" t="n">
        <v>0</v>
      </c>
      <c r="AI505" s="6" t="n">
        <v>0</v>
      </c>
      <c r="AJ505" s="6" t="n">
        <v>0</v>
      </c>
      <c r="AK505" s="6" t="n">
        <v>0</v>
      </c>
      <c r="AL505" s="6" t="n">
        <v>5</v>
      </c>
      <c r="AM505" s="5">
        <f>IF(AND(G505="",E505="Murni"),0,P505+R505+T505+V505+X505+Z505+AB505+AD505+AF505+AH505+AJ505+AL505)</f>
        <v/>
      </c>
      <c r="AN505" s="5">
        <f>P505+R505+T505+V505+X505+Z505+AB505+AD505+AF505+AH505+AJ505+AL505-AM505</f>
        <v/>
      </c>
      <c r="AO505" s="5">
        <f>P505+R505+T505+V505+X505+Z505+AB505+AD505+AF505+AH505+AJ505+AL505</f>
        <v/>
      </c>
      <c r="AP505" s="5">
        <f>I505</f>
        <v/>
      </c>
      <c r="AQ505" s="7">
        <f>AO505-AP505</f>
        <v/>
      </c>
      <c r="AR505" s="5" t="n">
        <v>0</v>
      </c>
      <c r="AS505" s="5">
        <f>IF(AH505-AR505&lt;-0.001,1,0)</f>
        <v/>
      </c>
      <c r="AT505" s="5">
        <f>IF(H505&lt;AM505-0.001,1,0)</f>
        <v/>
      </c>
      <c r="AU505" s="5">
        <f>IF(OR(H505-AO505-J505-K505-L505-M505-N505&lt;-0.001,H505-AO505-J505-K505-L505-M505-N505&gt;0.001),1,0)</f>
        <v/>
      </c>
      <c r="AV505" s="5">
        <f>IF(OR(J505&lt;-0.5,K505&lt;-0.5,L505&lt;-0.5,M505&lt;-0.5,N505&lt;-0.5,P505&lt;-0.5,R505&lt;-0.5,T505&lt;-0.5,V505&lt;-0.5,X505&lt;-0.5,Z505&lt;-0.5,AB505&lt;-0.5,AD505&lt;-0.5,AF505&lt;-0.5,AH505&lt;-0.5,AJ505&lt;-0.5,AL505&lt;-0.5),1,0)</f>
        <v/>
      </c>
      <c r="AW505">
        <f>AX505&amp;LEFT(ROUND(H505,0),3)</f>
        <v/>
      </c>
      <c r="AX505" t="n">
        <v>2962406</v>
      </c>
    </row>
    <row r="506">
      <c r="A506" s="4" t="n">
        <v>498</v>
      </c>
      <c r="B506" s="4" t="inlineStr">
        <is>
          <t>2022.USLW.268.002</t>
        </is>
      </c>
      <c r="C506" s="4" t="inlineStr">
        <is>
          <t>GI 150 KV TENTENA (EXT; 2 LB, 1 TB, TRAFO 150/20 30 MVA)</t>
        </is>
      </c>
      <c r="D506" s="4" t="inlineStr">
        <is>
          <t>EPC</t>
        </is>
      </c>
      <c r="E506" s="4" t="inlineStr">
        <is>
          <t>Murni</t>
        </is>
      </c>
      <c r="F506" s="4" t="inlineStr">
        <is>
          <t>APLN</t>
        </is>
      </c>
      <c r="G506" s="4" t="inlineStr">
        <is>
          <t>Notdin Permohonan Penandatanganan Dok Nota Persetujuan &amp; Formulir 6 Komite Peren Inv AI No. 17662/KEU.01.08.SEVP MRO/2022</t>
        </is>
      </c>
      <c r="H506" s="5" t="n">
        <v>25068599</v>
      </c>
      <c r="I506" s="5" t="n">
        <v>626714.969</v>
      </c>
      <c r="J506" s="6" t="n">
        <v>24441884.031</v>
      </c>
      <c r="K506" s="6" t="n">
        <v>0</v>
      </c>
      <c r="L506" s="6" t="n">
        <v>0</v>
      </c>
      <c r="M506" s="6" t="n">
        <v>0</v>
      </c>
      <c r="N506" s="6" t="n">
        <v>0</v>
      </c>
      <c r="O506" s="6" t="n">
        <v>0</v>
      </c>
      <c r="P506" s="5" t="n">
        <v>0</v>
      </c>
      <c r="Q506" s="6" t="n">
        <v>0</v>
      </c>
      <c r="R506" s="5" t="n">
        <v>0</v>
      </c>
      <c r="S506" s="6" t="n">
        <v>0</v>
      </c>
      <c r="T506" s="5" t="n">
        <v>0</v>
      </c>
      <c r="U506" s="6" t="n">
        <v>0</v>
      </c>
      <c r="V506" s="5" t="n">
        <v>0</v>
      </c>
      <c r="W506" s="6" t="n">
        <v>0</v>
      </c>
      <c r="X506" s="5" t="n">
        <v>0</v>
      </c>
      <c r="Y506" s="6" t="n">
        <v>0</v>
      </c>
      <c r="Z506" s="5" t="n">
        <v>0</v>
      </c>
      <c r="AA506" s="6" t="n">
        <v>0</v>
      </c>
      <c r="AB506" s="5" t="n">
        <v>0</v>
      </c>
      <c r="AC506" s="6" t="n">
        <v>0</v>
      </c>
      <c r="AD506" s="5" t="n">
        <v>0</v>
      </c>
      <c r="AE506" s="6" t="n">
        <v>0</v>
      </c>
      <c r="AF506" s="5" t="n">
        <v>0</v>
      </c>
      <c r="AG506" s="6" t="n">
        <v>0</v>
      </c>
      <c r="AH506" s="6" t="n">
        <v>0</v>
      </c>
      <c r="AI506" s="6" t="n">
        <v>0</v>
      </c>
      <c r="AJ506" s="6" t="n">
        <v>626714.969</v>
      </c>
      <c r="AK506" s="6" t="n">
        <v>0</v>
      </c>
      <c r="AL506" s="6" t="n">
        <v>5</v>
      </c>
      <c r="AM506" s="5">
        <f>IF(AND(G506="",E506="Murni"),0,P506+R506+T506+V506+X506+Z506+AB506+AD506+AF506+AH506+AJ506+AL506)</f>
        <v/>
      </c>
      <c r="AN506" s="5">
        <f>P506+R506+T506+V506+X506+Z506+AB506+AD506+AF506+AH506+AJ506+AL506-AM506</f>
        <v/>
      </c>
      <c r="AO506" s="5">
        <f>P506+R506+T506+V506+X506+Z506+AB506+AD506+AF506+AH506+AJ506+AL506</f>
        <v/>
      </c>
      <c r="AP506" s="5">
        <f>I506</f>
        <v/>
      </c>
      <c r="AQ506" s="7">
        <f>AO506-AP506</f>
        <v/>
      </c>
      <c r="AR506" s="5" t="n">
        <v>0</v>
      </c>
      <c r="AS506" s="5">
        <f>IF(AH506-AR506&lt;-0.001,1,0)</f>
        <v/>
      </c>
      <c r="AT506" s="5">
        <f>IF(H506&lt;AM506-0.001,1,0)</f>
        <v/>
      </c>
      <c r="AU506" s="5">
        <f>IF(OR(H506-AO506-J506-K506-L506-M506-N506&lt;-0.001,H506-AO506-J506-K506-L506-M506-N506&gt;0.001),1,0)</f>
        <v/>
      </c>
      <c r="AV506" s="5">
        <f>IF(OR(J506&lt;-0.5,K506&lt;-0.5,L506&lt;-0.5,M506&lt;-0.5,N506&lt;-0.5,P506&lt;-0.5,R506&lt;-0.5,T506&lt;-0.5,V506&lt;-0.5,X506&lt;-0.5,Z506&lt;-0.5,AB506&lt;-0.5,AD506&lt;-0.5,AF506&lt;-0.5,AH506&lt;-0.5,AJ506&lt;-0.5,AL506&lt;-0.5),1,0)</f>
        <v/>
      </c>
      <c r="AW506">
        <f>AX506&amp;LEFT(ROUND(H506,0),3)</f>
        <v/>
      </c>
      <c r="AX506" t="n">
        <v>2962407</v>
      </c>
    </row>
    <row r="507">
      <c r="A507" s="4" t="n">
        <v>499</v>
      </c>
      <c r="B507" s="4" t="inlineStr">
        <is>
          <t>2022.USLW.294.001</t>
        </is>
      </c>
      <c r="C507" s="4" t="inlineStr">
        <is>
          <t>GITET 275/150 BUNGKU (NEW)</t>
        </is>
      </c>
      <c r="D507" s="4" t="inlineStr">
        <is>
          <t>Survey</t>
        </is>
      </c>
      <c r="E507" s="4" t="inlineStr">
        <is>
          <t>Murni</t>
        </is>
      </c>
      <c r="F507" s="4" t="inlineStr">
        <is>
          <t>APLN</t>
        </is>
      </c>
      <c r="G507" s="4" t="n"/>
      <c r="H507" s="5" t="n">
        <v>0</v>
      </c>
      <c r="I507" s="5" t="n">
        <v>0</v>
      </c>
      <c r="J507" s="6" t="n">
        <v>0</v>
      </c>
      <c r="K507" s="6" t="n">
        <v>0</v>
      </c>
      <c r="L507" s="6" t="n">
        <v>0</v>
      </c>
      <c r="M507" s="6" t="n">
        <v>0</v>
      </c>
      <c r="N507" s="6" t="n">
        <v>0</v>
      </c>
      <c r="O507" s="6" t="n">
        <v>0</v>
      </c>
      <c r="P507" s="5" t="n">
        <v>0</v>
      </c>
      <c r="Q507" s="6" t="n">
        <v>0</v>
      </c>
      <c r="R507" s="5" t="n">
        <v>0</v>
      </c>
      <c r="S507" s="6" t="n">
        <v>0</v>
      </c>
      <c r="T507" s="5" t="n">
        <v>0</v>
      </c>
      <c r="U507" s="6" t="n">
        <v>0</v>
      </c>
      <c r="V507" s="5" t="n">
        <v>0</v>
      </c>
      <c r="W507" s="6" t="n">
        <v>0</v>
      </c>
      <c r="X507" s="5" t="n">
        <v>0</v>
      </c>
      <c r="Y507" s="6" t="n">
        <v>0</v>
      </c>
      <c r="Z507" s="5" t="n">
        <v>0</v>
      </c>
      <c r="AA507" s="6" t="n">
        <v>0</v>
      </c>
      <c r="AB507" s="5" t="n">
        <v>0</v>
      </c>
      <c r="AC507" s="6" t="n">
        <v>0</v>
      </c>
      <c r="AD507" s="5" t="n">
        <v>0</v>
      </c>
      <c r="AE507" s="6" t="n">
        <v>0</v>
      </c>
      <c r="AF507" s="5" t="n">
        <v>0</v>
      </c>
      <c r="AG507" s="6" t="n">
        <v>0</v>
      </c>
      <c r="AH507" s="6" t="n">
        <v>0</v>
      </c>
      <c r="AI507" s="6" t="n">
        <v>0</v>
      </c>
      <c r="AJ507" s="6" t="n">
        <v>0</v>
      </c>
      <c r="AK507" s="6" t="n">
        <v>0</v>
      </c>
      <c r="AL507" s="6" t="n">
        <v>5</v>
      </c>
      <c r="AM507" s="5">
        <f>IF(AND(G507="",E507="Murni"),0,P507+R507+T507+V507+X507+Z507+AB507+AD507+AF507+AH507+AJ507+AL507)</f>
        <v/>
      </c>
      <c r="AN507" s="5">
        <f>P507+R507+T507+V507+X507+Z507+AB507+AD507+AF507+AH507+AJ507+AL507-AM507</f>
        <v/>
      </c>
      <c r="AO507" s="5">
        <f>P507+R507+T507+V507+X507+Z507+AB507+AD507+AF507+AH507+AJ507+AL507</f>
        <v/>
      </c>
      <c r="AP507" s="5">
        <f>I507</f>
        <v/>
      </c>
      <c r="AQ507" s="7">
        <f>AO507-AP507</f>
        <v/>
      </c>
      <c r="AR507" s="5" t="n">
        <v>0</v>
      </c>
      <c r="AS507" s="5">
        <f>IF(AH507-AR507&lt;-0.001,1,0)</f>
        <v/>
      </c>
      <c r="AT507" s="5">
        <f>IF(H507&lt;AM507-0.001,1,0)</f>
        <v/>
      </c>
      <c r="AU507" s="5">
        <f>IF(OR(H507-AO507-J507-K507-L507-M507-N507&lt;-0.001,H507-AO507-J507-K507-L507-M507-N507&gt;0.001),1,0)</f>
        <v/>
      </c>
      <c r="AV507" s="5">
        <f>IF(OR(J507&lt;-0.5,K507&lt;-0.5,L507&lt;-0.5,M507&lt;-0.5,N507&lt;-0.5,P507&lt;-0.5,R507&lt;-0.5,T507&lt;-0.5,V507&lt;-0.5,X507&lt;-0.5,Z507&lt;-0.5,AB507&lt;-0.5,AD507&lt;-0.5,AF507&lt;-0.5,AH507&lt;-0.5,AJ507&lt;-0.5,AL507&lt;-0.5),1,0)</f>
        <v/>
      </c>
      <c r="AW507">
        <f>AX507&amp;LEFT(ROUND(H507,0),3)</f>
        <v/>
      </c>
      <c r="AX507" t="n">
        <v>2962408</v>
      </c>
    </row>
    <row r="508">
      <c r="A508" s="4" t="n">
        <v>500</v>
      </c>
      <c r="B508" s="4" t="inlineStr">
        <is>
          <t>2022.USLW.294.002</t>
        </is>
      </c>
      <c r="C508" s="4" t="inlineStr">
        <is>
          <t>GITET 275/150 BUNGKU (NEW)</t>
        </is>
      </c>
      <c r="D508" s="4" t="inlineStr">
        <is>
          <t>Biaya Jasa Ahli Penilai Pertanahan</t>
        </is>
      </c>
      <c r="E508" s="4" t="inlineStr">
        <is>
          <t>Murni</t>
        </is>
      </c>
      <c r="F508" s="4" t="inlineStr">
        <is>
          <t>APLN</t>
        </is>
      </c>
      <c r="G508" s="4" t="n"/>
      <c r="H508" s="5" t="n">
        <v>50000</v>
      </c>
      <c r="I508" s="5" t="n">
        <v>50000</v>
      </c>
      <c r="J508" s="6" t="n">
        <v>0</v>
      </c>
      <c r="K508" s="6" t="n">
        <v>0</v>
      </c>
      <c r="L508" s="6" t="n">
        <v>0</v>
      </c>
      <c r="M508" s="6" t="n">
        <v>0</v>
      </c>
      <c r="N508" s="6" t="n">
        <v>0</v>
      </c>
      <c r="O508" s="6" t="n">
        <v>0</v>
      </c>
      <c r="P508" s="5" t="n">
        <v>0</v>
      </c>
      <c r="Q508" s="6" t="n">
        <v>0</v>
      </c>
      <c r="R508" s="5" t="n">
        <v>0</v>
      </c>
      <c r="S508" s="6" t="n">
        <v>0</v>
      </c>
      <c r="T508" s="5" t="n">
        <v>0</v>
      </c>
      <c r="U508" s="6" t="n">
        <v>0</v>
      </c>
      <c r="V508" s="5" t="n">
        <v>0</v>
      </c>
      <c r="W508" s="6" t="n">
        <v>0</v>
      </c>
      <c r="X508" s="5" t="n">
        <v>0</v>
      </c>
      <c r="Y508" s="6" t="n">
        <v>0</v>
      </c>
      <c r="Z508" s="5" t="n">
        <v>0</v>
      </c>
      <c r="AA508" s="6" t="n">
        <v>0</v>
      </c>
      <c r="AB508" s="5" t="n">
        <v>0</v>
      </c>
      <c r="AC508" s="6" t="n">
        <v>0</v>
      </c>
      <c r="AD508" s="5" t="n">
        <v>0</v>
      </c>
      <c r="AE508" s="6" t="n">
        <v>0</v>
      </c>
      <c r="AF508" s="5" t="n">
        <v>0</v>
      </c>
      <c r="AG508" s="6" t="n">
        <v>0</v>
      </c>
      <c r="AH508" s="6" t="n">
        <v>0</v>
      </c>
      <c r="AI508" s="6" t="n">
        <v>0</v>
      </c>
      <c r="AJ508" s="6" t="n">
        <v>50000</v>
      </c>
      <c r="AK508" s="6" t="n">
        <v>0</v>
      </c>
      <c r="AL508" s="6" t="n">
        <v>5</v>
      </c>
      <c r="AM508" s="5">
        <f>IF(AND(G508="",E508="Murni"),0,P508+R508+T508+V508+X508+Z508+AB508+AD508+AF508+AH508+AJ508+AL508)</f>
        <v/>
      </c>
      <c r="AN508" s="5">
        <f>P508+R508+T508+V508+X508+Z508+AB508+AD508+AF508+AH508+AJ508+AL508-AM508</f>
        <v/>
      </c>
      <c r="AO508" s="5">
        <f>P508+R508+T508+V508+X508+Z508+AB508+AD508+AF508+AH508+AJ508+AL508</f>
        <v/>
      </c>
      <c r="AP508" s="5">
        <f>I508</f>
        <v/>
      </c>
      <c r="AQ508" s="7">
        <f>AO508-AP508</f>
        <v/>
      </c>
      <c r="AR508" s="5" t="n">
        <v>0</v>
      </c>
      <c r="AS508" s="5">
        <f>IF(AH508-AR508&lt;-0.001,1,0)</f>
        <v/>
      </c>
      <c r="AT508" s="5">
        <f>IF(H508&lt;AM508-0.001,1,0)</f>
        <v/>
      </c>
      <c r="AU508" s="5">
        <f>IF(OR(H508-AO508-J508-K508-L508-M508-N508&lt;-0.001,H508-AO508-J508-K508-L508-M508-N508&gt;0.001),1,0)</f>
        <v/>
      </c>
      <c r="AV508" s="5">
        <f>IF(OR(J508&lt;-0.5,K508&lt;-0.5,L508&lt;-0.5,M508&lt;-0.5,N508&lt;-0.5,P508&lt;-0.5,R508&lt;-0.5,T508&lt;-0.5,V508&lt;-0.5,X508&lt;-0.5,Z508&lt;-0.5,AB508&lt;-0.5,AD508&lt;-0.5,AF508&lt;-0.5,AH508&lt;-0.5,AJ508&lt;-0.5,AL508&lt;-0.5),1,0)</f>
        <v/>
      </c>
      <c r="AW508">
        <f>AX508&amp;LEFT(ROUND(H508,0),3)</f>
        <v/>
      </c>
      <c r="AX508" t="n">
        <v>2962409</v>
      </c>
    </row>
    <row r="509">
      <c r="A509" s="4" t="n">
        <v>501</v>
      </c>
      <c r="B509" s="4" t="inlineStr">
        <is>
          <t>2022.USLW.294.003</t>
        </is>
      </c>
      <c r="C509" s="4" t="inlineStr">
        <is>
          <t>GITET 275/150 BUNGKU (NEW)</t>
        </is>
      </c>
      <c r="D509" s="4" t="inlineStr">
        <is>
          <t>Biaya Pengadaan Tanah</t>
        </is>
      </c>
      <c r="E509" s="4" t="inlineStr">
        <is>
          <t>Murni</t>
        </is>
      </c>
      <c r="F509" s="4" t="inlineStr">
        <is>
          <t>APLN</t>
        </is>
      </c>
      <c r="G509" s="4" t="n"/>
      <c r="H509" s="5" t="n">
        <v>29407242</v>
      </c>
      <c r="I509" s="5" t="n">
        <v>29407242</v>
      </c>
      <c r="J509" s="6" t="n">
        <v>0</v>
      </c>
      <c r="K509" s="6" t="n">
        <v>0</v>
      </c>
      <c r="L509" s="6" t="n">
        <v>0</v>
      </c>
      <c r="M509" s="6" t="n">
        <v>0</v>
      </c>
      <c r="N509" s="6" t="n">
        <v>0</v>
      </c>
      <c r="O509" s="6" t="n">
        <v>0</v>
      </c>
      <c r="P509" s="5" t="n">
        <v>0</v>
      </c>
      <c r="Q509" s="6" t="n">
        <v>0</v>
      </c>
      <c r="R509" s="5" t="n">
        <v>0</v>
      </c>
      <c r="S509" s="6" t="n">
        <v>0</v>
      </c>
      <c r="T509" s="5" t="n">
        <v>0</v>
      </c>
      <c r="U509" s="6" t="n">
        <v>0</v>
      </c>
      <c r="V509" s="5" t="n">
        <v>0</v>
      </c>
      <c r="W509" s="6" t="n">
        <v>0</v>
      </c>
      <c r="X509" s="5" t="n">
        <v>0</v>
      </c>
      <c r="Y509" s="6" t="n">
        <v>0</v>
      </c>
      <c r="Z509" s="5" t="n">
        <v>0</v>
      </c>
      <c r="AA509" s="6" t="n">
        <v>0</v>
      </c>
      <c r="AB509" s="5" t="n">
        <v>0</v>
      </c>
      <c r="AC509" s="6" t="n">
        <v>0</v>
      </c>
      <c r="AD509" s="5" t="n">
        <v>84412.60000000001</v>
      </c>
      <c r="AE509" s="6" t="n">
        <v>0</v>
      </c>
      <c r="AF509" s="5" t="n">
        <v>0</v>
      </c>
      <c r="AG509" s="6" t="n">
        <v>0</v>
      </c>
      <c r="AH509" s="6" t="n">
        <v>0</v>
      </c>
      <c r="AI509" s="6" t="n">
        <v>0</v>
      </c>
      <c r="AJ509" s="6" t="n">
        <v>17651530</v>
      </c>
      <c r="AK509" s="6" t="n">
        <v>0</v>
      </c>
      <c r="AL509" s="6" t="n">
        <v>5</v>
      </c>
      <c r="AM509" s="5">
        <f>IF(AND(G509="",E509="Murni"),0,P509+R509+T509+V509+X509+Z509+AB509+AD509+AF509+AH509+AJ509+AL509)</f>
        <v/>
      </c>
      <c r="AN509" s="5">
        <f>P509+R509+T509+V509+X509+Z509+AB509+AD509+AF509+AH509+AJ509+AL509-AM509</f>
        <v/>
      </c>
      <c r="AO509" s="5">
        <f>P509+R509+T509+V509+X509+Z509+AB509+AD509+AF509+AH509+AJ509+AL509</f>
        <v/>
      </c>
      <c r="AP509" s="5">
        <f>I509</f>
        <v/>
      </c>
      <c r="AQ509" s="7">
        <f>AO509-AP509</f>
        <v/>
      </c>
      <c r="AR509" s="5" t="n">
        <v>0</v>
      </c>
      <c r="AS509" s="5">
        <f>IF(AH509-AR509&lt;-0.001,1,0)</f>
        <v/>
      </c>
      <c r="AT509" s="5">
        <f>IF(H509&lt;AM509-0.001,1,0)</f>
        <v/>
      </c>
      <c r="AU509" s="5">
        <f>IF(OR(H509-AO509-J509-K509-L509-M509-N509&lt;-0.001,H509-AO509-J509-K509-L509-M509-N509&gt;0.001),1,0)</f>
        <v/>
      </c>
      <c r="AV509" s="5">
        <f>IF(OR(J509&lt;-0.5,K509&lt;-0.5,L509&lt;-0.5,M509&lt;-0.5,N509&lt;-0.5,P509&lt;-0.5,R509&lt;-0.5,T509&lt;-0.5,V509&lt;-0.5,X509&lt;-0.5,Z509&lt;-0.5,AB509&lt;-0.5,AD509&lt;-0.5,AF509&lt;-0.5,AH509&lt;-0.5,AJ509&lt;-0.5,AL509&lt;-0.5),1,0)</f>
        <v/>
      </c>
      <c r="AW509">
        <f>AX509&amp;LEFT(ROUND(H509,0),3)</f>
        <v/>
      </c>
      <c r="AX509" t="n">
        <v>2962410</v>
      </c>
    </row>
    <row r="510">
      <c r="A510" s="4" t="n">
        <v>502</v>
      </c>
      <c r="B510" s="4" t="inlineStr">
        <is>
          <t>2022.USLW.294.004</t>
        </is>
      </c>
      <c r="C510" s="4" t="inlineStr">
        <is>
          <t>GITET 275/150 BUNGKU (NEW)</t>
        </is>
      </c>
      <c r="D510" s="4" t="inlineStr">
        <is>
          <t>EPC</t>
        </is>
      </c>
      <c r="E510" s="4" t="inlineStr">
        <is>
          <t>Murni</t>
        </is>
      </c>
      <c r="F510" s="4" t="inlineStr">
        <is>
          <t>APLN</t>
        </is>
      </c>
      <c r="G510" s="4" t="n"/>
      <c r="H510" s="5" t="n">
        <v>0</v>
      </c>
      <c r="I510" s="5" t="n">
        <v>0</v>
      </c>
      <c r="J510" s="6" t="n">
        <v>0</v>
      </c>
      <c r="K510" s="6" t="n">
        <v>0</v>
      </c>
      <c r="L510" s="6" t="n">
        <v>0</v>
      </c>
      <c r="M510" s="6" t="n">
        <v>0</v>
      </c>
      <c r="N510" s="6" t="n">
        <v>0</v>
      </c>
      <c r="O510" s="6" t="n">
        <v>0</v>
      </c>
      <c r="P510" s="5" t="n">
        <v>0</v>
      </c>
      <c r="Q510" s="6" t="n">
        <v>0</v>
      </c>
      <c r="R510" s="5" t="n">
        <v>0</v>
      </c>
      <c r="S510" s="6" t="n">
        <v>0</v>
      </c>
      <c r="T510" s="5" t="n">
        <v>0</v>
      </c>
      <c r="U510" s="6" t="n">
        <v>0</v>
      </c>
      <c r="V510" s="5" t="n">
        <v>0</v>
      </c>
      <c r="W510" s="6" t="n">
        <v>0</v>
      </c>
      <c r="X510" s="5" t="n">
        <v>0</v>
      </c>
      <c r="Y510" s="6" t="n">
        <v>0</v>
      </c>
      <c r="Z510" s="5" t="n">
        <v>0</v>
      </c>
      <c r="AA510" s="6" t="n">
        <v>0</v>
      </c>
      <c r="AB510" s="5" t="n">
        <v>0</v>
      </c>
      <c r="AC510" s="6" t="n">
        <v>0</v>
      </c>
      <c r="AD510" s="5" t="n">
        <v>0</v>
      </c>
      <c r="AE510" s="6" t="n">
        <v>0</v>
      </c>
      <c r="AF510" s="5" t="n">
        <v>0</v>
      </c>
      <c r="AG510" s="6" t="n">
        <v>0</v>
      </c>
      <c r="AH510" s="6" t="n">
        <v>0</v>
      </c>
      <c r="AI510" s="6" t="n">
        <v>0</v>
      </c>
      <c r="AJ510" s="6" t="n">
        <v>0</v>
      </c>
      <c r="AK510" s="6" t="n">
        <v>0</v>
      </c>
      <c r="AL510" s="6" t="n">
        <v>5</v>
      </c>
      <c r="AM510" s="5">
        <f>IF(AND(G510="",E510="Murni"),0,P510+R510+T510+V510+X510+Z510+AB510+AD510+AF510+AH510+AJ510+AL510)</f>
        <v/>
      </c>
      <c r="AN510" s="5">
        <f>P510+R510+T510+V510+X510+Z510+AB510+AD510+AF510+AH510+AJ510+AL510-AM510</f>
        <v/>
      </c>
      <c r="AO510" s="5">
        <f>P510+R510+T510+V510+X510+Z510+AB510+AD510+AF510+AH510+AJ510+AL510</f>
        <v/>
      </c>
      <c r="AP510" s="5">
        <f>I510</f>
        <v/>
      </c>
      <c r="AQ510" s="7">
        <f>AO510-AP510</f>
        <v/>
      </c>
      <c r="AR510" s="5" t="n">
        <v>0</v>
      </c>
      <c r="AS510" s="5">
        <f>IF(AH510-AR510&lt;-0.001,1,0)</f>
        <v/>
      </c>
      <c r="AT510" s="5">
        <f>IF(H510&lt;AM510-0.001,1,0)</f>
        <v/>
      </c>
      <c r="AU510" s="5">
        <f>IF(OR(H510-AO510-J510-K510-L510-M510-N510&lt;-0.001,H510-AO510-J510-K510-L510-M510-N510&gt;0.001),1,0)</f>
        <v/>
      </c>
      <c r="AV510" s="5">
        <f>IF(OR(J510&lt;-0.5,K510&lt;-0.5,L510&lt;-0.5,M510&lt;-0.5,N510&lt;-0.5,P510&lt;-0.5,R510&lt;-0.5,T510&lt;-0.5,V510&lt;-0.5,X510&lt;-0.5,Z510&lt;-0.5,AB510&lt;-0.5,AD510&lt;-0.5,AF510&lt;-0.5,AH510&lt;-0.5,AJ510&lt;-0.5,AL510&lt;-0.5),1,0)</f>
        <v/>
      </c>
      <c r="AW510">
        <f>AX510&amp;LEFT(ROUND(H510,0),3)</f>
        <v/>
      </c>
      <c r="AX510" t="n">
        <v>2962411</v>
      </c>
    </row>
    <row r="511">
      <c r="A511" s="4" t="n">
        <v>503</v>
      </c>
      <c r="B511" s="4" t="inlineStr">
        <is>
          <t>2022.USLW.294.005</t>
        </is>
      </c>
      <c r="C511" s="4" t="inlineStr">
        <is>
          <t>GITET 275/150 BUNGKU (NEW)</t>
        </is>
      </c>
      <c r="D511" s="4" t="inlineStr">
        <is>
          <t>MTU</t>
        </is>
      </c>
      <c r="E511" s="4" t="inlineStr">
        <is>
          <t>Murni</t>
        </is>
      </c>
      <c r="F511" s="4" t="inlineStr">
        <is>
          <t>APLN</t>
        </is>
      </c>
      <c r="G511" s="4" t="n"/>
      <c r="H511" s="5" t="n">
        <v>0</v>
      </c>
      <c r="I511" s="5" t="n">
        <v>0</v>
      </c>
      <c r="J511" s="6" t="n">
        <v>0</v>
      </c>
      <c r="K511" s="6" t="n">
        <v>0</v>
      </c>
      <c r="L511" s="6" t="n">
        <v>0</v>
      </c>
      <c r="M511" s="6" t="n">
        <v>0</v>
      </c>
      <c r="N511" s="6" t="n">
        <v>0</v>
      </c>
      <c r="O511" s="6" t="n">
        <v>0</v>
      </c>
      <c r="P511" s="5" t="n">
        <v>0</v>
      </c>
      <c r="Q511" s="6" t="n">
        <v>0</v>
      </c>
      <c r="R511" s="5" t="n">
        <v>0</v>
      </c>
      <c r="S511" s="6" t="n">
        <v>0</v>
      </c>
      <c r="T511" s="5" t="n">
        <v>0</v>
      </c>
      <c r="U511" s="6" t="n">
        <v>0</v>
      </c>
      <c r="V511" s="5" t="n">
        <v>0</v>
      </c>
      <c r="W511" s="6" t="n">
        <v>0</v>
      </c>
      <c r="X511" s="5" t="n">
        <v>0</v>
      </c>
      <c r="Y511" s="6" t="n">
        <v>0</v>
      </c>
      <c r="Z511" s="5" t="n">
        <v>0</v>
      </c>
      <c r="AA511" s="6" t="n">
        <v>0</v>
      </c>
      <c r="AB511" s="5" t="n">
        <v>0</v>
      </c>
      <c r="AC511" s="6" t="n">
        <v>0</v>
      </c>
      <c r="AD511" s="5" t="n">
        <v>0</v>
      </c>
      <c r="AE511" s="6" t="n">
        <v>0</v>
      </c>
      <c r="AF511" s="5" t="n">
        <v>0</v>
      </c>
      <c r="AG511" s="6" t="n">
        <v>0</v>
      </c>
      <c r="AH511" s="6" t="n">
        <v>0</v>
      </c>
      <c r="AI511" s="6" t="n">
        <v>0</v>
      </c>
      <c r="AJ511" s="6" t="n">
        <v>0</v>
      </c>
      <c r="AK511" s="6" t="n">
        <v>0</v>
      </c>
      <c r="AL511" s="6" t="n">
        <v>5</v>
      </c>
      <c r="AM511" s="5">
        <f>IF(AND(G511="",E511="Murni"),0,P511+R511+T511+V511+X511+Z511+AB511+AD511+AF511+AH511+AJ511+AL511)</f>
        <v/>
      </c>
      <c r="AN511" s="5">
        <f>P511+R511+T511+V511+X511+Z511+AB511+AD511+AF511+AH511+AJ511+AL511-AM511</f>
        <v/>
      </c>
      <c r="AO511" s="5">
        <f>P511+R511+T511+V511+X511+Z511+AB511+AD511+AF511+AH511+AJ511+AL511</f>
        <v/>
      </c>
      <c r="AP511" s="5">
        <f>I511</f>
        <v/>
      </c>
      <c r="AQ511" s="7">
        <f>AO511-AP511</f>
        <v/>
      </c>
      <c r="AR511" s="5" t="n">
        <v>0</v>
      </c>
      <c r="AS511" s="5">
        <f>IF(AH511-AR511&lt;-0.001,1,0)</f>
        <v/>
      </c>
      <c r="AT511" s="5">
        <f>IF(H511&lt;AM511-0.001,1,0)</f>
        <v/>
      </c>
      <c r="AU511" s="5">
        <f>IF(OR(H511-AO511-J511-K511-L511-M511-N511&lt;-0.001,H511-AO511-J511-K511-L511-M511-N511&gt;0.001),1,0)</f>
        <v/>
      </c>
      <c r="AV511" s="5">
        <f>IF(OR(J511&lt;-0.5,K511&lt;-0.5,L511&lt;-0.5,M511&lt;-0.5,N511&lt;-0.5,P511&lt;-0.5,R511&lt;-0.5,T511&lt;-0.5,V511&lt;-0.5,X511&lt;-0.5,Z511&lt;-0.5,AB511&lt;-0.5,AD511&lt;-0.5,AF511&lt;-0.5,AH511&lt;-0.5,AJ511&lt;-0.5,AL511&lt;-0.5),1,0)</f>
        <v/>
      </c>
      <c r="AW511">
        <f>AX511&amp;LEFT(ROUND(H511,0),3)</f>
        <v/>
      </c>
      <c r="AX511" t="n">
        <v>2962412</v>
      </c>
    </row>
    <row r="512">
      <c r="A512" s="4" t="n">
        <v>504</v>
      </c>
      <c r="B512" s="4" t="inlineStr">
        <is>
          <t>2022.USLW.294.006</t>
        </is>
      </c>
      <c r="C512" s="4" t="inlineStr">
        <is>
          <t>GITET 275/150 BUNGKU (NEW)</t>
        </is>
      </c>
      <c r="D512" s="4" t="inlineStr">
        <is>
          <t>Supervisi Konstruksi</t>
        </is>
      </c>
      <c r="E512" s="4" t="inlineStr">
        <is>
          <t>Murni</t>
        </is>
      </c>
      <c r="F512" s="4" t="inlineStr">
        <is>
          <t>APLN</t>
        </is>
      </c>
      <c r="G512" s="4" t="n"/>
      <c r="H512" s="5" t="n">
        <v>0</v>
      </c>
      <c r="I512" s="5" t="n">
        <v>0</v>
      </c>
      <c r="J512" s="6" t="n">
        <v>0</v>
      </c>
      <c r="K512" s="6" t="n">
        <v>0</v>
      </c>
      <c r="L512" s="6" t="n">
        <v>0</v>
      </c>
      <c r="M512" s="6" t="n">
        <v>0</v>
      </c>
      <c r="N512" s="6" t="n">
        <v>0</v>
      </c>
      <c r="O512" s="6" t="n">
        <v>0</v>
      </c>
      <c r="P512" s="5" t="n">
        <v>0</v>
      </c>
      <c r="Q512" s="6" t="n">
        <v>0</v>
      </c>
      <c r="R512" s="5" t="n">
        <v>0</v>
      </c>
      <c r="S512" s="6" t="n">
        <v>0</v>
      </c>
      <c r="T512" s="5" t="n">
        <v>0</v>
      </c>
      <c r="U512" s="6" t="n">
        <v>0</v>
      </c>
      <c r="V512" s="5" t="n">
        <v>0</v>
      </c>
      <c r="W512" s="6" t="n">
        <v>0</v>
      </c>
      <c r="X512" s="5" t="n">
        <v>0</v>
      </c>
      <c r="Y512" s="6" t="n">
        <v>0</v>
      </c>
      <c r="Z512" s="5" t="n">
        <v>0</v>
      </c>
      <c r="AA512" s="6" t="n">
        <v>0</v>
      </c>
      <c r="AB512" s="5" t="n">
        <v>0</v>
      </c>
      <c r="AC512" s="6" t="n">
        <v>0</v>
      </c>
      <c r="AD512" s="5" t="n">
        <v>0</v>
      </c>
      <c r="AE512" s="6" t="n">
        <v>0</v>
      </c>
      <c r="AF512" s="5" t="n">
        <v>0</v>
      </c>
      <c r="AG512" s="6" t="n">
        <v>0</v>
      </c>
      <c r="AH512" s="6" t="n">
        <v>0</v>
      </c>
      <c r="AI512" s="6" t="n">
        <v>0</v>
      </c>
      <c r="AJ512" s="6" t="n">
        <v>0</v>
      </c>
      <c r="AK512" s="6" t="n">
        <v>0</v>
      </c>
      <c r="AL512" s="6" t="n">
        <v>5</v>
      </c>
      <c r="AM512" s="5">
        <f>IF(AND(G512="",E512="Murni"),0,P512+R512+T512+V512+X512+Z512+AB512+AD512+AF512+AH512+AJ512+AL512)</f>
        <v/>
      </c>
      <c r="AN512" s="5">
        <f>P512+R512+T512+V512+X512+Z512+AB512+AD512+AF512+AH512+AJ512+AL512-AM512</f>
        <v/>
      </c>
      <c r="AO512" s="5">
        <f>P512+R512+T512+V512+X512+Z512+AB512+AD512+AF512+AH512+AJ512+AL512</f>
        <v/>
      </c>
      <c r="AP512" s="5">
        <f>I512</f>
        <v/>
      </c>
      <c r="AQ512" s="7">
        <f>AO512-AP512</f>
        <v/>
      </c>
      <c r="AR512" s="5" t="n">
        <v>0</v>
      </c>
      <c r="AS512" s="5">
        <f>IF(AH512-AR512&lt;-0.001,1,0)</f>
        <v/>
      </c>
      <c r="AT512" s="5">
        <f>IF(H512&lt;AM512-0.001,1,0)</f>
        <v/>
      </c>
      <c r="AU512" s="5">
        <f>IF(OR(H512-AO512-J512-K512-L512-M512-N512&lt;-0.001,H512-AO512-J512-K512-L512-M512-N512&gt;0.001),1,0)</f>
        <v/>
      </c>
      <c r="AV512" s="5">
        <f>IF(OR(J512&lt;-0.5,K512&lt;-0.5,L512&lt;-0.5,M512&lt;-0.5,N512&lt;-0.5,P512&lt;-0.5,R512&lt;-0.5,T512&lt;-0.5,V512&lt;-0.5,X512&lt;-0.5,Z512&lt;-0.5,AB512&lt;-0.5,AD512&lt;-0.5,AF512&lt;-0.5,AH512&lt;-0.5,AJ512&lt;-0.5,AL512&lt;-0.5),1,0)</f>
        <v/>
      </c>
      <c r="AW512">
        <f>AX512&amp;LEFT(ROUND(H512,0),3)</f>
        <v/>
      </c>
      <c r="AX512" t="n">
        <v>2962413</v>
      </c>
    </row>
    <row r="513">
      <c r="A513" s="4" t="n">
        <v>505</v>
      </c>
      <c r="B513" s="4" t="inlineStr">
        <is>
          <t>2022.USLW.294.007</t>
        </is>
      </c>
      <c r="C513" s="4" t="inlineStr">
        <is>
          <t>GITET 275/150 BUNGKU (NEW)</t>
        </is>
      </c>
      <c r="D513" s="4" t="inlineStr">
        <is>
          <t>Test dan Comissioning (Biaya Sertifikat SLO, TOC dan FAC)</t>
        </is>
      </c>
      <c r="E513" s="4" t="inlineStr">
        <is>
          <t>Murni</t>
        </is>
      </c>
      <c r="F513" s="4" t="inlineStr">
        <is>
          <t>APLN</t>
        </is>
      </c>
      <c r="G513" s="4" t="n"/>
      <c r="H513" s="5" t="n">
        <v>0</v>
      </c>
      <c r="I513" s="5" t="n">
        <v>0</v>
      </c>
      <c r="J513" s="6" t="n">
        <v>0</v>
      </c>
      <c r="K513" s="6" t="n">
        <v>0</v>
      </c>
      <c r="L513" s="6" t="n">
        <v>0</v>
      </c>
      <c r="M513" s="6" t="n">
        <v>0</v>
      </c>
      <c r="N513" s="6" t="n">
        <v>0</v>
      </c>
      <c r="O513" s="6" t="n">
        <v>0</v>
      </c>
      <c r="P513" s="5" t="n">
        <v>0</v>
      </c>
      <c r="Q513" s="6" t="n">
        <v>0</v>
      </c>
      <c r="R513" s="5" t="n">
        <v>0</v>
      </c>
      <c r="S513" s="6" t="n">
        <v>0</v>
      </c>
      <c r="T513" s="5" t="n">
        <v>0</v>
      </c>
      <c r="U513" s="6" t="n">
        <v>0</v>
      </c>
      <c r="V513" s="5" t="n">
        <v>0</v>
      </c>
      <c r="W513" s="6" t="n">
        <v>0</v>
      </c>
      <c r="X513" s="5" t="n">
        <v>0</v>
      </c>
      <c r="Y513" s="6" t="n">
        <v>0</v>
      </c>
      <c r="Z513" s="5" t="n">
        <v>0</v>
      </c>
      <c r="AA513" s="6" t="n">
        <v>0</v>
      </c>
      <c r="AB513" s="5" t="n">
        <v>0</v>
      </c>
      <c r="AC513" s="6" t="n">
        <v>0</v>
      </c>
      <c r="AD513" s="5" t="n">
        <v>0</v>
      </c>
      <c r="AE513" s="6" t="n">
        <v>0</v>
      </c>
      <c r="AF513" s="5" t="n">
        <v>0</v>
      </c>
      <c r="AG513" s="6" t="n">
        <v>0</v>
      </c>
      <c r="AH513" s="6" t="n">
        <v>0</v>
      </c>
      <c r="AI513" s="6" t="n">
        <v>0</v>
      </c>
      <c r="AJ513" s="6" t="n">
        <v>0</v>
      </c>
      <c r="AK513" s="6" t="n">
        <v>0</v>
      </c>
      <c r="AL513" s="6" t="n">
        <v>5</v>
      </c>
      <c r="AM513" s="5">
        <f>IF(AND(G513="",E513="Murni"),0,P513+R513+T513+V513+X513+Z513+AB513+AD513+AF513+AH513+AJ513+AL513)</f>
        <v/>
      </c>
      <c r="AN513" s="5">
        <f>P513+R513+T513+V513+X513+Z513+AB513+AD513+AF513+AH513+AJ513+AL513-AM513</f>
        <v/>
      </c>
      <c r="AO513" s="5">
        <f>P513+R513+T513+V513+X513+Z513+AB513+AD513+AF513+AH513+AJ513+AL513</f>
        <v/>
      </c>
      <c r="AP513" s="5">
        <f>I513</f>
        <v/>
      </c>
      <c r="AQ513" s="7">
        <f>AO513-AP513</f>
        <v/>
      </c>
      <c r="AR513" s="5" t="n">
        <v>0</v>
      </c>
      <c r="AS513" s="5">
        <f>IF(AH513-AR513&lt;-0.001,1,0)</f>
        <v/>
      </c>
      <c r="AT513" s="5">
        <f>IF(H513&lt;AM513-0.001,1,0)</f>
        <v/>
      </c>
      <c r="AU513" s="5">
        <f>IF(OR(H513-AO513-J513-K513-L513-M513-N513&lt;-0.001,H513-AO513-J513-K513-L513-M513-N513&gt;0.001),1,0)</f>
        <v/>
      </c>
      <c r="AV513" s="5">
        <f>IF(OR(J513&lt;-0.5,K513&lt;-0.5,L513&lt;-0.5,M513&lt;-0.5,N513&lt;-0.5,P513&lt;-0.5,R513&lt;-0.5,T513&lt;-0.5,V513&lt;-0.5,X513&lt;-0.5,Z513&lt;-0.5,AB513&lt;-0.5,AD513&lt;-0.5,AF513&lt;-0.5,AH513&lt;-0.5,AJ513&lt;-0.5,AL513&lt;-0.5),1,0)</f>
        <v/>
      </c>
      <c r="AW513">
        <f>AX513&amp;LEFT(ROUND(H513,0),3)</f>
        <v/>
      </c>
      <c r="AX513" t="n">
        <v>2962414</v>
      </c>
    </row>
    <row r="514">
      <c r="A514" s="4" t="n">
        <v>506</v>
      </c>
      <c r="B514" s="4" t="inlineStr">
        <is>
          <t>2022.USLW.294.008</t>
        </is>
      </c>
      <c r="C514" s="4" t="inlineStr">
        <is>
          <t>GITET 275/150 BUNGKU (NEW)</t>
        </is>
      </c>
      <c r="D514" s="4" t="inlineStr">
        <is>
          <t>Jaminan Kualitas Barang (JKB)</t>
        </is>
      </c>
      <c r="E514" s="4" t="inlineStr">
        <is>
          <t>Murni</t>
        </is>
      </c>
      <c r="F514" s="4" t="inlineStr">
        <is>
          <t>APLN</t>
        </is>
      </c>
      <c r="G514" s="4" t="n"/>
      <c r="H514" s="5" t="n">
        <v>0</v>
      </c>
      <c r="I514" s="5" t="n">
        <v>0</v>
      </c>
      <c r="J514" s="6" t="n">
        <v>0</v>
      </c>
      <c r="K514" s="6" t="n">
        <v>0</v>
      </c>
      <c r="L514" s="6" t="n">
        <v>0</v>
      </c>
      <c r="M514" s="6" t="n">
        <v>0</v>
      </c>
      <c r="N514" s="6" t="n">
        <v>0</v>
      </c>
      <c r="O514" s="6" t="n">
        <v>0</v>
      </c>
      <c r="P514" s="5" t="n">
        <v>0</v>
      </c>
      <c r="Q514" s="6" t="n">
        <v>0</v>
      </c>
      <c r="R514" s="5" t="n">
        <v>0</v>
      </c>
      <c r="S514" s="6" t="n">
        <v>0</v>
      </c>
      <c r="T514" s="5" t="n">
        <v>0</v>
      </c>
      <c r="U514" s="6" t="n">
        <v>0</v>
      </c>
      <c r="V514" s="5" t="n">
        <v>0</v>
      </c>
      <c r="W514" s="6" t="n">
        <v>0</v>
      </c>
      <c r="X514" s="5" t="n">
        <v>0</v>
      </c>
      <c r="Y514" s="6" t="n">
        <v>0</v>
      </c>
      <c r="Z514" s="5" t="n">
        <v>0</v>
      </c>
      <c r="AA514" s="6" t="n">
        <v>0</v>
      </c>
      <c r="AB514" s="5" t="n">
        <v>0</v>
      </c>
      <c r="AC514" s="6" t="n">
        <v>0</v>
      </c>
      <c r="AD514" s="5" t="n">
        <v>0</v>
      </c>
      <c r="AE514" s="6" t="n">
        <v>0</v>
      </c>
      <c r="AF514" s="5" t="n">
        <v>0</v>
      </c>
      <c r="AG514" s="6" t="n">
        <v>0</v>
      </c>
      <c r="AH514" s="6" t="n">
        <v>0</v>
      </c>
      <c r="AI514" s="6" t="n">
        <v>0</v>
      </c>
      <c r="AJ514" s="6" t="n">
        <v>0</v>
      </c>
      <c r="AK514" s="6" t="n">
        <v>0</v>
      </c>
      <c r="AL514" s="6" t="n">
        <v>5</v>
      </c>
      <c r="AM514" s="5">
        <f>IF(AND(G514="",E514="Murni"),0,P514+R514+T514+V514+X514+Z514+AB514+AD514+AF514+AH514+AJ514+AL514)</f>
        <v/>
      </c>
      <c r="AN514" s="5">
        <f>P514+R514+T514+V514+X514+Z514+AB514+AD514+AF514+AH514+AJ514+AL514-AM514</f>
        <v/>
      </c>
      <c r="AO514" s="5">
        <f>P514+R514+T514+V514+X514+Z514+AB514+AD514+AF514+AH514+AJ514+AL514</f>
        <v/>
      </c>
      <c r="AP514" s="5">
        <f>I514</f>
        <v/>
      </c>
      <c r="AQ514" s="7">
        <f>AO514-AP514</f>
        <v/>
      </c>
      <c r="AR514" s="5" t="n">
        <v>0</v>
      </c>
      <c r="AS514" s="5">
        <f>IF(AH514-AR514&lt;-0.001,1,0)</f>
        <v/>
      </c>
      <c r="AT514" s="5">
        <f>IF(H514&lt;AM514-0.001,1,0)</f>
        <v/>
      </c>
      <c r="AU514" s="5">
        <f>IF(OR(H514-AO514-J514-K514-L514-M514-N514&lt;-0.001,H514-AO514-J514-K514-L514-M514-N514&gt;0.001),1,0)</f>
        <v/>
      </c>
      <c r="AV514" s="5">
        <f>IF(OR(J514&lt;-0.5,K514&lt;-0.5,L514&lt;-0.5,M514&lt;-0.5,N514&lt;-0.5,P514&lt;-0.5,R514&lt;-0.5,T514&lt;-0.5,V514&lt;-0.5,X514&lt;-0.5,Z514&lt;-0.5,AB514&lt;-0.5,AD514&lt;-0.5,AF514&lt;-0.5,AH514&lt;-0.5,AJ514&lt;-0.5,AL514&lt;-0.5),1,0)</f>
        <v/>
      </c>
      <c r="AW514">
        <f>AX514&amp;LEFT(ROUND(H514,0),3)</f>
        <v/>
      </c>
      <c r="AX514" t="n">
        <v>2962415</v>
      </c>
    </row>
    <row r="515">
      <c r="A515" s="4" t="n">
        <v>507</v>
      </c>
      <c r="B515" s="4" t="inlineStr">
        <is>
          <t>2022.USLW.295.001</t>
        </is>
      </c>
      <c r="C515" s="4" t="inlineStr">
        <is>
          <t>GITET 275/150 ANDOWIA (NEW)</t>
        </is>
      </c>
      <c r="D515" s="4" t="inlineStr">
        <is>
          <t>Survey</t>
        </is>
      </c>
      <c r="E515" s="4" t="inlineStr">
        <is>
          <t>Murni</t>
        </is>
      </c>
      <c r="F515" s="4" t="inlineStr">
        <is>
          <t>APLN</t>
        </is>
      </c>
      <c r="G515" s="4" t="n"/>
      <c r="H515" s="5" t="n">
        <v>0</v>
      </c>
      <c r="I515" s="5" t="n">
        <v>0</v>
      </c>
      <c r="J515" s="6" t="n">
        <v>0</v>
      </c>
      <c r="K515" s="6" t="n">
        <v>0</v>
      </c>
      <c r="L515" s="6" t="n">
        <v>0</v>
      </c>
      <c r="M515" s="6" t="n">
        <v>0</v>
      </c>
      <c r="N515" s="6" t="n">
        <v>0</v>
      </c>
      <c r="O515" s="6" t="n">
        <v>0</v>
      </c>
      <c r="P515" s="5" t="n">
        <v>0</v>
      </c>
      <c r="Q515" s="6" t="n">
        <v>0</v>
      </c>
      <c r="R515" s="5" t="n">
        <v>0</v>
      </c>
      <c r="S515" s="6" t="n">
        <v>0</v>
      </c>
      <c r="T515" s="5" t="n">
        <v>0</v>
      </c>
      <c r="U515" s="6" t="n">
        <v>0</v>
      </c>
      <c r="V515" s="5" t="n">
        <v>0</v>
      </c>
      <c r="W515" s="6" t="n">
        <v>0</v>
      </c>
      <c r="X515" s="5" t="n">
        <v>0</v>
      </c>
      <c r="Y515" s="6" t="n">
        <v>0</v>
      </c>
      <c r="Z515" s="5" t="n">
        <v>0</v>
      </c>
      <c r="AA515" s="6" t="n">
        <v>0</v>
      </c>
      <c r="AB515" s="5" t="n">
        <v>0</v>
      </c>
      <c r="AC515" s="6" t="n">
        <v>0</v>
      </c>
      <c r="AD515" s="5" t="n">
        <v>0</v>
      </c>
      <c r="AE515" s="6" t="n">
        <v>0</v>
      </c>
      <c r="AF515" s="5" t="n">
        <v>0</v>
      </c>
      <c r="AG515" s="6" t="n">
        <v>0</v>
      </c>
      <c r="AH515" s="6" t="n">
        <v>0</v>
      </c>
      <c r="AI515" s="6" t="n">
        <v>0</v>
      </c>
      <c r="AJ515" s="6" t="n">
        <v>0</v>
      </c>
      <c r="AK515" s="6" t="n">
        <v>0</v>
      </c>
      <c r="AL515" s="6" t="n">
        <v>5</v>
      </c>
      <c r="AM515" s="5">
        <f>IF(AND(G515="",E515="Murni"),0,P515+R515+T515+V515+X515+Z515+AB515+AD515+AF515+AH515+AJ515+AL515)</f>
        <v/>
      </c>
      <c r="AN515" s="5">
        <f>P515+R515+T515+V515+X515+Z515+AB515+AD515+AF515+AH515+AJ515+AL515-AM515</f>
        <v/>
      </c>
      <c r="AO515" s="5">
        <f>P515+R515+T515+V515+X515+Z515+AB515+AD515+AF515+AH515+AJ515+AL515</f>
        <v/>
      </c>
      <c r="AP515" s="5">
        <f>I515</f>
        <v/>
      </c>
      <c r="AQ515" s="7">
        <f>AO515-AP515</f>
        <v/>
      </c>
      <c r="AR515" s="5" t="n">
        <v>0</v>
      </c>
      <c r="AS515" s="5">
        <f>IF(AH515-AR515&lt;-0.001,1,0)</f>
        <v/>
      </c>
      <c r="AT515" s="5">
        <f>IF(H515&lt;AM515-0.001,1,0)</f>
        <v/>
      </c>
      <c r="AU515" s="5">
        <f>IF(OR(H515-AO515-J515-K515-L515-M515-N515&lt;-0.001,H515-AO515-J515-K515-L515-M515-N515&gt;0.001),1,0)</f>
        <v/>
      </c>
      <c r="AV515" s="5">
        <f>IF(OR(J515&lt;-0.5,K515&lt;-0.5,L515&lt;-0.5,M515&lt;-0.5,N515&lt;-0.5,P515&lt;-0.5,R515&lt;-0.5,T515&lt;-0.5,V515&lt;-0.5,X515&lt;-0.5,Z515&lt;-0.5,AB515&lt;-0.5,AD515&lt;-0.5,AF515&lt;-0.5,AH515&lt;-0.5,AJ515&lt;-0.5,AL515&lt;-0.5),1,0)</f>
        <v/>
      </c>
      <c r="AW515">
        <f>AX515&amp;LEFT(ROUND(H515,0),3)</f>
        <v/>
      </c>
      <c r="AX515" t="n">
        <v>2962416</v>
      </c>
    </row>
    <row r="516">
      <c r="A516" s="4" t="n">
        <v>508</v>
      </c>
      <c r="B516" s="4" t="inlineStr">
        <is>
          <t>2022.USLW.295.002</t>
        </is>
      </c>
      <c r="C516" s="4" t="inlineStr">
        <is>
          <t>GITET 275/150 ANDOWIA (NEW)</t>
        </is>
      </c>
      <c r="D516" s="4" t="inlineStr">
        <is>
          <t>Biaya Jasa Ahli Penilai Pertanahan</t>
        </is>
      </c>
      <c r="E516" s="4" t="inlineStr">
        <is>
          <t>Murni</t>
        </is>
      </c>
      <c r="F516" s="4" t="inlineStr">
        <is>
          <t>APLN</t>
        </is>
      </c>
      <c r="G516" s="4" t="n"/>
      <c r="H516" s="5" t="n">
        <v>0</v>
      </c>
      <c r="I516" s="5" t="n">
        <v>0</v>
      </c>
      <c r="J516" s="6" t="n">
        <v>0</v>
      </c>
      <c r="K516" s="6" t="n">
        <v>0</v>
      </c>
      <c r="L516" s="6" t="n">
        <v>0</v>
      </c>
      <c r="M516" s="6" t="n">
        <v>0</v>
      </c>
      <c r="N516" s="6" t="n">
        <v>0</v>
      </c>
      <c r="O516" s="6" t="n">
        <v>0</v>
      </c>
      <c r="P516" s="5" t="n">
        <v>0</v>
      </c>
      <c r="Q516" s="6" t="n">
        <v>0</v>
      </c>
      <c r="R516" s="5" t="n">
        <v>0</v>
      </c>
      <c r="S516" s="6" t="n">
        <v>0</v>
      </c>
      <c r="T516" s="5" t="n">
        <v>0</v>
      </c>
      <c r="U516" s="6" t="n">
        <v>0</v>
      </c>
      <c r="V516" s="5" t="n">
        <v>0</v>
      </c>
      <c r="W516" s="6" t="n">
        <v>0</v>
      </c>
      <c r="X516" s="5" t="n">
        <v>0</v>
      </c>
      <c r="Y516" s="6" t="n">
        <v>0</v>
      </c>
      <c r="Z516" s="5" t="n">
        <v>0</v>
      </c>
      <c r="AA516" s="6" t="n">
        <v>0</v>
      </c>
      <c r="AB516" s="5" t="n">
        <v>0</v>
      </c>
      <c r="AC516" s="6" t="n">
        <v>0</v>
      </c>
      <c r="AD516" s="5" t="n">
        <v>0</v>
      </c>
      <c r="AE516" s="6" t="n">
        <v>0</v>
      </c>
      <c r="AF516" s="5" t="n">
        <v>0</v>
      </c>
      <c r="AG516" s="6" t="n">
        <v>0</v>
      </c>
      <c r="AH516" s="6" t="n">
        <v>0</v>
      </c>
      <c r="AI516" s="6" t="n">
        <v>0</v>
      </c>
      <c r="AJ516" s="6" t="n">
        <v>0</v>
      </c>
      <c r="AK516" s="6" t="n">
        <v>0</v>
      </c>
      <c r="AL516" s="6" t="n">
        <v>5</v>
      </c>
      <c r="AM516" s="5">
        <f>IF(AND(G516="",E516="Murni"),0,P516+R516+T516+V516+X516+Z516+AB516+AD516+AF516+AH516+AJ516+AL516)</f>
        <v/>
      </c>
      <c r="AN516" s="5">
        <f>P516+R516+T516+V516+X516+Z516+AB516+AD516+AF516+AH516+AJ516+AL516-AM516</f>
        <v/>
      </c>
      <c r="AO516" s="5">
        <f>P516+R516+T516+V516+X516+Z516+AB516+AD516+AF516+AH516+AJ516+AL516</f>
        <v/>
      </c>
      <c r="AP516" s="5">
        <f>I516</f>
        <v/>
      </c>
      <c r="AQ516" s="7">
        <f>AO516-AP516</f>
        <v/>
      </c>
      <c r="AR516" s="5" t="n">
        <v>0</v>
      </c>
      <c r="AS516" s="5">
        <f>IF(AH516-AR516&lt;-0.001,1,0)</f>
        <v/>
      </c>
      <c r="AT516" s="5">
        <f>IF(H516&lt;AM516-0.001,1,0)</f>
        <v/>
      </c>
      <c r="AU516" s="5">
        <f>IF(OR(H516-AO516-J516-K516-L516-M516-N516&lt;-0.001,H516-AO516-J516-K516-L516-M516-N516&gt;0.001),1,0)</f>
        <v/>
      </c>
      <c r="AV516" s="5">
        <f>IF(OR(J516&lt;-0.5,K516&lt;-0.5,L516&lt;-0.5,M516&lt;-0.5,N516&lt;-0.5,P516&lt;-0.5,R516&lt;-0.5,T516&lt;-0.5,V516&lt;-0.5,X516&lt;-0.5,Z516&lt;-0.5,AB516&lt;-0.5,AD516&lt;-0.5,AF516&lt;-0.5,AH516&lt;-0.5,AJ516&lt;-0.5,AL516&lt;-0.5),1,0)</f>
        <v/>
      </c>
      <c r="AW516">
        <f>AX516&amp;LEFT(ROUND(H516,0),3)</f>
        <v/>
      </c>
      <c r="AX516" t="n">
        <v>2962417</v>
      </c>
    </row>
    <row r="517">
      <c r="A517" s="4" t="n">
        <v>509</v>
      </c>
      <c r="B517" s="4" t="inlineStr">
        <is>
          <t>2022.USLW.295.003</t>
        </is>
      </c>
      <c r="C517" s="4" t="inlineStr">
        <is>
          <t>GITET 275/150 ANDOWIA (NEW)</t>
        </is>
      </c>
      <c r="D517" s="4" t="inlineStr">
        <is>
          <t>Biaya Pengadaan Tanah</t>
        </is>
      </c>
      <c r="E517" s="4" t="inlineStr">
        <is>
          <t>Murni</t>
        </is>
      </c>
      <c r="F517" s="4" t="inlineStr">
        <is>
          <t>APLN</t>
        </is>
      </c>
      <c r="G517" s="4" t="n"/>
      <c r="H517" s="5" t="n">
        <v>0</v>
      </c>
      <c r="I517" s="5" t="n">
        <v>0</v>
      </c>
      <c r="J517" s="6" t="n">
        <v>0</v>
      </c>
      <c r="K517" s="6" t="n">
        <v>0</v>
      </c>
      <c r="L517" s="6" t="n">
        <v>0</v>
      </c>
      <c r="M517" s="6" t="n">
        <v>0</v>
      </c>
      <c r="N517" s="6" t="n">
        <v>0</v>
      </c>
      <c r="O517" s="6" t="n">
        <v>0</v>
      </c>
      <c r="P517" s="5" t="n">
        <v>0</v>
      </c>
      <c r="Q517" s="6" t="n">
        <v>0</v>
      </c>
      <c r="R517" s="5" t="n">
        <v>0</v>
      </c>
      <c r="S517" s="6" t="n">
        <v>0</v>
      </c>
      <c r="T517" s="5" t="n">
        <v>0</v>
      </c>
      <c r="U517" s="6" t="n">
        <v>0</v>
      </c>
      <c r="V517" s="5" t="n">
        <v>0</v>
      </c>
      <c r="W517" s="6" t="n">
        <v>0</v>
      </c>
      <c r="X517" s="5" t="n">
        <v>0</v>
      </c>
      <c r="Y517" s="6" t="n">
        <v>0</v>
      </c>
      <c r="Z517" s="5" t="n">
        <v>0</v>
      </c>
      <c r="AA517" s="6" t="n">
        <v>0</v>
      </c>
      <c r="AB517" s="5" t="n">
        <v>0</v>
      </c>
      <c r="AC517" s="6" t="n">
        <v>0</v>
      </c>
      <c r="AD517" s="5" t="n">
        <v>0</v>
      </c>
      <c r="AE517" s="6" t="n">
        <v>0</v>
      </c>
      <c r="AF517" s="5" t="n">
        <v>0</v>
      </c>
      <c r="AG517" s="6" t="n">
        <v>0</v>
      </c>
      <c r="AH517" s="6" t="n">
        <v>0</v>
      </c>
      <c r="AI517" s="6" t="n">
        <v>0</v>
      </c>
      <c r="AJ517" s="6" t="n">
        <v>0</v>
      </c>
      <c r="AK517" s="6" t="n">
        <v>0</v>
      </c>
      <c r="AL517" s="6" t="n">
        <v>5</v>
      </c>
      <c r="AM517" s="5">
        <f>IF(AND(G517="",E517="Murni"),0,P517+R517+T517+V517+X517+Z517+AB517+AD517+AF517+AH517+AJ517+AL517)</f>
        <v/>
      </c>
      <c r="AN517" s="5">
        <f>P517+R517+T517+V517+X517+Z517+AB517+AD517+AF517+AH517+AJ517+AL517-AM517</f>
        <v/>
      </c>
      <c r="AO517" s="5">
        <f>P517+R517+T517+V517+X517+Z517+AB517+AD517+AF517+AH517+AJ517+AL517</f>
        <v/>
      </c>
      <c r="AP517" s="5">
        <f>I517</f>
        <v/>
      </c>
      <c r="AQ517" s="7">
        <f>AO517-AP517</f>
        <v/>
      </c>
      <c r="AR517" s="5" t="n">
        <v>0</v>
      </c>
      <c r="AS517" s="5">
        <f>IF(AH517-AR517&lt;-0.001,1,0)</f>
        <v/>
      </c>
      <c r="AT517" s="5">
        <f>IF(H517&lt;AM517-0.001,1,0)</f>
        <v/>
      </c>
      <c r="AU517" s="5">
        <f>IF(OR(H517-AO517-J517-K517-L517-M517-N517&lt;-0.001,H517-AO517-J517-K517-L517-M517-N517&gt;0.001),1,0)</f>
        <v/>
      </c>
      <c r="AV517" s="5">
        <f>IF(OR(J517&lt;-0.5,K517&lt;-0.5,L517&lt;-0.5,M517&lt;-0.5,N517&lt;-0.5,P517&lt;-0.5,R517&lt;-0.5,T517&lt;-0.5,V517&lt;-0.5,X517&lt;-0.5,Z517&lt;-0.5,AB517&lt;-0.5,AD517&lt;-0.5,AF517&lt;-0.5,AH517&lt;-0.5,AJ517&lt;-0.5,AL517&lt;-0.5),1,0)</f>
        <v/>
      </c>
      <c r="AW517">
        <f>AX517&amp;LEFT(ROUND(H517,0),3)</f>
        <v/>
      </c>
      <c r="AX517" t="n">
        <v>2962418</v>
      </c>
    </row>
    <row r="518">
      <c r="A518" s="4" t="n">
        <v>510</v>
      </c>
      <c r="B518" s="4" t="inlineStr">
        <is>
          <t>2022.USLW.295.004</t>
        </is>
      </c>
      <c r="C518" s="4" t="inlineStr">
        <is>
          <t>GITET 275/150 ANDOWIA (NEW)</t>
        </is>
      </c>
      <c r="D518" s="4" t="inlineStr">
        <is>
          <t>EPC</t>
        </is>
      </c>
      <c r="E518" s="4" t="inlineStr">
        <is>
          <t>Murni</t>
        </is>
      </c>
      <c r="F518" s="4" t="inlineStr">
        <is>
          <t>APLN</t>
        </is>
      </c>
      <c r="G518" s="4" t="n"/>
      <c r="H518" s="5" t="n">
        <v>0</v>
      </c>
      <c r="I518" s="5" t="n">
        <v>0</v>
      </c>
      <c r="J518" s="6" t="n">
        <v>0</v>
      </c>
      <c r="K518" s="6" t="n">
        <v>0</v>
      </c>
      <c r="L518" s="6" t="n">
        <v>0</v>
      </c>
      <c r="M518" s="6" t="n">
        <v>0</v>
      </c>
      <c r="N518" s="6" t="n">
        <v>0</v>
      </c>
      <c r="O518" s="6" t="n">
        <v>0</v>
      </c>
      <c r="P518" s="5" t="n">
        <v>0</v>
      </c>
      <c r="Q518" s="6" t="n">
        <v>0</v>
      </c>
      <c r="R518" s="5" t="n">
        <v>0</v>
      </c>
      <c r="S518" s="6" t="n">
        <v>0</v>
      </c>
      <c r="T518" s="5" t="n">
        <v>0</v>
      </c>
      <c r="U518" s="6" t="n">
        <v>0</v>
      </c>
      <c r="V518" s="5" t="n">
        <v>0</v>
      </c>
      <c r="W518" s="6" t="n">
        <v>0</v>
      </c>
      <c r="X518" s="5" t="n">
        <v>0</v>
      </c>
      <c r="Y518" s="6" t="n">
        <v>0</v>
      </c>
      <c r="Z518" s="5" t="n">
        <v>0</v>
      </c>
      <c r="AA518" s="6" t="n">
        <v>0</v>
      </c>
      <c r="AB518" s="5" t="n">
        <v>0</v>
      </c>
      <c r="AC518" s="6" t="n">
        <v>0</v>
      </c>
      <c r="AD518" s="5" t="n">
        <v>0</v>
      </c>
      <c r="AE518" s="6" t="n">
        <v>0</v>
      </c>
      <c r="AF518" s="5" t="n">
        <v>0</v>
      </c>
      <c r="AG518" s="6" t="n">
        <v>0</v>
      </c>
      <c r="AH518" s="6" t="n">
        <v>0</v>
      </c>
      <c r="AI518" s="6" t="n">
        <v>0</v>
      </c>
      <c r="AJ518" s="6" t="n">
        <v>0</v>
      </c>
      <c r="AK518" s="6" t="n">
        <v>0</v>
      </c>
      <c r="AL518" s="6" t="n">
        <v>5</v>
      </c>
      <c r="AM518" s="5">
        <f>IF(AND(G518="",E518="Murni"),0,P518+R518+T518+V518+X518+Z518+AB518+AD518+AF518+AH518+AJ518+AL518)</f>
        <v/>
      </c>
      <c r="AN518" s="5">
        <f>P518+R518+T518+V518+X518+Z518+AB518+AD518+AF518+AH518+AJ518+AL518-AM518</f>
        <v/>
      </c>
      <c r="AO518" s="5">
        <f>P518+R518+T518+V518+X518+Z518+AB518+AD518+AF518+AH518+AJ518+AL518</f>
        <v/>
      </c>
      <c r="AP518" s="5">
        <f>I518</f>
        <v/>
      </c>
      <c r="AQ518" s="7">
        <f>AO518-AP518</f>
        <v/>
      </c>
      <c r="AR518" s="5" t="n">
        <v>0</v>
      </c>
      <c r="AS518" s="5">
        <f>IF(AH518-AR518&lt;-0.001,1,0)</f>
        <v/>
      </c>
      <c r="AT518" s="5">
        <f>IF(H518&lt;AM518-0.001,1,0)</f>
        <v/>
      </c>
      <c r="AU518" s="5">
        <f>IF(OR(H518-AO518-J518-K518-L518-M518-N518&lt;-0.001,H518-AO518-J518-K518-L518-M518-N518&gt;0.001),1,0)</f>
        <v/>
      </c>
      <c r="AV518" s="5">
        <f>IF(OR(J518&lt;-0.5,K518&lt;-0.5,L518&lt;-0.5,M518&lt;-0.5,N518&lt;-0.5,P518&lt;-0.5,R518&lt;-0.5,T518&lt;-0.5,V518&lt;-0.5,X518&lt;-0.5,Z518&lt;-0.5,AB518&lt;-0.5,AD518&lt;-0.5,AF518&lt;-0.5,AH518&lt;-0.5,AJ518&lt;-0.5,AL518&lt;-0.5),1,0)</f>
        <v/>
      </c>
      <c r="AW518">
        <f>AX518&amp;LEFT(ROUND(H518,0),3)</f>
        <v/>
      </c>
      <c r="AX518" t="n">
        <v>2962419</v>
      </c>
    </row>
    <row r="519">
      <c r="A519" s="4" t="n">
        <v>511</v>
      </c>
      <c r="B519" s="4" t="inlineStr">
        <is>
          <t>2022.USLW.295.005</t>
        </is>
      </c>
      <c r="C519" s="4" t="inlineStr">
        <is>
          <t>GITET 275/150 ANDOWIA (NEW)</t>
        </is>
      </c>
      <c r="D519" s="4" t="inlineStr">
        <is>
          <t>MTU</t>
        </is>
      </c>
      <c r="E519" s="4" t="inlineStr">
        <is>
          <t>Murni</t>
        </is>
      </c>
      <c r="F519" s="4" t="inlineStr">
        <is>
          <t>APLN</t>
        </is>
      </c>
      <c r="G519" s="4" t="n"/>
      <c r="H519" s="5" t="n">
        <v>0</v>
      </c>
      <c r="I519" s="5" t="n">
        <v>0</v>
      </c>
      <c r="J519" s="6" t="n">
        <v>0</v>
      </c>
      <c r="K519" s="6" t="n">
        <v>0</v>
      </c>
      <c r="L519" s="6" t="n">
        <v>0</v>
      </c>
      <c r="M519" s="6" t="n">
        <v>0</v>
      </c>
      <c r="N519" s="6" t="n">
        <v>0</v>
      </c>
      <c r="O519" s="6" t="n">
        <v>0</v>
      </c>
      <c r="P519" s="5" t="n">
        <v>0</v>
      </c>
      <c r="Q519" s="6" t="n">
        <v>0</v>
      </c>
      <c r="R519" s="5" t="n">
        <v>0</v>
      </c>
      <c r="S519" s="6" t="n">
        <v>0</v>
      </c>
      <c r="T519" s="5" t="n">
        <v>0</v>
      </c>
      <c r="U519" s="6" t="n">
        <v>0</v>
      </c>
      <c r="V519" s="5" t="n">
        <v>0</v>
      </c>
      <c r="W519" s="6" t="n">
        <v>0</v>
      </c>
      <c r="X519" s="5" t="n">
        <v>0</v>
      </c>
      <c r="Y519" s="6" t="n">
        <v>0</v>
      </c>
      <c r="Z519" s="5" t="n">
        <v>0</v>
      </c>
      <c r="AA519" s="6" t="n">
        <v>0</v>
      </c>
      <c r="AB519" s="5" t="n">
        <v>0</v>
      </c>
      <c r="AC519" s="6" t="n">
        <v>0</v>
      </c>
      <c r="AD519" s="5" t="n">
        <v>0</v>
      </c>
      <c r="AE519" s="6" t="n">
        <v>0</v>
      </c>
      <c r="AF519" s="5" t="n">
        <v>0</v>
      </c>
      <c r="AG519" s="6" t="n">
        <v>0</v>
      </c>
      <c r="AH519" s="6" t="n">
        <v>0</v>
      </c>
      <c r="AI519" s="6" t="n">
        <v>0</v>
      </c>
      <c r="AJ519" s="6" t="n">
        <v>0</v>
      </c>
      <c r="AK519" s="6" t="n">
        <v>0</v>
      </c>
      <c r="AL519" s="6" t="n">
        <v>5</v>
      </c>
      <c r="AM519" s="5">
        <f>IF(AND(G519="",E519="Murni"),0,P519+R519+T519+V519+X519+Z519+AB519+AD519+AF519+AH519+AJ519+AL519)</f>
        <v/>
      </c>
      <c r="AN519" s="5">
        <f>P519+R519+T519+V519+X519+Z519+AB519+AD519+AF519+AH519+AJ519+AL519-AM519</f>
        <v/>
      </c>
      <c r="AO519" s="5">
        <f>P519+R519+T519+V519+X519+Z519+AB519+AD519+AF519+AH519+AJ519+AL519</f>
        <v/>
      </c>
      <c r="AP519" s="5">
        <f>I519</f>
        <v/>
      </c>
      <c r="AQ519" s="7">
        <f>AO519-AP519</f>
        <v/>
      </c>
      <c r="AR519" s="5" t="n">
        <v>0</v>
      </c>
      <c r="AS519" s="5">
        <f>IF(AH519-AR519&lt;-0.001,1,0)</f>
        <v/>
      </c>
      <c r="AT519" s="5">
        <f>IF(H519&lt;AM519-0.001,1,0)</f>
        <v/>
      </c>
      <c r="AU519" s="5">
        <f>IF(OR(H519-AO519-J519-K519-L519-M519-N519&lt;-0.001,H519-AO519-J519-K519-L519-M519-N519&gt;0.001),1,0)</f>
        <v/>
      </c>
      <c r="AV519" s="5">
        <f>IF(OR(J519&lt;-0.5,K519&lt;-0.5,L519&lt;-0.5,M519&lt;-0.5,N519&lt;-0.5,P519&lt;-0.5,R519&lt;-0.5,T519&lt;-0.5,V519&lt;-0.5,X519&lt;-0.5,Z519&lt;-0.5,AB519&lt;-0.5,AD519&lt;-0.5,AF519&lt;-0.5,AH519&lt;-0.5,AJ519&lt;-0.5,AL519&lt;-0.5),1,0)</f>
        <v/>
      </c>
      <c r="AW519">
        <f>AX519&amp;LEFT(ROUND(H519,0),3)</f>
        <v/>
      </c>
      <c r="AX519" t="n">
        <v>2962420</v>
      </c>
    </row>
    <row r="520">
      <c r="A520" s="4" t="n">
        <v>512</v>
      </c>
      <c r="B520" s="4" t="inlineStr">
        <is>
          <t>2022.USLW.295.006</t>
        </is>
      </c>
      <c r="C520" s="4" t="inlineStr">
        <is>
          <t>GITET 275/150 ANDOWIA (NEW)</t>
        </is>
      </c>
      <c r="D520" s="4" t="inlineStr">
        <is>
          <t>Supervisi Konstruksi</t>
        </is>
      </c>
      <c r="E520" s="4" t="inlineStr">
        <is>
          <t>Murni</t>
        </is>
      </c>
      <c r="F520" s="4" t="inlineStr">
        <is>
          <t>APLN</t>
        </is>
      </c>
      <c r="G520" s="4" t="n"/>
      <c r="H520" s="5" t="n">
        <v>0</v>
      </c>
      <c r="I520" s="5" t="n">
        <v>0</v>
      </c>
      <c r="J520" s="6" t="n">
        <v>0</v>
      </c>
      <c r="K520" s="6" t="n">
        <v>0</v>
      </c>
      <c r="L520" s="6" t="n">
        <v>0</v>
      </c>
      <c r="M520" s="6" t="n">
        <v>0</v>
      </c>
      <c r="N520" s="6" t="n">
        <v>0</v>
      </c>
      <c r="O520" s="6" t="n">
        <v>0</v>
      </c>
      <c r="P520" s="5" t="n">
        <v>0</v>
      </c>
      <c r="Q520" s="6" t="n">
        <v>0</v>
      </c>
      <c r="R520" s="5" t="n">
        <v>0</v>
      </c>
      <c r="S520" s="6" t="n">
        <v>0</v>
      </c>
      <c r="T520" s="5" t="n">
        <v>0</v>
      </c>
      <c r="U520" s="6" t="n">
        <v>0</v>
      </c>
      <c r="V520" s="5" t="n">
        <v>0</v>
      </c>
      <c r="W520" s="6" t="n">
        <v>0</v>
      </c>
      <c r="X520" s="5" t="n">
        <v>0</v>
      </c>
      <c r="Y520" s="6" t="n">
        <v>0</v>
      </c>
      <c r="Z520" s="5" t="n">
        <v>0</v>
      </c>
      <c r="AA520" s="6" t="n">
        <v>0</v>
      </c>
      <c r="AB520" s="5" t="n">
        <v>0</v>
      </c>
      <c r="AC520" s="6" t="n">
        <v>0</v>
      </c>
      <c r="AD520" s="5" t="n">
        <v>0</v>
      </c>
      <c r="AE520" s="6" t="n">
        <v>0</v>
      </c>
      <c r="AF520" s="5" t="n">
        <v>0</v>
      </c>
      <c r="AG520" s="6" t="n">
        <v>0</v>
      </c>
      <c r="AH520" s="6" t="n">
        <v>0</v>
      </c>
      <c r="AI520" s="6" t="n">
        <v>0</v>
      </c>
      <c r="AJ520" s="6" t="n">
        <v>0</v>
      </c>
      <c r="AK520" s="6" t="n">
        <v>0</v>
      </c>
      <c r="AL520" s="6" t="n">
        <v>5</v>
      </c>
      <c r="AM520" s="5">
        <f>IF(AND(G520="",E520="Murni"),0,P520+R520+T520+V520+X520+Z520+AB520+AD520+AF520+AH520+AJ520+AL520)</f>
        <v/>
      </c>
      <c r="AN520" s="5">
        <f>P520+R520+T520+V520+X520+Z520+AB520+AD520+AF520+AH520+AJ520+AL520-AM520</f>
        <v/>
      </c>
      <c r="AO520" s="5">
        <f>P520+R520+T520+V520+X520+Z520+AB520+AD520+AF520+AH520+AJ520+AL520</f>
        <v/>
      </c>
      <c r="AP520" s="5">
        <f>I520</f>
        <v/>
      </c>
      <c r="AQ520" s="7">
        <f>AO520-AP520</f>
        <v/>
      </c>
      <c r="AR520" s="5" t="n">
        <v>0</v>
      </c>
      <c r="AS520" s="5">
        <f>IF(AH520-AR520&lt;-0.001,1,0)</f>
        <v/>
      </c>
      <c r="AT520" s="5">
        <f>IF(H520&lt;AM520-0.001,1,0)</f>
        <v/>
      </c>
      <c r="AU520" s="5">
        <f>IF(OR(H520-AO520-J520-K520-L520-M520-N520&lt;-0.001,H520-AO520-J520-K520-L520-M520-N520&gt;0.001),1,0)</f>
        <v/>
      </c>
      <c r="AV520" s="5">
        <f>IF(OR(J520&lt;-0.5,K520&lt;-0.5,L520&lt;-0.5,M520&lt;-0.5,N520&lt;-0.5,P520&lt;-0.5,R520&lt;-0.5,T520&lt;-0.5,V520&lt;-0.5,X520&lt;-0.5,Z520&lt;-0.5,AB520&lt;-0.5,AD520&lt;-0.5,AF520&lt;-0.5,AH520&lt;-0.5,AJ520&lt;-0.5,AL520&lt;-0.5),1,0)</f>
        <v/>
      </c>
      <c r="AW520">
        <f>AX520&amp;LEFT(ROUND(H520,0),3)</f>
        <v/>
      </c>
      <c r="AX520" t="n">
        <v>2962421</v>
      </c>
    </row>
    <row r="521">
      <c r="A521" s="4" t="n">
        <v>513</v>
      </c>
      <c r="B521" s="4" t="inlineStr">
        <is>
          <t>2022.USLW.295.007</t>
        </is>
      </c>
      <c r="C521" s="4" t="inlineStr">
        <is>
          <t>GITET 275/150 ANDOWIA (NEW)</t>
        </is>
      </c>
      <c r="D521" s="4" t="inlineStr">
        <is>
          <t>Test dan Comissioning (Biaya Sertifikat SLO, TOC dan FAC)</t>
        </is>
      </c>
      <c r="E521" s="4" t="inlineStr">
        <is>
          <t>Murni</t>
        </is>
      </c>
      <c r="F521" s="4" t="inlineStr">
        <is>
          <t>APLN</t>
        </is>
      </c>
      <c r="G521" s="4" t="n"/>
      <c r="H521" s="5" t="n">
        <v>0</v>
      </c>
      <c r="I521" s="5" t="n">
        <v>0</v>
      </c>
      <c r="J521" s="6" t="n">
        <v>0</v>
      </c>
      <c r="K521" s="6" t="n">
        <v>0</v>
      </c>
      <c r="L521" s="6" t="n">
        <v>0</v>
      </c>
      <c r="M521" s="6" t="n">
        <v>0</v>
      </c>
      <c r="N521" s="6" t="n">
        <v>0</v>
      </c>
      <c r="O521" s="6" t="n">
        <v>0</v>
      </c>
      <c r="P521" s="5" t="n">
        <v>0</v>
      </c>
      <c r="Q521" s="6" t="n">
        <v>0</v>
      </c>
      <c r="R521" s="5" t="n">
        <v>0</v>
      </c>
      <c r="S521" s="6" t="n">
        <v>0</v>
      </c>
      <c r="T521" s="5" t="n">
        <v>0</v>
      </c>
      <c r="U521" s="6" t="n">
        <v>0</v>
      </c>
      <c r="V521" s="5" t="n">
        <v>0</v>
      </c>
      <c r="W521" s="6" t="n">
        <v>0</v>
      </c>
      <c r="X521" s="5" t="n">
        <v>0</v>
      </c>
      <c r="Y521" s="6" t="n">
        <v>0</v>
      </c>
      <c r="Z521" s="5" t="n">
        <v>0</v>
      </c>
      <c r="AA521" s="6" t="n">
        <v>0</v>
      </c>
      <c r="AB521" s="5" t="n">
        <v>0</v>
      </c>
      <c r="AC521" s="6" t="n">
        <v>0</v>
      </c>
      <c r="AD521" s="5" t="n">
        <v>0</v>
      </c>
      <c r="AE521" s="6" t="n">
        <v>0</v>
      </c>
      <c r="AF521" s="5" t="n">
        <v>0</v>
      </c>
      <c r="AG521" s="6" t="n">
        <v>0</v>
      </c>
      <c r="AH521" s="6" t="n">
        <v>0</v>
      </c>
      <c r="AI521" s="6" t="n">
        <v>0</v>
      </c>
      <c r="AJ521" s="6" t="n">
        <v>0</v>
      </c>
      <c r="AK521" s="6" t="n">
        <v>0</v>
      </c>
      <c r="AL521" s="6" t="n">
        <v>5</v>
      </c>
      <c r="AM521" s="5">
        <f>IF(AND(G521="",E521="Murni"),0,P521+R521+T521+V521+X521+Z521+AB521+AD521+AF521+AH521+AJ521+AL521)</f>
        <v/>
      </c>
      <c r="AN521" s="5">
        <f>P521+R521+T521+V521+X521+Z521+AB521+AD521+AF521+AH521+AJ521+AL521-AM521</f>
        <v/>
      </c>
      <c r="AO521" s="5">
        <f>P521+R521+T521+V521+X521+Z521+AB521+AD521+AF521+AH521+AJ521+AL521</f>
        <v/>
      </c>
      <c r="AP521" s="5">
        <f>I521</f>
        <v/>
      </c>
      <c r="AQ521" s="7">
        <f>AO521-AP521</f>
        <v/>
      </c>
      <c r="AR521" s="5" t="n">
        <v>0</v>
      </c>
      <c r="AS521" s="5">
        <f>IF(AH521-AR521&lt;-0.001,1,0)</f>
        <v/>
      </c>
      <c r="AT521" s="5">
        <f>IF(H521&lt;AM521-0.001,1,0)</f>
        <v/>
      </c>
      <c r="AU521" s="5">
        <f>IF(OR(H521-AO521-J521-K521-L521-M521-N521&lt;-0.001,H521-AO521-J521-K521-L521-M521-N521&gt;0.001),1,0)</f>
        <v/>
      </c>
      <c r="AV521" s="5">
        <f>IF(OR(J521&lt;-0.5,K521&lt;-0.5,L521&lt;-0.5,M521&lt;-0.5,N521&lt;-0.5,P521&lt;-0.5,R521&lt;-0.5,T521&lt;-0.5,V521&lt;-0.5,X521&lt;-0.5,Z521&lt;-0.5,AB521&lt;-0.5,AD521&lt;-0.5,AF521&lt;-0.5,AH521&lt;-0.5,AJ521&lt;-0.5,AL521&lt;-0.5),1,0)</f>
        <v/>
      </c>
      <c r="AW521">
        <f>AX521&amp;LEFT(ROUND(H521,0),3)</f>
        <v/>
      </c>
      <c r="AX521" t="n">
        <v>2962422</v>
      </c>
    </row>
    <row r="522">
      <c r="A522" s="4" t="n">
        <v>514</v>
      </c>
      <c r="B522" s="4" t="inlineStr">
        <is>
          <t>2022.USLW.295.008</t>
        </is>
      </c>
      <c r="C522" s="4" t="inlineStr">
        <is>
          <t>GITET 275/150 ANDOWIA (NEW)</t>
        </is>
      </c>
      <c r="D522" s="4" t="inlineStr">
        <is>
          <t>Jaminan Kualitas Barang (JKB)</t>
        </is>
      </c>
      <c r="E522" s="4" t="inlineStr">
        <is>
          <t>Murni</t>
        </is>
      </c>
      <c r="F522" s="4" t="inlineStr">
        <is>
          <t>APLN</t>
        </is>
      </c>
      <c r="G522" s="4" t="n"/>
      <c r="H522" s="5" t="n">
        <v>0</v>
      </c>
      <c r="I522" s="5" t="n">
        <v>0</v>
      </c>
      <c r="J522" s="6" t="n">
        <v>0</v>
      </c>
      <c r="K522" s="6" t="n">
        <v>0</v>
      </c>
      <c r="L522" s="6" t="n">
        <v>0</v>
      </c>
      <c r="M522" s="6" t="n">
        <v>0</v>
      </c>
      <c r="N522" s="6" t="n">
        <v>0</v>
      </c>
      <c r="O522" s="6" t="n">
        <v>0</v>
      </c>
      <c r="P522" s="5" t="n">
        <v>0</v>
      </c>
      <c r="Q522" s="6" t="n">
        <v>0</v>
      </c>
      <c r="R522" s="5" t="n">
        <v>0</v>
      </c>
      <c r="S522" s="6" t="n">
        <v>0</v>
      </c>
      <c r="T522" s="5" t="n">
        <v>0</v>
      </c>
      <c r="U522" s="6" t="n">
        <v>0</v>
      </c>
      <c r="V522" s="5" t="n">
        <v>0</v>
      </c>
      <c r="W522" s="6" t="n">
        <v>0</v>
      </c>
      <c r="X522" s="5" t="n">
        <v>0</v>
      </c>
      <c r="Y522" s="6" t="n">
        <v>0</v>
      </c>
      <c r="Z522" s="5" t="n">
        <v>0</v>
      </c>
      <c r="AA522" s="6" t="n">
        <v>0</v>
      </c>
      <c r="AB522" s="5" t="n">
        <v>0</v>
      </c>
      <c r="AC522" s="6" t="n">
        <v>0</v>
      </c>
      <c r="AD522" s="5" t="n">
        <v>0</v>
      </c>
      <c r="AE522" s="6" t="n">
        <v>0</v>
      </c>
      <c r="AF522" s="5" t="n">
        <v>0</v>
      </c>
      <c r="AG522" s="6" t="n">
        <v>0</v>
      </c>
      <c r="AH522" s="6" t="n">
        <v>0</v>
      </c>
      <c r="AI522" s="6" t="n">
        <v>0</v>
      </c>
      <c r="AJ522" s="6" t="n">
        <v>0</v>
      </c>
      <c r="AK522" s="6" t="n">
        <v>0</v>
      </c>
      <c r="AL522" s="6" t="n">
        <v>5</v>
      </c>
      <c r="AM522" s="5">
        <f>IF(AND(G522="",E522="Murni"),0,P522+R522+T522+V522+X522+Z522+AB522+AD522+AF522+AH522+AJ522+AL522)</f>
        <v/>
      </c>
      <c r="AN522" s="5">
        <f>P522+R522+T522+V522+X522+Z522+AB522+AD522+AF522+AH522+AJ522+AL522-AM522</f>
        <v/>
      </c>
      <c r="AO522" s="5">
        <f>P522+R522+T522+V522+X522+Z522+AB522+AD522+AF522+AH522+AJ522+AL522</f>
        <v/>
      </c>
      <c r="AP522" s="5">
        <f>I522</f>
        <v/>
      </c>
      <c r="AQ522" s="7">
        <f>AO522-AP522</f>
        <v/>
      </c>
      <c r="AR522" s="5" t="n">
        <v>0</v>
      </c>
      <c r="AS522" s="5">
        <f>IF(AH522-AR522&lt;-0.001,1,0)</f>
        <v/>
      </c>
      <c r="AT522" s="5">
        <f>IF(H522&lt;AM522-0.001,1,0)</f>
        <v/>
      </c>
      <c r="AU522" s="5">
        <f>IF(OR(H522-AO522-J522-K522-L522-M522-N522&lt;-0.001,H522-AO522-J522-K522-L522-M522-N522&gt;0.001),1,0)</f>
        <v/>
      </c>
      <c r="AV522" s="5">
        <f>IF(OR(J522&lt;-0.5,K522&lt;-0.5,L522&lt;-0.5,M522&lt;-0.5,N522&lt;-0.5,P522&lt;-0.5,R522&lt;-0.5,T522&lt;-0.5,V522&lt;-0.5,X522&lt;-0.5,Z522&lt;-0.5,AB522&lt;-0.5,AD522&lt;-0.5,AF522&lt;-0.5,AH522&lt;-0.5,AJ522&lt;-0.5,AL522&lt;-0.5),1,0)</f>
        <v/>
      </c>
      <c r="AW522">
        <f>AX522&amp;LEFT(ROUND(H522,0),3)</f>
        <v/>
      </c>
      <c r="AX522" t="n">
        <v>2962423</v>
      </c>
    </row>
    <row r="523">
      <c r="A523" s="4" t="n">
        <v>515</v>
      </c>
      <c r="B523" s="4" t="inlineStr">
        <is>
          <t>2022.USLW.224.010</t>
        </is>
      </c>
      <c r="C523" s="4" t="inlineStr">
        <is>
          <t>T/L 150 KV KOLONEDALE - TENTENA (65 KMR)</t>
        </is>
      </c>
      <c r="D523" s="4" t="inlineStr">
        <is>
          <t>EPC Section 2</t>
        </is>
      </c>
      <c r="E523" s="4" t="inlineStr">
        <is>
          <t>Murni</t>
        </is>
      </c>
      <c r="F523" s="4" t="inlineStr">
        <is>
          <t>APLN</t>
        </is>
      </c>
      <c r="G523" s="4" t="inlineStr">
        <is>
          <t>Notdin Permohonan Penandatanganan Dok Nota Persetujuan &amp; Formulir 6 Komite Peren Inv AI No. 17662/KEU.01.08.SEVP MRO/2022</t>
        </is>
      </c>
      <c r="H523" s="5" t="n">
        <v>58958200</v>
      </c>
      <c r="I523" s="5" t="n">
        <v>368488.753</v>
      </c>
      <c r="J523" s="6" t="n">
        <v>58589711.247</v>
      </c>
      <c r="K523" s="6" t="n">
        <v>0</v>
      </c>
      <c r="L523" s="6" t="n">
        <v>0</v>
      </c>
      <c r="M523" s="6" t="n">
        <v>0</v>
      </c>
      <c r="N523" s="6" t="n">
        <v>0</v>
      </c>
      <c r="O523" s="6" t="n">
        <v>0</v>
      </c>
      <c r="P523" s="5" t="n">
        <v>0</v>
      </c>
      <c r="Q523" s="6" t="n">
        <v>0</v>
      </c>
      <c r="R523" s="5" t="n">
        <v>0</v>
      </c>
      <c r="S523" s="6" t="n">
        <v>0</v>
      </c>
      <c r="T523" s="5" t="n">
        <v>0</v>
      </c>
      <c r="U523" s="6" t="n">
        <v>0</v>
      </c>
      <c r="V523" s="5" t="n">
        <v>0</v>
      </c>
      <c r="W523" s="6" t="n">
        <v>0</v>
      </c>
      <c r="X523" s="5" t="n">
        <v>0</v>
      </c>
      <c r="Y523" s="6" t="n">
        <v>0</v>
      </c>
      <c r="Z523" s="5" t="n">
        <v>0</v>
      </c>
      <c r="AA523" s="6" t="n">
        <v>0</v>
      </c>
      <c r="AB523" s="5" t="n">
        <v>0</v>
      </c>
      <c r="AC523" s="6" t="n">
        <v>0</v>
      </c>
      <c r="AD523" s="5" t="n">
        <v>0</v>
      </c>
      <c r="AE523" s="6" t="n">
        <v>0</v>
      </c>
      <c r="AF523" s="5" t="n">
        <v>0</v>
      </c>
      <c r="AG523" s="6" t="n">
        <v>0</v>
      </c>
      <c r="AH523" s="6" t="n">
        <v>0</v>
      </c>
      <c r="AI523" s="6" t="n">
        <v>0</v>
      </c>
      <c r="AJ523" s="6" t="n">
        <v>368488.753</v>
      </c>
      <c r="AK523" s="6" t="n">
        <v>0</v>
      </c>
      <c r="AL523" s="6" t="n">
        <v>5</v>
      </c>
      <c r="AM523" s="5">
        <f>IF(AND(G523="",E523="Murni"),0,P523+R523+T523+V523+X523+Z523+AB523+AD523+AF523+AH523+AJ523+AL523)</f>
        <v/>
      </c>
      <c r="AN523" s="5">
        <f>P523+R523+T523+V523+X523+Z523+AB523+AD523+AF523+AH523+AJ523+AL523-AM523</f>
        <v/>
      </c>
      <c r="AO523" s="5">
        <f>P523+R523+T523+V523+X523+Z523+AB523+AD523+AF523+AH523+AJ523+AL523</f>
        <v/>
      </c>
      <c r="AP523" s="5">
        <f>I523</f>
        <v/>
      </c>
      <c r="AQ523" s="7">
        <f>AO523-AP523</f>
        <v/>
      </c>
      <c r="AR523" s="5" t="n">
        <v>0</v>
      </c>
      <c r="AS523" s="5">
        <f>IF(AH523-AR523&lt;-0.001,1,0)</f>
        <v/>
      </c>
      <c r="AT523" s="5">
        <f>IF(H523&lt;AM523-0.001,1,0)</f>
        <v/>
      </c>
      <c r="AU523" s="5">
        <f>IF(OR(H523-AO523-J523-K523-L523-M523-N523&lt;-0.001,H523-AO523-J523-K523-L523-M523-N523&gt;0.001),1,0)</f>
        <v/>
      </c>
      <c r="AV523" s="5">
        <f>IF(OR(J523&lt;-0.5,K523&lt;-0.5,L523&lt;-0.5,M523&lt;-0.5,N523&lt;-0.5,P523&lt;-0.5,R523&lt;-0.5,T523&lt;-0.5,V523&lt;-0.5,X523&lt;-0.5,Z523&lt;-0.5,AB523&lt;-0.5,AD523&lt;-0.5,AF523&lt;-0.5,AH523&lt;-0.5,AJ523&lt;-0.5,AL523&lt;-0.5),1,0)</f>
        <v/>
      </c>
      <c r="AW523">
        <f>AX523&amp;LEFT(ROUND(H523,0),3)</f>
        <v/>
      </c>
      <c r="AX523" t="n">
        <v>2962424</v>
      </c>
    </row>
    <row r="524">
      <c r="A524" s="4" t="n">
        <v>516</v>
      </c>
      <c r="B524" s="4" t="inlineStr">
        <is>
          <t>2022.USLW.224.011</t>
        </is>
      </c>
      <c r="C524" s="4" t="inlineStr">
        <is>
          <t>T/L 150 KV KOLONEDALE - TENTENA (65 KMR)</t>
        </is>
      </c>
      <c r="D524" s="4" t="inlineStr">
        <is>
          <t>EPC Section 3</t>
        </is>
      </c>
      <c r="E524" s="4" t="inlineStr">
        <is>
          <t>Murni</t>
        </is>
      </c>
      <c r="F524" s="4" t="inlineStr">
        <is>
          <t>APLN</t>
        </is>
      </c>
      <c r="G524" s="4" t="inlineStr">
        <is>
          <t>Notdin Permohonan Penandatanganan Dok Nota Persetujuan &amp; Formulir 6 Komite Peren Inv AI No. 17662/KEU.01.08.SEVP MRO/2022</t>
        </is>
      </c>
      <c r="H524" s="5" t="n">
        <v>52474071</v>
      </c>
      <c r="I524" s="5" t="n">
        <v>327962.942</v>
      </c>
      <c r="J524" s="6" t="n">
        <v>52146108.058</v>
      </c>
      <c r="K524" s="6" t="n">
        <v>0</v>
      </c>
      <c r="L524" s="6" t="n">
        <v>0</v>
      </c>
      <c r="M524" s="6" t="n">
        <v>0</v>
      </c>
      <c r="N524" s="6" t="n">
        <v>0</v>
      </c>
      <c r="O524" s="6" t="n">
        <v>0</v>
      </c>
      <c r="P524" s="5" t="n">
        <v>0</v>
      </c>
      <c r="Q524" s="6" t="n">
        <v>0</v>
      </c>
      <c r="R524" s="5" t="n">
        <v>0</v>
      </c>
      <c r="S524" s="6" t="n">
        <v>0</v>
      </c>
      <c r="T524" s="5" t="n">
        <v>0</v>
      </c>
      <c r="U524" s="6" t="n">
        <v>0</v>
      </c>
      <c r="V524" s="5" t="n">
        <v>0</v>
      </c>
      <c r="W524" s="6" t="n">
        <v>0</v>
      </c>
      <c r="X524" s="5" t="n">
        <v>0</v>
      </c>
      <c r="Y524" s="6" t="n">
        <v>0</v>
      </c>
      <c r="Z524" s="5" t="n">
        <v>0</v>
      </c>
      <c r="AA524" s="6" t="n">
        <v>0</v>
      </c>
      <c r="AB524" s="5" t="n">
        <v>0</v>
      </c>
      <c r="AC524" s="6" t="n">
        <v>0</v>
      </c>
      <c r="AD524" s="5" t="n">
        <v>0</v>
      </c>
      <c r="AE524" s="6" t="n">
        <v>0</v>
      </c>
      <c r="AF524" s="5" t="n">
        <v>0</v>
      </c>
      <c r="AG524" s="6" t="n">
        <v>0</v>
      </c>
      <c r="AH524" s="6" t="n">
        <v>0</v>
      </c>
      <c r="AI524" s="6" t="n">
        <v>0</v>
      </c>
      <c r="AJ524" s="6" t="n">
        <v>327962.942</v>
      </c>
      <c r="AK524" s="6" t="n">
        <v>0</v>
      </c>
      <c r="AL524" s="6" t="n">
        <v>5</v>
      </c>
      <c r="AM524" s="5">
        <f>IF(AND(G524="",E524="Murni"),0,P524+R524+T524+V524+X524+Z524+AB524+AD524+AF524+AH524+AJ524+AL524)</f>
        <v/>
      </c>
      <c r="AN524" s="5">
        <f>P524+R524+T524+V524+X524+Z524+AB524+AD524+AF524+AH524+AJ524+AL524-AM524</f>
        <v/>
      </c>
      <c r="AO524" s="5">
        <f>P524+R524+T524+V524+X524+Z524+AB524+AD524+AF524+AH524+AJ524+AL524</f>
        <v/>
      </c>
      <c r="AP524" s="5">
        <f>I524</f>
        <v/>
      </c>
      <c r="AQ524" s="7">
        <f>AO524-AP524</f>
        <v/>
      </c>
      <c r="AR524" s="5" t="n">
        <v>0</v>
      </c>
      <c r="AS524" s="5">
        <f>IF(AH524-AR524&lt;-0.001,1,0)</f>
        <v/>
      </c>
      <c r="AT524" s="5">
        <f>IF(H524&lt;AM524-0.001,1,0)</f>
        <v/>
      </c>
      <c r="AU524" s="5">
        <f>IF(OR(H524-AO524-J524-K524-L524-M524-N524&lt;-0.001,H524-AO524-J524-K524-L524-M524-N524&gt;0.001),1,0)</f>
        <v/>
      </c>
      <c r="AV524" s="5">
        <f>IF(OR(J524&lt;-0.5,K524&lt;-0.5,L524&lt;-0.5,M524&lt;-0.5,N524&lt;-0.5,P524&lt;-0.5,R524&lt;-0.5,T524&lt;-0.5,V524&lt;-0.5,X524&lt;-0.5,Z524&lt;-0.5,AB524&lt;-0.5,AD524&lt;-0.5,AF524&lt;-0.5,AH524&lt;-0.5,AJ524&lt;-0.5,AL524&lt;-0.5),1,0)</f>
        <v/>
      </c>
      <c r="AW524">
        <f>AX524&amp;LEFT(ROUND(H524,0),3)</f>
        <v/>
      </c>
      <c r="AX524" t="n">
        <v>2962425</v>
      </c>
    </row>
    <row r="525">
      <c r="A525" s="4" t="n">
        <v>517</v>
      </c>
      <c r="B525" s="4" t="inlineStr">
        <is>
          <t>2022.USLW.224.012</t>
        </is>
      </c>
      <c r="C525" s="4" t="inlineStr">
        <is>
          <t>T/L 150 KV KOLONEDALE - TENTENA (65 KMR)</t>
        </is>
      </c>
      <c r="D525" s="4" t="inlineStr">
        <is>
          <t>MTU Section 1</t>
        </is>
      </c>
      <c r="E525" s="4" t="inlineStr">
        <is>
          <t>Murni</t>
        </is>
      </c>
      <c r="F525" s="4" t="inlineStr">
        <is>
          <t>APLN</t>
        </is>
      </c>
      <c r="G525" s="4" t="inlineStr">
        <is>
          <t>Notdin Permohonan Penandatanganan Dok Nota Persetujuan &amp; Formulir 6 Komite Peren Inv AI No. 17662/KEU.01.08.SEVP MRO/2022</t>
        </is>
      </c>
      <c r="H525" s="5" t="n">
        <v>113468935</v>
      </c>
      <c r="I525" s="5" t="n">
        <v>3815035.772</v>
      </c>
      <c r="J525" s="6" t="n">
        <v>109653899.228</v>
      </c>
      <c r="K525" s="6" t="n">
        <v>0</v>
      </c>
      <c r="L525" s="6" t="n">
        <v>0</v>
      </c>
      <c r="M525" s="6" t="n">
        <v>0</v>
      </c>
      <c r="N525" s="6" t="n">
        <v>0</v>
      </c>
      <c r="O525" s="6" t="n">
        <v>0</v>
      </c>
      <c r="P525" s="5" t="n">
        <v>0</v>
      </c>
      <c r="Q525" s="6" t="n">
        <v>0</v>
      </c>
      <c r="R525" s="5" t="n">
        <v>0</v>
      </c>
      <c r="S525" s="6" t="n">
        <v>0</v>
      </c>
      <c r="T525" s="5" t="n">
        <v>0</v>
      </c>
      <c r="U525" s="6" t="n">
        <v>0</v>
      </c>
      <c r="V525" s="5" t="n">
        <v>0</v>
      </c>
      <c r="W525" s="6" t="n">
        <v>0</v>
      </c>
      <c r="X525" s="5" t="n">
        <v>0</v>
      </c>
      <c r="Y525" s="6" t="n">
        <v>0</v>
      </c>
      <c r="Z525" s="5" t="n">
        <v>0</v>
      </c>
      <c r="AA525" s="6" t="n">
        <v>0</v>
      </c>
      <c r="AB525" s="5" t="n">
        <v>0</v>
      </c>
      <c r="AC525" s="6" t="n">
        <v>0</v>
      </c>
      <c r="AD525" s="5" t="n">
        <v>0</v>
      </c>
      <c r="AE525" s="6" t="n">
        <v>0</v>
      </c>
      <c r="AF525" s="5" t="n">
        <v>3624283.984</v>
      </c>
      <c r="AG525" s="6" t="n">
        <v>0</v>
      </c>
      <c r="AH525" s="6" t="n">
        <v>190751.788</v>
      </c>
      <c r="AI525" s="6" t="n">
        <v>0</v>
      </c>
      <c r="AJ525" s="6" t="n">
        <v>0</v>
      </c>
      <c r="AK525" s="6" t="n">
        <v>0</v>
      </c>
      <c r="AL525" s="6" t="n">
        <v>5</v>
      </c>
      <c r="AM525" s="5">
        <f>IF(AND(G525="",E525="Murni"),0,P525+R525+T525+V525+X525+Z525+AB525+AD525+AF525+AH525+AJ525+AL525)</f>
        <v/>
      </c>
      <c r="AN525" s="5">
        <f>P525+R525+T525+V525+X525+Z525+AB525+AD525+AF525+AH525+AJ525+AL525-AM525</f>
        <v/>
      </c>
      <c r="AO525" s="5">
        <f>P525+R525+T525+V525+X525+Z525+AB525+AD525+AF525+AH525+AJ525+AL525</f>
        <v/>
      </c>
      <c r="AP525" s="5">
        <f>I525</f>
        <v/>
      </c>
      <c r="AQ525" s="7">
        <f>AO525-AP525</f>
        <v/>
      </c>
      <c r="AR525" s="5" t="n">
        <v>190751.788</v>
      </c>
      <c r="AS525" s="5">
        <f>IF(AH525-AR525&lt;-0.001,1,0)</f>
        <v/>
      </c>
      <c r="AT525" s="5">
        <f>IF(H525&lt;AM525-0.001,1,0)</f>
        <v/>
      </c>
      <c r="AU525" s="5">
        <f>IF(OR(H525-AO525-J525-K525-L525-M525-N525&lt;-0.001,H525-AO525-J525-K525-L525-M525-N525&gt;0.001),1,0)</f>
        <v/>
      </c>
      <c r="AV525" s="5">
        <f>IF(OR(J525&lt;-0.5,K525&lt;-0.5,L525&lt;-0.5,M525&lt;-0.5,N525&lt;-0.5,P525&lt;-0.5,R525&lt;-0.5,T525&lt;-0.5,V525&lt;-0.5,X525&lt;-0.5,Z525&lt;-0.5,AB525&lt;-0.5,AD525&lt;-0.5,AF525&lt;-0.5,AH525&lt;-0.5,AJ525&lt;-0.5,AL525&lt;-0.5),1,0)</f>
        <v/>
      </c>
      <c r="AW525">
        <f>AX525&amp;LEFT(ROUND(H525,0),3)</f>
        <v/>
      </c>
      <c r="AX525" t="n">
        <v>2962426</v>
      </c>
    </row>
    <row r="526">
      <c r="A526" s="4" t="n">
        <v>518</v>
      </c>
      <c r="B526" s="4" t="inlineStr">
        <is>
          <t>2022.USLW.224.013</t>
        </is>
      </c>
      <c r="C526" s="4" t="inlineStr">
        <is>
          <t>T/L 150 KV KOLONEDALE - TENTENA (65 KMR)</t>
        </is>
      </c>
      <c r="D526" s="4" t="inlineStr">
        <is>
          <t>MTU Section 2</t>
        </is>
      </c>
      <c r="E526" s="4" t="inlineStr">
        <is>
          <t>Murni</t>
        </is>
      </c>
      <c r="F526" s="4" t="inlineStr">
        <is>
          <t>APLN</t>
        </is>
      </c>
      <c r="G526" s="4" t="inlineStr">
        <is>
          <t>Notdin Permohonan Penandatanganan Dok Nota Persetujuan &amp; Formulir 6 Komite Peren Inv AI No. 17662/KEU.01.08.SEVP MRO/2022</t>
        </is>
      </c>
      <c r="H526" s="5" t="n">
        <v>64450355</v>
      </c>
      <c r="I526" s="5" t="n">
        <v>1496486.977</v>
      </c>
      <c r="J526" s="6" t="n">
        <v>62953868.023</v>
      </c>
      <c r="K526" s="6" t="n">
        <v>0</v>
      </c>
      <c r="L526" s="6" t="n">
        <v>0</v>
      </c>
      <c r="M526" s="6" t="n">
        <v>0</v>
      </c>
      <c r="N526" s="6" t="n">
        <v>0</v>
      </c>
      <c r="O526" s="6" t="n">
        <v>0</v>
      </c>
      <c r="P526" s="5" t="n">
        <v>0</v>
      </c>
      <c r="Q526" s="6" t="n">
        <v>0</v>
      </c>
      <c r="R526" s="5" t="n">
        <v>0</v>
      </c>
      <c r="S526" s="6" t="n">
        <v>0</v>
      </c>
      <c r="T526" s="5" t="n">
        <v>0</v>
      </c>
      <c r="U526" s="6" t="n">
        <v>0</v>
      </c>
      <c r="V526" s="5" t="n">
        <v>0</v>
      </c>
      <c r="W526" s="6" t="n">
        <v>0</v>
      </c>
      <c r="X526" s="5" t="n">
        <v>0</v>
      </c>
      <c r="Y526" s="6" t="n">
        <v>0</v>
      </c>
      <c r="Z526" s="5" t="n">
        <v>0</v>
      </c>
      <c r="AA526" s="6" t="n">
        <v>0</v>
      </c>
      <c r="AB526" s="5" t="n">
        <v>0</v>
      </c>
      <c r="AC526" s="6" t="n">
        <v>0</v>
      </c>
      <c r="AD526" s="5" t="n">
        <v>0</v>
      </c>
      <c r="AE526" s="6" t="n">
        <v>0</v>
      </c>
      <c r="AF526" s="5" t="n">
        <v>0</v>
      </c>
      <c r="AG526" s="6" t="n">
        <v>0</v>
      </c>
      <c r="AH526" s="6" t="n">
        <v>0</v>
      </c>
      <c r="AI526" s="6" t="n">
        <v>0</v>
      </c>
      <c r="AJ526" s="6" t="n">
        <v>1496486.977</v>
      </c>
      <c r="AK526" s="6" t="n">
        <v>0</v>
      </c>
      <c r="AL526" s="6" t="n">
        <v>5</v>
      </c>
      <c r="AM526" s="5">
        <f>IF(AND(G526="",E526="Murni"),0,P526+R526+T526+V526+X526+Z526+AB526+AD526+AF526+AH526+AJ526+AL526)</f>
        <v/>
      </c>
      <c r="AN526" s="5">
        <f>P526+R526+T526+V526+X526+Z526+AB526+AD526+AF526+AH526+AJ526+AL526-AM526</f>
        <v/>
      </c>
      <c r="AO526" s="5">
        <f>P526+R526+T526+V526+X526+Z526+AB526+AD526+AF526+AH526+AJ526+AL526</f>
        <v/>
      </c>
      <c r="AP526" s="5">
        <f>I526</f>
        <v/>
      </c>
      <c r="AQ526" s="7">
        <f>AO526-AP526</f>
        <v/>
      </c>
      <c r="AR526" s="5" t="n">
        <v>0</v>
      </c>
      <c r="AS526" s="5">
        <f>IF(AH526-AR526&lt;-0.001,1,0)</f>
        <v/>
      </c>
      <c r="AT526" s="5">
        <f>IF(H526&lt;AM526-0.001,1,0)</f>
        <v/>
      </c>
      <c r="AU526" s="5">
        <f>IF(OR(H526-AO526-J526-K526-L526-M526-N526&lt;-0.001,H526-AO526-J526-K526-L526-M526-N526&gt;0.001),1,0)</f>
        <v/>
      </c>
      <c r="AV526" s="5">
        <f>IF(OR(J526&lt;-0.5,K526&lt;-0.5,L526&lt;-0.5,M526&lt;-0.5,N526&lt;-0.5,P526&lt;-0.5,R526&lt;-0.5,T526&lt;-0.5,V526&lt;-0.5,X526&lt;-0.5,Z526&lt;-0.5,AB526&lt;-0.5,AD526&lt;-0.5,AF526&lt;-0.5,AH526&lt;-0.5,AJ526&lt;-0.5,AL526&lt;-0.5),1,0)</f>
        <v/>
      </c>
      <c r="AW526">
        <f>AX526&amp;LEFT(ROUND(H526,0),3)</f>
        <v/>
      </c>
      <c r="AX526" t="n">
        <v>2962427</v>
      </c>
    </row>
    <row r="527">
      <c r="A527" s="4" t="n">
        <v>519</v>
      </c>
      <c r="B527" s="4" t="inlineStr">
        <is>
          <t>2022.USLW.224.014</t>
        </is>
      </c>
      <c r="C527" s="4" t="inlineStr">
        <is>
          <t>T/L 150 KV KOLONEDALE - TENTENA (65 KMR)</t>
        </is>
      </c>
      <c r="D527" s="4" t="inlineStr">
        <is>
          <t>MTU Section 3</t>
        </is>
      </c>
      <c r="E527" s="4" t="inlineStr">
        <is>
          <t>Murni</t>
        </is>
      </c>
      <c r="F527" s="4" t="inlineStr">
        <is>
          <t>APLN</t>
        </is>
      </c>
      <c r="G527" s="4" t="inlineStr">
        <is>
          <t>Notdin Permohonan Penandatanganan Dok Nota Persetujuan &amp; Formulir 6 Komite Peren Inv AI No. 17662/KEU.01.08.SEVP MRO/2022</t>
        </is>
      </c>
      <c r="H527" s="5" t="n">
        <v>57362207</v>
      </c>
      <c r="I527" s="5" t="n">
        <v>1434055.178</v>
      </c>
      <c r="J527" s="6" t="n">
        <v>55928151.82197553</v>
      </c>
      <c r="K527" s="6" t="n">
        <v>0</v>
      </c>
      <c r="L527" s="6" t="n">
        <v>0</v>
      </c>
      <c r="M527" s="6" t="n">
        <v>0</v>
      </c>
      <c r="N527" s="6" t="n">
        <v>0</v>
      </c>
      <c r="O527" s="6" t="n">
        <v>0</v>
      </c>
      <c r="P527" s="5" t="n">
        <v>0</v>
      </c>
      <c r="Q527" s="6" t="n">
        <v>0</v>
      </c>
      <c r="R527" s="5" t="n">
        <v>0</v>
      </c>
      <c r="S527" s="6" t="n">
        <v>0</v>
      </c>
      <c r="T527" s="5" t="n">
        <v>0</v>
      </c>
      <c r="U527" s="6" t="n">
        <v>0</v>
      </c>
      <c r="V527" s="5" t="n">
        <v>0</v>
      </c>
      <c r="W527" s="6" t="n">
        <v>0</v>
      </c>
      <c r="X527" s="5" t="n">
        <v>0</v>
      </c>
      <c r="Y527" s="6" t="n">
        <v>0</v>
      </c>
      <c r="Z527" s="5" t="n">
        <v>0</v>
      </c>
      <c r="AA527" s="6" t="n">
        <v>0</v>
      </c>
      <c r="AB527" s="5" t="n">
        <v>0</v>
      </c>
      <c r="AC527" s="6" t="n">
        <v>0</v>
      </c>
      <c r="AD527" s="5" t="n">
        <v>0</v>
      </c>
      <c r="AE527" s="6" t="n">
        <v>0</v>
      </c>
      <c r="AF527" s="5" t="n">
        <v>0</v>
      </c>
      <c r="AG527" s="6" t="n">
        <v>0</v>
      </c>
      <c r="AH527" s="6" t="n">
        <v>0</v>
      </c>
      <c r="AI527" s="6" t="n">
        <v>0</v>
      </c>
      <c r="AJ527" s="6" t="n">
        <v>1218946.90097553</v>
      </c>
      <c r="AK527" s="6" t="n">
        <v>0</v>
      </c>
      <c r="AL527" s="6" t="n">
        <v>5</v>
      </c>
      <c r="AM527" s="5">
        <f>IF(AND(G527="",E527="Murni"),0,P527+R527+T527+V527+X527+Z527+AB527+AD527+AF527+AH527+AJ527+AL527)</f>
        <v/>
      </c>
      <c r="AN527" s="5">
        <f>P527+R527+T527+V527+X527+Z527+AB527+AD527+AF527+AH527+AJ527+AL527-AM527</f>
        <v/>
      </c>
      <c r="AO527" s="5">
        <f>P527+R527+T527+V527+X527+Z527+AB527+AD527+AF527+AH527+AJ527+AL527</f>
        <v/>
      </c>
      <c r="AP527" s="5">
        <f>I527</f>
        <v/>
      </c>
      <c r="AQ527" s="7">
        <f>AO527-AP527</f>
        <v/>
      </c>
      <c r="AR527" s="5" t="n">
        <v>0</v>
      </c>
      <c r="AS527" s="5">
        <f>IF(AH527-AR527&lt;-0.001,1,0)</f>
        <v/>
      </c>
      <c r="AT527" s="5">
        <f>IF(H527&lt;AM527-0.001,1,0)</f>
        <v/>
      </c>
      <c r="AU527" s="5">
        <f>IF(OR(H527-AO527-J527-K527-L527-M527-N527&lt;-0.001,H527-AO527-J527-K527-L527-M527-N527&gt;0.001),1,0)</f>
        <v/>
      </c>
      <c r="AV527" s="5">
        <f>IF(OR(J527&lt;-0.5,K527&lt;-0.5,L527&lt;-0.5,M527&lt;-0.5,N527&lt;-0.5,P527&lt;-0.5,R527&lt;-0.5,T527&lt;-0.5,V527&lt;-0.5,X527&lt;-0.5,Z527&lt;-0.5,AB527&lt;-0.5,AD527&lt;-0.5,AF527&lt;-0.5,AH527&lt;-0.5,AJ527&lt;-0.5,AL527&lt;-0.5),1,0)</f>
        <v/>
      </c>
      <c r="AW527">
        <f>AX527&amp;LEFT(ROUND(H527,0),3)</f>
        <v/>
      </c>
      <c r="AX527" t="n">
        <v>2962428</v>
      </c>
    </row>
    <row r="528">
      <c r="A528" s="4" t="n">
        <v>520</v>
      </c>
      <c r="B528" s="4" t="inlineStr">
        <is>
          <t>2022.USLW.224.015</t>
        </is>
      </c>
      <c r="C528" s="4" t="inlineStr">
        <is>
          <t>T/L 150 KV KOLONEDALE - TENTENA (65 KMR)</t>
        </is>
      </c>
      <c r="D528" s="4" t="inlineStr">
        <is>
          <t>Supervisi Konstruksi Section 1</t>
        </is>
      </c>
      <c r="E528" s="4" t="inlineStr">
        <is>
          <t>Murni</t>
        </is>
      </c>
      <c r="F528" s="4" t="inlineStr">
        <is>
          <t>APLN</t>
        </is>
      </c>
      <c r="G528" s="4" t="inlineStr">
        <is>
          <t>Notdin Permohonan Penandatanganan Dok Nota Persetujuan &amp; Formulir 6 Komite Peren Inv AI No. 17662/KEU.01.08.SEVP MRO/2022</t>
        </is>
      </c>
      <c r="H528" s="5" t="n">
        <v>3471530</v>
      </c>
      <c r="I528" s="5" t="n">
        <v>0</v>
      </c>
      <c r="J528" s="6" t="n">
        <v>3471530</v>
      </c>
      <c r="K528" s="6" t="n">
        <v>0</v>
      </c>
      <c r="L528" s="6" t="n">
        <v>0</v>
      </c>
      <c r="M528" s="6" t="n">
        <v>0</v>
      </c>
      <c r="N528" s="6" t="n">
        <v>0</v>
      </c>
      <c r="O528" s="6" t="n">
        <v>0</v>
      </c>
      <c r="P528" s="5" t="n">
        <v>0</v>
      </c>
      <c r="Q528" s="6" t="n">
        <v>0</v>
      </c>
      <c r="R528" s="5" t="n">
        <v>0</v>
      </c>
      <c r="S528" s="6" t="n">
        <v>0</v>
      </c>
      <c r="T528" s="5" t="n">
        <v>0</v>
      </c>
      <c r="U528" s="6" t="n">
        <v>0</v>
      </c>
      <c r="V528" s="5" t="n">
        <v>0</v>
      </c>
      <c r="W528" s="6" t="n">
        <v>0</v>
      </c>
      <c r="X528" s="5" t="n">
        <v>0</v>
      </c>
      <c r="Y528" s="6" t="n">
        <v>0</v>
      </c>
      <c r="Z528" s="5" t="n">
        <v>0</v>
      </c>
      <c r="AA528" s="6" t="n">
        <v>0</v>
      </c>
      <c r="AB528" s="5" t="n">
        <v>0</v>
      </c>
      <c r="AC528" s="6" t="n">
        <v>0</v>
      </c>
      <c r="AD528" s="5" t="n">
        <v>0</v>
      </c>
      <c r="AE528" s="6" t="n">
        <v>0</v>
      </c>
      <c r="AF528" s="5" t="n">
        <v>0</v>
      </c>
      <c r="AG528" s="6" t="n">
        <v>0</v>
      </c>
      <c r="AH528" s="6" t="n">
        <v>0</v>
      </c>
      <c r="AI528" s="6" t="n">
        <v>0</v>
      </c>
      <c r="AJ528" s="6" t="n">
        <v>0</v>
      </c>
      <c r="AK528" s="6" t="n">
        <v>0</v>
      </c>
      <c r="AL528" s="6" t="n">
        <v>5</v>
      </c>
      <c r="AM528" s="5">
        <f>IF(AND(G528="",E528="Murni"),0,P528+R528+T528+V528+X528+Z528+AB528+AD528+AF528+AH528+AJ528+AL528)</f>
        <v/>
      </c>
      <c r="AN528" s="5">
        <f>P528+R528+T528+V528+X528+Z528+AB528+AD528+AF528+AH528+AJ528+AL528-AM528</f>
        <v/>
      </c>
      <c r="AO528" s="5">
        <f>P528+R528+T528+V528+X528+Z528+AB528+AD528+AF528+AH528+AJ528+AL528</f>
        <v/>
      </c>
      <c r="AP528" s="5">
        <f>I528</f>
        <v/>
      </c>
      <c r="AQ528" s="7">
        <f>AO528-AP528</f>
        <v/>
      </c>
      <c r="AR528" s="5" t="n">
        <v>0</v>
      </c>
      <c r="AS528" s="5">
        <f>IF(AH528-AR528&lt;-0.001,1,0)</f>
        <v/>
      </c>
      <c r="AT528" s="5">
        <f>IF(H528&lt;AM528-0.001,1,0)</f>
        <v/>
      </c>
      <c r="AU528" s="5">
        <f>IF(OR(H528-AO528-J528-K528-L528-M528-N528&lt;-0.001,H528-AO528-J528-K528-L528-M528-N528&gt;0.001),1,0)</f>
        <v/>
      </c>
      <c r="AV528" s="5">
        <f>IF(OR(J528&lt;-0.5,K528&lt;-0.5,L528&lt;-0.5,M528&lt;-0.5,N528&lt;-0.5,P528&lt;-0.5,R528&lt;-0.5,T528&lt;-0.5,V528&lt;-0.5,X528&lt;-0.5,Z528&lt;-0.5,AB528&lt;-0.5,AD528&lt;-0.5,AF528&lt;-0.5,AH528&lt;-0.5,AJ528&lt;-0.5,AL528&lt;-0.5),1,0)</f>
        <v/>
      </c>
      <c r="AW528">
        <f>AX528&amp;LEFT(ROUND(H528,0),3)</f>
        <v/>
      </c>
      <c r="AX528" t="n">
        <v>2962429</v>
      </c>
    </row>
    <row r="529">
      <c r="A529" s="4" t="n">
        <v>521</v>
      </c>
      <c r="B529" s="4" t="inlineStr">
        <is>
          <t>2022.USLW.291.012</t>
        </is>
      </c>
      <c r="C529" s="4" t="inlineStr">
        <is>
          <t>SUTET 275/150 kV GITET BUNGKU - GITET ANDOWIA</t>
        </is>
      </c>
      <c r="D529" s="4" t="inlineStr">
        <is>
          <t>EPC</t>
        </is>
      </c>
      <c r="E529" s="4" t="inlineStr">
        <is>
          <t>Murni</t>
        </is>
      </c>
      <c r="F529" s="4" t="inlineStr">
        <is>
          <t>APLN</t>
        </is>
      </c>
      <c r="G529" s="4" t="n"/>
      <c r="H529" s="5" t="n">
        <v>0</v>
      </c>
      <c r="I529" s="5" t="n">
        <v>0</v>
      </c>
      <c r="J529" s="6" t="n">
        <v>0</v>
      </c>
      <c r="K529" s="6" t="n">
        <v>0</v>
      </c>
      <c r="L529" s="6" t="n">
        <v>0</v>
      </c>
      <c r="M529" s="6" t="n">
        <v>0</v>
      </c>
      <c r="N529" s="6" t="n">
        <v>0</v>
      </c>
      <c r="O529" s="6" t="n">
        <v>0</v>
      </c>
      <c r="P529" s="5" t="n">
        <v>0</v>
      </c>
      <c r="Q529" s="6" t="n">
        <v>0</v>
      </c>
      <c r="R529" s="5" t="n">
        <v>0</v>
      </c>
      <c r="S529" s="6" t="n">
        <v>0</v>
      </c>
      <c r="T529" s="5" t="n">
        <v>0</v>
      </c>
      <c r="U529" s="6" t="n">
        <v>0</v>
      </c>
      <c r="V529" s="5" t="n">
        <v>0</v>
      </c>
      <c r="W529" s="6" t="n">
        <v>0</v>
      </c>
      <c r="X529" s="5" t="n">
        <v>0</v>
      </c>
      <c r="Y529" s="6" t="n">
        <v>0</v>
      </c>
      <c r="Z529" s="5" t="n">
        <v>0</v>
      </c>
      <c r="AA529" s="6" t="n">
        <v>0</v>
      </c>
      <c r="AB529" s="5" t="n">
        <v>0</v>
      </c>
      <c r="AC529" s="6" t="n">
        <v>0</v>
      </c>
      <c r="AD529" s="5" t="n">
        <v>0</v>
      </c>
      <c r="AE529" s="6" t="n">
        <v>0</v>
      </c>
      <c r="AF529" s="5" t="n">
        <v>0</v>
      </c>
      <c r="AG529" s="6" t="n">
        <v>0</v>
      </c>
      <c r="AH529" s="6" t="n">
        <v>0</v>
      </c>
      <c r="AI529" s="6" t="n">
        <v>0</v>
      </c>
      <c r="AJ529" s="6" t="n">
        <v>0</v>
      </c>
      <c r="AK529" s="6" t="n">
        <v>0</v>
      </c>
      <c r="AL529" s="6" t="n">
        <v>5</v>
      </c>
      <c r="AM529" s="5">
        <f>IF(AND(G529="",E529="Murni"),0,P529+R529+T529+V529+X529+Z529+AB529+AD529+AF529+AH529+AJ529+AL529)</f>
        <v/>
      </c>
      <c r="AN529" s="5">
        <f>P529+R529+T529+V529+X529+Z529+AB529+AD529+AF529+AH529+AJ529+AL529-AM529</f>
        <v/>
      </c>
      <c r="AO529" s="5">
        <f>P529+R529+T529+V529+X529+Z529+AB529+AD529+AF529+AH529+AJ529+AL529</f>
        <v/>
      </c>
      <c r="AP529" s="5">
        <f>I529</f>
        <v/>
      </c>
      <c r="AQ529" s="7">
        <f>AO529-AP529</f>
        <v/>
      </c>
      <c r="AR529" s="5" t="n">
        <v>0</v>
      </c>
      <c r="AS529" s="5">
        <f>IF(AH529-AR529&lt;-0.001,1,0)</f>
        <v/>
      </c>
      <c r="AT529" s="5">
        <f>IF(H529&lt;AM529-0.001,1,0)</f>
        <v/>
      </c>
      <c r="AU529" s="5">
        <f>IF(OR(H529-AO529-J529-K529-L529-M529-N529&lt;-0.001,H529-AO529-J529-K529-L529-M529-N529&gt;0.001),1,0)</f>
        <v/>
      </c>
      <c r="AV529" s="5">
        <f>IF(OR(J529&lt;-0.5,K529&lt;-0.5,L529&lt;-0.5,M529&lt;-0.5,N529&lt;-0.5,P529&lt;-0.5,R529&lt;-0.5,T529&lt;-0.5,V529&lt;-0.5,X529&lt;-0.5,Z529&lt;-0.5,AB529&lt;-0.5,AD529&lt;-0.5,AF529&lt;-0.5,AH529&lt;-0.5,AJ529&lt;-0.5,AL529&lt;-0.5),1,0)</f>
        <v/>
      </c>
      <c r="AW529">
        <f>AX529&amp;LEFT(ROUND(H529,0),3)</f>
        <v/>
      </c>
      <c r="AX529" t="n">
        <v>2962430</v>
      </c>
    </row>
    <row r="530">
      <c r="A530" s="4" t="n">
        <v>522</v>
      </c>
      <c r="B530" s="4" t="inlineStr">
        <is>
          <t>2022.USLW.291.013</t>
        </is>
      </c>
      <c r="C530" s="4" t="inlineStr">
        <is>
          <t>SUTET 275/150 kV GITET BUNGKU - GITET ANDOWIA</t>
        </is>
      </c>
      <c r="D530" s="4" t="inlineStr">
        <is>
          <t>MTU</t>
        </is>
      </c>
      <c r="E530" s="4" t="inlineStr">
        <is>
          <t>Murni</t>
        </is>
      </c>
      <c r="F530" s="4" t="inlineStr">
        <is>
          <t>APLN</t>
        </is>
      </c>
      <c r="G530" s="4" t="n"/>
      <c r="H530" s="5" t="n">
        <v>0</v>
      </c>
      <c r="I530" s="5" t="n">
        <v>0</v>
      </c>
      <c r="J530" s="6" t="n">
        <v>0</v>
      </c>
      <c r="K530" s="6" t="n">
        <v>0</v>
      </c>
      <c r="L530" s="6" t="n">
        <v>0</v>
      </c>
      <c r="M530" s="6" t="n">
        <v>0</v>
      </c>
      <c r="N530" s="6" t="n">
        <v>0</v>
      </c>
      <c r="O530" s="6" t="n">
        <v>0</v>
      </c>
      <c r="P530" s="5" t="n">
        <v>0</v>
      </c>
      <c r="Q530" s="6" t="n">
        <v>0</v>
      </c>
      <c r="R530" s="5" t="n">
        <v>0</v>
      </c>
      <c r="S530" s="6" t="n">
        <v>0</v>
      </c>
      <c r="T530" s="5" t="n">
        <v>0</v>
      </c>
      <c r="U530" s="6" t="n">
        <v>0</v>
      </c>
      <c r="V530" s="5" t="n">
        <v>0</v>
      </c>
      <c r="W530" s="6" t="n">
        <v>0</v>
      </c>
      <c r="X530" s="5" t="n">
        <v>0</v>
      </c>
      <c r="Y530" s="6" t="n">
        <v>0</v>
      </c>
      <c r="Z530" s="5" t="n">
        <v>0</v>
      </c>
      <c r="AA530" s="6" t="n">
        <v>0</v>
      </c>
      <c r="AB530" s="5" t="n">
        <v>0</v>
      </c>
      <c r="AC530" s="6" t="n">
        <v>0</v>
      </c>
      <c r="AD530" s="5" t="n">
        <v>0</v>
      </c>
      <c r="AE530" s="6" t="n">
        <v>0</v>
      </c>
      <c r="AF530" s="5" t="n">
        <v>0</v>
      </c>
      <c r="AG530" s="6" t="n">
        <v>0</v>
      </c>
      <c r="AH530" s="6" t="n">
        <v>0</v>
      </c>
      <c r="AI530" s="6" t="n">
        <v>0</v>
      </c>
      <c r="AJ530" s="6" t="n">
        <v>0</v>
      </c>
      <c r="AK530" s="6" t="n">
        <v>0</v>
      </c>
      <c r="AL530" s="6" t="n">
        <v>5</v>
      </c>
      <c r="AM530" s="5">
        <f>IF(AND(G530="",E530="Murni"),0,P530+R530+T530+V530+X530+Z530+AB530+AD530+AF530+AH530+AJ530+AL530)</f>
        <v/>
      </c>
      <c r="AN530" s="5">
        <f>P530+R530+T530+V530+X530+Z530+AB530+AD530+AF530+AH530+AJ530+AL530-AM530</f>
        <v/>
      </c>
      <c r="AO530" s="5">
        <f>P530+R530+T530+V530+X530+Z530+AB530+AD530+AF530+AH530+AJ530+AL530</f>
        <v/>
      </c>
      <c r="AP530" s="5">
        <f>I530</f>
        <v/>
      </c>
      <c r="AQ530" s="7">
        <f>AO530-AP530</f>
        <v/>
      </c>
      <c r="AR530" s="5" t="n">
        <v>0</v>
      </c>
      <c r="AS530" s="5">
        <f>IF(AH530-AR530&lt;-0.001,1,0)</f>
        <v/>
      </c>
      <c r="AT530" s="5">
        <f>IF(H530&lt;AM530-0.001,1,0)</f>
        <v/>
      </c>
      <c r="AU530" s="5">
        <f>IF(OR(H530-AO530-J530-K530-L530-M530-N530&lt;-0.001,H530-AO530-J530-K530-L530-M530-N530&gt;0.001),1,0)</f>
        <v/>
      </c>
      <c r="AV530" s="5">
        <f>IF(OR(J530&lt;-0.5,K530&lt;-0.5,L530&lt;-0.5,M530&lt;-0.5,N530&lt;-0.5,P530&lt;-0.5,R530&lt;-0.5,T530&lt;-0.5,V530&lt;-0.5,X530&lt;-0.5,Z530&lt;-0.5,AB530&lt;-0.5,AD530&lt;-0.5,AF530&lt;-0.5,AH530&lt;-0.5,AJ530&lt;-0.5,AL530&lt;-0.5),1,0)</f>
        <v/>
      </c>
      <c r="AW530">
        <f>AX530&amp;LEFT(ROUND(H530,0),3)</f>
        <v/>
      </c>
      <c r="AX530" t="n">
        <v>2962431</v>
      </c>
    </row>
    <row r="531">
      <c r="A531" s="4" t="n">
        <v>523</v>
      </c>
      <c r="B531" s="4" t="inlineStr">
        <is>
          <t>2022.USLW.291.014</t>
        </is>
      </c>
      <c r="C531" s="4" t="inlineStr">
        <is>
          <t>SUTET 275/150 kV GITET BUNGKU - GITET ANDOWIA</t>
        </is>
      </c>
      <c r="D531" s="4" t="inlineStr">
        <is>
          <t>Supervisi Konstruksi</t>
        </is>
      </c>
      <c r="E531" s="4" t="inlineStr">
        <is>
          <t>Murni</t>
        </is>
      </c>
      <c r="F531" s="4" t="inlineStr">
        <is>
          <t>APLN</t>
        </is>
      </c>
      <c r="G531" s="4" t="n"/>
      <c r="H531" s="5" t="n">
        <v>0</v>
      </c>
      <c r="I531" s="5" t="n">
        <v>0</v>
      </c>
      <c r="J531" s="6" t="n">
        <v>0</v>
      </c>
      <c r="K531" s="6" t="n">
        <v>0</v>
      </c>
      <c r="L531" s="6" t="n">
        <v>0</v>
      </c>
      <c r="M531" s="6" t="n">
        <v>0</v>
      </c>
      <c r="N531" s="6" t="n">
        <v>0</v>
      </c>
      <c r="O531" s="6" t="n">
        <v>0</v>
      </c>
      <c r="P531" s="5" t="n">
        <v>0</v>
      </c>
      <c r="Q531" s="6" t="n">
        <v>0</v>
      </c>
      <c r="R531" s="5" t="n">
        <v>0</v>
      </c>
      <c r="S531" s="6" t="n">
        <v>0</v>
      </c>
      <c r="T531" s="5" t="n">
        <v>0</v>
      </c>
      <c r="U531" s="6" t="n">
        <v>0</v>
      </c>
      <c r="V531" s="5" t="n">
        <v>0</v>
      </c>
      <c r="W531" s="6" t="n">
        <v>0</v>
      </c>
      <c r="X531" s="5" t="n">
        <v>0</v>
      </c>
      <c r="Y531" s="6" t="n">
        <v>0</v>
      </c>
      <c r="Z531" s="5" t="n">
        <v>0</v>
      </c>
      <c r="AA531" s="6" t="n">
        <v>0</v>
      </c>
      <c r="AB531" s="5" t="n">
        <v>0</v>
      </c>
      <c r="AC531" s="6" t="n">
        <v>0</v>
      </c>
      <c r="AD531" s="5" t="n">
        <v>0</v>
      </c>
      <c r="AE531" s="6" t="n">
        <v>0</v>
      </c>
      <c r="AF531" s="5" t="n">
        <v>0</v>
      </c>
      <c r="AG531" s="6" t="n">
        <v>0</v>
      </c>
      <c r="AH531" s="6" t="n">
        <v>0</v>
      </c>
      <c r="AI531" s="6" t="n">
        <v>0</v>
      </c>
      <c r="AJ531" s="6" t="n">
        <v>0</v>
      </c>
      <c r="AK531" s="6" t="n">
        <v>0</v>
      </c>
      <c r="AL531" s="6" t="n">
        <v>5</v>
      </c>
      <c r="AM531" s="5">
        <f>IF(AND(G531="",E531="Murni"),0,P531+R531+T531+V531+X531+Z531+AB531+AD531+AF531+AH531+AJ531+AL531)</f>
        <v/>
      </c>
      <c r="AN531" s="5">
        <f>P531+R531+T531+V531+X531+Z531+AB531+AD531+AF531+AH531+AJ531+AL531-AM531</f>
        <v/>
      </c>
      <c r="AO531" s="5">
        <f>P531+R531+T531+V531+X531+Z531+AB531+AD531+AF531+AH531+AJ531+AL531</f>
        <v/>
      </c>
      <c r="AP531" s="5">
        <f>I531</f>
        <v/>
      </c>
      <c r="AQ531" s="7">
        <f>AO531-AP531</f>
        <v/>
      </c>
      <c r="AR531" s="5" t="n">
        <v>0</v>
      </c>
      <c r="AS531" s="5">
        <f>IF(AH531-AR531&lt;-0.001,1,0)</f>
        <v/>
      </c>
      <c r="AT531" s="5">
        <f>IF(H531&lt;AM531-0.001,1,0)</f>
        <v/>
      </c>
      <c r="AU531" s="5">
        <f>IF(OR(H531-AO531-J531-K531-L531-M531-N531&lt;-0.001,H531-AO531-J531-K531-L531-M531-N531&gt;0.001),1,0)</f>
        <v/>
      </c>
      <c r="AV531" s="5">
        <f>IF(OR(J531&lt;-0.5,K531&lt;-0.5,L531&lt;-0.5,M531&lt;-0.5,N531&lt;-0.5,P531&lt;-0.5,R531&lt;-0.5,T531&lt;-0.5,V531&lt;-0.5,X531&lt;-0.5,Z531&lt;-0.5,AB531&lt;-0.5,AD531&lt;-0.5,AF531&lt;-0.5,AH531&lt;-0.5,AJ531&lt;-0.5,AL531&lt;-0.5),1,0)</f>
        <v/>
      </c>
      <c r="AW531">
        <f>AX531&amp;LEFT(ROUND(H531,0),3)</f>
        <v/>
      </c>
      <c r="AX531" t="n">
        <v>2962432</v>
      </c>
    </row>
    <row r="532">
      <c r="A532" s="4" t="n">
        <v>524</v>
      </c>
      <c r="B532" s="4" t="inlineStr">
        <is>
          <t>2022.USLW.291.015</t>
        </is>
      </c>
      <c r="C532" s="4" t="inlineStr">
        <is>
          <t>SUTET 275/150 kV GITET BUNGKU - GITET ANDOWIA</t>
        </is>
      </c>
      <c r="D532" s="4" t="inlineStr">
        <is>
          <t>Jaminan Kualitas Barang (JKB)</t>
        </is>
      </c>
      <c r="E532" s="4" t="inlineStr">
        <is>
          <t>Murni</t>
        </is>
      </c>
      <c r="F532" s="4" t="inlineStr">
        <is>
          <t>APLN</t>
        </is>
      </c>
      <c r="G532" s="4" t="n"/>
      <c r="H532" s="5" t="n">
        <v>0</v>
      </c>
      <c r="I532" s="5" t="n">
        <v>0</v>
      </c>
      <c r="J532" s="6" t="n">
        <v>0</v>
      </c>
      <c r="K532" s="6" t="n">
        <v>0</v>
      </c>
      <c r="L532" s="6" t="n">
        <v>0</v>
      </c>
      <c r="M532" s="6" t="n">
        <v>0</v>
      </c>
      <c r="N532" s="6" t="n">
        <v>0</v>
      </c>
      <c r="O532" s="6" t="n">
        <v>0</v>
      </c>
      <c r="P532" s="5" t="n">
        <v>0</v>
      </c>
      <c r="Q532" s="6" t="n">
        <v>0</v>
      </c>
      <c r="R532" s="5" t="n">
        <v>0</v>
      </c>
      <c r="S532" s="6" t="n">
        <v>0</v>
      </c>
      <c r="T532" s="5" t="n">
        <v>0</v>
      </c>
      <c r="U532" s="6" t="n">
        <v>0</v>
      </c>
      <c r="V532" s="5" t="n">
        <v>0</v>
      </c>
      <c r="W532" s="6" t="n">
        <v>0</v>
      </c>
      <c r="X532" s="5" t="n">
        <v>0</v>
      </c>
      <c r="Y532" s="6" t="n">
        <v>0</v>
      </c>
      <c r="Z532" s="5" t="n">
        <v>0</v>
      </c>
      <c r="AA532" s="6" t="n">
        <v>0</v>
      </c>
      <c r="AB532" s="5" t="n">
        <v>0</v>
      </c>
      <c r="AC532" s="6" t="n">
        <v>0</v>
      </c>
      <c r="AD532" s="5" t="n">
        <v>0</v>
      </c>
      <c r="AE532" s="6" t="n">
        <v>0</v>
      </c>
      <c r="AF532" s="5" t="n">
        <v>0</v>
      </c>
      <c r="AG532" s="6" t="n">
        <v>0</v>
      </c>
      <c r="AH532" s="6" t="n">
        <v>0</v>
      </c>
      <c r="AI532" s="6" t="n">
        <v>0</v>
      </c>
      <c r="AJ532" s="6" t="n">
        <v>0</v>
      </c>
      <c r="AK532" s="6" t="n">
        <v>0</v>
      </c>
      <c r="AL532" s="6" t="n">
        <v>5</v>
      </c>
      <c r="AM532" s="5">
        <f>IF(AND(G532="",E532="Murni"),0,P532+R532+T532+V532+X532+Z532+AB532+AD532+AF532+AH532+AJ532+AL532)</f>
        <v/>
      </c>
      <c r="AN532" s="5">
        <f>P532+R532+T532+V532+X532+Z532+AB532+AD532+AF532+AH532+AJ532+AL532-AM532</f>
        <v/>
      </c>
      <c r="AO532" s="5">
        <f>P532+R532+T532+V532+X532+Z532+AB532+AD532+AF532+AH532+AJ532+AL532</f>
        <v/>
      </c>
      <c r="AP532" s="5">
        <f>I532</f>
        <v/>
      </c>
      <c r="AQ532" s="7">
        <f>AO532-AP532</f>
        <v/>
      </c>
      <c r="AR532" s="5" t="n">
        <v>0</v>
      </c>
      <c r="AS532" s="5">
        <f>IF(AH532-AR532&lt;-0.001,1,0)</f>
        <v/>
      </c>
      <c r="AT532" s="5">
        <f>IF(H532&lt;AM532-0.001,1,0)</f>
        <v/>
      </c>
      <c r="AU532" s="5">
        <f>IF(OR(H532-AO532-J532-K532-L532-M532-N532&lt;-0.001,H532-AO532-J532-K532-L532-M532-N532&gt;0.001),1,0)</f>
        <v/>
      </c>
      <c r="AV532" s="5">
        <f>IF(OR(J532&lt;-0.5,K532&lt;-0.5,L532&lt;-0.5,M532&lt;-0.5,N532&lt;-0.5,P532&lt;-0.5,R532&lt;-0.5,T532&lt;-0.5,V532&lt;-0.5,X532&lt;-0.5,Z532&lt;-0.5,AB532&lt;-0.5,AD532&lt;-0.5,AF532&lt;-0.5,AH532&lt;-0.5,AJ532&lt;-0.5,AL532&lt;-0.5),1,0)</f>
        <v/>
      </c>
      <c r="AW532">
        <f>AX532&amp;LEFT(ROUND(H532,0),3)</f>
        <v/>
      </c>
      <c r="AX532" t="n">
        <v>2962433</v>
      </c>
    </row>
    <row r="533">
      <c r="A533" s="4" t="n">
        <v>525</v>
      </c>
      <c r="B533" s="4" t="inlineStr">
        <is>
          <t>2022.USLW.208.001</t>
        </is>
      </c>
      <c r="C533" s="4" t="inlineStr">
        <is>
          <t>PLTU PALU 3 (2X50 MW)</t>
        </is>
      </c>
      <c r="D533" s="4" t="inlineStr">
        <is>
          <t>Bea Masuk, PPN, PPh Import (Custom Clearance)</t>
        </is>
      </c>
      <c r="E533" s="4" t="inlineStr">
        <is>
          <t>Murni</t>
        </is>
      </c>
      <c r="F533" s="4" t="inlineStr">
        <is>
          <t>APLN</t>
        </is>
      </c>
      <c r="G533" s="4" t="inlineStr">
        <is>
          <t>Nodin No 21692/KEU.00.01/DIR MPRO/2022-R</t>
        </is>
      </c>
      <c r="H533" s="5" t="n">
        <v>155073844.963</v>
      </c>
      <c r="I533" s="5" t="n">
        <v>48405382.5</v>
      </c>
      <c r="J533" s="6" t="n">
        <v>106668462.463</v>
      </c>
      <c r="K533" s="6" t="n">
        <v>0</v>
      </c>
      <c r="L533" s="6" t="n">
        <v>0</v>
      </c>
      <c r="M533" s="6" t="n">
        <v>0</v>
      </c>
      <c r="N533" s="6" t="n">
        <v>0</v>
      </c>
      <c r="O533" s="6" t="n">
        <v>0</v>
      </c>
      <c r="P533" s="5" t="n">
        <v>0</v>
      </c>
      <c r="Q533" s="6" t="n">
        <v>0</v>
      </c>
      <c r="R533" s="5" t="n">
        <v>0</v>
      </c>
      <c r="S533" s="6" t="n">
        <v>0</v>
      </c>
      <c r="T533" s="5" t="n">
        <v>0</v>
      </c>
      <c r="U533" s="6" t="n">
        <v>0</v>
      </c>
      <c r="V533" s="5" t="n">
        <v>0</v>
      </c>
      <c r="W533" s="6" t="n">
        <v>0</v>
      </c>
      <c r="X533" s="5" t="n">
        <v>0</v>
      </c>
      <c r="Y533" s="6" t="n">
        <v>0</v>
      </c>
      <c r="Z533" s="5" t="n">
        <v>0</v>
      </c>
      <c r="AA533" s="6" t="n">
        <v>0</v>
      </c>
      <c r="AB533" s="5" t="n">
        <v>0</v>
      </c>
      <c r="AC533" s="6" t="n">
        <v>0</v>
      </c>
      <c r="AD533" s="5" t="n">
        <v>0</v>
      </c>
      <c r="AE533" s="6" t="n">
        <v>0</v>
      </c>
      <c r="AF533" s="5" t="n">
        <v>17165088</v>
      </c>
      <c r="AG533" s="6" t="n">
        <v>0</v>
      </c>
      <c r="AH533" s="6" t="n">
        <v>31240294.5</v>
      </c>
      <c r="AI533" s="6" t="n">
        <v>0</v>
      </c>
      <c r="AJ533" s="6" t="n">
        <v>0</v>
      </c>
      <c r="AK533" s="6" t="n">
        <v>0</v>
      </c>
      <c r="AL533" s="6" t="n">
        <v>5</v>
      </c>
      <c r="AM533" s="5">
        <f>IF(AND(G533="",E533="Murni"),0,P533+R533+T533+V533+X533+Z533+AB533+AD533+AF533+AH533+AJ533+AL533)</f>
        <v/>
      </c>
      <c r="AN533" s="5">
        <f>P533+R533+T533+V533+X533+Z533+AB533+AD533+AF533+AH533+AJ533+AL533-AM533</f>
        <v/>
      </c>
      <c r="AO533" s="5">
        <f>P533+R533+T533+V533+X533+Z533+AB533+AD533+AF533+AH533+AJ533+AL533</f>
        <v/>
      </c>
      <c r="AP533" s="5">
        <f>I533</f>
        <v/>
      </c>
      <c r="AQ533" s="7">
        <f>AO533-AP533</f>
        <v/>
      </c>
      <c r="AR533" s="5" t="n">
        <v>0</v>
      </c>
      <c r="AS533" s="5">
        <f>IF(AH533-AR533&lt;-0.001,1,0)</f>
        <v/>
      </c>
      <c r="AT533" s="5">
        <f>IF(H533&lt;AM533-0.001,1,0)</f>
        <v/>
      </c>
      <c r="AU533" s="5">
        <f>IF(OR(H533-AO533-J533-K533-L533-M533-N533&lt;-0.001,H533-AO533-J533-K533-L533-M533-N533&gt;0.001),1,0)</f>
        <v/>
      </c>
      <c r="AV533" s="5">
        <f>IF(OR(J533&lt;-0.5,K533&lt;-0.5,L533&lt;-0.5,M533&lt;-0.5,N533&lt;-0.5,P533&lt;-0.5,R533&lt;-0.5,T533&lt;-0.5,V533&lt;-0.5,X533&lt;-0.5,Z533&lt;-0.5,AB533&lt;-0.5,AD533&lt;-0.5,AF533&lt;-0.5,AH533&lt;-0.5,AJ533&lt;-0.5,AL533&lt;-0.5),1,0)</f>
        <v/>
      </c>
      <c r="AW533">
        <f>AX533&amp;LEFT(ROUND(H533,0),3)</f>
        <v/>
      </c>
      <c r="AX533" t="n">
        <v>2962434</v>
      </c>
    </row>
    <row r="534">
      <c r="A534" s="4" t="n">
        <v>526</v>
      </c>
      <c r="B534" s="4" t="inlineStr">
        <is>
          <t>2022.USLW.202.001</t>
        </is>
      </c>
      <c r="C534" s="4" t="inlineStr">
        <is>
          <t>PLTU SULUT 1 (2X50 MW)</t>
        </is>
      </c>
      <c r="D534" s="4" t="inlineStr">
        <is>
          <t>Bea Masuk, PPN, PPh Import (Custom Clearance)</t>
        </is>
      </c>
      <c r="E534" s="4" t="inlineStr">
        <is>
          <t>Murni</t>
        </is>
      </c>
      <c r="F534" s="4" t="inlineStr">
        <is>
          <t>APLN</t>
        </is>
      </c>
      <c r="G534" s="4" t="inlineStr">
        <is>
          <t>Nodin No 21692/KEU.00.01/DIR MPRO/2022-R</t>
        </is>
      </c>
      <c r="H534" s="5" t="n">
        <v>155660309.162</v>
      </c>
      <c r="I534" s="5" t="n">
        <v>17982809.949</v>
      </c>
      <c r="J534" s="6" t="n">
        <v>137677499.213</v>
      </c>
      <c r="K534" s="6" t="n">
        <v>0</v>
      </c>
      <c r="L534" s="6" t="n">
        <v>0</v>
      </c>
      <c r="M534" s="6" t="n">
        <v>0</v>
      </c>
      <c r="N534" s="6" t="n">
        <v>0</v>
      </c>
      <c r="O534" s="6" t="n">
        <v>0</v>
      </c>
      <c r="P534" s="5" t="n">
        <v>0</v>
      </c>
      <c r="Q534" s="6" t="n">
        <v>0</v>
      </c>
      <c r="R534" s="5" t="n">
        <v>0</v>
      </c>
      <c r="S534" s="6" t="n">
        <v>0</v>
      </c>
      <c r="T534" s="5" t="n">
        <v>0</v>
      </c>
      <c r="U534" s="6" t="n">
        <v>0</v>
      </c>
      <c r="V534" s="5" t="n">
        <v>0</v>
      </c>
      <c r="W534" s="6" t="n">
        <v>0</v>
      </c>
      <c r="X534" s="5" t="n">
        <v>0</v>
      </c>
      <c r="Y534" s="6" t="n">
        <v>0</v>
      </c>
      <c r="Z534" s="5" t="n">
        <v>0</v>
      </c>
      <c r="AA534" s="6" t="n">
        <v>0</v>
      </c>
      <c r="AB534" s="5" t="n">
        <v>0</v>
      </c>
      <c r="AC534" s="6" t="n">
        <v>0</v>
      </c>
      <c r="AD534" s="5" t="n">
        <v>0</v>
      </c>
      <c r="AE534" s="6" t="n">
        <v>0</v>
      </c>
      <c r="AF534" s="5" t="n">
        <v>8188313</v>
      </c>
      <c r="AG534" s="6" t="n">
        <v>0</v>
      </c>
      <c r="AH534" s="6" t="n">
        <v>6270385.949</v>
      </c>
      <c r="AI534" s="6" t="n">
        <v>0</v>
      </c>
      <c r="AJ534" s="6" t="n">
        <v>0</v>
      </c>
      <c r="AK534" s="6" t="n">
        <v>0</v>
      </c>
      <c r="AL534" s="6" t="n">
        <v>5</v>
      </c>
      <c r="AM534" s="5">
        <f>IF(AND(G534="",E534="Murni"),0,P534+R534+T534+V534+X534+Z534+AB534+AD534+AF534+AH534+AJ534+AL534)</f>
        <v/>
      </c>
      <c r="AN534" s="5">
        <f>P534+R534+T534+V534+X534+Z534+AB534+AD534+AF534+AH534+AJ534+AL534-AM534</f>
        <v/>
      </c>
      <c r="AO534" s="5">
        <f>P534+R534+T534+V534+X534+Z534+AB534+AD534+AF534+AH534+AJ534+AL534</f>
        <v/>
      </c>
      <c r="AP534" s="5">
        <f>I534</f>
        <v/>
      </c>
      <c r="AQ534" s="7">
        <f>AO534-AP534</f>
        <v/>
      </c>
      <c r="AR534" s="5" t="n">
        <v>0</v>
      </c>
      <c r="AS534" s="5">
        <f>IF(AH534-AR534&lt;-0.001,1,0)</f>
        <v/>
      </c>
      <c r="AT534" s="5">
        <f>IF(H534&lt;AM534-0.001,1,0)</f>
        <v/>
      </c>
      <c r="AU534" s="5">
        <f>IF(OR(H534-AO534-J534-K534-L534-M534-N534&lt;-0.001,H534-AO534-J534-K534-L534-M534-N534&gt;0.001),1,0)</f>
        <v/>
      </c>
      <c r="AV534" s="5">
        <f>IF(OR(J534&lt;-0.5,K534&lt;-0.5,L534&lt;-0.5,M534&lt;-0.5,N534&lt;-0.5,P534&lt;-0.5,R534&lt;-0.5,T534&lt;-0.5,V534&lt;-0.5,X534&lt;-0.5,Z534&lt;-0.5,AB534&lt;-0.5,AD534&lt;-0.5,AF534&lt;-0.5,AH534&lt;-0.5,AJ534&lt;-0.5,AL534&lt;-0.5),1,0)</f>
        <v/>
      </c>
      <c r="AW534">
        <f>AX534&amp;LEFT(ROUND(H534,0),3)</f>
        <v/>
      </c>
      <c r="AX534" t="n">
        <v>2962435</v>
      </c>
    </row>
    <row r="535">
      <c r="A535" s="4" t="n">
        <v>527</v>
      </c>
      <c r="B535" s="4" t="inlineStr">
        <is>
          <t>2022.USLW.213.004</t>
        </is>
      </c>
      <c r="C535" s="4" t="inlineStr">
        <is>
          <t>T/L 150 KV PLTU 1 SULUT - INCOMER DOUBLE PHI (LOLAK-BOROKO) (5 KMR)</t>
        </is>
      </c>
      <c r="D535" s="4" t="inlineStr">
        <is>
          <t>EPC</t>
        </is>
      </c>
      <c r="E535" s="4" t="inlineStr">
        <is>
          <t>Murni</t>
        </is>
      </c>
      <c r="F535" s="4" t="inlineStr">
        <is>
          <t>APLN</t>
        </is>
      </c>
      <c r="G535" s="4" t="n"/>
      <c r="H535" s="5" t="n">
        <v>3348375.762</v>
      </c>
      <c r="I535" s="5" t="n">
        <v>0</v>
      </c>
      <c r="J535" s="6" t="n">
        <v>3348375.762</v>
      </c>
      <c r="K535" s="6" t="n">
        <v>0</v>
      </c>
      <c r="L535" s="6" t="n">
        <v>0</v>
      </c>
      <c r="M535" s="6" t="n">
        <v>0</v>
      </c>
      <c r="N535" s="6" t="n">
        <v>0</v>
      </c>
      <c r="O535" s="6" t="n">
        <v>0</v>
      </c>
      <c r="P535" s="5" t="n">
        <v>0</v>
      </c>
      <c r="Q535" s="6" t="n">
        <v>0</v>
      </c>
      <c r="R535" s="5" t="n">
        <v>0</v>
      </c>
      <c r="S535" s="6" t="n">
        <v>0</v>
      </c>
      <c r="T535" s="5" t="n">
        <v>0</v>
      </c>
      <c r="U535" s="6" t="n">
        <v>0</v>
      </c>
      <c r="V535" s="5" t="n">
        <v>0</v>
      </c>
      <c r="W535" s="6" t="n">
        <v>0</v>
      </c>
      <c r="X535" s="5" t="n">
        <v>0</v>
      </c>
      <c r="Y535" s="6" t="n">
        <v>0</v>
      </c>
      <c r="Z535" s="5" t="n">
        <v>0</v>
      </c>
      <c r="AA535" s="6" t="n">
        <v>0</v>
      </c>
      <c r="AB535" s="5" t="n">
        <v>0</v>
      </c>
      <c r="AC535" s="6" t="n">
        <v>0</v>
      </c>
      <c r="AD535" s="5" t="n">
        <v>0</v>
      </c>
      <c r="AE535" s="6" t="n">
        <v>0</v>
      </c>
      <c r="AF535" s="5" t="n">
        <v>0</v>
      </c>
      <c r="AG535" s="6" t="n">
        <v>0</v>
      </c>
      <c r="AH535" s="6" t="n">
        <v>0</v>
      </c>
      <c r="AI535" s="6" t="n">
        <v>0</v>
      </c>
      <c r="AJ535" s="6" t="n">
        <v>0</v>
      </c>
      <c r="AK535" s="6" t="n">
        <v>0</v>
      </c>
      <c r="AL535" s="6" t="n">
        <v>5</v>
      </c>
      <c r="AM535" s="5">
        <f>IF(AND(G535="",E535="Murni"),0,P535+R535+T535+V535+X535+Z535+AB535+AD535+AF535+AH535+AJ535+AL535)</f>
        <v/>
      </c>
      <c r="AN535" s="5">
        <f>P535+R535+T535+V535+X535+Z535+AB535+AD535+AF535+AH535+AJ535+AL535-AM535</f>
        <v/>
      </c>
      <c r="AO535" s="5">
        <f>P535+R535+T535+V535+X535+Z535+AB535+AD535+AF535+AH535+AJ535+AL535</f>
        <v/>
      </c>
      <c r="AP535" s="5">
        <f>I535</f>
        <v/>
      </c>
      <c r="AQ535" s="7">
        <f>AO535-AP535</f>
        <v/>
      </c>
      <c r="AR535" s="5" t="n">
        <v>0</v>
      </c>
      <c r="AS535" s="5">
        <f>IF(AH535-AR535&lt;-0.001,1,0)</f>
        <v/>
      </c>
      <c r="AT535" s="5">
        <f>IF(H535&lt;AM535-0.001,1,0)</f>
        <v/>
      </c>
      <c r="AU535" s="5">
        <f>IF(OR(H535-AO535-J535-K535-L535-M535-N535&lt;-0.001,H535-AO535-J535-K535-L535-M535-N535&gt;0.001),1,0)</f>
        <v/>
      </c>
      <c r="AV535" s="5">
        <f>IF(OR(J535&lt;-0.5,K535&lt;-0.5,L535&lt;-0.5,M535&lt;-0.5,N535&lt;-0.5,P535&lt;-0.5,R535&lt;-0.5,T535&lt;-0.5,V535&lt;-0.5,X535&lt;-0.5,Z535&lt;-0.5,AB535&lt;-0.5,AD535&lt;-0.5,AF535&lt;-0.5,AH535&lt;-0.5,AJ535&lt;-0.5,AL535&lt;-0.5),1,0)</f>
        <v/>
      </c>
      <c r="AW535">
        <f>AX535&amp;LEFT(ROUND(H535,0),3)</f>
        <v/>
      </c>
      <c r="AX535" t="n">
        <v>2962436</v>
      </c>
    </row>
    <row r="536">
      <c r="A536" s="4" t="n">
        <v>528</v>
      </c>
      <c r="B536" s="4" t="inlineStr">
        <is>
          <t>2022.USLW.213.005</t>
        </is>
      </c>
      <c r="C536" s="4" t="inlineStr">
        <is>
          <t>T/L 150 KV PLTU 1 SULUT - INCOMER DOUBLE PHI (LOLAK-BOROKO) (5 KMR)</t>
        </is>
      </c>
      <c r="D536" s="4" t="inlineStr">
        <is>
          <t>MTU</t>
        </is>
      </c>
      <c r="E536" s="4" t="inlineStr">
        <is>
          <t>Murni</t>
        </is>
      </c>
      <c r="F536" s="4" t="inlineStr">
        <is>
          <t>APLN</t>
        </is>
      </c>
      <c r="G536" s="4" t="n"/>
      <c r="H536" s="5" t="n">
        <v>3660288.238</v>
      </c>
      <c r="I536" s="5" t="n">
        <v>0</v>
      </c>
      <c r="J536" s="6" t="n">
        <v>3660288.238</v>
      </c>
      <c r="K536" s="6" t="n">
        <v>0</v>
      </c>
      <c r="L536" s="6" t="n">
        <v>0</v>
      </c>
      <c r="M536" s="6" t="n">
        <v>0</v>
      </c>
      <c r="N536" s="6" t="n">
        <v>0</v>
      </c>
      <c r="O536" s="6" t="n">
        <v>0</v>
      </c>
      <c r="P536" s="5" t="n">
        <v>0</v>
      </c>
      <c r="Q536" s="6" t="n">
        <v>0</v>
      </c>
      <c r="R536" s="5" t="n">
        <v>0</v>
      </c>
      <c r="S536" s="6" t="n">
        <v>0</v>
      </c>
      <c r="T536" s="5" t="n">
        <v>0</v>
      </c>
      <c r="U536" s="6" t="n">
        <v>0</v>
      </c>
      <c r="V536" s="5" t="n">
        <v>0</v>
      </c>
      <c r="W536" s="6" t="n">
        <v>0</v>
      </c>
      <c r="X536" s="5" t="n">
        <v>0</v>
      </c>
      <c r="Y536" s="6" t="n">
        <v>0</v>
      </c>
      <c r="Z536" s="5" t="n">
        <v>0</v>
      </c>
      <c r="AA536" s="6" t="n">
        <v>0</v>
      </c>
      <c r="AB536" s="5" t="n">
        <v>0</v>
      </c>
      <c r="AC536" s="6" t="n">
        <v>0</v>
      </c>
      <c r="AD536" s="5" t="n">
        <v>0</v>
      </c>
      <c r="AE536" s="6" t="n">
        <v>0</v>
      </c>
      <c r="AF536" s="5" t="n">
        <v>0</v>
      </c>
      <c r="AG536" s="6" t="n">
        <v>0</v>
      </c>
      <c r="AH536" s="6" t="n">
        <v>0</v>
      </c>
      <c r="AI536" s="6" t="n">
        <v>0</v>
      </c>
      <c r="AJ536" s="6" t="n">
        <v>0</v>
      </c>
      <c r="AK536" s="6" t="n">
        <v>0</v>
      </c>
      <c r="AL536" s="6" t="n">
        <v>5</v>
      </c>
      <c r="AM536" s="5">
        <f>IF(AND(G536="",E536="Murni"),0,P536+R536+T536+V536+X536+Z536+AB536+AD536+AF536+AH536+AJ536+AL536)</f>
        <v/>
      </c>
      <c r="AN536" s="5">
        <f>P536+R536+T536+V536+X536+Z536+AB536+AD536+AF536+AH536+AJ536+AL536-AM536</f>
        <v/>
      </c>
      <c r="AO536" s="5">
        <f>P536+R536+T536+V536+X536+Z536+AB536+AD536+AF536+AH536+AJ536+AL536</f>
        <v/>
      </c>
      <c r="AP536" s="5">
        <f>I536</f>
        <v/>
      </c>
      <c r="AQ536" s="7">
        <f>AO536-AP536</f>
        <v/>
      </c>
      <c r="AR536" s="5" t="n">
        <v>0</v>
      </c>
      <c r="AS536" s="5">
        <f>IF(AH536-AR536&lt;-0.001,1,0)</f>
        <v/>
      </c>
      <c r="AT536" s="5">
        <f>IF(H536&lt;AM536-0.001,1,0)</f>
        <v/>
      </c>
      <c r="AU536" s="5">
        <f>IF(OR(H536-AO536-J536-K536-L536-M536-N536&lt;-0.001,H536-AO536-J536-K536-L536-M536-N536&gt;0.001),1,0)</f>
        <v/>
      </c>
      <c r="AV536" s="5">
        <f>IF(OR(J536&lt;-0.5,K536&lt;-0.5,L536&lt;-0.5,M536&lt;-0.5,N536&lt;-0.5,P536&lt;-0.5,R536&lt;-0.5,T536&lt;-0.5,V536&lt;-0.5,X536&lt;-0.5,Z536&lt;-0.5,AB536&lt;-0.5,AD536&lt;-0.5,AF536&lt;-0.5,AH536&lt;-0.5,AJ536&lt;-0.5,AL536&lt;-0.5),1,0)</f>
        <v/>
      </c>
      <c r="AW536">
        <f>AX536&amp;LEFT(ROUND(H536,0),3)</f>
        <v/>
      </c>
      <c r="AX536" t="n">
        <v>2962437</v>
      </c>
    </row>
    <row r="537">
      <c r="A537" s="4" t="n">
        <v>529</v>
      </c>
      <c r="B537" s="4" t="inlineStr">
        <is>
          <t>2022.USLW.213.006</t>
        </is>
      </c>
      <c r="C537" s="4" t="inlineStr">
        <is>
          <t>T/L 150 KV PLTU 1 SULUT - INCOMER DOUBLE PHI (LOLAK-BOROKO) (5 KMR)</t>
        </is>
      </c>
      <c r="D537" s="4" t="inlineStr">
        <is>
          <t>Supervisi Konstruksi</t>
        </is>
      </c>
      <c r="E537" s="4" t="inlineStr">
        <is>
          <t>Murni</t>
        </is>
      </c>
      <c r="F537" s="4" t="inlineStr">
        <is>
          <t>APLN</t>
        </is>
      </c>
      <c r="G537" s="4" t="n"/>
      <c r="H537" s="5" t="n">
        <v>95373.914</v>
      </c>
      <c r="I537" s="5" t="n">
        <v>0</v>
      </c>
      <c r="J537" s="6" t="n">
        <v>95373.914</v>
      </c>
      <c r="K537" s="6" t="n">
        <v>0</v>
      </c>
      <c r="L537" s="6" t="n">
        <v>0</v>
      </c>
      <c r="M537" s="6" t="n">
        <v>0</v>
      </c>
      <c r="N537" s="6" t="n">
        <v>0</v>
      </c>
      <c r="O537" s="6" t="n">
        <v>0</v>
      </c>
      <c r="P537" s="5" t="n">
        <v>0</v>
      </c>
      <c r="Q537" s="6" t="n">
        <v>0</v>
      </c>
      <c r="R537" s="5" t="n">
        <v>0</v>
      </c>
      <c r="S537" s="6" t="n">
        <v>0</v>
      </c>
      <c r="T537" s="5" t="n">
        <v>0</v>
      </c>
      <c r="U537" s="6" t="n">
        <v>0</v>
      </c>
      <c r="V537" s="5" t="n">
        <v>0</v>
      </c>
      <c r="W537" s="6" t="n">
        <v>0</v>
      </c>
      <c r="X537" s="5" t="n">
        <v>0</v>
      </c>
      <c r="Y537" s="6" t="n">
        <v>0</v>
      </c>
      <c r="Z537" s="5" t="n">
        <v>0</v>
      </c>
      <c r="AA537" s="6" t="n">
        <v>0</v>
      </c>
      <c r="AB537" s="5" t="n">
        <v>0</v>
      </c>
      <c r="AC537" s="6" t="n">
        <v>0</v>
      </c>
      <c r="AD537" s="5" t="n">
        <v>0</v>
      </c>
      <c r="AE537" s="6" t="n">
        <v>0</v>
      </c>
      <c r="AF537" s="5" t="n">
        <v>0</v>
      </c>
      <c r="AG537" s="6" t="n">
        <v>0</v>
      </c>
      <c r="AH537" s="6" t="n">
        <v>0</v>
      </c>
      <c r="AI537" s="6" t="n">
        <v>0</v>
      </c>
      <c r="AJ537" s="6" t="n">
        <v>0</v>
      </c>
      <c r="AK537" s="6" t="n">
        <v>0</v>
      </c>
      <c r="AL537" s="6" t="n">
        <v>5</v>
      </c>
      <c r="AM537" s="5">
        <f>IF(AND(G537="",E537="Murni"),0,P537+R537+T537+V537+X537+Z537+AB537+AD537+AF537+AH537+AJ537+AL537)</f>
        <v/>
      </c>
      <c r="AN537" s="5">
        <f>P537+R537+T537+V537+X537+Z537+AB537+AD537+AF537+AH537+AJ537+AL537-AM537</f>
        <v/>
      </c>
      <c r="AO537" s="5">
        <f>P537+R537+T537+V537+X537+Z537+AB537+AD537+AF537+AH537+AJ537+AL537</f>
        <v/>
      </c>
      <c r="AP537" s="5">
        <f>I537</f>
        <v/>
      </c>
      <c r="AQ537" s="7">
        <f>AO537-AP537</f>
        <v/>
      </c>
      <c r="AR537" s="5" t="n">
        <v>0</v>
      </c>
      <c r="AS537" s="5">
        <f>IF(AH537-AR537&lt;-0.001,1,0)</f>
        <v/>
      </c>
      <c r="AT537" s="5">
        <f>IF(H537&lt;AM537-0.001,1,0)</f>
        <v/>
      </c>
      <c r="AU537" s="5">
        <f>IF(OR(H537-AO537-J537-K537-L537-M537-N537&lt;-0.001,H537-AO537-J537-K537-L537-M537-N537&gt;0.001),1,0)</f>
        <v/>
      </c>
      <c r="AV537" s="5">
        <f>IF(OR(J537&lt;-0.5,K537&lt;-0.5,L537&lt;-0.5,M537&lt;-0.5,N537&lt;-0.5,P537&lt;-0.5,R537&lt;-0.5,T537&lt;-0.5,V537&lt;-0.5,X537&lt;-0.5,Z537&lt;-0.5,AB537&lt;-0.5,AD537&lt;-0.5,AF537&lt;-0.5,AH537&lt;-0.5,AJ537&lt;-0.5,AL537&lt;-0.5),1,0)</f>
        <v/>
      </c>
      <c r="AW537">
        <f>AX537&amp;LEFT(ROUND(H537,0),3)</f>
        <v/>
      </c>
      <c r="AX537" t="n">
        <v>2962438</v>
      </c>
    </row>
    <row r="538">
      <c r="A538" s="4" t="n">
        <v>530</v>
      </c>
      <c r="B538" s="4" t="inlineStr">
        <is>
          <t>2022.USLW.213.007</t>
        </is>
      </c>
      <c r="C538" s="4" t="inlineStr">
        <is>
          <t>T/L 150 KV PLTU 1 SULUT - INCOMER DOUBLE PHI (LOLAK-BOROKO) (5 KMR)</t>
        </is>
      </c>
      <c r="D538" s="4" t="inlineStr">
        <is>
          <t>Jaminan Kualitas Barang (JKB)</t>
        </is>
      </c>
      <c r="E538" s="4" t="inlineStr">
        <is>
          <t>Murni</t>
        </is>
      </c>
      <c r="F538" s="4" t="inlineStr">
        <is>
          <t>APLN</t>
        </is>
      </c>
      <c r="G538" s="4" t="n"/>
      <c r="H538" s="5" t="n">
        <v>53965</v>
      </c>
      <c r="I538" s="5" t="n">
        <v>0</v>
      </c>
      <c r="J538" s="6" t="n">
        <v>53965</v>
      </c>
      <c r="K538" s="6" t="n">
        <v>0</v>
      </c>
      <c r="L538" s="6" t="n">
        <v>0</v>
      </c>
      <c r="M538" s="6" t="n">
        <v>0</v>
      </c>
      <c r="N538" s="6" t="n">
        <v>0</v>
      </c>
      <c r="O538" s="6" t="n">
        <v>0</v>
      </c>
      <c r="P538" s="5" t="n">
        <v>0</v>
      </c>
      <c r="Q538" s="6" t="n">
        <v>0</v>
      </c>
      <c r="R538" s="5" t="n">
        <v>0</v>
      </c>
      <c r="S538" s="6" t="n">
        <v>0</v>
      </c>
      <c r="T538" s="5" t="n">
        <v>0</v>
      </c>
      <c r="U538" s="6" t="n">
        <v>0</v>
      </c>
      <c r="V538" s="5" t="n">
        <v>0</v>
      </c>
      <c r="W538" s="6" t="n">
        <v>0</v>
      </c>
      <c r="X538" s="5" t="n">
        <v>0</v>
      </c>
      <c r="Y538" s="6" t="n">
        <v>0</v>
      </c>
      <c r="Z538" s="5" t="n">
        <v>0</v>
      </c>
      <c r="AA538" s="6" t="n">
        <v>0</v>
      </c>
      <c r="AB538" s="5" t="n">
        <v>0</v>
      </c>
      <c r="AC538" s="6" t="n">
        <v>0</v>
      </c>
      <c r="AD538" s="5" t="n">
        <v>0</v>
      </c>
      <c r="AE538" s="6" t="n">
        <v>0</v>
      </c>
      <c r="AF538" s="5" t="n">
        <v>0</v>
      </c>
      <c r="AG538" s="6" t="n">
        <v>0</v>
      </c>
      <c r="AH538" s="6" t="n">
        <v>0</v>
      </c>
      <c r="AI538" s="6" t="n">
        <v>0</v>
      </c>
      <c r="AJ538" s="6" t="n">
        <v>0</v>
      </c>
      <c r="AK538" s="6" t="n">
        <v>0</v>
      </c>
      <c r="AL538" s="6" t="n">
        <v>5</v>
      </c>
      <c r="AM538" s="5">
        <f>IF(AND(G538="",E538="Murni"),0,P538+R538+T538+V538+X538+Z538+AB538+AD538+AF538+AH538+AJ538+AL538)</f>
        <v/>
      </c>
      <c r="AN538" s="5">
        <f>P538+R538+T538+V538+X538+Z538+AB538+AD538+AF538+AH538+AJ538+AL538-AM538</f>
        <v/>
      </c>
      <c r="AO538" s="5">
        <f>P538+R538+T538+V538+X538+Z538+AB538+AD538+AF538+AH538+AJ538+AL538</f>
        <v/>
      </c>
      <c r="AP538" s="5">
        <f>I538</f>
        <v/>
      </c>
      <c r="AQ538" s="7">
        <f>AO538-AP538</f>
        <v/>
      </c>
      <c r="AR538" s="5" t="n">
        <v>0</v>
      </c>
      <c r="AS538" s="5">
        <f>IF(AH538-AR538&lt;-0.001,1,0)</f>
        <v/>
      </c>
      <c r="AT538" s="5">
        <f>IF(H538&lt;AM538-0.001,1,0)</f>
        <v/>
      </c>
      <c r="AU538" s="5">
        <f>IF(OR(H538-AO538-J538-K538-L538-M538-N538&lt;-0.001,H538-AO538-J538-K538-L538-M538-N538&gt;0.001),1,0)</f>
        <v/>
      </c>
      <c r="AV538" s="5">
        <f>IF(OR(J538&lt;-0.5,K538&lt;-0.5,L538&lt;-0.5,M538&lt;-0.5,N538&lt;-0.5,P538&lt;-0.5,R538&lt;-0.5,T538&lt;-0.5,V538&lt;-0.5,X538&lt;-0.5,Z538&lt;-0.5,AB538&lt;-0.5,AD538&lt;-0.5,AF538&lt;-0.5,AH538&lt;-0.5,AJ538&lt;-0.5,AL538&lt;-0.5),1,0)</f>
        <v/>
      </c>
      <c r="AW538">
        <f>AX538&amp;LEFT(ROUND(H538,0),3)</f>
        <v/>
      </c>
      <c r="AX538" t="n">
        <v>2962439</v>
      </c>
    </row>
    <row r="539">
      <c r="A539" s="4" t="n">
        <v>531</v>
      </c>
      <c r="B539" s="4" t="inlineStr">
        <is>
          <t>2022.USLW.296.001</t>
        </is>
      </c>
      <c r="C539" s="4" t="inlineStr">
        <is>
          <t>SUTT 150 kV BUNGKU - PELANGGAN PT ACN</t>
        </is>
      </c>
      <c r="D539" s="4" t="inlineStr">
        <is>
          <t>Survey &amp; Soil Investigation</t>
        </is>
      </c>
      <c r="E539" s="4" t="inlineStr">
        <is>
          <t>Murni</t>
        </is>
      </c>
      <c r="F539" s="4" t="inlineStr">
        <is>
          <t>APLN</t>
        </is>
      </c>
      <c r="G539" s="4" t="inlineStr">
        <is>
          <t>Notdin Permohonan Penandatanganan Dok Nota Persetujuan &amp; Formulir 6 Komite Peren Inv AI No. 17662/KEU.01.08.SEVP MRO/2022</t>
        </is>
      </c>
      <c r="H539" s="5" t="n">
        <v>1368569</v>
      </c>
      <c r="I539" s="5" t="n">
        <v>831471.03</v>
      </c>
      <c r="J539" s="6" t="n">
        <v>537097.97</v>
      </c>
      <c r="K539" s="6" t="n">
        <v>0</v>
      </c>
      <c r="L539" s="6" t="n">
        <v>0</v>
      </c>
      <c r="M539" s="6" t="n">
        <v>0</v>
      </c>
      <c r="N539" s="6" t="n">
        <v>0</v>
      </c>
      <c r="O539" s="6" t="n">
        <v>0</v>
      </c>
      <c r="P539" s="5" t="n">
        <v>0</v>
      </c>
      <c r="Q539" s="6" t="n">
        <v>0</v>
      </c>
      <c r="R539" s="5" t="n">
        <v>0</v>
      </c>
      <c r="S539" s="6" t="n">
        <v>0</v>
      </c>
      <c r="T539" s="5" t="n">
        <v>0</v>
      </c>
      <c r="U539" s="6" t="n">
        <v>0</v>
      </c>
      <c r="V539" s="5" t="n">
        <v>0</v>
      </c>
      <c r="W539" s="6" t="n">
        <v>0</v>
      </c>
      <c r="X539" s="5" t="n">
        <v>0</v>
      </c>
      <c r="Y539" s="6" t="n">
        <v>0</v>
      </c>
      <c r="Z539" s="5" t="n">
        <v>831471.03</v>
      </c>
      <c r="AA539" s="6" t="n">
        <v>0</v>
      </c>
      <c r="AB539" s="5" t="n">
        <v>0</v>
      </c>
      <c r="AC539" s="6" t="n">
        <v>0</v>
      </c>
      <c r="AD539" s="5" t="n">
        <v>0</v>
      </c>
      <c r="AE539" s="6" t="n">
        <v>0</v>
      </c>
      <c r="AF539" s="5" t="n">
        <v>0</v>
      </c>
      <c r="AG539" s="6" t="n">
        <v>0</v>
      </c>
      <c r="AH539" s="6" t="n">
        <v>0</v>
      </c>
      <c r="AI539" s="6" t="n">
        <v>0</v>
      </c>
      <c r="AJ539" s="6" t="n">
        <v>0</v>
      </c>
      <c r="AK539" s="6" t="n">
        <v>0</v>
      </c>
      <c r="AL539" s="6" t="n">
        <v>5</v>
      </c>
      <c r="AM539" s="5">
        <f>IF(AND(G539="",E539="Murni"),0,P539+R539+T539+V539+X539+Z539+AB539+AD539+AF539+AH539+AJ539+AL539)</f>
        <v/>
      </c>
      <c r="AN539" s="5">
        <f>P539+R539+T539+V539+X539+Z539+AB539+AD539+AF539+AH539+AJ539+AL539-AM539</f>
        <v/>
      </c>
      <c r="AO539" s="5">
        <f>P539+R539+T539+V539+X539+Z539+AB539+AD539+AF539+AH539+AJ539+AL539</f>
        <v/>
      </c>
      <c r="AP539" s="5">
        <f>I539</f>
        <v/>
      </c>
      <c r="AQ539" s="7">
        <f>AO539-AP539</f>
        <v/>
      </c>
      <c r="AR539" s="5" t="n">
        <v>0</v>
      </c>
      <c r="AS539" s="5">
        <f>IF(AH539-AR539&lt;-0.001,1,0)</f>
        <v/>
      </c>
      <c r="AT539" s="5">
        <f>IF(H539&lt;AM539-0.001,1,0)</f>
        <v/>
      </c>
      <c r="AU539" s="5">
        <f>IF(OR(H539-AO539-J539-K539-L539-M539-N539&lt;-0.001,H539-AO539-J539-K539-L539-M539-N539&gt;0.001),1,0)</f>
        <v/>
      </c>
      <c r="AV539" s="5">
        <f>IF(OR(J539&lt;-0.5,K539&lt;-0.5,L539&lt;-0.5,M539&lt;-0.5,N539&lt;-0.5,P539&lt;-0.5,R539&lt;-0.5,T539&lt;-0.5,V539&lt;-0.5,X539&lt;-0.5,Z539&lt;-0.5,AB539&lt;-0.5,AD539&lt;-0.5,AF539&lt;-0.5,AH539&lt;-0.5,AJ539&lt;-0.5,AL539&lt;-0.5),1,0)</f>
        <v/>
      </c>
      <c r="AW539">
        <f>AX539&amp;LEFT(ROUND(H539,0),3)</f>
        <v/>
      </c>
      <c r="AX539" t="n">
        <v>2962440</v>
      </c>
    </row>
    <row r="540">
      <c r="A540" s="4" t="n">
        <v>532</v>
      </c>
      <c r="B540" s="4" t="inlineStr">
        <is>
          <t>2022.USLW.296.002</t>
        </is>
      </c>
      <c r="C540" s="4" t="inlineStr">
        <is>
          <t>SUTT 150 kV BUNGKU - PELANGGAN PT ACN</t>
        </is>
      </c>
      <c r="D540" s="4" t="inlineStr">
        <is>
          <t>Perizinan</t>
        </is>
      </c>
      <c r="E540" s="4" t="inlineStr">
        <is>
          <t>Murni</t>
        </is>
      </c>
      <c r="F540" s="4" t="inlineStr">
        <is>
          <t>APLN</t>
        </is>
      </c>
      <c r="G540" s="4" t="inlineStr">
        <is>
          <t>Notdin Permohonan Penandatanganan Dok Nota Persetujuan &amp; Formulir 6 Komite Peren Inv AI No. 17662/KEU.01.08.SEVP MRO/2022</t>
        </is>
      </c>
      <c r="H540" s="5" t="n">
        <v>85000</v>
      </c>
      <c r="I540" s="5" t="n">
        <v>85000</v>
      </c>
      <c r="J540" s="6" t="n">
        <v>0</v>
      </c>
      <c r="K540" s="6" t="n">
        <v>0</v>
      </c>
      <c r="L540" s="6" t="n">
        <v>0</v>
      </c>
      <c r="M540" s="6" t="n">
        <v>0</v>
      </c>
      <c r="N540" s="6" t="n">
        <v>0</v>
      </c>
      <c r="O540" s="6" t="n">
        <v>0</v>
      </c>
      <c r="P540" s="5" t="n">
        <v>0</v>
      </c>
      <c r="Q540" s="6" t="n">
        <v>0</v>
      </c>
      <c r="R540" s="5" t="n">
        <v>0</v>
      </c>
      <c r="S540" s="6" t="n">
        <v>0</v>
      </c>
      <c r="T540" s="5" t="n">
        <v>0</v>
      </c>
      <c r="U540" s="6" t="n">
        <v>0</v>
      </c>
      <c r="V540" s="5" t="n">
        <v>0</v>
      </c>
      <c r="W540" s="6" t="n">
        <v>0</v>
      </c>
      <c r="X540" s="5" t="n">
        <v>0</v>
      </c>
      <c r="Y540" s="6" t="n">
        <v>0</v>
      </c>
      <c r="Z540" s="5" t="n">
        <v>74400</v>
      </c>
      <c r="AA540" s="6" t="n">
        <v>0</v>
      </c>
      <c r="AB540" s="5" t="n">
        <v>0</v>
      </c>
      <c r="AC540" s="6" t="n">
        <v>0</v>
      </c>
      <c r="AD540" s="5" t="n">
        <v>0</v>
      </c>
      <c r="AE540" s="6" t="n">
        <v>0</v>
      </c>
      <c r="AF540" s="5" t="n">
        <v>0</v>
      </c>
      <c r="AG540" s="6" t="n">
        <v>0</v>
      </c>
      <c r="AH540" s="6" t="n">
        <v>0</v>
      </c>
      <c r="AI540" s="6" t="n">
        <v>0</v>
      </c>
      <c r="AJ540" s="6" t="n">
        <v>10600</v>
      </c>
      <c r="AK540" s="6" t="n">
        <v>0</v>
      </c>
      <c r="AL540" s="6" t="n">
        <v>5</v>
      </c>
      <c r="AM540" s="5">
        <f>IF(AND(G540="",E540="Murni"),0,P540+R540+T540+V540+X540+Z540+AB540+AD540+AF540+AH540+AJ540+AL540)</f>
        <v/>
      </c>
      <c r="AN540" s="5">
        <f>P540+R540+T540+V540+X540+Z540+AB540+AD540+AF540+AH540+AJ540+AL540-AM540</f>
        <v/>
      </c>
      <c r="AO540" s="5">
        <f>P540+R540+T540+V540+X540+Z540+AB540+AD540+AF540+AH540+AJ540+AL540</f>
        <v/>
      </c>
      <c r="AP540" s="5">
        <f>I540</f>
        <v/>
      </c>
      <c r="AQ540" s="7">
        <f>AO540-AP540</f>
        <v/>
      </c>
      <c r="AR540" s="5" t="n">
        <v>0</v>
      </c>
      <c r="AS540" s="5">
        <f>IF(AH540-AR540&lt;-0.001,1,0)</f>
        <v/>
      </c>
      <c r="AT540" s="5">
        <f>IF(H540&lt;AM540-0.001,1,0)</f>
        <v/>
      </c>
      <c r="AU540" s="5">
        <f>IF(OR(H540-AO540-J540-K540-L540-M540-N540&lt;-0.001,H540-AO540-J540-K540-L540-M540-N540&gt;0.001),1,0)</f>
        <v/>
      </c>
      <c r="AV540" s="5">
        <f>IF(OR(J540&lt;-0.5,K540&lt;-0.5,L540&lt;-0.5,M540&lt;-0.5,N540&lt;-0.5,P540&lt;-0.5,R540&lt;-0.5,T540&lt;-0.5,V540&lt;-0.5,X540&lt;-0.5,Z540&lt;-0.5,AB540&lt;-0.5,AD540&lt;-0.5,AF540&lt;-0.5,AH540&lt;-0.5,AJ540&lt;-0.5,AL540&lt;-0.5),1,0)</f>
        <v/>
      </c>
      <c r="AW540">
        <f>AX540&amp;LEFT(ROUND(H540,0),3)</f>
        <v/>
      </c>
      <c r="AX540" t="n">
        <v>2962441</v>
      </c>
    </row>
    <row r="541">
      <c r="A541" s="4" t="n">
        <v>533</v>
      </c>
      <c r="B541" s="4" t="inlineStr">
        <is>
          <t>2022.USLW.296.003</t>
        </is>
      </c>
      <c r="C541" s="4" t="inlineStr">
        <is>
          <t>SUTT 150 kV BUNGKU - PELANGGAN PT ACN</t>
        </is>
      </c>
      <c r="D541" s="4" t="inlineStr">
        <is>
          <t>Studi Lingkungan</t>
        </is>
      </c>
      <c r="E541" s="4" t="inlineStr">
        <is>
          <t>Murni</t>
        </is>
      </c>
      <c r="F541" s="4" t="inlineStr">
        <is>
          <t>APLN</t>
        </is>
      </c>
      <c r="G541" s="4" t="inlineStr">
        <is>
          <t>Notdin Permohonan Penandatanganan Dok Nota Persetujuan &amp; Formulir 6 Komite Peren Inv AI No. 17662/KEU.01.08.SEVP MRO/2022</t>
        </is>
      </c>
      <c r="H541" s="5" t="n">
        <v>350000</v>
      </c>
      <c r="I541" s="5" t="n">
        <v>350000</v>
      </c>
      <c r="J541" s="6" t="n">
        <v>0</v>
      </c>
      <c r="K541" s="6" t="n">
        <v>0</v>
      </c>
      <c r="L541" s="6" t="n">
        <v>0</v>
      </c>
      <c r="M541" s="6" t="n">
        <v>0</v>
      </c>
      <c r="N541" s="6" t="n">
        <v>0</v>
      </c>
      <c r="O541" s="6" t="n">
        <v>0</v>
      </c>
      <c r="P541" s="5" t="n">
        <v>0</v>
      </c>
      <c r="Q541" s="6" t="n">
        <v>0</v>
      </c>
      <c r="R541" s="5" t="n">
        <v>0</v>
      </c>
      <c r="S541" s="6" t="n">
        <v>0</v>
      </c>
      <c r="T541" s="5" t="n">
        <v>0</v>
      </c>
      <c r="U541" s="6" t="n">
        <v>0</v>
      </c>
      <c r="V541" s="5" t="n">
        <v>0</v>
      </c>
      <c r="W541" s="6" t="n">
        <v>0</v>
      </c>
      <c r="X541" s="5" t="n">
        <v>0</v>
      </c>
      <c r="Y541" s="6" t="n">
        <v>0</v>
      </c>
      <c r="Z541" s="5" t="n">
        <v>0</v>
      </c>
      <c r="AA541" s="6" t="n">
        <v>0</v>
      </c>
      <c r="AB541" s="5" t="n">
        <v>0</v>
      </c>
      <c r="AC541" s="6" t="n">
        <v>0</v>
      </c>
      <c r="AD541" s="5" t="n">
        <v>0</v>
      </c>
      <c r="AE541" s="6" t="n">
        <v>0</v>
      </c>
      <c r="AF541" s="5" t="n">
        <v>0</v>
      </c>
      <c r="AG541" s="6" t="n">
        <v>0</v>
      </c>
      <c r="AH541" s="6" t="n">
        <v>0</v>
      </c>
      <c r="AI541" s="6" t="n">
        <v>0</v>
      </c>
      <c r="AJ541" s="6" t="n">
        <v>350000</v>
      </c>
      <c r="AK541" s="6" t="n">
        <v>0</v>
      </c>
      <c r="AL541" s="6" t="n">
        <v>5</v>
      </c>
      <c r="AM541" s="5">
        <f>IF(AND(G541="",E541="Murni"),0,P541+R541+T541+V541+X541+Z541+AB541+AD541+AF541+AH541+AJ541+AL541)</f>
        <v/>
      </c>
      <c r="AN541" s="5">
        <f>P541+R541+T541+V541+X541+Z541+AB541+AD541+AF541+AH541+AJ541+AL541-AM541</f>
        <v/>
      </c>
      <c r="AO541" s="5">
        <f>P541+R541+T541+V541+X541+Z541+AB541+AD541+AF541+AH541+AJ541+AL541</f>
        <v/>
      </c>
      <c r="AP541" s="5">
        <f>I541</f>
        <v/>
      </c>
      <c r="AQ541" s="7">
        <f>AO541-AP541</f>
        <v/>
      </c>
      <c r="AR541" s="5" t="n">
        <v>0</v>
      </c>
      <c r="AS541" s="5">
        <f>IF(AH541-AR541&lt;-0.001,1,0)</f>
        <v/>
      </c>
      <c r="AT541" s="5">
        <f>IF(H541&lt;AM541-0.001,1,0)</f>
        <v/>
      </c>
      <c r="AU541" s="5">
        <f>IF(OR(H541-AO541-J541-K541-L541-M541-N541&lt;-0.001,H541-AO541-J541-K541-L541-M541-N541&gt;0.001),1,0)</f>
        <v/>
      </c>
      <c r="AV541" s="5">
        <f>IF(OR(J541&lt;-0.5,K541&lt;-0.5,L541&lt;-0.5,M541&lt;-0.5,N541&lt;-0.5,P541&lt;-0.5,R541&lt;-0.5,T541&lt;-0.5,V541&lt;-0.5,X541&lt;-0.5,Z541&lt;-0.5,AB541&lt;-0.5,AD541&lt;-0.5,AF541&lt;-0.5,AH541&lt;-0.5,AJ541&lt;-0.5,AL541&lt;-0.5),1,0)</f>
        <v/>
      </c>
      <c r="AW541">
        <f>AX541&amp;LEFT(ROUND(H541,0),3)</f>
        <v/>
      </c>
      <c r="AX541" t="n">
        <v>2962442</v>
      </c>
    </row>
    <row r="542">
      <c r="A542" s="4" t="n">
        <v>534</v>
      </c>
      <c r="B542" s="4" t="inlineStr">
        <is>
          <t>2022.USLW.296.004</t>
        </is>
      </c>
      <c r="C542" s="4" t="inlineStr">
        <is>
          <t>SUTT 150 kV BUNGKU - PELANGGAN PT ACN</t>
        </is>
      </c>
      <c r="D542" s="4" t="inlineStr">
        <is>
          <t>Biaya Jasa Pendampingan Pengadaan Tanah dan/atau Sertifikat dan/atau Kompensasi ROW</t>
        </is>
      </c>
      <c r="E542" s="4" t="inlineStr">
        <is>
          <t>Murni</t>
        </is>
      </c>
      <c r="F542" s="4" t="inlineStr">
        <is>
          <t>APLN</t>
        </is>
      </c>
      <c r="G542" s="4" t="inlineStr">
        <is>
          <t>Notdin Permohonan Penandatanganan Dok Nota Persetujuan &amp; Formulir 6 Komite Peren Inv AI No. 17662/KEU.01.08.SEVP MRO/2022</t>
        </is>
      </c>
      <c r="H542" s="5" t="n">
        <v>1200000</v>
      </c>
      <c r="I542" s="5" t="n">
        <v>400000</v>
      </c>
      <c r="J542" s="6" t="n">
        <v>800000</v>
      </c>
      <c r="K542" s="6" t="n">
        <v>0</v>
      </c>
      <c r="L542" s="6" t="n">
        <v>0</v>
      </c>
      <c r="M542" s="6" t="n">
        <v>0</v>
      </c>
      <c r="N542" s="6" t="n">
        <v>0</v>
      </c>
      <c r="O542" s="6" t="n">
        <v>0</v>
      </c>
      <c r="P542" s="5" t="n">
        <v>0</v>
      </c>
      <c r="Q542" s="6" t="n">
        <v>0</v>
      </c>
      <c r="R542" s="5" t="n">
        <v>0</v>
      </c>
      <c r="S542" s="6" t="n">
        <v>0</v>
      </c>
      <c r="T542" s="5" t="n">
        <v>0</v>
      </c>
      <c r="U542" s="6" t="n">
        <v>0</v>
      </c>
      <c r="V542" s="5" t="n">
        <v>0</v>
      </c>
      <c r="W542" s="6" t="n">
        <v>0</v>
      </c>
      <c r="X542" s="5" t="n">
        <v>0</v>
      </c>
      <c r="Y542" s="6" t="n">
        <v>0</v>
      </c>
      <c r="Z542" s="5" t="n">
        <v>0</v>
      </c>
      <c r="AA542" s="6" t="n">
        <v>0</v>
      </c>
      <c r="AB542" s="5" t="n">
        <v>0</v>
      </c>
      <c r="AC542" s="6" t="n">
        <v>0</v>
      </c>
      <c r="AD542" s="5" t="n">
        <v>0</v>
      </c>
      <c r="AE542" s="6" t="n">
        <v>0</v>
      </c>
      <c r="AF542" s="5" t="n">
        <v>0</v>
      </c>
      <c r="AG542" s="6" t="n">
        <v>0</v>
      </c>
      <c r="AH542" s="6" t="n">
        <v>0</v>
      </c>
      <c r="AI542" s="6" t="n">
        <v>0</v>
      </c>
      <c r="AJ542" s="6" t="n">
        <v>400000</v>
      </c>
      <c r="AK542" s="6" t="n">
        <v>0</v>
      </c>
      <c r="AL542" s="6" t="n">
        <v>5</v>
      </c>
      <c r="AM542" s="5">
        <f>IF(AND(G542="",E542="Murni"),0,P542+R542+T542+V542+X542+Z542+AB542+AD542+AF542+AH542+AJ542+AL542)</f>
        <v/>
      </c>
      <c r="AN542" s="5">
        <f>P542+R542+T542+V542+X542+Z542+AB542+AD542+AF542+AH542+AJ542+AL542-AM542</f>
        <v/>
      </c>
      <c r="AO542" s="5">
        <f>P542+R542+T542+V542+X542+Z542+AB542+AD542+AF542+AH542+AJ542+AL542</f>
        <v/>
      </c>
      <c r="AP542" s="5">
        <f>I542</f>
        <v/>
      </c>
      <c r="AQ542" s="7">
        <f>AO542-AP542</f>
        <v/>
      </c>
      <c r="AR542" s="5" t="n">
        <v>0</v>
      </c>
      <c r="AS542" s="5">
        <f>IF(AH542-AR542&lt;-0.001,1,0)</f>
        <v/>
      </c>
      <c r="AT542" s="5">
        <f>IF(H542&lt;AM542-0.001,1,0)</f>
        <v/>
      </c>
      <c r="AU542" s="5">
        <f>IF(OR(H542-AO542-J542-K542-L542-M542-N542&lt;-0.001,H542-AO542-J542-K542-L542-M542-N542&gt;0.001),1,0)</f>
        <v/>
      </c>
      <c r="AV542" s="5">
        <f>IF(OR(J542&lt;-0.5,K542&lt;-0.5,L542&lt;-0.5,M542&lt;-0.5,N542&lt;-0.5,P542&lt;-0.5,R542&lt;-0.5,T542&lt;-0.5,V542&lt;-0.5,X542&lt;-0.5,Z542&lt;-0.5,AB542&lt;-0.5,AD542&lt;-0.5,AF542&lt;-0.5,AH542&lt;-0.5,AJ542&lt;-0.5,AL542&lt;-0.5),1,0)</f>
        <v/>
      </c>
      <c r="AW542">
        <f>AX542&amp;LEFT(ROUND(H542,0),3)</f>
        <v/>
      </c>
      <c r="AX542" t="n">
        <v>2962443</v>
      </c>
    </row>
    <row r="543">
      <c r="A543" s="4" t="n">
        <v>535</v>
      </c>
      <c r="B543" s="4" t="inlineStr">
        <is>
          <t>2022.USLW.296.005</t>
        </is>
      </c>
      <c r="C543" s="4" t="inlineStr">
        <is>
          <t>SUTT 150 kV BUNGKU - PELANGGAN PT ACN</t>
        </is>
      </c>
      <c r="D543" s="4" t="inlineStr">
        <is>
          <t>Biaya Jasa Ahli Penilai Pertanahan ROW</t>
        </is>
      </c>
      <c r="E543" s="4" t="inlineStr">
        <is>
          <t>Murni</t>
        </is>
      </c>
      <c r="F543" s="4" t="inlineStr">
        <is>
          <t>APLN</t>
        </is>
      </c>
      <c r="G543" s="4" t="inlineStr">
        <is>
          <t>Notdin Permohonan Penandatanganan Dok Nota Persetujuan &amp; Formulir 6 Komite Peren Inv AI No. 17662/KEU.01.08.SEVP MRO/2022</t>
        </is>
      </c>
      <c r="H543" s="5" t="n">
        <v>780000</v>
      </c>
      <c r="I543" s="5" t="n">
        <v>100000</v>
      </c>
      <c r="J543" s="6" t="n">
        <v>680000</v>
      </c>
      <c r="K543" s="6" t="n">
        <v>0</v>
      </c>
      <c r="L543" s="6" t="n">
        <v>0</v>
      </c>
      <c r="M543" s="6" t="n">
        <v>0</v>
      </c>
      <c r="N543" s="6" t="n">
        <v>0</v>
      </c>
      <c r="O543" s="6" t="n">
        <v>0</v>
      </c>
      <c r="P543" s="5" t="n">
        <v>0</v>
      </c>
      <c r="Q543" s="6" t="n">
        <v>0</v>
      </c>
      <c r="R543" s="5" t="n">
        <v>0</v>
      </c>
      <c r="S543" s="6" t="n">
        <v>0</v>
      </c>
      <c r="T543" s="5" t="n">
        <v>0</v>
      </c>
      <c r="U543" s="6" t="n">
        <v>0</v>
      </c>
      <c r="V543" s="5" t="n">
        <v>0</v>
      </c>
      <c r="W543" s="6" t="n">
        <v>0</v>
      </c>
      <c r="X543" s="5" t="n">
        <v>0</v>
      </c>
      <c r="Y543" s="6" t="n">
        <v>0</v>
      </c>
      <c r="Z543" s="5" t="n">
        <v>0</v>
      </c>
      <c r="AA543" s="6" t="n">
        <v>0</v>
      </c>
      <c r="AB543" s="5" t="n">
        <v>0</v>
      </c>
      <c r="AC543" s="6" t="n">
        <v>0</v>
      </c>
      <c r="AD543" s="5" t="n">
        <v>0</v>
      </c>
      <c r="AE543" s="6" t="n">
        <v>0</v>
      </c>
      <c r="AF543" s="5" t="n">
        <v>0</v>
      </c>
      <c r="AG543" s="6" t="n">
        <v>0</v>
      </c>
      <c r="AH543" s="6" t="n">
        <v>0</v>
      </c>
      <c r="AI543" s="6" t="n">
        <v>0</v>
      </c>
      <c r="AJ543" s="6" t="n">
        <v>100000</v>
      </c>
      <c r="AK543" s="6" t="n">
        <v>0</v>
      </c>
      <c r="AL543" s="6" t="n">
        <v>5</v>
      </c>
      <c r="AM543" s="5">
        <f>IF(AND(G543="",E543="Murni"),0,P543+R543+T543+V543+X543+Z543+AB543+AD543+AF543+AH543+AJ543+AL543)</f>
        <v/>
      </c>
      <c r="AN543" s="5">
        <f>P543+R543+T543+V543+X543+Z543+AB543+AD543+AF543+AH543+AJ543+AL543-AM543</f>
        <v/>
      </c>
      <c r="AO543" s="5">
        <f>P543+R543+T543+V543+X543+Z543+AB543+AD543+AF543+AH543+AJ543+AL543</f>
        <v/>
      </c>
      <c r="AP543" s="5">
        <f>I543</f>
        <v/>
      </c>
      <c r="AQ543" s="7">
        <f>AO543-AP543</f>
        <v/>
      </c>
      <c r="AR543" s="5" t="n">
        <v>0</v>
      </c>
      <c r="AS543" s="5">
        <f>IF(AH543-AR543&lt;-0.001,1,0)</f>
        <v/>
      </c>
      <c r="AT543" s="5">
        <f>IF(H543&lt;AM543-0.001,1,0)</f>
        <v/>
      </c>
      <c r="AU543" s="5">
        <f>IF(OR(H543-AO543-J543-K543-L543-M543-N543&lt;-0.001,H543-AO543-J543-K543-L543-M543-N543&gt;0.001),1,0)</f>
        <v/>
      </c>
      <c r="AV543" s="5">
        <f>IF(OR(J543&lt;-0.5,K543&lt;-0.5,L543&lt;-0.5,M543&lt;-0.5,N543&lt;-0.5,P543&lt;-0.5,R543&lt;-0.5,T543&lt;-0.5,V543&lt;-0.5,X543&lt;-0.5,Z543&lt;-0.5,AB543&lt;-0.5,AD543&lt;-0.5,AF543&lt;-0.5,AH543&lt;-0.5,AJ543&lt;-0.5,AL543&lt;-0.5),1,0)</f>
        <v/>
      </c>
      <c r="AW543">
        <f>AX543&amp;LEFT(ROUND(H543,0),3)</f>
        <v/>
      </c>
      <c r="AX543" t="n">
        <v>2962444</v>
      </c>
    </row>
    <row r="544">
      <c r="A544" s="4" t="n">
        <v>536</v>
      </c>
      <c r="B544" s="4" t="inlineStr">
        <is>
          <t>2022.USLW.296.006</t>
        </is>
      </c>
      <c r="C544" s="4" t="inlineStr">
        <is>
          <t>SUTT 150 kV BUNGKU - PELANGGAN PT ACN</t>
        </is>
      </c>
      <c r="D544" s="4" t="inlineStr">
        <is>
          <t>Biaya Pengadaan Tanah</t>
        </is>
      </c>
      <c r="E544" s="4" t="inlineStr">
        <is>
          <t>Murni</t>
        </is>
      </c>
      <c r="F544" s="4" t="inlineStr">
        <is>
          <t>APLN</t>
        </is>
      </c>
      <c r="G544" s="4" t="inlineStr">
        <is>
          <t>Notdin Permohonan Penandatanganan Dok Nota Persetujuan &amp; Formulir 6 Komite Peren Inv AI No. 17662/KEU.01.08.SEVP MRO/2022</t>
        </is>
      </c>
      <c r="H544" s="5" t="n">
        <v>6000000</v>
      </c>
      <c r="I544" s="5" t="n">
        <v>4700000</v>
      </c>
      <c r="J544" s="6" t="n">
        <v>1300000</v>
      </c>
      <c r="K544" s="6" t="n">
        <v>0</v>
      </c>
      <c r="L544" s="6" t="n">
        <v>0</v>
      </c>
      <c r="M544" s="6" t="n">
        <v>0</v>
      </c>
      <c r="N544" s="6" t="n">
        <v>0</v>
      </c>
      <c r="O544" s="6" t="n">
        <v>0</v>
      </c>
      <c r="P544" s="5" t="n">
        <v>0</v>
      </c>
      <c r="Q544" s="6" t="n">
        <v>0</v>
      </c>
      <c r="R544" s="5" t="n">
        <v>0</v>
      </c>
      <c r="S544" s="6" t="n">
        <v>0</v>
      </c>
      <c r="T544" s="5" t="n">
        <v>0</v>
      </c>
      <c r="U544" s="6" t="n">
        <v>0</v>
      </c>
      <c r="V544" s="5" t="n">
        <v>0</v>
      </c>
      <c r="W544" s="6" t="n">
        <v>0</v>
      </c>
      <c r="X544" s="5" t="n">
        <v>0</v>
      </c>
      <c r="Y544" s="6" t="n">
        <v>0</v>
      </c>
      <c r="Z544" s="5" t="n">
        <v>0</v>
      </c>
      <c r="AA544" s="6" t="n">
        <v>0</v>
      </c>
      <c r="AB544" s="5" t="n">
        <v>0</v>
      </c>
      <c r="AC544" s="6" t="n">
        <v>0</v>
      </c>
      <c r="AD544" s="5" t="n">
        <v>0</v>
      </c>
      <c r="AE544" s="6" t="n">
        <v>0</v>
      </c>
      <c r="AF544" s="5" t="n">
        <v>0</v>
      </c>
      <c r="AG544" s="6" t="n">
        <v>0</v>
      </c>
      <c r="AH544" s="6" t="n">
        <v>0</v>
      </c>
      <c r="AI544" s="6" t="n">
        <v>0</v>
      </c>
      <c r="AJ544" s="6" t="n">
        <v>1850000</v>
      </c>
      <c r="AK544" s="6" t="n">
        <v>0</v>
      </c>
      <c r="AL544" s="6" t="n">
        <v>5</v>
      </c>
      <c r="AM544" s="5">
        <f>IF(AND(G544="",E544="Murni"),0,P544+R544+T544+V544+X544+Z544+AB544+AD544+AF544+AH544+AJ544+AL544)</f>
        <v/>
      </c>
      <c r="AN544" s="5">
        <f>P544+R544+T544+V544+X544+Z544+AB544+AD544+AF544+AH544+AJ544+AL544-AM544</f>
        <v/>
      </c>
      <c r="AO544" s="5">
        <f>P544+R544+T544+V544+X544+Z544+AB544+AD544+AF544+AH544+AJ544+AL544</f>
        <v/>
      </c>
      <c r="AP544" s="5">
        <f>I544</f>
        <v/>
      </c>
      <c r="AQ544" s="7">
        <f>AO544-AP544</f>
        <v/>
      </c>
      <c r="AR544" s="5" t="n">
        <v>0</v>
      </c>
      <c r="AS544" s="5">
        <f>IF(AH544-AR544&lt;-0.001,1,0)</f>
        <v/>
      </c>
      <c r="AT544" s="5">
        <f>IF(H544&lt;AM544-0.001,1,0)</f>
        <v/>
      </c>
      <c r="AU544" s="5">
        <f>IF(OR(H544-AO544-J544-K544-L544-M544-N544&lt;-0.001,H544-AO544-J544-K544-L544-M544-N544&gt;0.001),1,0)</f>
        <v/>
      </c>
      <c r="AV544" s="5">
        <f>IF(OR(J544&lt;-0.5,K544&lt;-0.5,L544&lt;-0.5,M544&lt;-0.5,N544&lt;-0.5,P544&lt;-0.5,R544&lt;-0.5,T544&lt;-0.5,V544&lt;-0.5,X544&lt;-0.5,Z544&lt;-0.5,AB544&lt;-0.5,AD544&lt;-0.5,AF544&lt;-0.5,AH544&lt;-0.5,AJ544&lt;-0.5,AL544&lt;-0.5),1,0)</f>
        <v/>
      </c>
      <c r="AW544">
        <f>AX544&amp;LEFT(ROUND(H544,0),3)</f>
        <v/>
      </c>
      <c r="AX544" t="n">
        <v>2962445</v>
      </c>
    </row>
    <row r="545">
      <c r="A545" s="4" t="n">
        <v>537</v>
      </c>
      <c r="B545" s="4" t="inlineStr">
        <is>
          <t>2022.USLW.296.007</t>
        </is>
      </c>
      <c r="C545" s="4" t="inlineStr">
        <is>
          <t>SUTT 150 kV BUNGKU - PELANGGAN PT ACN</t>
        </is>
      </c>
      <c r="D545" s="4" t="inlineStr">
        <is>
          <t>Biaya Sertifikat Tanah</t>
        </is>
      </c>
      <c r="E545" s="4" t="inlineStr">
        <is>
          <t>Murni</t>
        </is>
      </c>
      <c r="F545" s="4" t="inlineStr">
        <is>
          <t>APLN</t>
        </is>
      </c>
      <c r="G545" s="4" t="inlineStr">
        <is>
          <t>Notdin Permohonan Penandatanganan Dok Nota Persetujuan &amp; Formulir 6 Komite Peren Inv AI No. 17662/KEU.01.08.SEVP MRO/2022</t>
        </is>
      </c>
      <c r="H545" s="5" t="n">
        <v>420000</v>
      </c>
      <c r="I545" s="5" t="n">
        <v>0</v>
      </c>
      <c r="J545" s="6" t="n">
        <v>420000</v>
      </c>
      <c r="K545" s="6" t="n">
        <v>0</v>
      </c>
      <c r="L545" s="6" t="n">
        <v>0</v>
      </c>
      <c r="M545" s="6" t="n">
        <v>0</v>
      </c>
      <c r="N545" s="6" t="n">
        <v>0</v>
      </c>
      <c r="O545" s="6" t="n">
        <v>0</v>
      </c>
      <c r="P545" s="5" t="n">
        <v>0</v>
      </c>
      <c r="Q545" s="6" t="n">
        <v>0</v>
      </c>
      <c r="R545" s="5" t="n">
        <v>0</v>
      </c>
      <c r="S545" s="6" t="n">
        <v>0</v>
      </c>
      <c r="T545" s="5" t="n">
        <v>0</v>
      </c>
      <c r="U545" s="6" t="n">
        <v>0</v>
      </c>
      <c r="V545" s="5" t="n">
        <v>0</v>
      </c>
      <c r="W545" s="6" t="n">
        <v>0</v>
      </c>
      <c r="X545" s="5" t="n">
        <v>0</v>
      </c>
      <c r="Y545" s="6" t="n">
        <v>0</v>
      </c>
      <c r="Z545" s="5" t="n">
        <v>0</v>
      </c>
      <c r="AA545" s="6" t="n">
        <v>0</v>
      </c>
      <c r="AB545" s="5" t="n">
        <v>0</v>
      </c>
      <c r="AC545" s="6" t="n">
        <v>0</v>
      </c>
      <c r="AD545" s="5" t="n">
        <v>0</v>
      </c>
      <c r="AE545" s="6" t="n">
        <v>0</v>
      </c>
      <c r="AF545" s="5" t="n">
        <v>0</v>
      </c>
      <c r="AG545" s="6" t="n">
        <v>0</v>
      </c>
      <c r="AH545" s="6" t="n">
        <v>0</v>
      </c>
      <c r="AI545" s="6" t="n">
        <v>0</v>
      </c>
      <c r="AJ545" s="6" t="n">
        <v>0</v>
      </c>
      <c r="AK545" s="6" t="n">
        <v>0</v>
      </c>
      <c r="AL545" s="6" t="n">
        <v>5</v>
      </c>
      <c r="AM545" s="5">
        <f>IF(AND(G545="",E545="Murni"),0,P545+R545+T545+V545+X545+Z545+AB545+AD545+AF545+AH545+AJ545+AL545)</f>
        <v/>
      </c>
      <c r="AN545" s="5">
        <f>P545+R545+T545+V545+X545+Z545+AB545+AD545+AF545+AH545+AJ545+AL545-AM545</f>
        <v/>
      </c>
      <c r="AO545" s="5">
        <f>P545+R545+T545+V545+X545+Z545+AB545+AD545+AF545+AH545+AJ545+AL545</f>
        <v/>
      </c>
      <c r="AP545" s="5">
        <f>I545</f>
        <v/>
      </c>
      <c r="AQ545" s="7">
        <f>AO545-AP545</f>
        <v/>
      </c>
      <c r="AR545" s="5" t="n">
        <v>0</v>
      </c>
      <c r="AS545" s="5">
        <f>IF(AH545-AR545&lt;-0.001,1,0)</f>
        <v/>
      </c>
      <c r="AT545" s="5">
        <f>IF(H545&lt;AM545-0.001,1,0)</f>
        <v/>
      </c>
      <c r="AU545" s="5">
        <f>IF(OR(H545-AO545-J545-K545-L545-M545-N545&lt;-0.001,H545-AO545-J545-K545-L545-M545-N545&gt;0.001),1,0)</f>
        <v/>
      </c>
      <c r="AV545" s="5">
        <f>IF(OR(J545&lt;-0.5,K545&lt;-0.5,L545&lt;-0.5,M545&lt;-0.5,N545&lt;-0.5,P545&lt;-0.5,R545&lt;-0.5,T545&lt;-0.5,V545&lt;-0.5,X545&lt;-0.5,Z545&lt;-0.5,AB545&lt;-0.5,AD545&lt;-0.5,AF545&lt;-0.5,AH545&lt;-0.5,AJ545&lt;-0.5,AL545&lt;-0.5),1,0)</f>
        <v/>
      </c>
      <c r="AW545">
        <f>AX545&amp;LEFT(ROUND(H545,0),3)</f>
        <v/>
      </c>
      <c r="AX545" t="n">
        <v>2962446</v>
      </c>
    </row>
    <row r="546">
      <c r="A546" s="4" t="n">
        <v>538</v>
      </c>
      <c r="B546" s="4" t="inlineStr">
        <is>
          <t>2022.USLW.296.008</t>
        </is>
      </c>
      <c r="C546" s="4" t="inlineStr">
        <is>
          <t>SUTT 150 kV BUNGKU - PELANGGAN PT ACN</t>
        </is>
      </c>
      <c r="D546" s="4" t="inlineStr">
        <is>
          <t>EPC</t>
        </is>
      </c>
      <c r="E546" s="4" t="inlineStr">
        <is>
          <t>Murni</t>
        </is>
      </c>
      <c r="F546" s="4" t="inlineStr">
        <is>
          <t>APLN</t>
        </is>
      </c>
      <c r="G546" s="4" t="inlineStr">
        <is>
          <t>Notdin Permohonan Penandatanganan Dok Nota Persetujuan &amp; Formulir 6 Komite Peren Inv AI No. 17662/KEU.01.08.SEVP MRO/2022</t>
        </is>
      </c>
      <c r="H546" s="5" t="n">
        <v>97315607</v>
      </c>
      <c r="I546" s="5" t="n">
        <v>0</v>
      </c>
      <c r="J546" s="6" t="n">
        <v>97315607</v>
      </c>
      <c r="K546" s="6" t="n">
        <v>0</v>
      </c>
      <c r="L546" s="6" t="n">
        <v>0</v>
      </c>
      <c r="M546" s="6" t="n">
        <v>0</v>
      </c>
      <c r="N546" s="6" t="n">
        <v>0</v>
      </c>
      <c r="O546" s="6" t="n">
        <v>0</v>
      </c>
      <c r="P546" s="5" t="n">
        <v>0</v>
      </c>
      <c r="Q546" s="6" t="n">
        <v>0</v>
      </c>
      <c r="R546" s="5" t="n">
        <v>0</v>
      </c>
      <c r="S546" s="6" t="n">
        <v>0</v>
      </c>
      <c r="T546" s="5" t="n">
        <v>0</v>
      </c>
      <c r="U546" s="6" t="n">
        <v>0</v>
      </c>
      <c r="V546" s="5" t="n">
        <v>0</v>
      </c>
      <c r="W546" s="6" t="n">
        <v>0</v>
      </c>
      <c r="X546" s="5" t="n">
        <v>0</v>
      </c>
      <c r="Y546" s="6" t="n">
        <v>0</v>
      </c>
      <c r="Z546" s="5" t="n">
        <v>0</v>
      </c>
      <c r="AA546" s="6" t="n">
        <v>0</v>
      </c>
      <c r="AB546" s="5" t="n">
        <v>0</v>
      </c>
      <c r="AC546" s="6" t="n">
        <v>0</v>
      </c>
      <c r="AD546" s="5" t="n">
        <v>0</v>
      </c>
      <c r="AE546" s="6" t="n">
        <v>0</v>
      </c>
      <c r="AF546" s="5" t="n">
        <v>0</v>
      </c>
      <c r="AG546" s="6" t="n">
        <v>0</v>
      </c>
      <c r="AH546" s="6" t="n">
        <v>0</v>
      </c>
      <c r="AI546" s="6" t="n">
        <v>0</v>
      </c>
      <c r="AJ546" s="6" t="n">
        <v>0</v>
      </c>
      <c r="AK546" s="6" t="n">
        <v>0</v>
      </c>
      <c r="AL546" s="6" t="n">
        <v>5</v>
      </c>
      <c r="AM546" s="5">
        <f>IF(AND(G546="",E546="Murni"),0,P546+R546+T546+V546+X546+Z546+AB546+AD546+AF546+AH546+AJ546+AL546)</f>
        <v/>
      </c>
      <c r="AN546" s="5">
        <f>P546+R546+T546+V546+X546+Z546+AB546+AD546+AF546+AH546+AJ546+AL546-AM546</f>
        <v/>
      </c>
      <c r="AO546" s="5">
        <f>P546+R546+T546+V546+X546+Z546+AB546+AD546+AF546+AH546+AJ546+AL546</f>
        <v/>
      </c>
      <c r="AP546" s="5">
        <f>I546</f>
        <v/>
      </c>
      <c r="AQ546" s="7">
        <f>AO546-AP546</f>
        <v/>
      </c>
      <c r="AR546" s="5" t="n">
        <v>0</v>
      </c>
      <c r="AS546" s="5">
        <f>IF(AH546-AR546&lt;-0.001,1,0)</f>
        <v/>
      </c>
      <c r="AT546" s="5">
        <f>IF(H546&lt;AM546-0.001,1,0)</f>
        <v/>
      </c>
      <c r="AU546" s="5">
        <f>IF(OR(H546-AO546-J546-K546-L546-M546-N546&lt;-0.001,H546-AO546-J546-K546-L546-M546-N546&gt;0.001),1,0)</f>
        <v/>
      </c>
      <c r="AV546" s="5">
        <f>IF(OR(J546&lt;-0.5,K546&lt;-0.5,L546&lt;-0.5,M546&lt;-0.5,N546&lt;-0.5,P546&lt;-0.5,R546&lt;-0.5,T546&lt;-0.5,V546&lt;-0.5,X546&lt;-0.5,Z546&lt;-0.5,AB546&lt;-0.5,AD546&lt;-0.5,AF546&lt;-0.5,AH546&lt;-0.5,AJ546&lt;-0.5,AL546&lt;-0.5),1,0)</f>
        <v/>
      </c>
      <c r="AW546">
        <f>AX546&amp;LEFT(ROUND(H546,0),3)</f>
        <v/>
      </c>
      <c r="AX546" t="n">
        <v>2962447</v>
      </c>
    </row>
    <row r="547">
      <c r="A547" s="4" t="n">
        <v>539</v>
      </c>
      <c r="B547" s="4" t="inlineStr">
        <is>
          <t>2022.USLW.296.009</t>
        </is>
      </c>
      <c r="C547" s="4" t="inlineStr">
        <is>
          <t>SUTT 150 kV BUNGKU - PELANGGAN PT ACN</t>
        </is>
      </c>
      <c r="D547" s="4" t="inlineStr">
        <is>
          <t>MTU</t>
        </is>
      </c>
      <c r="E547" s="4" t="inlineStr">
        <is>
          <t>Murni</t>
        </is>
      </c>
      <c r="F547" s="4" t="inlineStr">
        <is>
          <t>APLN</t>
        </is>
      </c>
      <c r="G547" s="4" t="inlineStr">
        <is>
          <t>Notdin Permohonan Penandatanganan Dok Nota Persetujuan &amp; Formulir 6 Komite Peren Inv AI No. 17662/KEU.01.08.SEVP MRO/2022</t>
        </is>
      </c>
      <c r="H547" s="5" t="n">
        <v>86461140</v>
      </c>
      <c r="I547" s="5" t="n">
        <v>0</v>
      </c>
      <c r="J547" s="6" t="n">
        <v>86461140</v>
      </c>
      <c r="K547" s="6" t="n">
        <v>0</v>
      </c>
      <c r="L547" s="6" t="n">
        <v>0</v>
      </c>
      <c r="M547" s="6" t="n">
        <v>0</v>
      </c>
      <c r="N547" s="6" t="n">
        <v>0</v>
      </c>
      <c r="O547" s="6" t="n">
        <v>0</v>
      </c>
      <c r="P547" s="5" t="n">
        <v>0</v>
      </c>
      <c r="Q547" s="6" t="n">
        <v>0</v>
      </c>
      <c r="R547" s="5" t="n">
        <v>0</v>
      </c>
      <c r="S547" s="6" t="n">
        <v>0</v>
      </c>
      <c r="T547" s="5" t="n">
        <v>0</v>
      </c>
      <c r="U547" s="6" t="n">
        <v>0</v>
      </c>
      <c r="V547" s="5" t="n">
        <v>0</v>
      </c>
      <c r="W547" s="6" t="n">
        <v>0</v>
      </c>
      <c r="X547" s="5" t="n">
        <v>0</v>
      </c>
      <c r="Y547" s="6" t="n">
        <v>0</v>
      </c>
      <c r="Z547" s="5" t="n">
        <v>0</v>
      </c>
      <c r="AA547" s="6" t="n">
        <v>0</v>
      </c>
      <c r="AB547" s="5" t="n">
        <v>0</v>
      </c>
      <c r="AC547" s="6" t="n">
        <v>0</v>
      </c>
      <c r="AD547" s="5" t="n">
        <v>0</v>
      </c>
      <c r="AE547" s="6" t="n">
        <v>0</v>
      </c>
      <c r="AF547" s="5" t="n">
        <v>0</v>
      </c>
      <c r="AG547" s="6" t="n">
        <v>0</v>
      </c>
      <c r="AH547" s="6" t="n">
        <v>0</v>
      </c>
      <c r="AI547" s="6" t="n">
        <v>0</v>
      </c>
      <c r="AJ547" s="6" t="n">
        <v>0</v>
      </c>
      <c r="AK547" s="6" t="n">
        <v>0</v>
      </c>
      <c r="AL547" s="6" t="n">
        <v>5</v>
      </c>
      <c r="AM547" s="5">
        <f>IF(AND(G547="",E547="Murni"),0,P547+R547+T547+V547+X547+Z547+AB547+AD547+AF547+AH547+AJ547+AL547)</f>
        <v/>
      </c>
      <c r="AN547" s="5">
        <f>P547+R547+T547+V547+X547+Z547+AB547+AD547+AF547+AH547+AJ547+AL547-AM547</f>
        <v/>
      </c>
      <c r="AO547" s="5">
        <f>P547+R547+T547+V547+X547+Z547+AB547+AD547+AF547+AH547+AJ547+AL547</f>
        <v/>
      </c>
      <c r="AP547" s="5">
        <f>I547</f>
        <v/>
      </c>
      <c r="AQ547" s="7">
        <f>AO547-AP547</f>
        <v/>
      </c>
      <c r="AR547" s="5" t="n">
        <v>0</v>
      </c>
      <c r="AS547" s="5">
        <f>IF(AH547-AR547&lt;-0.001,1,0)</f>
        <v/>
      </c>
      <c r="AT547" s="5">
        <f>IF(H547&lt;AM547-0.001,1,0)</f>
        <v/>
      </c>
      <c r="AU547" s="5">
        <f>IF(OR(H547-AO547-J547-K547-L547-M547-N547&lt;-0.001,H547-AO547-J547-K547-L547-M547-N547&gt;0.001),1,0)</f>
        <v/>
      </c>
      <c r="AV547" s="5">
        <f>IF(OR(J547&lt;-0.5,K547&lt;-0.5,L547&lt;-0.5,M547&lt;-0.5,N547&lt;-0.5,P547&lt;-0.5,R547&lt;-0.5,T547&lt;-0.5,V547&lt;-0.5,X547&lt;-0.5,Z547&lt;-0.5,AB547&lt;-0.5,AD547&lt;-0.5,AF547&lt;-0.5,AH547&lt;-0.5,AJ547&lt;-0.5,AL547&lt;-0.5),1,0)</f>
        <v/>
      </c>
      <c r="AW547">
        <f>AX547&amp;LEFT(ROUND(H547,0),3)</f>
        <v/>
      </c>
      <c r="AX547" t="n">
        <v>2962448</v>
      </c>
    </row>
    <row r="548">
      <c r="A548" s="4" t="n">
        <v>540</v>
      </c>
      <c r="B548" s="4" t="inlineStr">
        <is>
          <t>2022.USLW.296.010</t>
        </is>
      </c>
      <c r="C548" s="4" t="inlineStr">
        <is>
          <t>SUTT 150 kV BUNGKU - PELANGGAN PT ACN</t>
        </is>
      </c>
      <c r="D548" s="4" t="inlineStr">
        <is>
          <t>Supervisi Konstruksi</t>
        </is>
      </c>
      <c r="E548" s="4" t="inlineStr">
        <is>
          <t>Murni</t>
        </is>
      </c>
      <c r="F548" s="4" t="inlineStr">
        <is>
          <t>APLN</t>
        </is>
      </c>
      <c r="G548" s="4" t="inlineStr">
        <is>
          <t>Notdin Permohonan Penandatanganan Dok Nota Persetujuan &amp; Formulir 6 Komite Peren Inv AI No. 17662/KEU.01.08.SEVP MRO/2022</t>
        </is>
      </c>
      <c r="H548" s="5" t="n">
        <v>2288974</v>
      </c>
      <c r="I548" s="5" t="n">
        <v>0</v>
      </c>
      <c r="J548" s="6" t="n">
        <v>2288974</v>
      </c>
      <c r="K548" s="6" t="n">
        <v>0</v>
      </c>
      <c r="L548" s="6" t="n">
        <v>0</v>
      </c>
      <c r="M548" s="6" t="n">
        <v>0</v>
      </c>
      <c r="N548" s="6" t="n">
        <v>0</v>
      </c>
      <c r="O548" s="6" t="n">
        <v>0</v>
      </c>
      <c r="P548" s="5" t="n">
        <v>0</v>
      </c>
      <c r="Q548" s="6" t="n">
        <v>0</v>
      </c>
      <c r="R548" s="5" t="n">
        <v>0</v>
      </c>
      <c r="S548" s="6" t="n">
        <v>0</v>
      </c>
      <c r="T548" s="5" t="n">
        <v>0</v>
      </c>
      <c r="U548" s="6" t="n">
        <v>0</v>
      </c>
      <c r="V548" s="5" t="n">
        <v>0</v>
      </c>
      <c r="W548" s="6" t="n">
        <v>0</v>
      </c>
      <c r="X548" s="5" t="n">
        <v>0</v>
      </c>
      <c r="Y548" s="6" t="n">
        <v>0</v>
      </c>
      <c r="Z548" s="5" t="n">
        <v>0</v>
      </c>
      <c r="AA548" s="6" t="n">
        <v>0</v>
      </c>
      <c r="AB548" s="5" t="n">
        <v>0</v>
      </c>
      <c r="AC548" s="6" t="n">
        <v>0</v>
      </c>
      <c r="AD548" s="5" t="n">
        <v>0</v>
      </c>
      <c r="AE548" s="6" t="n">
        <v>0</v>
      </c>
      <c r="AF548" s="5" t="n">
        <v>0</v>
      </c>
      <c r="AG548" s="6" t="n">
        <v>0</v>
      </c>
      <c r="AH548" s="6" t="n">
        <v>0</v>
      </c>
      <c r="AI548" s="6" t="n">
        <v>0</v>
      </c>
      <c r="AJ548" s="6" t="n">
        <v>0</v>
      </c>
      <c r="AK548" s="6" t="n">
        <v>0</v>
      </c>
      <c r="AL548" s="6" t="n">
        <v>5</v>
      </c>
      <c r="AM548" s="5">
        <f>IF(AND(G548="",E548="Murni"),0,P548+R548+T548+V548+X548+Z548+AB548+AD548+AF548+AH548+AJ548+AL548)</f>
        <v/>
      </c>
      <c r="AN548" s="5">
        <f>P548+R548+T548+V548+X548+Z548+AB548+AD548+AF548+AH548+AJ548+AL548-AM548</f>
        <v/>
      </c>
      <c r="AO548" s="5">
        <f>P548+R548+T548+V548+X548+Z548+AB548+AD548+AF548+AH548+AJ548+AL548</f>
        <v/>
      </c>
      <c r="AP548" s="5">
        <f>I548</f>
        <v/>
      </c>
      <c r="AQ548" s="7">
        <f>AO548-AP548</f>
        <v/>
      </c>
      <c r="AR548" s="5" t="n">
        <v>0</v>
      </c>
      <c r="AS548" s="5">
        <f>IF(AH548-AR548&lt;-0.001,1,0)</f>
        <v/>
      </c>
      <c r="AT548" s="5">
        <f>IF(H548&lt;AM548-0.001,1,0)</f>
        <v/>
      </c>
      <c r="AU548" s="5">
        <f>IF(OR(H548-AO548-J548-K548-L548-M548-N548&lt;-0.001,H548-AO548-J548-K548-L548-M548-N548&gt;0.001),1,0)</f>
        <v/>
      </c>
      <c r="AV548" s="5">
        <f>IF(OR(J548&lt;-0.5,K548&lt;-0.5,L548&lt;-0.5,M548&lt;-0.5,N548&lt;-0.5,P548&lt;-0.5,R548&lt;-0.5,T548&lt;-0.5,V548&lt;-0.5,X548&lt;-0.5,Z548&lt;-0.5,AB548&lt;-0.5,AD548&lt;-0.5,AF548&lt;-0.5,AH548&lt;-0.5,AJ548&lt;-0.5,AL548&lt;-0.5),1,0)</f>
        <v/>
      </c>
      <c r="AW548">
        <f>AX548&amp;LEFT(ROUND(H548,0),3)</f>
        <v/>
      </c>
      <c r="AX548" t="n">
        <v>2962449</v>
      </c>
    </row>
    <row r="549">
      <c r="A549" s="4" t="n">
        <v>541</v>
      </c>
      <c r="B549" s="4" t="inlineStr">
        <is>
          <t>2022.USLW.296.011</t>
        </is>
      </c>
      <c r="C549" s="4" t="inlineStr">
        <is>
          <t>SUTT 150 kV BUNGKU - PELANGGAN PT ACN</t>
        </is>
      </c>
      <c r="D549" s="4" t="inlineStr">
        <is>
          <t>Jaminan Kualitas Barang (JKB)</t>
        </is>
      </c>
      <c r="E549" s="4" t="inlineStr">
        <is>
          <t>Murni</t>
        </is>
      </c>
      <c r="F549" s="4" t="inlineStr">
        <is>
          <t>APLN</t>
        </is>
      </c>
      <c r="G549" s="4" t="inlineStr">
        <is>
          <t>Notdin Permohonan Penandatanganan Dok Nota Persetujuan &amp; Formulir 6 Komite Peren Inv AI No. 17662/KEU.01.08.SEVP MRO/2022</t>
        </is>
      </c>
      <c r="H549" s="5" t="n">
        <v>1295160</v>
      </c>
      <c r="I549" s="5" t="n">
        <v>0</v>
      </c>
      <c r="J549" s="6" t="n">
        <v>1295160</v>
      </c>
      <c r="K549" s="6" t="n">
        <v>0</v>
      </c>
      <c r="L549" s="6" t="n">
        <v>0</v>
      </c>
      <c r="M549" s="6" t="n">
        <v>0</v>
      </c>
      <c r="N549" s="6" t="n">
        <v>0</v>
      </c>
      <c r="O549" s="6" t="n">
        <v>0</v>
      </c>
      <c r="P549" s="5" t="n">
        <v>0</v>
      </c>
      <c r="Q549" s="6" t="n">
        <v>0</v>
      </c>
      <c r="R549" s="5" t="n">
        <v>0</v>
      </c>
      <c r="S549" s="6" t="n">
        <v>0</v>
      </c>
      <c r="T549" s="5" t="n">
        <v>0</v>
      </c>
      <c r="U549" s="6" t="n">
        <v>0</v>
      </c>
      <c r="V549" s="5" t="n">
        <v>0</v>
      </c>
      <c r="W549" s="6" t="n">
        <v>0</v>
      </c>
      <c r="X549" s="5" t="n">
        <v>0</v>
      </c>
      <c r="Y549" s="6" t="n">
        <v>0</v>
      </c>
      <c r="Z549" s="5" t="n">
        <v>0</v>
      </c>
      <c r="AA549" s="6" t="n">
        <v>0</v>
      </c>
      <c r="AB549" s="5" t="n">
        <v>0</v>
      </c>
      <c r="AC549" s="6" t="n">
        <v>0</v>
      </c>
      <c r="AD549" s="5" t="n">
        <v>0</v>
      </c>
      <c r="AE549" s="6" t="n">
        <v>0</v>
      </c>
      <c r="AF549" s="5" t="n">
        <v>0</v>
      </c>
      <c r="AG549" s="6" t="n">
        <v>0</v>
      </c>
      <c r="AH549" s="6" t="n">
        <v>0</v>
      </c>
      <c r="AI549" s="6" t="n">
        <v>0</v>
      </c>
      <c r="AJ549" s="6" t="n">
        <v>0</v>
      </c>
      <c r="AK549" s="6" t="n">
        <v>0</v>
      </c>
      <c r="AL549" s="6" t="n">
        <v>5</v>
      </c>
      <c r="AM549" s="5">
        <f>IF(AND(G549="",E549="Murni"),0,P549+R549+T549+V549+X549+Z549+AB549+AD549+AF549+AH549+AJ549+AL549)</f>
        <v/>
      </c>
      <c r="AN549" s="5">
        <f>P549+R549+T549+V549+X549+Z549+AB549+AD549+AF549+AH549+AJ549+AL549-AM549</f>
        <v/>
      </c>
      <c r="AO549" s="5">
        <f>P549+R549+T549+V549+X549+Z549+AB549+AD549+AF549+AH549+AJ549+AL549</f>
        <v/>
      </c>
      <c r="AP549" s="5">
        <f>I549</f>
        <v/>
      </c>
      <c r="AQ549" s="7">
        <f>AO549-AP549</f>
        <v/>
      </c>
      <c r="AR549" s="5" t="n">
        <v>0</v>
      </c>
      <c r="AS549" s="5">
        <f>IF(AH549-AR549&lt;-0.001,1,0)</f>
        <v/>
      </c>
      <c r="AT549" s="5">
        <f>IF(H549&lt;AM549-0.001,1,0)</f>
        <v/>
      </c>
      <c r="AU549" s="5">
        <f>IF(OR(H549-AO549-J549-K549-L549-M549-N549&lt;-0.001,H549-AO549-J549-K549-L549-M549-N549&gt;0.001),1,0)</f>
        <v/>
      </c>
      <c r="AV549" s="5">
        <f>IF(OR(J549&lt;-0.5,K549&lt;-0.5,L549&lt;-0.5,M549&lt;-0.5,N549&lt;-0.5,P549&lt;-0.5,R549&lt;-0.5,T549&lt;-0.5,V549&lt;-0.5,X549&lt;-0.5,Z549&lt;-0.5,AB549&lt;-0.5,AD549&lt;-0.5,AF549&lt;-0.5,AH549&lt;-0.5,AJ549&lt;-0.5,AL549&lt;-0.5),1,0)</f>
        <v/>
      </c>
      <c r="AW549">
        <f>AX549&amp;LEFT(ROUND(H549,0),3)</f>
        <v/>
      </c>
      <c r="AX549" t="n">
        <v>2962450</v>
      </c>
    </row>
    <row r="550">
      <c r="A550" s="4" t="n">
        <v>542</v>
      </c>
      <c r="B550" s="4" t="inlineStr">
        <is>
          <t>2022.USLW.296.012</t>
        </is>
      </c>
      <c r="C550" s="4" t="inlineStr">
        <is>
          <t>SUTT 150 kV BUNGKU - PELANGGAN PT ACN</t>
        </is>
      </c>
      <c r="D550" s="4" t="inlineStr">
        <is>
          <t>Pengelolaan dan Pemantauan Lingkungan Pra Konstruksi</t>
        </is>
      </c>
      <c r="E550" s="4" t="inlineStr">
        <is>
          <t>Murni</t>
        </is>
      </c>
      <c r="F550" s="4" t="inlineStr">
        <is>
          <t>APLN</t>
        </is>
      </c>
      <c r="G550" s="4" t="inlineStr">
        <is>
          <t>Notdin Permohonan Penandatanganan Dok Nota Persetujuan &amp; Formulir 6 Komite Peren Inv AI No. 17662/KEU.01.08.SEVP MRO/2022</t>
        </is>
      </c>
      <c r="H550" s="5" t="n">
        <v>35000</v>
      </c>
      <c r="I550" s="5" t="n">
        <v>0</v>
      </c>
      <c r="J550" s="6" t="n">
        <v>35000</v>
      </c>
      <c r="K550" s="6" t="n">
        <v>0</v>
      </c>
      <c r="L550" s="6" t="n">
        <v>0</v>
      </c>
      <c r="M550" s="6" t="n">
        <v>0</v>
      </c>
      <c r="N550" s="6" t="n">
        <v>0</v>
      </c>
      <c r="O550" s="6" t="n">
        <v>0</v>
      </c>
      <c r="P550" s="5" t="n">
        <v>0</v>
      </c>
      <c r="Q550" s="6" t="n">
        <v>0</v>
      </c>
      <c r="R550" s="5" t="n">
        <v>0</v>
      </c>
      <c r="S550" s="6" t="n">
        <v>0</v>
      </c>
      <c r="T550" s="5" t="n">
        <v>0</v>
      </c>
      <c r="U550" s="6" t="n">
        <v>0</v>
      </c>
      <c r="V550" s="5" t="n">
        <v>0</v>
      </c>
      <c r="W550" s="6" t="n">
        <v>0</v>
      </c>
      <c r="X550" s="5" t="n">
        <v>0</v>
      </c>
      <c r="Y550" s="6" t="n">
        <v>0</v>
      </c>
      <c r="Z550" s="5" t="n">
        <v>0</v>
      </c>
      <c r="AA550" s="6" t="n">
        <v>0</v>
      </c>
      <c r="AB550" s="5" t="n">
        <v>0</v>
      </c>
      <c r="AC550" s="6" t="n">
        <v>0</v>
      </c>
      <c r="AD550" s="5" t="n">
        <v>0</v>
      </c>
      <c r="AE550" s="6" t="n">
        <v>0</v>
      </c>
      <c r="AF550" s="5" t="n">
        <v>0</v>
      </c>
      <c r="AG550" s="6" t="n">
        <v>0</v>
      </c>
      <c r="AH550" s="6" t="n">
        <v>0</v>
      </c>
      <c r="AI550" s="6" t="n">
        <v>0</v>
      </c>
      <c r="AJ550" s="6" t="n">
        <v>0</v>
      </c>
      <c r="AK550" s="6" t="n">
        <v>0</v>
      </c>
      <c r="AL550" s="6" t="n">
        <v>5</v>
      </c>
      <c r="AM550" s="5">
        <f>IF(AND(G550="",E550="Murni"),0,P550+R550+T550+V550+X550+Z550+AB550+AD550+AF550+AH550+AJ550+AL550)</f>
        <v/>
      </c>
      <c r="AN550" s="5">
        <f>P550+R550+T550+V550+X550+Z550+AB550+AD550+AF550+AH550+AJ550+AL550-AM550</f>
        <v/>
      </c>
      <c r="AO550" s="5">
        <f>P550+R550+T550+V550+X550+Z550+AB550+AD550+AF550+AH550+AJ550+AL550</f>
        <v/>
      </c>
      <c r="AP550" s="5">
        <f>I550</f>
        <v/>
      </c>
      <c r="AQ550" s="7">
        <f>AO550-AP550</f>
        <v/>
      </c>
      <c r="AR550" s="5" t="n">
        <v>0</v>
      </c>
      <c r="AS550" s="5">
        <f>IF(AH550-AR550&lt;-0.001,1,0)</f>
        <v/>
      </c>
      <c r="AT550" s="5">
        <f>IF(H550&lt;AM550-0.001,1,0)</f>
        <v/>
      </c>
      <c r="AU550" s="5">
        <f>IF(OR(H550-AO550-J550-K550-L550-M550-N550&lt;-0.001,H550-AO550-J550-K550-L550-M550-N550&gt;0.001),1,0)</f>
        <v/>
      </c>
      <c r="AV550" s="5">
        <f>IF(OR(J550&lt;-0.5,K550&lt;-0.5,L550&lt;-0.5,M550&lt;-0.5,N550&lt;-0.5,P550&lt;-0.5,R550&lt;-0.5,T550&lt;-0.5,V550&lt;-0.5,X550&lt;-0.5,Z550&lt;-0.5,AB550&lt;-0.5,AD550&lt;-0.5,AF550&lt;-0.5,AH550&lt;-0.5,AJ550&lt;-0.5,AL550&lt;-0.5),1,0)</f>
        <v/>
      </c>
      <c r="AW550">
        <f>AX550&amp;LEFT(ROUND(H550,0),3)</f>
        <v/>
      </c>
      <c r="AX550" t="n">
        <v>2962451</v>
      </c>
    </row>
    <row r="551">
      <c r="A551" s="4" t="n">
        <v>543</v>
      </c>
      <c r="B551" s="4" t="inlineStr">
        <is>
          <t>2022.USLW.296.013</t>
        </is>
      </c>
      <c r="C551" s="4" t="inlineStr">
        <is>
          <t>SUTT 150 kV BUNGKU - PELANGGAN PT ACN</t>
        </is>
      </c>
      <c r="D551" s="4" t="inlineStr">
        <is>
          <t>Pengelolaan dan Pemantauan Lingkungan Konstruksi</t>
        </is>
      </c>
      <c r="E551" s="4" t="inlineStr">
        <is>
          <t>Murni</t>
        </is>
      </c>
      <c r="F551" s="4" t="inlineStr">
        <is>
          <t>APLN</t>
        </is>
      </c>
      <c r="G551" s="4" t="inlineStr">
        <is>
          <t>Notdin Permohonan Penandatanganan Dok Nota Persetujuan &amp; Formulir 6 Komite Peren Inv AI No. 17662/KEU.01.08.SEVP MRO/2022</t>
        </is>
      </c>
      <c r="H551" s="5" t="n">
        <v>140000</v>
      </c>
      <c r="I551" s="5" t="n">
        <v>0</v>
      </c>
      <c r="J551" s="6" t="n">
        <v>140000</v>
      </c>
      <c r="K551" s="6" t="n">
        <v>0</v>
      </c>
      <c r="L551" s="6" t="n">
        <v>0</v>
      </c>
      <c r="M551" s="6" t="n">
        <v>0</v>
      </c>
      <c r="N551" s="6" t="n">
        <v>0</v>
      </c>
      <c r="O551" s="6" t="n">
        <v>0</v>
      </c>
      <c r="P551" s="5" t="n">
        <v>0</v>
      </c>
      <c r="Q551" s="6" t="n">
        <v>0</v>
      </c>
      <c r="R551" s="5" t="n">
        <v>0</v>
      </c>
      <c r="S551" s="6" t="n">
        <v>0</v>
      </c>
      <c r="T551" s="5" t="n">
        <v>0</v>
      </c>
      <c r="U551" s="6" t="n">
        <v>0</v>
      </c>
      <c r="V551" s="5" t="n">
        <v>0</v>
      </c>
      <c r="W551" s="6" t="n">
        <v>0</v>
      </c>
      <c r="X551" s="5" t="n">
        <v>0</v>
      </c>
      <c r="Y551" s="6" t="n">
        <v>0</v>
      </c>
      <c r="Z551" s="5" t="n">
        <v>0</v>
      </c>
      <c r="AA551" s="6" t="n">
        <v>0</v>
      </c>
      <c r="AB551" s="5" t="n">
        <v>0</v>
      </c>
      <c r="AC551" s="6" t="n">
        <v>0</v>
      </c>
      <c r="AD551" s="5" t="n">
        <v>0</v>
      </c>
      <c r="AE551" s="6" t="n">
        <v>0</v>
      </c>
      <c r="AF551" s="5" t="n">
        <v>0</v>
      </c>
      <c r="AG551" s="6" t="n">
        <v>0</v>
      </c>
      <c r="AH551" s="6" t="n">
        <v>0</v>
      </c>
      <c r="AI551" s="6" t="n">
        <v>0</v>
      </c>
      <c r="AJ551" s="6" t="n">
        <v>0</v>
      </c>
      <c r="AK551" s="6" t="n">
        <v>0</v>
      </c>
      <c r="AL551" s="6" t="n">
        <v>5</v>
      </c>
      <c r="AM551" s="5">
        <f>IF(AND(G551="",E551="Murni"),0,P551+R551+T551+V551+X551+Z551+AB551+AD551+AF551+AH551+AJ551+AL551)</f>
        <v/>
      </c>
      <c r="AN551" s="5">
        <f>P551+R551+T551+V551+X551+Z551+AB551+AD551+AF551+AH551+AJ551+AL551-AM551</f>
        <v/>
      </c>
      <c r="AO551" s="5">
        <f>P551+R551+T551+V551+X551+Z551+AB551+AD551+AF551+AH551+AJ551+AL551</f>
        <v/>
      </c>
      <c r="AP551" s="5">
        <f>I551</f>
        <v/>
      </c>
      <c r="AQ551" s="7">
        <f>AO551-AP551</f>
        <v/>
      </c>
      <c r="AR551" s="5" t="n">
        <v>0</v>
      </c>
      <c r="AS551" s="5">
        <f>IF(AH551-AR551&lt;-0.001,1,0)</f>
        <v/>
      </c>
      <c r="AT551" s="5">
        <f>IF(H551&lt;AM551-0.001,1,0)</f>
        <v/>
      </c>
      <c r="AU551" s="5">
        <f>IF(OR(H551-AO551-J551-K551-L551-M551-N551&lt;-0.001,H551-AO551-J551-K551-L551-M551-N551&gt;0.001),1,0)</f>
        <v/>
      </c>
      <c r="AV551" s="5">
        <f>IF(OR(J551&lt;-0.5,K551&lt;-0.5,L551&lt;-0.5,M551&lt;-0.5,N551&lt;-0.5,P551&lt;-0.5,R551&lt;-0.5,T551&lt;-0.5,V551&lt;-0.5,X551&lt;-0.5,Z551&lt;-0.5,AB551&lt;-0.5,AD551&lt;-0.5,AF551&lt;-0.5,AH551&lt;-0.5,AJ551&lt;-0.5,AL551&lt;-0.5),1,0)</f>
        <v/>
      </c>
      <c r="AW551">
        <f>AX551&amp;LEFT(ROUND(H551,0),3)</f>
        <v/>
      </c>
      <c r="AX551" t="n">
        <v>2962452</v>
      </c>
    </row>
    <row r="552">
      <c r="A552" s="4" t="n">
        <v>544</v>
      </c>
      <c r="B552" s="4" t="inlineStr">
        <is>
          <t>2022.USLW.296.014</t>
        </is>
      </c>
      <c r="C552" s="4" t="inlineStr">
        <is>
          <t>SUTT 150 kV BUNGKU - PELANGGAN PT ACN</t>
        </is>
      </c>
      <c r="D552" s="4" t="inlineStr">
        <is>
          <t>Test dan Comissioning (Biaya Sertifikat SLO, TOC dan FAC)</t>
        </is>
      </c>
      <c r="E552" s="4" t="inlineStr">
        <is>
          <t>Murni</t>
        </is>
      </c>
      <c r="F552" s="4" t="inlineStr">
        <is>
          <t>APLN</t>
        </is>
      </c>
      <c r="G552" s="4" t="inlineStr">
        <is>
          <t>Notdin Permohonan Penandatanganan Dok Nota Persetujuan &amp; Formulir 6 Komite Peren Inv AI No. 17662/KEU.01.08.SEVP MRO/2022</t>
        </is>
      </c>
      <c r="H552" s="5" t="n">
        <v>368000</v>
      </c>
      <c r="I552" s="5" t="n">
        <v>0</v>
      </c>
      <c r="J552" s="6" t="n">
        <v>368000</v>
      </c>
      <c r="K552" s="6" t="n">
        <v>0</v>
      </c>
      <c r="L552" s="6" t="n">
        <v>0</v>
      </c>
      <c r="M552" s="6" t="n">
        <v>0</v>
      </c>
      <c r="N552" s="6" t="n">
        <v>0</v>
      </c>
      <c r="O552" s="6" t="n">
        <v>0</v>
      </c>
      <c r="P552" s="5" t="n">
        <v>0</v>
      </c>
      <c r="Q552" s="6" t="n">
        <v>0</v>
      </c>
      <c r="R552" s="5" t="n">
        <v>0</v>
      </c>
      <c r="S552" s="6" t="n">
        <v>0</v>
      </c>
      <c r="T552" s="5" t="n">
        <v>0</v>
      </c>
      <c r="U552" s="6" t="n">
        <v>0</v>
      </c>
      <c r="V552" s="5" t="n">
        <v>0</v>
      </c>
      <c r="W552" s="6" t="n">
        <v>0</v>
      </c>
      <c r="X552" s="5" t="n">
        <v>0</v>
      </c>
      <c r="Y552" s="6" t="n">
        <v>0</v>
      </c>
      <c r="Z552" s="5" t="n">
        <v>0</v>
      </c>
      <c r="AA552" s="6" t="n">
        <v>0</v>
      </c>
      <c r="AB552" s="5" t="n">
        <v>0</v>
      </c>
      <c r="AC552" s="6" t="n">
        <v>0</v>
      </c>
      <c r="AD552" s="5" t="n">
        <v>0</v>
      </c>
      <c r="AE552" s="6" t="n">
        <v>0</v>
      </c>
      <c r="AF552" s="5" t="n">
        <v>0</v>
      </c>
      <c r="AG552" s="6" t="n">
        <v>0</v>
      </c>
      <c r="AH552" s="6" t="n">
        <v>0</v>
      </c>
      <c r="AI552" s="6" t="n">
        <v>0</v>
      </c>
      <c r="AJ552" s="6" t="n">
        <v>0</v>
      </c>
      <c r="AK552" s="6" t="n">
        <v>0</v>
      </c>
      <c r="AL552" s="6" t="n">
        <v>5</v>
      </c>
      <c r="AM552" s="5">
        <f>IF(AND(G552="",E552="Murni"),0,P552+R552+T552+V552+X552+Z552+AB552+AD552+AF552+AH552+AJ552+AL552)</f>
        <v/>
      </c>
      <c r="AN552" s="5">
        <f>P552+R552+T552+V552+X552+Z552+AB552+AD552+AF552+AH552+AJ552+AL552-AM552</f>
        <v/>
      </c>
      <c r="AO552" s="5">
        <f>P552+R552+T552+V552+X552+Z552+AB552+AD552+AF552+AH552+AJ552+AL552</f>
        <v/>
      </c>
      <c r="AP552" s="5">
        <f>I552</f>
        <v/>
      </c>
      <c r="AQ552" s="7">
        <f>AO552-AP552</f>
        <v/>
      </c>
      <c r="AR552" s="5" t="n">
        <v>0</v>
      </c>
      <c r="AS552" s="5">
        <f>IF(AH552-AR552&lt;-0.001,1,0)</f>
        <v/>
      </c>
      <c r="AT552" s="5">
        <f>IF(H552&lt;AM552-0.001,1,0)</f>
        <v/>
      </c>
      <c r="AU552" s="5">
        <f>IF(OR(H552-AO552-J552-K552-L552-M552-N552&lt;-0.001,H552-AO552-J552-K552-L552-M552-N552&gt;0.001),1,0)</f>
        <v/>
      </c>
      <c r="AV552" s="5">
        <f>IF(OR(J552&lt;-0.5,K552&lt;-0.5,L552&lt;-0.5,M552&lt;-0.5,N552&lt;-0.5,P552&lt;-0.5,R552&lt;-0.5,T552&lt;-0.5,V552&lt;-0.5,X552&lt;-0.5,Z552&lt;-0.5,AB552&lt;-0.5,AD552&lt;-0.5,AF552&lt;-0.5,AH552&lt;-0.5,AJ552&lt;-0.5,AL552&lt;-0.5),1,0)</f>
        <v/>
      </c>
      <c r="AW552">
        <f>AX552&amp;LEFT(ROUND(H552,0),3)</f>
        <v/>
      </c>
      <c r="AX552" t="n">
        <v>2962453</v>
      </c>
    </row>
    <row r="553">
      <c r="A553" s="4" t="n">
        <v>545</v>
      </c>
      <c r="B553" s="4" t="inlineStr">
        <is>
          <t>2022.USLW.296.015</t>
        </is>
      </c>
      <c r="C553" s="4" t="inlineStr">
        <is>
          <t>SUTT 150 kV BUNGKU - PELANGGAN PT ACN</t>
        </is>
      </c>
      <c r="D553" s="4" t="inlineStr">
        <is>
          <t>Biaya Kompensasi ROW</t>
        </is>
      </c>
      <c r="E553" s="4" t="inlineStr">
        <is>
          <t>Murni</t>
        </is>
      </c>
      <c r="F553" s="4" t="inlineStr">
        <is>
          <t>APLN</t>
        </is>
      </c>
      <c r="G553" s="4" t="inlineStr">
        <is>
          <t>Notdin Permohonan Penandatanganan Dok Nota Persetujuan &amp; Formulir 6 Komite Peren Inv AI No. 17662/KEU.01.08.SEVP MRO/2022</t>
        </is>
      </c>
      <c r="H553" s="5" t="n">
        <v>27699751</v>
      </c>
      <c r="I553" s="5" t="n">
        <v>100000</v>
      </c>
      <c r="J553" s="6" t="n">
        <v>27599751</v>
      </c>
      <c r="K553" s="6" t="n">
        <v>0</v>
      </c>
      <c r="L553" s="6" t="n">
        <v>0</v>
      </c>
      <c r="M553" s="6" t="n">
        <v>0</v>
      </c>
      <c r="N553" s="6" t="n">
        <v>0</v>
      </c>
      <c r="O553" s="6" t="n">
        <v>0</v>
      </c>
      <c r="P553" s="5" t="n">
        <v>0</v>
      </c>
      <c r="Q553" s="6" t="n">
        <v>0</v>
      </c>
      <c r="R553" s="5" t="n">
        <v>0</v>
      </c>
      <c r="S553" s="6" t="n">
        <v>0</v>
      </c>
      <c r="T553" s="5" t="n">
        <v>0</v>
      </c>
      <c r="U553" s="6" t="n">
        <v>0</v>
      </c>
      <c r="V553" s="5" t="n">
        <v>0</v>
      </c>
      <c r="W553" s="6" t="n">
        <v>0</v>
      </c>
      <c r="X553" s="5" t="n">
        <v>0</v>
      </c>
      <c r="Y553" s="6" t="n">
        <v>0</v>
      </c>
      <c r="Z553" s="5" t="n">
        <v>0</v>
      </c>
      <c r="AA553" s="6" t="n">
        <v>0</v>
      </c>
      <c r="AB553" s="5" t="n">
        <v>0</v>
      </c>
      <c r="AC553" s="6" t="n">
        <v>0</v>
      </c>
      <c r="AD553" s="5" t="n">
        <v>0</v>
      </c>
      <c r="AE553" s="6" t="n">
        <v>0</v>
      </c>
      <c r="AF553" s="5" t="n">
        <v>0</v>
      </c>
      <c r="AG553" s="6" t="n">
        <v>0</v>
      </c>
      <c r="AH553" s="6" t="n">
        <v>0</v>
      </c>
      <c r="AI553" s="6" t="n">
        <v>0</v>
      </c>
      <c r="AJ553" s="6" t="n">
        <v>100000</v>
      </c>
      <c r="AK553" s="6" t="n">
        <v>0</v>
      </c>
      <c r="AL553" s="6" t="n">
        <v>5</v>
      </c>
      <c r="AM553" s="5">
        <f>IF(AND(G553="",E553="Murni"),0,P553+R553+T553+V553+X553+Z553+AB553+AD553+AF553+AH553+AJ553+AL553)</f>
        <v/>
      </c>
      <c r="AN553" s="5">
        <f>P553+R553+T553+V553+X553+Z553+AB553+AD553+AF553+AH553+AJ553+AL553-AM553</f>
        <v/>
      </c>
      <c r="AO553" s="5">
        <f>P553+R553+T553+V553+X553+Z553+AB553+AD553+AF553+AH553+AJ553+AL553</f>
        <v/>
      </c>
      <c r="AP553" s="5">
        <f>I553</f>
        <v/>
      </c>
      <c r="AQ553" s="7">
        <f>AO553-AP553</f>
        <v/>
      </c>
      <c r="AR553" s="5" t="n">
        <v>0</v>
      </c>
      <c r="AS553" s="5">
        <f>IF(AH553-AR553&lt;-0.001,1,0)</f>
        <v/>
      </c>
      <c r="AT553" s="5">
        <f>IF(H553&lt;AM553-0.001,1,0)</f>
        <v/>
      </c>
      <c r="AU553" s="5">
        <f>IF(OR(H553-AO553-J553-K553-L553-M553-N553&lt;-0.001,H553-AO553-J553-K553-L553-M553-N553&gt;0.001),1,0)</f>
        <v/>
      </c>
      <c r="AV553" s="5">
        <f>IF(OR(J553&lt;-0.5,K553&lt;-0.5,L553&lt;-0.5,M553&lt;-0.5,N553&lt;-0.5,P553&lt;-0.5,R553&lt;-0.5,T553&lt;-0.5,V553&lt;-0.5,X553&lt;-0.5,Z553&lt;-0.5,AB553&lt;-0.5,AD553&lt;-0.5,AF553&lt;-0.5,AH553&lt;-0.5,AJ553&lt;-0.5,AL553&lt;-0.5),1,0)</f>
        <v/>
      </c>
      <c r="AW553">
        <f>AX553&amp;LEFT(ROUND(H553,0),3)</f>
        <v/>
      </c>
      <c r="AX553" t="n">
        <v>2962454</v>
      </c>
    </row>
    <row r="554">
      <c r="A554" s="4" t="n">
        <v>546</v>
      </c>
      <c r="B554" s="4" t="inlineStr">
        <is>
          <t>2022.USLW.296.016</t>
        </is>
      </c>
      <c r="C554" s="4" t="inlineStr">
        <is>
          <t>SUTT 150 kV BUNGKU - PELANGGAN PT ACN</t>
        </is>
      </c>
      <c r="D554" s="4" t="inlineStr">
        <is>
          <t>Biaya Pengamanan dan Pengawalan Proyek</t>
        </is>
      </c>
      <c r="E554" s="4" t="inlineStr">
        <is>
          <t>Murni</t>
        </is>
      </c>
      <c r="F554" s="4" t="inlineStr">
        <is>
          <t>APLN</t>
        </is>
      </c>
      <c r="G554" s="4" t="inlineStr">
        <is>
          <t>Notdin Permohonan Penandatanganan Dok Nota Persetujuan &amp; Formulir 6 Komite Peren Inv AI No. 17662/KEU.01.08.SEVP MRO/2022</t>
        </is>
      </c>
      <c r="H554" s="5" t="n">
        <v>250000</v>
      </c>
      <c r="I554" s="5" t="n">
        <v>0</v>
      </c>
      <c r="J554" s="6" t="n">
        <v>250000</v>
      </c>
      <c r="K554" s="6" t="n">
        <v>0</v>
      </c>
      <c r="L554" s="6" t="n">
        <v>0</v>
      </c>
      <c r="M554" s="6" t="n">
        <v>0</v>
      </c>
      <c r="N554" s="6" t="n">
        <v>0</v>
      </c>
      <c r="O554" s="6" t="n">
        <v>0</v>
      </c>
      <c r="P554" s="5" t="n">
        <v>0</v>
      </c>
      <c r="Q554" s="6" t="n">
        <v>0</v>
      </c>
      <c r="R554" s="5" t="n">
        <v>0</v>
      </c>
      <c r="S554" s="6" t="n">
        <v>0</v>
      </c>
      <c r="T554" s="5" t="n">
        <v>0</v>
      </c>
      <c r="U554" s="6" t="n">
        <v>0</v>
      </c>
      <c r="V554" s="5" t="n">
        <v>0</v>
      </c>
      <c r="W554" s="6" t="n">
        <v>0</v>
      </c>
      <c r="X554" s="5" t="n">
        <v>0</v>
      </c>
      <c r="Y554" s="6" t="n">
        <v>0</v>
      </c>
      <c r="Z554" s="5" t="n">
        <v>0</v>
      </c>
      <c r="AA554" s="6" t="n">
        <v>0</v>
      </c>
      <c r="AB554" s="5" t="n">
        <v>0</v>
      </c>
      <c r="AC554" s="6" t="n">
        <v>0</v>
      </c>
      <c r="AD554" s="5" t="n">
        <v>0</v>
      </c>
      <c r="AE554" s="6" t="n">
        <v>0</v>
      </c>
      <c r="AF554" s="5" t="n">
        <v>0</v>
      </c>
      <c r="AG554" s="6" t="n">
        <v>0</v>
      </c>
      <c r="AH554" s="6" t="n">
        <v>0</v>
      </c>
      <c r="AI554" s="6" t="n">
        <v>0</v>
      </c>
      <c r="AJ554" s="6" t="n">
        <v>0</v>
      </c>
      <c r="AK554" s="6" t="n">
        <v>0</v>
      </c>
      <c r="AL554" s="6" t="n">
        <v>5</v>
      </c>
      <c r="AM554" s="5">
        <f>IF(AND(G554="",E554="Murni"),0,P554+R554+T554+V554+X554+Z554+AB554+AD554+AF554+AH554+AJ554+AL554)</f>
        <v/>
      </c>
      <c r="AN554" s="5">
        <f>P554+R554+T554+V554+X554+Z554+AB554+AD554+AF554+AH554+AJ554+AL554-AM554</f>
        <v/>
      </c>
      <c r="AO554" s="5">
        <f>P554+R554+T554+V554+X554+Z554+AB554+AD554+AF554+AH554+AJ554+AL554</f>
        <v/>
      </c>
      <c r="AP554" s="5">
        <f>I554</f>
        <v/>
      </c>
      <c r="AQ554" s="7">
        <f>AO554-AP554</f>
        <v/>
      </c>
      <c r="AR554" s="5" t="n">
        <v>0</v>
      </c>
      <c r="AS554" s="5">
        <f>IF(AH554-AR554&lt;-0.001,1,0)</f>
        <v/>
      </c>
      <c r="AT554" s="5">
        <f>IF(H554&lt;AM554-0.001,1,0)</f>
        <v/>
      </c>
      <c r="AU554" s="5">
        <f>IF(OR(H554-AO554-J554-K554-L554-M554-N554&lt;-0.001,H554-AO554-J554-K554-L554-M554-N554&gt;0.001),1,0)</f>
        <v/>
      </c>
      <c r="AV554" s="5">
        <f>IF(OR(J554&lt;-0.5,K554&lt;-0.5,L554&lt;-0.5,M554&lt;-0.5,N554&lt;-0.5,P554&lt;-0.5,R554&lt;-0.5,T554&lt;-0.5,V554&lt;-0.5,X554&lt;-0.5,Z554&lt;-0.5,AB554&lt;-0.5,AD554&lt;-0.5,AF554&lt;-0.5,AH554&lt;-0.5,AJ554&lt;-0.5,AL554&lt;-0.5),1,0)</f>
        <v/>
      </c>
      <c r="AW554">
        <f>AX554&amp;LEFT(ROUND(H554,0),3)</f>
        <v/>
      </c>
      <c r="AX554" t="n">
        <v>2962455</v>
      </c>
    </row>
    <row r="555">
      <c r="A555" s="4" t="n">
        <v>547</v>
      </c>
      <c r="B555" s="4" t="inlineStr">
        <is>
          <t>2022.USLW.297.001</t>
        </is>
      </c>
      <c r="C555" s="4" t="inlineStr">
        <is>
          <t>GI 150 kV BUNGKU (EXT, 2 LB 150 kV Arah PELANGGAN PT ACN/GITET BUNGKU)</t>
        </is>
      </c>
      <c r="D555" s="4" t="inlineStr">
        <is>
          <t>EPC</t>
        </is>
      </c>
      <c r="E555" s="4" t="inlineStr">
        <is>
          <t>Murni</t>
        </is>
      </c>
      <c r="F555" s="4" t="inlineStr">
        <is>
          <t>APLN</t>
        </is>
      </c>
      <c r="G555" s="4" t="inlineStr">
        <is>
          <t>Notdin Permohonan Penandatanganan Dok Nota Persetujuan &amp; Formulir 6 Komite Peren Inv AI No. 17662/KEU.01.08.SEVP MRO/2022</t>
        </is>
      </c>
      <c r="H555" s="5" t="n">
        <v>24664493</v>
      </c>
      <c r="I555" s="5" t="n">
        <v>0</v>
      </c>
      <c r="J555" s="6" t="n">
        <v>24664493</v>
      </c>
      <c r="K555" s="6" t="n">
        <v>0</v>
      </c>
      <c r="L555" s="6" t="n">
        <v>0</v>
      </c>
      <c r="M555" s="6" t="n">
        <v>0</v>
      </c>
      <c r="N555" s="6" t="n">
        <v>0</v>
      </c>
      <c r="O555" s="6" t="n">
        <v>0</v>
      </c>
      <c r="P555" s="5" t="n">
        <v>0</v>
      </c>
      <c r="Q555" s="6" t="n">
        <v>0</v>
      </c>
      <c r="R555" s="5" t="n">
        <v>0</v>
      </c>
      <c r="S555" s="6" t="n">
        <v>0</v>
      </c>
      <c r="T555" s="5" t="n">
        <v>0</v>
      </c>
      <c r="U555" s="6" t="n">
        <v>0</v>
      </c>
      <c r="V555" s="5" t="n">
        <v>0</v>
      </c>
      <c r="W555" s="6" t="n">
        <v>0</v>
      </c>
      <c r="X555" s="5" t="n">
        <v>0</v>
      </c>
      <c r="Y555" s="6" t="n">
        <v>0</v>
      </c>
      <c r="Z555" s="5" t="n">
        <v>0</v>
      </c>
      <c r="AA555" s="6" t="n">
        <v>0</v>
      </c>
      <c r="AB555" s="5" t="n">
        <v>0</v>
      </c>
      <c r="AC555" s="6" t="n">
        <v>0</v>
      </c>
      <c r="AD555" s="5" t="n">
        <v>0</v>
      </c>
      <c r="AE555" s="6" t="n">
        <v>0</v>
      </c>
      <c r="AF555" s="5" t="n">
        <v>0</v>
      </c>
      <c r="AG555" s="6" t="n">
        <v>0</v>
      </c>
      <c r="AH555" s="6" t="n">
        <v>0</v>
      </c>
      <c r="AI555" s="6" t="n">
        <v>0</v>
      </c>
      <c r="AJ555" s="6" t="n">
        <v>0</v>
      </c>
      <c r="AK555" s="6" t="n">
        <v>0</v>
      </c>
      <c r="AL555" s="6" t="n">
        <v>5</v>
      </c>
      <c r="AM555" s="5">
        <f>IF(AND(G555="",E555="Murni"),0,P555+R555+T555+V555+X555+Z555+AB555+AD555+AF555+AH555+AJ555+AL555)</f>
        <v/>
      </c>
      <c r="AN555" s="5">
        <f>P555+R555+T555+V555+X555+Z555+AB555+AD555+AF555+AH555+AJ555+AL555-AM555</f>
        <v/>
      </c>
      <c r="AO555" s="5">
        <f>P555+R555+T555+V555+X555+Z555+AB555+AD555+AF555+AH555+AJ555+AL555</f>
        <v/>
      </c>
      <c r="AP555" s="5">
        <f>I555</f>
        <v/>
      </c>
      <c r="AQ555" s="7">
        <f>AO555-AP555</f>
        <v/>
      </c>
      <c r="AR555" s="5" t="n">
        <v>0</v>
      </c>
      <c r="AS555" s="5">
        <f>IF(AH555-AR555&lt;-0.001,1,0)</f>
        <v/>
      </c>
      <c r="AT555" s="5">
        <f>IF(H555&lt;AM555-0.001,1,0)</f>
        <v/>
      </c>
      <c r="AU555" s="5">
        <f>IF(OR(H555-AO555-J555-K555-L555-M555-N555&lt;-0.001,H555-AO555-J555-K555-L555-M555-N555&gt;0.001),1,0)</f>
        <v/>
      </c>
      <c r="AV555" s="5">
        <f>IF(OR(J555&lt;-0.5,K555&lt;-0.5,L555&lt;-0.5,M555&lt;-0.5,N555&lt;-0.5,P555&lt;-0.5,R555&lt;-0.5,T555&lt;-0.5,V555&lt;-0.5,X555&lt;-0.5,Z555&lt;-0.5,AB555&lt;-0.5,AD555&lt;-0.5,AF555&lt;-0.5,AH555&lt;-0.5,AJ555&lt;-0.5,AL555&lt;-0.5),1,0)</f>
        <v/>
      </c>
      <c r="AW555">
        <f>AX555&amp;LEFT(ROUND(H555,0),3)</f>
        <v/>
      </c>
      <c r="AX555" t="n">
        <v>2962456</v>
      </c>
    </row>
    <row r="556">
      <c r="A556" s="4" t="n">
        <v>548</v>
      </c>
      <c r="B556" s="4" t="inlineStr">
        <is>
          <t>2022.USLW.297.002</t>
        </is>
      </c>
      <c r="C556" s="4" t="inlineStr">
        <is>
          <t>GI 150 kV BUNGKU (EXT, 2 LB 150 kV Arah PELANGGAN PT ACN/GITET BUNGKU)</t>
        </is>
      </c>
      <c r="D556" s="4" t="inlineStr">
        <is>
          <t>MTU</t>
        </is>
      </c>
      <c r="E556" s="4" t="inlineStr">
        <is>
          <t>Murni</t>
        </is>
      </c>
      <c r="F556" s="4" t="inlineStr">
        <is>
          <t>APLN</t>
        </is>
      </c>
      <c r="G556" s="4" t="inlineStr">
        <is>
          <t>Notdin Permohonan Penandatanganan Dok Nota Persetujuan &amp; Formulir 6 Komite Peren Inv AI No. 17662/KEU.01.08.SEVP MRO/2022</t>
        </is>
      </c>
      <c r="H556" s="5" t="n">
        <v>8289930</v>
      </c>
      <c r="I556" s="5" t="n">
        <v>0</v>
      </c>
      <c r="J556" s="6" t="n">
        <v>8289930</v>
      </c>
      <c r="K556" s="6" t="n">
        <v>0</v>
      </c>
      <c r="L556" s="6" t="n">
        <v>0</v>
      </c>
      <c r="M556" s="6" t="n">
        <v>0</v>
      </c>
      <c r="N556" s="6" t="n">
        <v>0</v>
      </c>
      <c r="O556" s="6" t="n">
        <v>0</v>
      </c>
      <c r="P556" s="5" t="n">
        <v>0</v>
      </c>
      <c r="Q556" s="6" t="n">
        <v>0</v>
      </c>
      <c r="R556" s="5" t="n">
        <v>0</v>
      </c>
      <c r="S556" s="6" t="n">
        <v>0</v>
      </c>
      <c r="T556" s="5" t="n">
        <v>0</v>
      </c>
      <c r="U556" s="6" t="n">
        <v>0</v>
      </c>
      <c r="V556" s="5" t="n">
        <v>0</v>
      </c>
      <c r="W556" s="6" t="n">
        <v>0</v>
      </c>
      <c r="X556" s="5" t="n">
        <v>0</v>
      </c>
      <c r="Y556" s="6" t="n">
        <v>0</v>
      </c>
      <c r="Z556" s="5" t="n">
        <v>0</v>
      </c>
      <c r="AA556" s="6" t="n">
        <v>0</v>
      </c>
      <c r="AB556" s="5" t="n">
        <v>0</v>
      </c>
      <c r="AC556" s="6" t="n">
        <v>0</v>
      </c>
      <c r="AD556" s="5" t="n">
        <v>0</v>
      </c>
      <c r="AE556" s="6" t="n">
        <v>0</v>
      </c>
      <c r="AF556" s="5" t="n">
        <v>0</v>
      </c>
      <c r="AG556" s="6" t="n">
        <v>0</v>
      </c>
      <c r="AH556" s="6" t="n">
        <v>0</v>
      </c>
      <c r="AI556" s="6" t="n">
        <v>0</v>
      </c>
      <c r="AJ556" s="6" t="n">
        <v>0</v>
      </c>
      <c r="AK556" s="6" t="n">
        <v>0</v>
      </c>
      <c r="AL556" s="6" t="n">
        <v>5</v>
      </c>
      <c r="AM556" s="5">
        <f>IF(AND(G556="",E556="Murni"),0,P556+R556+T556+V556+X556+Z556+AB556+AD556+AF556+AH556+AJ556+AL556)</f>
        <v/>
      </c>
      <c r="AN556" s="5">
        <f>P556+R556+T556+V556+X556+Z556+AB556+AD556+AF556+AH556+AJ556+AL556-AM556</f>
        <v/>
      </c>
      <c r="AO556" s="5">
        <f>P556+R556+T556+V556+X556+Z556+AB556+AD556+AF556+AH556+AJ556+AL556</f>
        <v/>
      </c>
      <c r="AP556" s="5">
        <f>I556</f>
        <v/>
      </c>
      <c r="AQ556" s="7">
        <f>AO556-AP556</f>
        <v/>
      </c>
      <c r="AR556" s="5" t="n">
        <v>0</v>
      </c>
      <c r="AS556" s="5">
        <f>IF(AH556-AR556&lt;-0.001,1,0)</f>
        <v/>
      </c>
      <c r="AT556" s="5">
        <f>IF(H556&lt;AM556-0.001,1,0)</f>
        <v/>
      </c>
      <c r="AU556" s="5">
        <f>IF(OR(H556-AO556-J556-K556-L556-M556-N556&lt;-0.001,H556-AO556-J556-K556-L556-M556-N556&gt;0.001),1,0)</f>
        <v/>
      </c>
      <c r="AV556" s="5">
        <f>IF(OR(J556&lt;-0.5,K556&lt;-0.5,L556&lt;-0.5,M556&lt;-0.5,N556&lt;-0.5,P556&lt;-0.5,R556&lt;-0.5,T556&lt;-0.5,V556&lt;-0.5,X556&lt;-0.5,Z556&lt;-0.5,AB556&lt;-0.5,AD556&lt;-0.5,AF556&lt;-0.5,AH556&lt;-0.5,AJ556&lt;-0.5,AL556&lt;-0.5),1,0)</f>
        <v/>
      </c>
      <c r="AW556">
        <f>AX556&amp;LEFT(ROUND(H556,0),3)</f>
        <v/>
      </c>
      <c r="AX556" t="n">
        <v>2962457</v>
      </c>
    </row>
    <row r="557">
      <c r="A557" s="4" t="n">
        <v>549</v>
      </c>
      <c r="B557" s="4" t="inlineStr">
        <is>
          <t>2022.USLW.298.001</t>
        </is>
      </c>
      <c r="C557" s="4" t="inlineStr">
        <is>
          <t>SUTT 150 kV TAWAELI - PELANGGAN PT ATS</t>
        </is>
      </c>
      <c r="D557" s="4" t="inlineStr">
        <is>
          <t>Survey &amp; Soil Investigation</t>
        </is>
      </c>
      <c r="E557" s="4" t="inlineStr">
        <is>
          <t>Murni</t>
        </is>
      </c>
      <c r="F557" s="4" t="inlineStr">
        <is>
          <t>APLN</t>
        </is>
      </c>
      <c r="G557" s="4" t="n"/>
      <c r="H557" s="5" t="n">
        <v>0</v>
      </c>
      <c r="I557" s="5" t="n">
        <v>0</v>
      </c>
      <c r="J557" s="6" t="n">
        <v>0</v>
      </c>
      <c r="K557" s="6" t="n">
        <v>0</v>
      </c>
      <c r="L557" s="6" t="n">
        <v>0</v>
      </c>
      <c r="M557" s="6" t="n">
        <v>0</v>
      </c>
      <c r="N557" s="6" t="n">
        <v>0</v>
      </c>
      <c r="O557" s="6" t="n">
        <v>0</v>
      </c>
      <c r="P557" s="5" t="n">
        <v>0</v>
      </c>
      <c r="Q557" s="6" t="n">
        <v>0</v>
      </c>
      <c r="R557" s="5" t="n">
        <v>0</v>
      </c>
      <c r="S557" s="6" t="n">
        <v>0</v>
      </c>
      <c r="T557" s="5" t="n">
        <v>0</v>
      </c>
      <c r="U557" s="6" t="n">
        <v>0</v>
      </c>
      <c r="V557" s="5" t="n">
        <v>0</v>
      </c>
      <c r="W557" s="6" t="n">
        <v>0</v>
      </c>
      <c r="X557" s="5" t="n">
        <v>0</v>
      </c>
      <c r="Y557" s="6" t="n">
        <v>0</v>
      </c>
      <c r="Z557" s="5" t="n">
        <v>0</v>
      </c>
      <c r="AA557" s="6" t="n">
        <v>0</v>
      </c>
      <c r="AB557" s="5" t="n">
        <v>0</v>
      </c>
      <c r="AC557" s="6" t="n">
        <v>0</v>
      </c>
      <c r="AD557" s="5" t="n">
        <v>0</v>
      </c>
      <c r="AE557" s="6" t="n">
        <v>0</v>
      </c>
      <c r="AF557" s="5" t="n">
        <v>0</v>
      </c>
      <c r="AG557" s="6" t="n">
        <v>0</v>
      </c>
      <c r="AH557" s="6" t="n">
        <v>0</v>
      </c>
      <c r="AI557" s="6" t="n">
        <v>0</v>
      </c>
      <c r="AJ557" s="6" t="n">
        <v>0</v>
      </c>
      <c r="AK557" s="6" t="n">
        <v>0</v>
      </c>
      <c r="AL557" s="6" t="n">
        <v>5</v>
      </c>
      <c r="AM557" s="5">
        <f>IF(AND(G557="",E557="Murni"),0,P557+R557+T557+V557+X557+Z557+AB557+AD557+AF557+AH557+AJ557+AL557)</f>
        <v/>
      </c>
      <c r="AN557" s="5">
        <f>P557+R557+T557+V557+X557+Z557+AB557+AD557+AF557+AH557+AJ557+AL557-AM557</f>
        <v/>
      </c>
      <c r="AO557" s="5">
        <f>P557+R557+T557+V557+X557+Z557+AB557+AD557+AF557+AH557+AJ557+AL557</f>
        <v/>
      </c>
      <c r="AP557" s="5">
        <f>I557</f>
        <v/>
      </c>
      <c r="AQ557" s="7">
        <f>AO557-AP557</f>
        <v/>
      </c>
      <c r="AR557" s="5" t="n">
        <v>0</v>
      </c>
      <c r="AS557" s="5">
        <f>IF(AH557-AR557&lt;-0.001,1,0)</f>
        <v/>
      </c>
      <c r="AT557" s="5">
        <f>IF(H557&lt;AM557-0.001,1,0)</f>
        <v/>
      </c>
      <c r="AU557" s="5">
        <f>IF(OR(H557-AO557-J557-K557-L557-M557-N557&lt;-0.001,H557-AO557-J557-K557-L557-M557-N557&gt;0.001),1,0)</f>
        <v/>
      </c>
      <c r="AV557" s="5">
        <f>IF(OR(J557&lt;-0.5,K557&lt;-0.5,L557&lt;-0.5,M557&lt;-0.5,N557&lt;-0.5,P557&lt;-0.5,R557&lt;-0.5,T557&lt;-0.5,V557&lt;-0.5,X557&lt;-0.5,Z557&lt;-0.5,AB557&lt;-0.5,AD557&lt;-0.5,AF557&lt;-0.5,AH557&lt;-0.5,AJ557&lt;-0.5,AL557&lt;-0.5),1,0)</f>
        <v/>
      </c>
      <c r="AW557">
        <f>AX557&amp;LEFT(ROUND(H557,0),3)</f>
        <v/>
      </c>
      <c r="AX557" t="n">
        <v>2962458</v>
      </c>
    </row>
    <row r="558">
      <c r="A558" s="4" t="n">
        <v>550</v>
      </c>
      <c r="B558" s="4" t="inlineStr">
        <is>
          <t>2022.USLW.298.002</t>
        </is>
      </c>
      <c r="C558" s="4" t="inlineStr">
        <is>
          <t>SUTT 150 kV TAWAELI - PELANGGAN PT ATS</t>
        </is>
      </c>
      <c r="D558" s="4" t="inlineStr">
        <is>
          <t>Biaya Jasa Pendampingan Pengadaan Tanah dan/atau Sertifikat dan/atau Kompensasi ROW</t>
        </is>
      </c>
      <c r="E558" s="4" t="inlineStr">
        <is>
          <t>Murni</t>
        </is>
      </c>
      <c r="F558" s="4" t="inlineStr">
        <is>
          <t>APLN</t>
        </is>
      </c>
      <c r="G558" s="4" t="n"/>
      <c r="H558" s="5" t="n">
        <v>0</v>
      </c>
      <c r="I558" s="5" t="n">
        <v>0</v>
      </c>
      <c r="J558" s="6" t="n">
        <v>0</v>
      </c>
      <c r="K558" s="6" t="n">
        <v>0</v>
      </c>
      <c r="L558" s="6" t="n">
        <v>0</v>
      </c>
      <c r="M558" s="6" t="n">
        <v>0</v>
      </c>
      <c r="N558" s="6" t="n">
        <v>0</v>
      </c>
      <c r="O558" s="6" t="n">
        <v>0</v>
      </c>
      <c r="P558" s="5" t="n">
        <v>0</v>
      </c>
      <c r="Q558" s="6" t="n">
        <v>0</v>
      </c>
      <c r="R558" s="5" t="n">
        <v>0</v>
      </c>
      <c r="S558" s="6" t="n">
        <v>0</v>
      </c>
      <c r="T558" s="5" t="n">
        <v>0</v>
      </c>
      <c r="U558" s="6" t="n">
        <v>0</v>
      </c>
      <c r="V558" s="5" t="n">
        <v>0</v>
      </c>
      <c r="W558" s="6" t="n">
        <v>0</v>
      </c>
      <c r="X558" s="5" t="n">
        <v>0</v>
      </c>
      <c r="Y558" s="6" t="n">
        <v>0</v>
      </c>
      <c r="Z558" s="5" t="n">
        <v>0</v>
      </c>
      <c r="AA558" s="6" t="n">
        <v>0</v>
      </c>
      <c r="AB558" s="5" t="n">
        <v>0</v>
      </c>
      <c r="AC558" s="6" t="n">
        <v>0</v>
      </c>
      <c r="AD558" s="5" t="n">
        <v>0</v>
      </c>
      <c r="AE558" s="6" t="n">
        <v>0</v>
      </c>
      <c r="AF558" s="5" t="n">
        <v>0</v>
      </c>
      <c r="AG558" s="6" t="n">
        <v>0</v>
      </c>
      <c r="AH558" s="6" t="n">
        <v>0</v>
      </c>
      <c r="AI558" s="6" t="n">
        <v>0</v>
      </c>
      <c r="AJ558" s="6" t="n">
        <v>0</v>
      </c>
      <c r="AK558" s="6" t="n">
        <v>0</v>
      </c>
      <c r="AL558" s="6" t="n">
        <v>5</v>
      </c>
      <c r="AM558" s="5">
        <f>IF(AND(G558="",E558="Murni"),0,P558+R558+T558+V558+X558+Z558+AB558+AD558+AF558+AH558+AJ558+AL558)</f>
        <v/>
      </c>
      <c r="AN558" s="5">
        <f>P558+R558+T558+V558+X558+Z558+AB558+AD558+AF558+AH558+AJ558+AL558-AM558</f>
        <v/>
      </c>
      <c r="AO558" s="5">
        <f>P558+R558+T558+V558+X558+Z558+AB558+AD558+AF558+AH558+AJ558+AL558</f>
        <v/>
      </c>
      <c r="AP558" s="5">
        <f>I558</f>
        <v/>
      </c>
      <c r="AQ558" s="7">
        <f>AO558-AP558</f>
        <v/>
      </c>
      <c r="AR558" s="5" t="n">
        <v>0</v>
      </c>
      <c r="AS558" s="5">
        <f>IF(AH558-AR558&lt;-0.001,1,0)</f>
        <v/>
      </c>
      <c r="AT558" s="5">
        <f>IF(H558&lt;AM558-0.001,1,0)</f>
        <v/>
      </c>
      <c r="AU558" s="5">
        <f>IF(OR(H558-AO558-J558-K558-L558-M558-N558&lt;-0.001,H558-AO558-J558-K558-L558-M558-N558&gt;0.001),1,0)</f>
        <v/>
      </c>
      <c r="AV558" s="5">
        <f>IF(OR(J558&lt;-0.5,K558&lt;-0.5,L558&lt;-0.5,M558&lt;-0.5,N558&lt;-0.5,P558&lt;-0.5,R558&lt;-0.5,T558&lt;-0.5,V558&lt;-0.5,X558&lt;-0.5,Z558&lt;-0.5,AB558&lt;-0.5,AD558&lt;-0.5,AF558&lt;-0.5,AH558&lt;-0.5,AJ558&lt;-0.5,AL558&lt;-0.5),1,0)</f>
        <v/>
      </c>
      <c r="AW558">
        <f>AX558&amp;LEFT(ROUND(H558,0),3)</f>
        <v/>
      </c>
      <c r="AX558" t="n">
        <v>2962459</v>
      </c>
    </row>
    <row r="559">
      <c r="A559" s="4" t="n">
        <v>551</v>
      </c>
      <c r="B559" s="4" t="inlineStr">
        <is>
          <t>2022.USLW.298.003</t>
        </is>
      </c>
      <c r="C559" s="4" t="inlineStr">
        <is>
          <t>SUTT 150 kV TAWAELI - PELANGGAN PT ATS</t>
        </is>
      </c>
      <c r="D559" s="4" t="inlineStr">
        <is>
          <t>Biaya Jasa Ahli Penilai Pertanahan ROW</t>
        </is>
      </c>
      <c r="E559" s="4" t="inlineStr">
        <is>
          <t>Murni</t>
        </is>
      </c>
      <c r="F559" s="4" t="inlineStr">
        <is>
          <t>APLN</t>
        </is>
      </c>
      <c r="G559" s="4" t="n"/>
      <c r="H559" s="5" t="n">
        <v>0</v>
      </c>
      <c r="I559" s="5" t="n">
        <v>0</v>
      </c>
      <c r="J559" s="6" t="n">
        <v>0</v>
      </c>
      <c r="K559" s="6" t="n">
        <v>0</v>
      </c>
      <c r="L559" s="6" t="n">
        <v>0</v>
      </c>
      <c r="M559" s="6" t="n">
        <v>0</v>
      </c>
      <c r="N559" s="6" t="n">
        <v>0</v>
      </c>
      <c r="O559" s="6" t="n">
        <v>0</v>
      </c>
      <c r="P559" s="5" t="n">
        <v>0</v>
      </c>
      <c r="Q559" s="6" t="n">
        <v>0</v>
      </c>
      <c r="R559" s="5" t="n">
        <v>0</v>
      </c>
      <c r="S559" s="6" t="n">
        <v>0</v>
      </c>
      <c r="T559" s="5" t="n">
        <v>0</v>
      </c>
      <c r="U559" s="6" t="n">
        <v>0</v>
      </c>
      <c r="V559" s="5" t="n">
        <v>0</v>
      </c>
      <c r="W559" s="6" t="n">
        <v>0</v>
      </c>
      <c r="X559" s="5" t="n">
        <v>0</v>
      </c>
      <c r="Y559" s="6" t="n">
        <v>0</v>
      </c>
      <c r="Z559" s="5" t="n">
        <v>0</v>
      </c>
      <c r="AA559" s="6" t="n">
        <v>0</v>
      </c>
      <c r="AB559" s="5" t="n">
        <v>0</v>
      </c>
      <c r="AC559" s="6" t="n">
        <v>0</v>
      </c>
      <c r="AD559" s="5" t="n">
        <v>0</v>
      </c>
      <c r="AE559" s="6" t="n">
        <v>0</v>
      </c>
      <c r="AF559" s="5" t="n">
        <v>0</v>
      </c>
      <c r="AG559" s="6" t="n">
        <v>0</v>
      </c>
      <c r="AH559" s="6" t="n">
        <v>0</v>
      </c>
      <c r="AI559" s="6" t="n">
        <v>0</v>
      </c>
      <c r="AJ559" s="6" t="n">
        <v>0</v>
      </c>
      <c r="AK559" s="6" t="n">
        <v>0</v>
      </c>
      <c r="AL559" s="6" t="n">
        <v>5</v>
      </c>
      <c r="AM559" s="5">
        <f>IF(AND(G559="",E559="Murni"),0,P559+R559+T559+V559+X559+Z559+AB559+AD559+AF559+AH559+AJ559+AL559)</f>
        <v/>
      </c>
      <c r="AN559" s="5">
        <f>P559+R559+T559+V559+X559+Z559+AB559+AD559+AF559+AH559+AJ559+AL559-AM559</f>
        <v/>
      </c>
      <c r="AO559" s="5">
        <f>P559+R559+T559+V559+X559+Z559+AB559+AD559+AF559+AH559+AJ559+AL559</f>
        <v/>
      </c>
      <c r="AP559" s="5">
        <f>I559</f>
        <v/>
      </c>
      <c r="AQ559" s="7">
        <f>AO559-AP559</f>
        <v/>
      </c>
      <c r="AR559" s="5" t="n">
        <v>0</v>
      </c>
      <c r="AS559" s="5">
        <f>IF(AH559-AR559&lt;-0.001,1,0)</f>
        <v/>
      </c>
      <c r="AT559" s="5">
        <f>IF(H559&lt;AM559-0.001,1,0)</f>
        <v/>
      </c>
      <c r="AU559" s="5">
        <f>IF(OR(H559-AO559-J559-K559-L559-M559-N559&lt;-0.001,H559-AO559-J559-K559-L559-M559-N559&gt;0.001),1,0)</f>
        <v/>
      </c>
      <c r="AV559" s="5">
        <f>IF(OR(J559&lt;-0.5,K559&lt;-0.5,L559&lt;-0.5,M559&lt;-0.5,N559&lt;-0.5,P559&lt;-0.5,R559&lt;-0.5,T559&lt;-0.5,V559&lt;-0.5,X559&lt;-0.5,Z559&lt;-0.5,AB559&lt;-0.5,AD559&lt;-0.5,AF559&lt;-0.5,AH559&lt;-0.5,AJ559&lt;-0.5,AL559&lt;-0.5),1,0)</f>
        <v/>
      </c>
      <c r="AW559">
        <f>AX559&amp;LEFT(ROUND(H559,0),3)</f>
        <v/>
      </c>
      <c r="AX559" t="n">
        <v>2962460</v>
      </c>
    </row>
    <row r="560">
      <c r="A560" s="4" t="n">
        <v>552</v>
      </c>
      <c r="B560" s="4" t="inlineStr">
        <is>
          <t>2022.USLW.298.004</t>
        </is>
      </c>
      <c r="C560" s="4" t="inlineStr">
        <is>
          <t>SUTT 150 kV TAWAELI - PELANGGAN PT ATS</t>
        </is>
      </c>
      <c r="D560" s="4" t="inlineStr">
        <is>
          <t>Biaya Pengadaan Tanah</t>
        </is>
      </c>
      <c r="E560" s="4" t="inlineStr">
        <is>
          <t>Murni</t>
        </is>
      </c>
      <c r="F560" s="4" t="inlineStr">
        <is>
          <t>APLN</t>
        </is>
      </c>
      <c r="G560" s="4" t="n"/>
      <c r="H560" s="5" t="n">
        <v>0</v>
      </c>
      <c r="I560" s="5" t="n">
        <v>0</v>
      </c>
      <c r="J560" s="6" t="n">
        <v>0</v>
      </c>
      <c r="K560" s="6" t="n">
        <v>0</v>
      </c>
      <c r="L560" s="6" t="n">
        <v>0</v>
      </c>
      <c r="M560" s="6" t="n">
        <v>0</v>
      </c>
      <c r="N560" s="6" t="n">
        <v>0</v>
      </c>
      <c r="O560" s="6" t="n">
        <v>0</v>
      </c>
      <c r="P560" s="5" t="n">
        <v>0</v>
      </c>
      <c r="Q560" s="6" t="n">
        <v>0</v>
      </c>
      <c r="R560" s="5" t="n">
        <v>0</v>
      </c>
      <c r="S560" s="6" t="n">
        <v>0</v>
      </c>
      <c r="T560" s="5" t="n">
        <v>0</v>
      </c>
      <c r="U560" s="6" t="n">
        <v>0</v>
      </c>
      <c r="V560" s="5" t="n">
        <v>0</v>
      </c>
      <c r="W560" s="6" t="n">
        <v>0</v>
      </c>
      <c r="X560" s="5" t="n">
        <v>0</v>
      </c>
      <c r="Y560" s="6" t="n">
        <v>0</v>
      </c>
      <c r="Z560" s="5" t="n">
        <v>0</v>
      </c>
      <c r="AA560" s="6" t="n">
        <v>0</v>
      </c>
      <c r="AB560" s="5" t="n">
        <v>0</v>
      </c>
      <c r="AC560" s="6" t="n">
        <v>0</v>
      </c>
      <c r="AD560" s="5" t="n">
        <v>0</v>
      </c>
      <c r="AE560" s="6" t="n">
        <v>0</v>
      </c>
      <c r="AF560" s="5" t="n">
        <v>0</v>
      </c>
      <c r="AG560" s="6" t="n">
        <v>0</v>
      </c>
      <c r="AH560" s="6" t="n">
        <v>0</v>
      </c>
      <c r="AI560" s="6" t="n">
        <v>0</v>
      </c>
      <c r="AJ560" s="6" t="n">
        <v>0</v>
      </c>
      <c r="AK560" s="6" t="n">
        <v>0</v>
      </c>
      <c r="AL560" s="6" t="n">
        <v>5</v>
      </c>
      <c r="AM560" s="5">
        <f>IF(AND(G560="",E560="Murni"),0,P560+R560+T560+V560+X560+Z560+AB560+AD560+AF560+AH560+AJ560+AL560)</f>
        <v/>
      </c>
      <c r="AN560" s="5">
        <f>P560+R560+T560+V560+X560+Z560+AB560+AD560+AF560+AH560+AJ560+AL560-AM560</f>
        <v/>
      </c>
      <c r="AO560" s="5">
        <f>P560+R560+T560+V560+X560+Z560+AB560+AD560+AF560+AH560+AJ560+AL560</f>
        <v/>
      </c>
      <c r="AP560" s="5">
        <f>I560</f>
        <v/>
      </c>
      <c r="AQ560" s="7">
        <f>AO560-AP560</f>
        <v/>
      </c>
      <c r="AR560" s="5" t="n">
        <v>0</v>
      </c>
      <c r="AS560" s="5">
        <f>IF(AH560-AR560&lt;-0.001,1,0)</f>
        <v/>
      </c>
      <c r="AT560" s="5">
        <f>IF(H560&lt;AM560-0.001,1,0)</f>
        <v/>
      </c>
      <c r="AU560" s="5">
        <f>IF(OR(H560-AO560-J560-K560-L560-M560-N560&lt;-0.001,H560-AO560-J560-K560-L560-M560-N560&gt;0.001),1,0)</f>
        <v/>
      </c>
      <c r="AV560" s="5">
        <f>IF(OR(J560&lt;-0.5,K560&lt;-0.5,L560&lt;-0.5,M560&lt;-0.5,N560&lt;-0.5,P560&lt;-0.5,R560&lt;-0.5,T560&lt;-0.5,V560&lt;-0.5,X560&lt;-0.5,Z560&lt;-0.5,AB560&lt;-0.5,AD560&lt;-0.5,AF560&lt;-0.5,AH560&lt;-0.5,AJ560&lt;-0.5,AL560&lt;-0.5),1,0)</f>
        <v/>
      </c>
      <c r="AW560">
        <f>AX560&amp;LEFT(ROUND(H560,0),3)</f>
        <v/>
      </c>
      <c r="AX560" t="n">
        <v>2962461</v>
      </c>
    </row>
    <row r="561">
      <c r="A561" s="4" t="n">
        <v>553</v>
      </c>
      <c r="B561" s="4" t="inlineStr">
        <is>
          <t>2022.USLW.298.005</t>
        </is>
      </c>
      <c r="C561" s="4" t="inlineStr">
        <is>
          <t>SUTT 150 kV TAWAELI - PELANGGAN PT ATS</t>
        </is>
      </c>
      <c r="D561" s="4" t="inlineStr">
        <is>
          <t>Biaya Sertifikat Tanah</t>
        </is>
      </c>
      <c r="E561" s="4" t="inlineStr">
        <is>
          <t>Murni</t>
        </is>
      </c>
      <c r="F561" s="4" t="inlineStr">
        <is>
          <t>APLN</t>
        </is>
      </c>
      <c r="G561" s="4" t="n"/>
      <c r="H561" s="5" t="n">
        <v>0</v>
      </c>
      <c r="I561" s="5" t="n">
        <v>0</v>
      </c>
      <c r="J561" s="6" t="n">
        <v>0</v>
      </c>
      <c r="K561" s="6" t="n">
        <v>0</v>
      </c>
      <c r="L561" s="6" t="n">
        <v>0</v>
      </c>
      <c r="M561" s="6" t="n">
        <v>0</v>
      </c>
      <c r="N561" s="6" t="n">
        <v>0</v>
      </c>
      <c r="O561" s="6" t="n">
        <v>0</v>
      </c>
      <c r="P561" s="5" t="n">
        <v>0</v>
      </c>
      <c r="Q561" s="6" t="n">
        <v>0</v>
      </c>
      <c r="R561" s="5" t="n">
        <v>0</v>
      </c>
      <c r="S561" s="6" t="n">
        <v>0</v>
      </c>
      <c r="T561" s="5" t="n">
        <v>0</v>
      </c>
      <c r="U561" s="6" t="n">
        <v>0</v>
      </c>
      <c r="V561" s="5" t="n">
        <v>0</v>
      </c>
      <c r="W561" s="6" t="n">
        <v>0</v>
      </c>
      <c r="X561" s="5" t="n">
        <v>0</v>
      </c>
      <c r="Y561" s="6" t="n">
        <v>0</v>
      </c>
      <c r="Z561" s="5" t="n">
        <v>0</v>
      </c>
      <c r="AA561" s="6" t="n">
        <v>0</v>
      </c>
      <c r="AB561" s="5" t="n">
        <v>0</v>
      </c>
      <c r="AC561" s="6" t="n">
        <v>0</v>
      </c>
      <c r="AD561" s="5" t="n">
        <v>0</v>
      </c>
      <c r="AE561" s="6" t="n">
        <v>0</v>
      </c>
      <c r="AF561" s="5" t="n">
        <v>0</v>
      </c>
      <c r="AG561" s="6" t="n">
        <v>0</v>
      </c>
      <c r="AH561" s="6" t="n">
        <v>0</v>
      </c>
      <c r="AI561" s="6" t="n">
        <v>0</v>
      </c>
      <c r="AJ561" s="6" t="n">
        <v>0</v>
      </c>
      <c r="AK561" s="6" t="n">
        <v>0</v>
      </c>
      <c r="AL561" s="6" t="n">
        <v>5</v>
      </c>
      <c r="AM561" s="5">
        <f>IF(AND(G561="",E561="Murni"),0,P561+R561+T561+V561+X561+Z561+AB561+AD561+AF561+AH561+AJ561+AL561)</f>
        <v/>
      </c>
      <c r="AN561" s="5">
        <f>P561+R561+T561+V561+X561+Z561+AB561+AD561+AF561+AH561+AJ561+AL561-AM561</f>
        <v/>
      </c>
      <c r="AO561" s="5">
        <f>P561+R561+T561+V561+X561+Z561+AB561+AD561+AF561+AH561+AJ561+AL561</f>
        <v/>
      </c>
      <c r="AP561" s="5">
        <f>I561</f>
        <v/>
      </c>
      <c r="AQ561" s="7">
        <f>AO561-AP561</f>
        <v/>
      </c>
      <c r="AR561" s="5" t="n">
        <v>0</v>
      </c>
      <c r="AS561" s="5">
        <f>IF(AH561-AR561&lt;-0.001,1,0)</f>
        <v/>
      </c>
      <c r="AT561" s="5">
        <f>IF(H561&lt;AM561-0.001,1,0)</f>
        <v/>
      </c>
      <c r="AU561" s="5">
        <f>IF(OR(H561-AO561-J561-K561-L561-M561-N561&lt;-0.001,H561-AO561-J561-K561-L561-M561-N561&gt;0.001),1,0)</f>
        <v/>
      </c>
      <c r="AV561" s="5">
        <f>IF(OR(J561&lt;-0.5,K561&lt;-0.5,L561&lt;-0.5,M561&lt;-0.5,N561&lt;-0.5,P561&lt;-0.5,R561&lt;-0.5,T561&lt;-0.5,V561&lt;-0.5,X561&lt;-0.5,Z561&lt;-0.5,AB561&lt;-0.5,AD561&lt;-0.5,AF561&lt;-0.5,AH561&lt;-0.5,AJ561&lt;-0.5,AL561&lt;-0.5),1,0)</f>
        <v/>
      </c>
      <c r="AW561">
        <f>AX561&amp;LEFT(ROUND(H561,0),3)</f>
        <v/>
      </c>
      <c r="AX561" t="n">
        <v>2962462</v>
      </c>
    </row>
    <row r="562">
      <c r="A562" s="4" t="n">
        <v>554</v>
      </c>
      <c r="B562" s="4" t="inlineStr">
        <is>
          <t>2022.USLW.298.006</t>
        </is>
      </c>
      <c r="C562" s="4" t="inlineStr">
        <is>
          <t>SUTT 150 kV TAWAELI - PELANGGAN PT ATS</t>
        </is>
      </c>
      <c r="D562" s="4" t="inlineStr">
        <is>
          <t>EPC</t>
        </is>
      </c>
      <c r="E562" s="4" t="inlineStr">
        <is>
          <t>Murni</t>
        </is>
      </c>
      <c r="F562" s="4" t="inlineStr">
        <is>
          <t>APLN</t>
        </is>
      </c>
      <c r="G562" s="4" t="n"/>
      <c r="H562" s="5" t="n">
        <v>0</v>
      </c>
      <c r="I562" s="5" t="n">
        <v>0</v>
      </c>
      <c r="J562" s="6" t="n">
        <v>0</v>
      </c>
      <c r="K562" s="6" t="n">
        <v>0</v>
      </c>
      <c r="L562" s="6" t="n">
        <v>0</v>
      </c>
      <c r="M562" s="6" t="n">
        <v>0</v>
      </c>
      <c r="N562" s="6" t="n">
        <v>0</v>
      </c>
      <c r="O562" s="6" t="n">
        <v>0</v>
      </c>
      <c r="P562" s="5" t="n">
        <v>0</v>
      </c>
      <c r="Q562" s="6" t="n">
        <v>0</v>
      </c>
      <c r="R562" s="5" t="n">
        <v>0</v>
      </c>
      <c r="S562" s="6" t="n">
        <v>0</v>
      </c>
      <c r="T562" s="5" t="n">
        <v>0</v>
      </c>
      <c r="U562" s="6" t="n">
        <v>0</v>
      </c>
      <c r="V562" s="5" t="n">
        <v>0</v>
      </c>
      <c r="W562" s="6" t="n">
        <v>0</v>
      </c>
      <c r="X562" s="5" t="n">
        <v>0</v>
      </c>
      <c r="Y562" s="6" t="n">
        <v>0</v>
      </c>
      <c r="Z562" s="5" t="n">
        <v>0</v>
      </c>
      <c r="AA562" s="6" t="n">
        <v>0</v>
      </c>
      <c r="AB562" s="5" t="n">
        <v>0</v>
      </c>
      <c r="AC562" s="6" t="n">
        <v>0</v>
      </c>
      <c r="AD562" s="5" t="n">
        <v>0</v>
      </c>
      <c r="AE562" s="6" t="n">
        <v>0</v>
      </c>
      <c r="AF562" s="5" t="n">
        <v>0</v>
      </c>
      <c r="AG562" s="6" t="n">
        <v>0</v>
      </c>
      <c r="AH562" s="6" t="n">
        <v>0</v>
      </c>
      <c r="AI562" s="6" t="n">
        <v>0</v>
      </c>
      <c r="AJ562" s="6" t="n">
        <v>0</v>
      </c>
      <c r="AK562" s="6" t="n">
        <v>0</v>
      </c>
      <c r="AL562" s="6" t="n">
        <v>5</v>
      </c>
      <c r="AM562" s="5">
        <f>IF(AND(G562="",E562="Murni"),0,P562+R562+T562+V562+X562+Z562+AB562+AD562+AF562+AH562+AJ562+AL562)</f>
        <v/>
      </c>
      <c r="AN562" s="5">
        <f>P562+R562+T562+V562+X562+Z562+AB562+AD562+AF562+AH562+AJ562+AL562-AM562</f>
        <v/>
      </c>
      <c r="AO562" s="5">
        <f>P562+R562+T562+V562+X562+Z562+AB562+AD562+AF562+AH562+AJ562+AL562</f>
        <v/>
      </c>
      <c r="AP562" s="5">
        <f>I562</f>
        <v/>
      </c>
      <c r="AQ562" s="7">
        <f>AO562-AP562</f>
        <v/>
      </c>
      <c r="AR562" s="5" t="n">
        <v>0</v>
      </c>
      <c r="AS562" s="5">
        <f>IF(AH562-AR562&lt;-0.001,1,0)</f>
        <v/>
      </c>
      <c r="AT562" s="5">
        <f>IF(H562&lt;AM562-0.001,1,0)</f>
        <v/>
      </c>
      <c r="AU562" s="5">
        <f>IF(OR(H562-AO562-J562-K562-L562-M562-N562&lt;-0.001,H562-AO562-J562-K562-L562-M562-N562&gt;0.001),1,0)</f>
        <v/>
      </c>
      <c r="AV562" s="5">
        <f>IF(OR(J562&lt;-0.5,K562&lt;-0.5,L562&lt;-0.5,M562&lt;-0.5,N562&lt;-0.5,P562&lt;-0.5,R562&lt;-0.5,T562&lt;-0.5,V562&lt;-0.5,X562&lt;-0.5,Z562&lt;-0.5,AB562&lt;-0.5,AD562&lt;-0.5,AF562&lt;-0.5,AH562&lt;-0.5,AJ562&lt;-0.5,AL562&lt;-0.5),1,0)</f>
        <v/>
      </c>
      <c r="AW562">
        <f>AX562&amp;LEFT(ROUND(H562,0),3)</f>
        <v/>
      </c>
      <c r="AX562" t="n">
        <v>2962463</v>
      </c>
    </row>
    <row r="563">
      <c r="A563" s="4" t="n">
        <v>555</v>
      </c>
      <c r="B563" s="4" t="inlineStr">
        <is>
          <t>2022.USLW.298.007</t>
        </is>
      </c>
      <c r="C563" s="4" t="inlineStr">
        <is>
          <t>SUTT 150 kV TAWAELI - PELANGGAN PT ATS</t>
        </is>
      </c>
      <c r="D563" s="4" t="inlineStr">
        <is>
          <t>MTU</t>
        </is>
      </c>
      <c r="E563" s="4" t="inlineStr">
        <is>
          <t>Murni</t>
        </is>
      </c>
      <c r="F563" s="4" t="inlineStr">
        <is>
          <t>APLN</t>
        </is>
      </c>
      <c r="G563" s="4" t="n"/>
      <c r="H563" s="5" t="n">
        <v>0</v>
      </c>
      <c r="I563" s="5" t="n">
        <v>0</v>
      </c>
      <c r="J563" s="6" t="n">
        <v>0</v>
      </c>
      <c r="K563" s="6" t="n">
        <v>0</v>
      </c>
      <c r="L563" s="6" t="n">
        <v>0</v>
      </c>
      <c r="M563" s="6" t="n">
        <v>0</v>
      </c>
      <c r="N563" s="6" t="n">
        <v>0</v>
      </c>
      <c r="O563" s="6" t="n">
        <v>0</v>
      </c>
      <c r="P563" s="5" t="n">
        <v>0</v>
      </c>
      <c r="Q563" s="6" t="n">
        <v>0</v>
      </c>
      <c r="R563" s="5" t="n">
        <v>0</v>
      </c>
      <c r="S563" s="6" t="n">
        <v>0</v>
      </c>
      <c r="T563" s="5" t="n">
        <v>0</v>
      </c>
      <c r="U563" s="6" t="n">
        <v>0</v>
      </c>
      <c r="V563" s="5" t="n">
        <v>0</v>
      </c>
      <c r="W563" s="6" t="n">
        <v>0</v>
      </c>
      <c r="X563" s="5" t="n">
        <v>0</v>
      </c>
      <c r="Y563" s="6" t="n">
        <v>0</v>
      </c>
      <c r="Z563" s="5" t="n">
        <v>0</v>
      </c>
      <c r="AA563" s="6" t="n">
        <v>0</v>
      </c>
      <c r="AB563" s="5" t="n">
        <v>0</v>
      </c>
      <c r="AC563" s="6" t="n">
        <v>0</v>
      </c>
      <c r="AD563" s="5" t="n">
        <v>0</v>
      </c>
      <c r="AE563" s="6" t="n">
        <v>0</v>
      </c>
      <c r="AF563" s="5" t="n">
        <v>0</v>
      </c>
      <c r="AG563" s="6" t="n">
        <v>0</v>
      </c>
      <c r="AH563" s="6" t="n">
        <v>0</v>
      </c>
      <c r="AI563" s="6" t="n">
        <v>0</v>
      </c>
      <c r="AJ563" s="6" t="n">
        <v>0</v>
      </c>
      <c r="AK563" s="6" t="n">
        <v>0</v>
      </c>
      <c r="AL563" s="6" t="n">
        <v>5</v>
      </c>
      <c r="AM563" s="5">
        <f>IF(AND(G563="",E563="Murni"),0,P563+R563+T563+V563+X563+Z563+AB563+AD563+AF563+AH563+AJ563+AL563)</f>
        <v/>
      </c>
      <c r="AN563" s="5">
        <f>P563+R563+T563+V563+X563+Z563+AB563+AD563+AF563+AH563+AJ563+AL563-AM563</f>
        <v/>
      </c>
      <c r="AO563" s="5">
        <f>P563+R563+T563+V563+X563+Z563+AB563+AD563+AF563+AH563+AJ563+AL563</f>
        <v/>
      </c>
      <c r="AP563" s="5">
        <f>I563</f>
        <v/>
      </c>
      <c r="AQ563" s="7">
        <f>AO563-AP563</f>
        <v/>
      </c>
      <c r="AR563" s="5" t="n">
        <v>0</v>
      </c>
      <c r="AS563" s="5">
        <f>IF(AH563-AR563&lt;-0.001,1,0)</f>
        <v/>
      </c>
      <c r="AT563" s="5">
        <f>IF(H563&lt;AM563-0.001,1,0)</f>
        <v/>
      </c>
      <c r="AU563" s="5">
        <f>IF(OR(H563-AO563-J563-K563-L563-M563-N563&lt;-0.001,H563-AO563-J563-K563-L563-M563-N563&gt;0.001),1,0)</f>
        <v/>
      </c>
      <c r="AV563" s="5">
        <f>IF(OR(J563&lt;-0.5,K563&lt;-0.5,L563&lt;-0.5,M563&lt;-0.5,N563&lt;-0.5,P563&lt;-0.5,R563&lt;-0.5,T563&lt;-0.5,V563&lt;-0.5,X563&lt;-0.5,Z563&lt;-0.5,AB563&lt;-0.5,AD563&lt;-0.5,AF563&lt;-0.5,AH563&lt;-0.5,AJ563&lt;-0.5,AL563&lt;-0.5),1,0)</f>
        <v/>
      </c>
      <c r="AW563">
        <f>AX563&amp;LEFT(ROUND(H563,0),3)</f>
        <v/>
      </c>
      <c r="AX563" t="n">
        <v>2962464</v>
      </c>
    </row>
    <row r="564">
      <c r="A564" s="4" t="n">
        <v>556</v>
      </c>
      <c r="B564" s="4" t="inlineStr">
        <is>
          <t>2022.USLW.298.008</t>
        </is>
      </c>
      <c r="C564" s="4" t="inlineStr">
        <is>
          <t>SUTT 150 kV TAWAELI - PELANGGAN PT ATS</t>
        </is>
      </c>
      <c r="D564" s="4" t="inlineStr">
        <is>
          <t>Supervisi Konstruksi</t>
        </is>
      </c>
      <c r="E564" s="4" t="inlineStr">
        <is>
          <t>Murni</t>
        </is>
      </c>
      <c r="F564" s="4" t="inlineStr">
        <is>
          <t>APLN</t>
        </is>
      </c>
      <c r="G564" s="4" t="n"/>
      <c r="H564" s="5" t="n">
        <v>0</v>
      </c>
      <c r="I564" s="5" t="n">
        <v>0</v>
      </c>
      <c r="J564" s="6" t="n">
        <v>0</v>
      </c>
      <c r="K564" s="6" t="n">
        <v>0</v>
      </c>
      <c r="L564" s="6" t="n">
        <v>0</v>
      </c>
      <c r="M564" s="6" t="n">
        <v>0</v>
      </c>
      <c r="N564" s="6" t="n">
        <v>0</v>
      </c>
      <c r="O564" s="6" t="n">
        <v>0</v>
      </c>
      <c r="P564" s="5" t="n">
        <v>0</v>
      </c>
      <c r="Q564" s="6" t="n">
        <v>0</v>
      </c>
      <c r="R564" s="5" t="n">
        <v>0</v>
      </c>
      <c r="S564" s="6" t="n">
        <v>0</v>
      </c>
      <c r="T564" s="5" t="n">
        <v>0</v>
      </c>
      <c r="U564" s="6" t="n">
        <v>0</v>
      </c>
      <c r="V564" s="5" t="n">
        <v>0</v>
      </c>
      <c r="W564" s="6" t="n">
        <v>0</v>
      </c>
      <c r="X564" s="5" t="n">
        <v>0</v>
      </c>
      <c r="Y564" s="6" t="n">
        <v>0</v>
      </c>
      <c r="Z564" s="5" t="n">
        <v>0</v>
      </c>
      <c r="AA564" s="6" t="n">
        <v>0</v>
      </c>
      <c r="AB564" s="5" t="n">
        <v>0</v>
      </c>
      <c r="AC564" s="6" t="n">
        <v>0</v>
      </c>
      <c r="AD564" s="5" t="n">
        <v>0</v>
      </c>
      <c r="AE564" s="6" t="n">
        <v>0</v>
      </c>
      <c r="AF564" s="5" t="n">
        <v>0</v>
      </c>
      <c r="AG564" s="6" t="n">
        <v>0</v>
      </c>
      <c r="AH564" s="6" t="n">
        <v>0</v>
      </c>
      <c r="AI564" s="6" t="n">
        <v>0</v>
      </c>
      <c r="AJ564" s="6" t="n">
        <v>0</v>
      </c>
      <c r="AK564" s="6" t="n">
        <v>0</v>
      </c>
      <c r="AL564" s="6" t="n">
        <v>5</v>
      </c>
      <c r="AM564" s="5">
        <f>IF(AND(G564="",E564="Murni"),0,P564+R564+T564+V564+X564+Z564+AB564+AD564+AF564+AH564+AJ564+AL564)</f>
        <v/>
      </c>
      <c r="AN564" s="5">
        <f>P564+R564+T564+V564+X564+Z564+AB564+AD564+AF564+AH564+AJ564+AL564-AM564</f>
        <v/>
      </c>
      <c r="AO564" s="5">
        <f>P564+R564+T564+V564+X564+Z564+AB564+AD564+AF564+AH564+AJ564+AL564</f>
        <v/>
      </c>
      <c r="AP564" s="5">
        <f>I564</f>
        <v/>
      </c>
      <c r="AQ564" s="7">
        <f>AO564-AP564</f>
        <v/>
      </c>
      <c r="AR564" s="5" t="n">
        <v>0</v>
      </c>
      <c r="AS564" s="5">
        <f>IF(AH564-AR564&lt;-0.001,1,0)</f>
        <v/>
      </c>
      <c r="AT564" s="5">
        <f>IF(H564&lt;AM564-0.001,1,0)</f>
        <v/>
      </c>
      <c r="AU564" s="5">
        <f>IF(OR(H564-AO564-J564-K564-L564-M564-N564&lt;-0.001,H564-AO564-J564-K564-L564-M564-N564&gt;0.001),1,0)</f>
        <v/>
      </c>
      <c r="AV564" s="5">
        <f>IF(OR(J564&lt;-0.5,K564&lt;-0.5,L564&lt;-0.5,M564&lt;-0.5,N564&lt;-0.5,P564&lt;-0.5,R564&lt;-0.5,T564&lt;-0.5,V564&lt;-0.5,X564&lt;-0.5,Z564&lt;-0.5,AB564&lt;-0.5,AD564&lt;-0.5,AF564&lt;-0.5,AH564&lt;-0.5,AJ564&lt;-0.5,AL564&lt;-0.5),1,0)</f>
        <v/>
      </c>
      <c r="AW564">
        <f>AX564&amp;LEFT(ROUND(H564,0),3)</f>
        <v/>
      </c>
      <c r="AX564" t="n">
        <v>2962465</v>
      </c>
    </row>
    <row r="565">
      <c r="A565" s="4" t="n">
        <v>557</v>
      </c>
      <c r="B565" s="4" t="inlineStr">
        <is>
          <t>2022.USLW.298.009</t>
        </is>
      </c>
      <c r="C565" s="4" t="inlineStr">
        <is>
          <t>SUTT 150 kV TAWAELI - PELANGGAN PT ATS</t>
        </is>
      </c>
      <c r="D565" s="4" t="inlineStr">
        <is>
          <t>Jaminan Kualitas Barang (JKB)</t>
        </is>
      </c>
      <c r="E565" s="4" t="inlineStr">
        <is>
          <t>Murni</t>
        </is>
      </c>
      <c r="F565" s="4" t="inlineStr">
        <is>
          <t>APLN</t>
        </is>
      </c>
      <c r="G565" s="4" t="n"/>
      <c r="H565" s="5" t="n">
        <v>0</v>
      </c>
      <c r="I565" s="5" t="n">
        <v>0</v>
      </c>
      <c r="J565" s="6" t="n">
        <v>0</v>
      </c>
      <c r="K565" s="6" t="n">
        <v>0</v>
      </c>
      <c r="L565" s="6" t="n">
        <v>0</v>
      </c>
      <c r="M565" s="6" t="n">
        <v>0</v>
      </c>
      <c r="N565" s="6" t="n">
        <v>0</v>
      </c>
      <c r="O565" s="6" t="n">
        <v>0</v>
      </c>
      <c r="P565" s="5" t="n">
        <v>0</v>
      </c>
      <c r="Q565" s="6" t="n">
        <v>0</v>
      </c>
      <c r="R565" s="5" t="n">
        <v>0</v>
      </c>
      <c r="S565" s="6" t="n">
        <v>0</v>
      </c>
      <c r="T565" s="5" t="n">
        <v>0</v>
      </c>
      <c r="U565" s="6" t="n">
        <v>0</v>
      </c>
      <c r="V565" s="5" t="n">
        <v>0</v>
      </c>
      <c r="W565" s="6" t="n">
        <v>0</v>
      </c>
      <c r="X565" s="5" t="n">
        <v>0</v>
      </c>
      <c r="Y565" s="6" t="n">
        <v>0</v>
      </c>
      <c r="Z565" s="5" t="n">
        <v>0</v>
      </c>
      <c r="AA565" s="6" t="n">
        <v>0</v>
      </c>
      <c r="AB565" s="5" t="n">
        <v>0</v>
      </c>
      <c r="AC565" s="6" t="n">
        <v>0</v>
      </c>
      <c r="AD565" s="5" t="n">
        <v>0</v>
      </c>
      <c r="AE565" s="6" t="n">
        <v>0</v>
      </c>
      <c r="AF565" s="5" t="n">
        <v>0</v>
      </c>
      <c r="AG565" s="6" t="n">
        <v>0</v>
      </c>
      <c r="AH565" s="6" t="n">
        <v>0</v>
      </c>
      <c r="AI565" s="6" t="n">
        <v>0</v>
      </c>
      <c r="AJ565" s="6" t="n">
        <v>0</v>
      </c>
      <c r="AK565" s="6" t="n">
        <v>0</v>
      </c>
      <c r="AL565" s="6" t="n">
        <v>5</v>
      </c>
      <c r="AM565" s="5">
        <f>IF(AND(G565="",E565="Murni"),0,P565+R565+T565+V565+X565+Z565+AB565+AD565+AF565+AH565+AJ565+AL565)</f>
        <v/>
      </c>
      <c r="AN565" s="5">
        <f>P565+R565+T565+V565+X565+Z565+AB565+AD565+AF565+AH565+AJ565+AL565-AM565</f>
        <v/>
      </c>
      <c r="AO565" s="5">
        <f>P565+R565+T565+V565+X565+Z565+AB565+AD565+AF565+AH565+AJ565+AL565</f>
        <v/>
      </c>
      <c r="AP565" s="5">
        <f>I565</f>
        <v/>
      </c>
      <c r="AQ565" s="7">
        <f>AO565-AP565</f>
        <v/>
      </c>
      <c r="AR565" s="5" t="n">
        <v>0</v>
      </c>
      <c r="AS565" s="5">
        <f>IF(AH565-AR565&lt;-0.001,1,0)</f>
        <v/>
      </c>
      <c r="AT565" s="5">
        <f>IF(H565&lt;AM565-0.001,1,0)</f>
        <v/>
      </c>
      <c r="AU565" s="5">
        <f>IF(OR(H565-AO565-J565-K565-L565-M565-N565&lt;-0.001,H565-AO565-J565-K565-L565-M565-N565&gt;0.001),1,0)</f>
        <v/>
      </c>
      <c r="AV565" s="5">
        <f>IF(OR(J565&lt;-0.5,K565&lt;-0.5,L565&lt;-0.5,M565&lt;-0.5,N565&lt;-0.5,P565&lt;-0.5,R565&lt;-0.5,T565&lt;-0.5,V565&lt;-0.5,X565&lt;-0.5,Z565&lt;-0.5,AB565&lt;-0.5,AD565&lt;-0.5,AF565&lt;-0.5,AH565&lt;-0.5,AJ565&lt;-0.5,AL565&lt;-0.5),1,0)</f>
        <v/>
      </c>
      <c r="AW565">
        <f>AX565&amp;LEFT(ROUND(H565,0),3)</f>
        <v/>
      </c>
      <c r="AX565" t="n">
        <v>2962466</v>
      </c>
    </row>
    <row r="566">
      <c r="A566" s="4" t="n">
        <v>558</v>
      </c>
      <c r="B566" s="4" t="inlineStr">
        <is>
          <t>2022.USLW.298.010</t>
        </is>
      </c>
      <c r="C566" s="4" t="inlineStr">
        <is>
          <t>SUTT 150 kV TAWAELI - PELANGGAN PT ATS</t>
        </is>
      </c>
      <c r="D566" s="4" t="inlineStr">
        <is>
          <t>Test dan Comissioning (Biaya Sertifikat SLO, TOC dan FAC)</t>
        </is>
      </c>
      <c r="E566" s="4" t="inlineStr">
        <is>
          <t>Murni</t>
        </is>
      </c>
      <c r="F566" s="4" t="inlineStr">
        <is>
          <t>APLN</t>
        </is>
      </c>
      <c r="G566" s="4" t="n"/>
      <c r="H566" s="5" t="n">
        <v>0</v>
      </c>
      <c r="I566" s="5" t="n">
        <v>0</v>
      </c>
      <c r="J566" s="6" t="n">
        <v>0</v>
      </c>
      <c r="K566" s="6" t="n">
        <v>0</v>
      </c>
      <c r="L566" s="6" t="n">
        <v>0</v>
      </c>
      <c r="M566" s="6" t="n">
        <v>0</v>
      </c>
      <c r="N566" s="6" t="n">
        <v>0</v>
      </c>
      <c r="O566" s="6" t="n">
        <v>0</v>
      </c>
      <c r="P566" s="5" t="n">
        <v>0</v>
      </c>
      <c r="Q566" s="6" t="n">
        <v>0</v>
      </c>
      <c r="R566" s="5" t="n">
        <v>0</v>
      </c>
      <c r="S566" s="6" t="n">
        <v>0</v>
      </c>
      <c r="T566" s="5" t="n">
        <v>0</v>
      </c>
      <c r="U566" s="6" t="n">
        <v>0</v>
      </c>
      <c r="V566" s="5" t="n">
        <v>0</v>
      </c>
      <c r="W566" s="6" t="n">
        <v>0</v>
      </c>
      <c r="X566" s="5" t="n">
        <v>0</v>
      </c>
      <c r="Y566" s="6" t="n">
        <v>0</v>
      </c>
      <c r="Z566" s="5" t="n">
        <v>0</v>
      </c>
      <c r="AA566" s="6" t="n">
        <v>0</v>
      </c>
      <c r="AB566" s="5" t="n">
        <v>0</v>
      </c>
      <c r="AC566" s="6" t="n">
        <v>0</v>
      </c>
      <c r="AD566" s="5" t="n">
        <v>0</v>
      </c>
      <c r="AE566" s="6" t="n">
        <v>0</v>
      </c>
      <c r="AF566" s="5" t="n">
        <v>0</v>
      </c>
      <c r="AG566" s="6" t="n">
        <v>0</v>
      </c>
      <c r="AH566" s="6" t="n">
        <v>0</v>
      </c>
      <c r="AI566" s="6" t="n">
        <v>0</v>
      </c>
      <c r="AJ566" s="6" t="n">
        <v>0</v>
      </c>
      <c r="AK566" s="6" t="n">
        <v>0</v>
      </c>
      <c r="AL566" s="6" t="n">
        <v>5</v>
      </c>
      <c r="AM566" s="5">
        <f>IF(AND(G566="",E566="Murni"),0,P566+R566+T566+V566+X566+Z566+AB566+AD566+AF566+AH566+AJ566+AL566)</f>
        <v/>
      </c>
      <c r="AN566" s="5">
        <f>P566+R566+T566+V566+X566+Z566+AB566+AD566+AF566+AH566+AJ566+AL566-AM566</f>
        <v/>
      </c>
      <c r="AO566" s="5">
        <f>P566+R566+T566+V566+X566+Z566+AB566+AD566+AF566+AH566+AJ566+AL566</f>
        <v/>
      </c>
      <c r="AP566" s="5">
        <f>I566</f>
        <v/>
      </c>
      <c r="AQ566" s="7">
        <f>AO566-AP566</f>
        <v/>
      </c>
      <c r="AR566" s="5" t="n">
        <v>0</v>
      </c>
      <c r="AS566" s="5">
        <f>IF(AH566-AR566&lt;-0.001,1,0)</f>
        <v/>
      </c>
      <c r="AT566" s="5">
        <f>IF(H566&lt;AM566-0.001,1,0)</f>
        <v/>
      </c>
      <c r="AU566" s="5">
        <f>IF(OR(H566-AO566-J566-K566-L566-M566-N566&lt;-0.001,H566-AO566-J566-K566-L566-M566-N566&gt;0.001),1,0)</f>
        <v/>
      </c>
      <c r="AV566" s="5">
        <f>IF(OR(J566&lt;-0.5,K566&lt;-0.5,L566&lt;-0.5,M566&lt;-0.5,N566&lt;-0.5,P566&lt;-0.5,R566&lt;-0.5,T566&lt;-0.5,V566&lt;-0.5,X566&lt;-0.5,Z566&lt;-0.5,AB566&lt;-0.5,AD566&lt;-0.5,AF566&lt;-0.5,AH566&lt;-0.5,AJ566&lt;-0.5,AL566&lt;-0.5),1,0)</f>
        <v/>
      </c>
      <c r="AW566">
        <f>AX566&amp;LEFT(ROUND(H566,0),3)</f>
        <v/>
      </c>
      <c r="AX566" t="n">
        <v>2962467</v>
      </c>
    </row>
    <row r="567">
      <c r="A567" s="4" t="n">
        <v>559</v>
      </c>
      <c r="B567" s="4" t="inlineStr">
        <is>
          <t>2022.USLW.298.011</t>
        </is>
      </c>
      <c r="C567" s="4" t="inlineStr">
        <is>
          <t>SUTT 150 kV TAWAELI - PELANGGAN PT ATS</t>
        </is>
      </c>
      <c r="D567" s="4" t="inlineStr">
        <is>
          <t>Biaya Kompensasi ROW</t>
        </is>
      </c>
      <c r="E567" s="4" t="inlineStr">
        <is>
          <t>Murni</t>
        </is>
      </c>
      <c r="F567" s="4" t="inlineStr">
        <is>
          <t>APLN</t>
        </is>
      </c>
      <c r="G567" s="4" t="n"/>
      <c r="H567" s="5" t="n">
        <v>0</v>
      </c>
      <c r="I567" s="5" t="n">
        <v>0</v>
      </c>
      <c r="J567" s="6" t="n">
        <v>0</v>
      </c>
      <c r="K567" s="6" t="n">
        <v>0</v>
      </c>
      <c r="L567" s="6" t="n">
        <v>0</v>
      </c>
      <c r="M567" s="6" t="n">
        <v>0</v>
      </c>
      <c r="N567" s="6" t="n">
        <v>0</v>
      </c>
      <c r="O567" s="6" t="n">
        <v>0</v>
      </c>
      <c r="P567" s="5" t="n">
        <v>0</v>
      </c>
      <c r="Q567" s="6" t="n">
        <v>0</v>
      </c>
      <c r="R567" s="5" t="n">
        <v>0</v>
      </c>
      <c r="S567" s="6" t="n">
        <v>0</v>
      </c>
      <c r="T567" s="5" t="n">
        <v>0</v>
      </c>
      <c r="U567" s="6" t="n">
        <v>0</v>
      </c>
      <c r="V567" s="5" t="n">
        <v>0</v>
      </c>
      <c r="W567" s="6" t="n">
        <v>0</v>
      </c>
      <c r="X567" s="5" t="n">
        <v>0</v>
      </c>
      <c r="Y567" s="6" t="n">
        <v>0</v>
      </c>
      <c r="Z567" s="5" t="n">
        <v>0</v>
      </c>
      <c r="AA567" s="6" t="n">
        <v>0</v>
      </c>
      <c r="AB567" s="5" t="n">
        <v>0</v>
      </c>
      <c r="AC567" s="6" t="n">
        <v>0</v>
      </c>
      <c r="AD567" s="5" t="n">
        <v>0</v>
      </c>
      <c r="AE567" s="6" t="n">
        <v>0</v>
      </c>
      <c r="AF567" s="5" t="n">
        <v>0</v>
      </c>
      <c r="AG567" s="6" t="n">
        <v>0</v>
      </c>
      <c r="AH567" s="6" t="n">
        <v>0</v>
      </c>
      <c r="AI567" s="6" t="n">
        <v>0</v>
      </c>
      <c r="AJ567" s="6" t="n">
        <v>0</v>
      </c>
      <c r="AK567" s="6" t="n">
        <v>0</v>
      </c>
      <c r="AL567" s="6" t="n">
        <v>5</v>
      </c>
      <c r="AM567" s="5">
        <f>IF(AND(G567="",E567="Murni"),0,P567+R567+T567+V567+X567+Z567+AB567+AD567+AF567+AH567+AJ567+AL567)</f>
        <v/>
      </c>
      <c r="AN567" s="5">
        <f>P567+R567+T567+V567+X567+Z567+AB567+AD567+AF567+AH567+AJ567+AL567-AM567</f>
        <v/>
      </c>
      <c r="AO567" s="5">
        <f>P567+R567+T567+V567+X567+Z567+AB567+AD567+AF567+AH567+AJ567+AL567</f>
        <v/>
      </c>
      <c r="AP567" s="5">
        <f>I567</f>
        <v/>
      </c>
      <c r="AQ567" s="7">
        <f>AO567-AP567</f>
        <v/>
      </c>
      <c r="AR567" s="5" t="n">
        <v>0</v>
      </c>
      <c r="AS567" s="5">
        <f>IF(AH567-AR567&lt;-0.001,1,0)</f>
        <v/>
      </c>
      <c r="AT567" s="5">
        <f>IF(H567&lt;AM567-0.001,1,0)</f>
        <v/>
      </c>
      <c r="AU567" s="5">
        <f>IF(OR(H567-AO567-J567-K567-L567-M567-N567&lt;-0.001,H567-AO567-J567-K567-L567-M567-N567&gt;0.001),1,0)</f>
        <v/>
      </c>
      <c r="AV567" s="5">
        <f>IF(OR(J567&lt;-0.5,K567&lt;-0.5,L567&lt;-0.5,M567&lt;-0.5,N567&lt;-0.5,P567&lt;-0.5,R567&lt;-0.5,T567&lt;-0.5,V567&lt;-0.5,X567&lt;-0.5,Z567&lt;-0.5,AB567&lt;-0.5,AD567&lt;-0.5,AF567&lt;-0.5,AH567&lt;-0.5,AJ567&lt;-0.5,AL567&lt;-0.5),1,0)</f>
        <v/>
      </c>
      <c r="AW567">
        <f>AX567&amp;LEFT(ROUND(H567,0),3)</f>
        <v/>
      </c>
      <c r="AX567" t="n">
        <v>2962468</v>
      </c>
    </row>
    <row r="568">
      <c r="A568" s="4" t="n">
        <v>560</v>
      </c>
      <c r="B568" s="4" t="inlineStr">
        <is>
          <t>2022.USLW.298.012</t>
        </is>
      </c>
      <c r="C568" s="4" t="inlineStr">
        <is>
          <t>SUTT 150 kV TAWAELI - PELANGGAN PT ATS</t>
        </is>
      </c>
      <c r="D568" s="4" t="inlineStr">
        <is>
          <t>Biaya Pengamanan dan Pengawalan Proyek</t>
        </is>
      </c>
      <c r="E568" s="4" t="inlineStr">
        <is>
          <t>Murni</t>
        </is>
      </c>
      <c r="F568" s="4" t="inlineStr">
        <is>
          <t>APLN</t>
        </is>
      </c>
      <c r="G568" s="4" t="n"/>
      <c r="H568" s="5" t="n">
        <v>0</v>
      </c>
      <c r="I568" s="5" t="n">
        <v>0</v>
      </c>
      <c r="J568" s="6" t="n">
        <v>0</v>
      </c>
      <c r="K568" s="6" t="n">
        <v>0</v>
      </c>
      <c r="L568" s="6" t="n">
        <v>0</v>
      </c>
      <c r="M568" s="6" t="n">
        <v>0</v>
      </c>
      <c r="N568" s="6" t="n">
        <v>0</v>
      </c>
      <c r="O568" s="6" t="n">
        <v>0</v>
      </c>
      <c r="P568" s="5" t="n">
        <v>0</v>
      </c>
      <c r="Q568" s="6" t="n">
        <v>0</v>
      </c>
      <c r="R568" s="5" t="n">
        <v>0</v>
      </c>
      <c r="S568" s="6" t="n">
        <v>0</v>
      </c>
      <c r="T568" s="5" t="n">
        <v>0</v>
      </c>
      <c r="U568" s="6" t="n">
        <v>0</v>
      </c>
      <c r="V568" s="5" t="n">
        <v>0</v>
      </c>
      <c r="W568" s="6" t="n">
        <v>0</v>
      </c>
      <c r="X568" s="5" t="n">
        <v>0</v>
      </c>
      <c r="Y568" s="6" t="n">
        <v>0</v>
      </c>
      <c r="Z568" s="5" t="n">
        <v>0</v>
      </c>
      <c r="AA568" s="6" t="n">
        <v>0</v>
      </c>
      <c r="AB568" s="5" t="n">
        <v>0</v>
      </c>
      <c r="AC568" s="6" t="n">
        <v>0</v>
      </c>
      <c r="AD568" s="5" t="n">
        <v>0</v>
      </c>
      <c r="AE568" s="6" t="n">
        <v>0</v>
      </c>
      <c r="AF568" s="5" t="n">
        <v>0</v>
      </c>
      <c r="AG568" s="6" t="n">
        <v>0</v>
      </c>
      <c r="AH568" s="6" t="n">
        <v>0</v>
      </c>
      <c r="AI568" s="6" t="n">
        <v>0</v>
      </c>
      <c r="AJ568" s="6" t="n">
        <v>0</v>
      </c>
      <c r="AK568" s="6" t="n">
        <v>0</v>
      </c>
      <c r="AL568" s="6" t="n">
        <v>5</v>
      </c>
      <c r="AM568" s="5">
        <f>IF(AND(G568="",E568="Murni"),0,P568+R568+T568+V568+X568+Z568+AB568+AD568+AF568+AH568+AJ568+AL568)</f>
        <v/>
      </c>
      <c r="AN568" s="5">
        <f>P568+R568+T568+V568+X568+Z568+AB568+AD568+AF568+AH568+AJ568+AL568-AM568</f>
        <v/>
      </c>
      <c r="AO568" s="5">
        <f>P568+R568+T568+V568+X568+Z568+AB568+AD568+AF568+AH568+AJ568+AL568</f>
        <v/>
      </c>
      <c r="AP568" s="5">
        <f>I568</f>
        <v/>
      </c>
      <c r="AQ568" s="7">
        <f>AO568-AP568</f>
        <v/>
      </c>
      <c r="AR568" s="5" t="n">
        <v>0</v>
      </c>
      <c r="AS568" s="5">
        <f>IF(AH568-AR568&lt;-0.001,1,0)</f>
        <v/>
      </c>
      <c r="AT568" s="5">
        <f>IF(H568&lt;AM568-0.001,1,0)</f>
        <v/>
      </c>
      <c r="AU568" s="5">
        <f>IF(OR(H568-AO568-J568-K568-L568-M568-N568&lt;-0.001,H568-AO568-J568-K568-L568-M568-N568&gt;0.001),1,0)</f>
        <v/>
      </c>
      <c r="AV568" s="5">
        <f>IF(OR(J568&lt;-0.5,K568&lt;-0.5,L568&lt;-0.5,M568&lt;-0.5,N568&lt;-0.5,P568&lt;-0.5,R568&lt;-0.5,T568&lt;-0.5,V568&lt;-0.5,X568&lt;-0.5,Z568&lt;-0.5,AB568&lt;-0.5,AD568&lt;-0.5,AF568&lt;-0.5,AH568&lt;-0.5,AJ568&lt;-0.5,AL568&lt;-0.5),1,0)</f>
        <v/>
      </c>
      <c r="AW568">
        <f>AX568&amp;LEFT(ROUND(H568,0),3)</f>
        <v/>
      </c>
      <c r="AX568" t="n">
        <v>2962469</v>
      </c>
    </row>
    <row r="569">
      <c r="A569" s="4" t="n">
        <v>561</v>
      </c>
      <c r="B569" s="4" t="inlineStr">
        <is>
          <t>2022.USLW.299.001</t>
        </is>
      </c>
      <c r="C569" s="4" t="inlineStr">
        <is>
          <t>GI 150 kV TAWAELI (EXT, 2 LB 150 kV Arah PELANGGAN PT ATS)</t>
        </is>
      </c>
      <c r="D569" s="4" t="inlineStr">
        <is>
          <t>EPC</t>
        </is>
      </c>
      <c r="E569" s="4" t="inlineStr">
        <is>
          <t>Murni</t>
        </is>
      </c>
      <c r="F569" s="4" t="inlineStr">
        <is>
          <t>APLN</t>
        </is>
      </c>
      <c r="G569" s="4" t="n"/>
      <c r="H569" s="5" t="n">
        <v>0</v>
      </c>
      <c r="I569" s="5" t="n">
        <v>0</v>
      </c>
      <c r="J569" s="6" t="n">
        <v>0</v>
      </c>
      <c r="K569" s="6" t="n">
        <v>0</v>
      </c>
      <c r="L569" s="6" t="n">
        <v>0</v>
      </c>
      <c r="M569" s="6" t="n">
        <v>0</v>
      </c>
      <c r="N569" s="6" t="n">
        <v>0</v>
      </c>
      <c r="O569" s="6" t="n">
        <v>0</v>
      </c>
      <c r="P569" s="5" t="n">
        <v>0</v>
      </c>
      <c r="Q569" s="6" t="n">
        <v>0</v>
      </c>
      <c r="R569" s="5" t="n">
        <v>0</v>
      </c>
      <c r="S569" s="6" t="n">
        <v>0</v>
      </c>
      <c r="T569" s="5" t="n">
        <v>0</v>
      </c>
      <c r="U569" s="6" t="n">
        <v>0</v>
      </c>
      <c r="V569" s="5" t="n">
        <v>0</v>
      </c>
      <c r="W569" s="6" t="n">
        <v>0</v>
      </c>
      <c r="X569" s="5" t="n">
        <v>0</v>
      </c>
      <c r="Y569" s="6" t="n">
        <v>0</v>
      </c>
      <c r="Z569" s="5" t="n">
        <v>0</v>
      </c>
      <c r="AA569" s="6" t="n">
        <v>0</v>
      </c>
      <c r="AB569" s="5" t="n">
        <v>0</v>
      </c>
      <c r="AC569" s="6" t="n">
        <v>0</v>
      </c>
      <c r="AD569" s="5" t="n">
        <v>0</v>
      </c>
      <c r="AE569" s="6" t="n">
        <v>0</v>
      </c>
      <c r="AF569" s="5" t="n">
        <v>0</v>
      </c>
      <c r="AG569" s="6" t="n">
        <v>0</v>
      </c>
      <c r="AH569" s="6" t="n">
        <v>0</v>
      </c>
      <c r="AI569" s="6" t="n">
        <v>0</v>
      </c>
      <c r="AJ569" s="6" t="n">
        <v>0</v>
      </c>
      <c r="AK569" s="6" t="n">
        <v>0</v>
      </c>
      <c r="AL569" s="6" t="n">
        <v>5</v>
      </c>
      <c r="AM569" s="5">
        <f>IF(AND(G569="",E569="Murni"),0,P569+R569+T569+V569+X569+Z569+AB569+AD569+AF569+AH569+AJ569+AL569)</f>
        <v/>
      </c>
      <c r="AN569" s="5">
        <f>P569+R569+T569+V569+X569+Z569+AB569+AD569+AF569+AH569+AJ569+AL569-AM569</f>
        <v/>
      </c>
      <c r="AO569" s="5">
        <f>P569+R569+T569+V569+X569+Z569+AB569+AD569+AF569+AH569+AJ569+AL569</f>
        <v/>
      </c>
      <c r="AP569" s="5">
        <f>I569</f>
        <v/>
      </c>
      <c r="AQ569" s="7">
        <f>AO569-AP569</f>
        <v/>
      </c>
      <c r="AR569" s="5" t="n">
        <v>0</v>
      </c>
      <c r="AS569" s="5">
        <f>IF(AH569-AR569&lt;-0.001,1,0)</f>
        <v/>
      </c>
      <c r="AT569" s="5">
        <f>IF(H569&lt;AM569-0.001,1,0)</f>
        <v/>
      </c>
      <c r="AU569" s="5">
        <f>IF(OR(H569-AO569-J569-K569-L569-M569-N569&lt;-0.001,H569-AO569-J569-K569-L569-M569-N569&gt;0.001),1,0)</f>
        <v/>
      </c>
      <c r="AV569" s="5">
        <f>IF(OR(J569&lt;-0.5,K569&lt;-0.5,L569&lt;-0.5,M569&lt;-0.5,N569&lt;-0.5,P569&lt;-0.5,R569&lt;-0.5,T569&lt;-0.5,V569&lt;-0.5,X569&lt;-0.5,Z569&lt;-0.5,AB569&lt;-0.5,AD569&lt;-0.5,AF569&lt;-0.5,AH569&lt;-0.5,AJ569&lt;-0.5,AL569&lt;-0.5),1,0)</f>
        <v/>
      </c>
      <c r="AW569">
        <f>AX569&amp;LEFT(ROUND(H569,0),3)</f>
        <v/>
      </c>
      <c r="AX569" t="n">
        <v>2962470</v>
      </c>
    </row>
    <row r="570">
      <c r="A570" s="4" t="n">
        <v>562</v>
      </c>
      <c r="B570" s="4" t="inlineStr">
        <is>
          <t>2022.USLW.299.002</t>
        </is>
      </c>
      <c r="C570" s="4" t="inlineStr">
        <is>
          <t>GI 150 kV TAWAELI (EXT, 2 LB 150 kV Arah PELANGGAN PT ATS)</t>
        </is>
      </c>
      <c r="D570" s="4" t="inlineStr">
        <is>
          <t>MTU</t>
        </is>
      </c>
      <c r="E570" s="4" t="inlineStr">
        <is>
          <t>Murni</t>
        </is>
      </c>
      <c r="F570" s="4" t="inlineStr">
        <is>
          <t>APLN</t>
        </is>
      </c>
      <c r="G570" s="4" t="n"/>
      <c r="H570" s="5" t="n">
        <v>0</v>
      </c>
      <c r="I570" s="5" t="n">
        <v>0</v>
      </c>
      <c r="J570" s="6" t="n">
        <v>0</v>
      </c>
      <c r="K570" s="6" t="n">
        <v>0</v>
      </c>
      <c r="L570" s="6" t="n">
        <v>0</v>
      </c>
      <c r="M570" s="6" t="n">
        <v>0</v>
      </c>
      <c r="N570" s="6" t="n">
        <v>0</v>
      </c>
      <c r="O570" s="6" t="n">
        <v>0</v>
      </c>
      <c r="P570" s="5" t="n">
        <v>0</v>
      </c>
      <c r="Q570" s="6" t="n">
        <v>0</v>
      </c>
      <c r="R570" s="5" t="n">
        <v>0</v>
      </c>
      <c r="S570" s="6" t="n">
        <v>0</v>
      </c>
      <c r="T570" s="5" t="n">
        <v>0</v>
      </c>
      <c r="U570" s="6" t="n">
        <v>0</v>
      </c>
      <c r="V570" s="5" t="n">
        <v>0</v>
      </c>
      <c r="W570" s="6" t="n">
        <v>0</v>
      </c>
      <c r="X570" s="5" t="n">
        <v>0</v>
      </c>
      <c r="Y570" s="6" t="n">
        <v>0</v>
      </c>
      <c r="Z570" s="5" t="n">
        <v>0</v>
      </c>
      <c r="AA570" s="6" t="n">
        <v>0</v>
      </c>
      <c r="AB570" s="5" t="n">
        <v>0</v>
      </c>
      <c r="AC570" s="6" t="n">
        <v>0</v>
      </c>
      <c r="AD570" s="5" t="n">
        <v>0</v>
      </c>
      <c r="AE570" s="6" t="n">
        <v>0</v>
      </c>
      <c r="AF570" s="5" t="n">
        <v>0</v>
      </c>
      <c r="AG570" s="6" t="n">
        <v>0</v>
      </c>
      <c r="AH570" s="6" t="n">
        <v>0</v>
      </c>
      <c r="AI570" s="6" t="n">
        <v>0</v>
      </c>
      <c r="AJ570" s="6" t="n">
        <v>0</v>
      </c>
      <c r="AK570" s="6" t="n">
        <v>0</v>
      </c>
      <c r="AL570" s="6" t="n">
        <v>5</v>
      </c>
      <c r="AM570" s="5">
        <f>IF(AND(G570="",E570="Murni"),0,P570+R570+T570+V570+X570+Z570+AB570+AD570+AF570+AH570+AJ570+AL570)</f>
        <v/>
      </c>
      <c r="AN570" s="5">
        <f>P570+R570+T570+V570+X570+Z570+AB570+AD570+AF570+AH570+AJ570+AL570-AM570</f>
        <v/>
      </c>
      <c r="AO570" s="5">
        <f>P570+R570+T570+V570+X570+Z570+AB570+AD570+AF570+AH570+AJ570+AL570</f>
        <v/>
      </c>
      <c r="AP570" s="5">
        <f>I570</f>
        <v/>
      </c>
      <c r="AQ570" s="7">
        <f>AO570-AP570</f>
        <v/>
      </c>
      <c r="AR570" s="5" t="n">
        <v>0</v>
      </c>
      <c r="AS570" s="5">
        <f>IF(AH570-AR570&lt;-0.001,1,0)</f>
        <v/>
      </c>
      <c r="AT570" s="5">
        <f>IF(H570&lt;AM570-0.001,1,0)</f>
        <v/>
      </c>
      <c r="AU570" s="5">
        <f>IF(OR(H570-AO570-J570-K570-L570-M570-N570&lt;-0.001,H570-AO570-J570-K570-L570-M570-N570&gt;0.001),1,0)</f>
        <v/>
      </c>
      <c r="AV570" s="5">
        <f>IF(OR(J570&lt;-0.5,K570&lt;-0.5,L570&lt;-0.5,M570&lt;-0.5,N570&lt;-0.5,P570&lt;-0.5,R570&lt;-0.5,T570&lt;-0.5,V570&lt;-0.5,X570&lt;-0.5,Z570&lt;-0.5,AB570&lt;-0.5,AD570&lt;-0.5,AF570&lt;-0.5,AH570&lt;-0.5,AJ570&lt;-0.5,AL570&lt;-0.5),1,0)</f>
        <v/>
      </c>
      <c r="AW570">
        <f>AX570&amp;LEFT(ROUND(H570,0),3)</f>
        <v/>
      </c>
      <c r="AX570" t="n">
        <v>2962471</v>
      </c>
    </row>
    <row r="571">
      <c r="A571" s="4" t="n">
        <v>563</v>
      </c>
      <c r="B571" s="4" t="inlineStr">
        <is>
          <t>2022.USLW.300.001</t>
        </is>
      </c>
      <c r="C571" s="4" t="inlineStr">
        <is>
          <t>SUTT 150 kV GITET ANDOWIA - PELANGGAN PT STARGATE</t>
        </is>
      </c>
      <c r="D571" s="4" t="inlineStr">
        <is>
          <t>Survey &amp; Soil Investigation</t>
        </is>
      </c>
      <c r="E571" s="4" t="inlineStr">
        <is>
          <t>Murni</t>
        </is>
      </c>
      <c r="F571" s="4" t="inlineStr">
        <is>
          <t>APLN</t>
        </is>
      </c>
      <c r="G571" s="4" t="n"/>
      <c r="H571" s="5" t="n">
        <v>0</v>
      </c>
      <c r="I571" s="5" t="n">
        <v>0</v>
      </c>
      <c r="J571" s="6" t="n">
        <v>0</v>
      </c>
      <c r="K571" s="6" t="n">
        <v>0</v>
      </c>
      <c r="L571" s="6" t="n">
        <v>0</v>
      </c>
      <c r="M571" s="6" t="n">
        <v>0</v>
      </c>
      <c r="N571" s="6" t="n">
        <v>0</v>
      </c>
      <c r="O571" s="6" t="n">
        <v>0</v>
      </c>
      <c r="P571" s="5" t="n">
        <v>0</v>
      </c>
      <c r="Q571" s="6" t="n">
        <v>0</v>
      </c>
      <c r="R571" s="5" t="n">
        <v>0</v>
      </c>
      <c r="S571" s="6" t="n">
        <v>0</v>
      </c>
      <c r="T571" s="5" t="n">
        <v>0</v>
      </c>
      <c r="U571" s="6" t="n">
        <v>0</v>
      </c>
      <c r="V571" s="5" t="n">
        <v>0</v>
      </c>
      <c r="W571" s="6" t="n">
        <v>0</v>
      </c>
      <c r="X571" s="5" t="n">
        <v>0</v>
      </c>
      <c r="Y571" s="6" t="n">
        <v>0</v>
      </c>
      <c r="Z571" s="5" t="n">
        <v>0</v>
      </c>
      <c r="AA571" s="6" t="n">
        <v>0</v>
      </c>
      <c r="AB571" s="5" t="n">
        <v>0</v>
      </c>
      <c r="AC571" s="6" t="n">
        <v>0</v>
      </c>
      <c r="AD571" s="5" t="n">
        <v>0</v>
      </c>
      <c r="AE571" s="6" t="n">
        <v>0</v>
      </c>
      <c r="AF571" s="5" t="n">
        <v>0</v>
      </c>
      <c r="AG571" s="6" t="n">
        <v>0</v>
      </c>
      <c r="AH571" s="6" t="n">
        <v>0</v>
      </c>
      <c r="AI571" s="6" t="n">
        <v>0</v>
      </c>
      <c r="AJ571" s="6" t="n">
        <v>0</v>
      </c>
      <c r="AK571" s="6" t="n">
        <v>0</v>
      </c>
      <c r="AL571" s="6" t="n">
        <v>5</v>
      </c>
      <c r="AM571" s="5">
        <f>IF(AND(G571="",E571="Murni"),0,P571+R571+T571+V571+X571+Z571+AB571+AD571+AF571+AH571+AJ571+AL571)</f>
        <v/>
      </c>
      <c r="AN571" s="5">
        <f>P571+R571+T571+V571+X571+Z571+AB571+AD571+AF571+AH571+AJ571+AL571-AM571</f>
        <v/>
      </c>
      <c r="AO571" s="5">
        <f>P571+R571+T571+V571+X571+Z571+AB571+AD571+AF571+AH571+AJ571+AL571</f>
        <v/>
      </c>
      <c r="AP571" s="5">
        <f>I571</f>
        <v/>
      </c>
      <c r="AQ571" s="7">
        <f>AO571-AP571</f>
        <v/>
      </c>
      <c r="AR571" s="5" t="n">
        <v>0</v>
      </c>
      <c r="AS571" s="5">
        <f>IF(AH571-AR571&lt;-0.001,1,0)</f>
        <v/>
      </c>
      <c r="AT571" s="5">
        <f>IF(H571&lt;AM571-0.001,1,0)</f>
        <v/>
      </c>
      <c r="AU571" s="5">
        <f>IF(OR(H571-AO571-J571-K571-L571-M571-N571&lt;-0.001,H571-AO571-J571-K571-L571-M571-N571&gt;0.001),1,0)</f>
        <v/>
      </c>
      <c r="AV571" s="5">
        <f>IF(OR(J571&lt;-0.5,K571&lt;-0.5,L571&lt;-0.5,M571&lt;-0.5,N571&lt;-0.5,P571&lt;-0.5,R571&lt;-0.5,T571&lt;-0.5,V571&lt;-0.5,X571&lt;-0.5,Z571&lt;-0.5,AB571&lt;-0.5,AD571&lt;-0.5,AF571&lt;-0.5,AH571&lt;-0.5,AJ571&lt;-0.5,AL571&lt;-0.5),1,0)</f>
        <v/>
      </c>
      <c r="AW571">
        <f>AX571&amp;LEFT(ROUND(H571,0),3)</f>
        <v/>
      </c>
      <c r="AX571" t="n">
        <v>2962472</v>
      </c>
    </row>
    <row r="572">
      <c r="A572" s="4" t="n">
        <v>564</v>
      </c>
      <c r="B572" s="4" t="inlineStr">
        <is>
          <t>2022.USLW.300.002</t>
        </is>
      </c>
      <c r="C572" s="4" t="inlineStr">
        <is>
          <t>SUTT 150 kV GITET ANDOWIA - PELANGGAN PT STARGATE</t>
        </is>
      </c>
      <c r="D572" s="4" t="inlineStr">
        <is>
          <t>Biaya Jasa Pendampingan Pengadaan Tanah dan/atau Sertifikat dan/atau Kompensasi ROW</t>
        </is>
      </c>
      <c r="E572" s="4" t="inlineStr">
        <is>
          <t>Murni</t>
        </is>
      </c>
      <c r="F572" s="4" t="inlineStr">
        <is>
          <t>APLN</t>
        </is>
      </c>
      <c r="G572" s="4" t="n"/>
      <c r="H572" s="5" t="n">
        <v>0</v>
      </c>
      <c r="I572" s="5" t="n">
        <v>0</v>
      </c>
      <c r="J572" s="6" t="n">
        <v>0</v>
      </c>
      <c r="K572" s="6" t="n">
        <v>0</v>
      </c>
      <c r="L572" s="6" t="n">
        <v>0</v>
      </c>
      <c r="M572" s="6" t="n">
        <v>0</v>
      </c>
      <c r="N572" s="6" t="n">
        <v>0</v>
      </c>
      <c r="O572" s="6" t="n">
        <v>0</v>
      </c>
      <c r="P572" s="5" t="n">
        <v>0</v>
      </c>
      <c r="Q572" s="6" t="n">
        <v>0</v>
      </c>
      <c r="R572" s="5" t="n">
        <v>0</v>
      </c>
      <c r="S572" s="6" t="n">
        <v>0</v>
      </c>
      <c r="T572" s="5" t="n">
        <v>0</v>
      </c>
      <c r="U572" s="6" t="n">
        <v>0</v>
      </c>
      <c r="V572" s="5" t="n">
        <v>0</v>
      </c>
      <c r="W572" s="6" t="n">
        <v>0</v>
      </c>
      <c r="X572" s="5" t="n">
        <v>0</v>
      </c>
      <c r="Y572" s="6" t="n">
        <v>0</v>
      </c>
      <c r="Z572" s="5" t="n">
        <v>0</v>
      </c>
      <c r="AA572" s="6" t="n">
        <v>0</v>
      </c>
      <c r="AB572" s="5" t="n">
        <v>0</v>
      </c>
      <c r="AC572" s="6" t="n">
        <v>0</v>
      </c>
      <c r="AD572" s="5" t="n">
        <v>0</v>
      </c>
      <c r="AE572" s="6" t="n">
        <v>0</v>
      </c>
      <c r="AF572" s="5" t="n">
        <v>0</v>
      </c>
      <c r="AG572" s="6" t="n">
        <v>0</v>
      </c>
      <c r="AH572" s="6" t="n">
        <v>0</v>
      </c>
      <c r="AI572" s="6" t="n">
        <v>0</v>
      </c>
      <c r="AJ572" s="6" t="n">
        <v>0</v>
      </c>
      <c r="AK572" s="6" t="n">
        <v>0</v>
      </c>
      <c r="AL572" s="6" t="n">
        <v>5</v>
      </c>
      <c r="AM572" s="5">
        <f>IF(AND(G572="",E572="Murni"),0,P572+R572+T572+V572+X572+Z572+AB572+AD572+AF572+AH572+AJ572+AL572)</f>
        <v/>
      </c>
      <c r="AN572" s="5">
        <f>P572+R572+T572+V572+X572+Z572+AB572+AD572+AF572+AH572+AJ572+AL572-AM572</f>
        <v/>
      </c>
      <c r="AO572" s="5">
        <f>P572+R572+T572+V572+X572+Z572+AB572+AD572+AF572+AH572+AJ572+AL572</f>
        <v/>
      </c>
      <c r="AP572" s="5">
        <f>I572</f>
        <v/>
      </c>
      <c r="AQ572" s="7">
        <f>AO572-AP572</f>
        <v/>
      </c>
      <c r="AR572" s="5" t="n">
        <v>0</v>
      </c>
      <c r="AS572" s="5">
        <f>IF(AH572-AR572&lt;-0.001,1,0)</f>
        <v/>
      </c>
      <c r="AT572" s="5">
        <f>IF(H572&lt;AM572-0.001,1,0)</f>
        <v/>
      </c>
      <c r="AU572" s="5">
        <f>IF(OR(H572-AO572-J572-K572-L572-M572-N572&lt;-0.001,H572-AO572-J572-K572-L572-M572-N572&gt;0.001),1,0)</f>
        <v/>
      </c>
      <c r="AV572" s="5">
        <f>IF(OR(J572&lt;-0.5,K572&lt;-0.5,L572&lt;-0.5,M572&lt;-0.5,N572&lt;-0.5,P572&lt;-0.5,R572&lt;-0.5,T572&lt;-0.5,V572&lt;-0.5,X572&lt;-0.5,Z572&lt;-0.5,AB572&lt;-0.5,AD572&lt;-0.5,AF572&lt;-0.5,AH572&lt;-0.5,AJ572&lt;-0.5,AL572&lt;-0.5),1,0)</f>
        <v/>
      </c>
      <c r="AW572">
        <f>AX572&amp;LEFT(ROUND(H572,0),3)</f>
        <v/>
      </c>
      <c r="AX572" t="n">
        <v>2962473</v>
      </c>
    </row>
    <row r="573">
      <c r="A573" s="4" t="n">
        <v>565</v>
      </c>
      <c r="B573" s="4" t="inlineStr">
        <is>
          <t>2022.USLW.300.003</t>
        </is>
      </c>
      <c r="C573" s="4" t="inlineStr">
        <is>
          <t>SUTT 150 kV GITET ANDOWIA - PELANGGAN PT STARGATE</t>
        </is>
      </c>
      <c r="D573" s="4" t="inlineStr">
        <is>
          <t>Biaya Jasa Ahli Penilai Pertanahan ROW</t>
        </is>
      </c>
      <c r="E573" s="4" t="inlineStr">
        <is>
          <t>Murni</t>
        </is>
      </c>
      <c r="F573" s="4" t="inlineStr">
        <is>
          <t>APLN</t>
        </is>
      </c>
      <c r="G573" s="4" t="n"/>
      <c r="H573" s="5" t="n">
        <v>0</v>
      </c>
      <c r="I573" s="5" t="n">
        <v>0</v>
      </c>
      <c r="J573" s="6" t="n">
        <v>0</v>
      </c>
      <c r="K573" s="6" t="n">
        <v>0</v>
      </c>
      <c r="L573" s="6" t="n">
        <v>0</v>
      </c>
      <c r="M573" s="6" t="n">
        <v>0</v>
      </c>
      <c r="N573" s="6" t="n">
        <v>0</v>
      </c>
      <c r="O573" s="6" t="n">
        <v>0</v>
      </c>
      <c r="P573" s="5" t="n">
        <v>0</v>
      </c>
      <c r="Q573" s="6" t="n">
        <v>0</v>
      </c>
      <c r="R573" s="5" t="n">
        <v>0</v>
      </c>
      <c r="S573" s="6" t="n">
        <v>0</v>
      </c>
      <c r="T573" s="5" t="n">
        <v>0</v>
      </c>
      <c r="U573" s="6" t="n">
        <v>0</v>
      </c>
      <c r="V573" s="5" t="n">
        <v>0</v>
      </c>
      <c r="W573" s="6" t="n">
        <v>0</v>
      </c>
      <c r="X573" s="5" t="n">
        <v>0</v>
      </c>
      <c r="Y573" s="6" t="n">
        <v>0</v>
      </c>
      <c r="Z573" s="5" t="n">
        <v>0</v>
      </c>
      <c r="AA573" s="6" t="n">
        <v>0</v>
      </c>
      <c r="AB573" s="5" t="n">
        <v>0</v>
      </c>
      <c r="AC573" s="6" t="n">
        <v>0</v>
      </c>
      <c r="AD573" s="5" t="n">
        <v>0</v>
      </c>
      <c r="AE573" s="6" t="n">
        <v>0</v>
      </c>
      <c r="AF573" s="5" t="n">
        <v>0</v>
      </c>
      <c r="AG573" s="6" t="n">
        <v>0</v>
      </c>
      <c r="AH573" s="6" t="n">
        <v>0</v>
      </c>
      <c r="AI573" s="6" t="n">
        <v>0</v>
      </c>
      <c r="AJ573" s="6" t="n">
        <v>0</v>
      </c>
      <c r="AK573" s="6" t="n">
        <v>0</v>
      </c>
      <c r="AL573" s="6" t="n">
        <v>5</v>
      </c>
      <c r="AM573" s="5">
        <f>IF(AND(G573="",E573="Murni"),0,P573+R573+T573+V573+X573+Z573+AB573+AD573+AF573+AH573+AJ573+AL573)</f>
        <v/>
      </c>
      <c r="AN573" s="5">
        <f>P573+R573+T573+V573+X573+Z573+AB573+AD573+AF573+AH573+AJ573+AL573-AM573</f>
        <v/>
      </c>
      <c r="AO573" s="5">
        <f>P573+R573+T573+V573+X573+Z573+AB573+AD573+AF573+AH573+AJ573+AL573</f>
        <v/>
      </c>
      <c r="AP573" s="5">
        <f>I573</f>
        <v/>
      </c>
      <c r="AQ573" s="7">
        <f>AO573-AP573</f>
        <v/>
      </c>
      <c r="AR573" s="5" t="n">
        <v>0</v>
      </c>
      <c r="AS573" s="5">
        <f>IF(AH573-AR573&lt;-0.001,1,0)</f>
        <v/>
      </c>
      <c r="AT573" s="5">
        <f>IF(H573&lt;AM573-0.001,1,0)</f>
        <v/>
      </c>
      <c r="AU573" s="5">
        <f>IF(OR(H573-AO573-J573-K573-L573-M573-N573&lt;-0.001,H573-AO573-J573-K573-L573-M573-N573&gt;0.001),1,0)</f>
        <v/>
      </c>
      <c r="AV573" s="5">
        <f>IF(OR(J573&lt;-0.5,K573&lt;-0.5,L573&lt;-0.5,M573&lt;-0.5,N573&lt;-0.5,P573&lt;-0.5,R573&lt;-0.5,T573&lt;-0.5,V573&lt;-0.5,X573&lt;-0.5,Z573&lt;-0.5,AB573&lt;-0.5,AD573&lt;-0.5,AF573&lt;-0.5,AH573&lt;-0.5,AJ573&lt;-0.5,AL573&lt;-0.5),1,0)</f>
        <v/>
      </c>
      <c r="AW573">
        <f>AX573&amp;LEFT(ROUND(H573,0),3)</f>
        <v/>
      </c>
      <c r="AX573" t="n">
        <v>2962474</v>
      </c>
    </row>
    <row r="574">
      <c r="A574" s="4" t="n">
        <v>566</v>
      </c>
      <c r="B574" s="4" t="inlineStr">
        <is>
          <t>2022.USLW.300.004</t>
        </is>
      </c>
      <c r="C574" s="4" t="inlineStr">
        <is>
          <t>SUTT 150 kV GITET ANDOWIA - PELANGGAN PT STARGATE</t>
        </is>
      </c>
      <c r="D574" s="4" t="inlineStr">
        <is>
          <t>Biaya Pengadaan Tanah</t>
        </is>
      </c>
      <c r="E574" s="4" t="inlineStr">
        <is>
          <t>Murni</t>
        </is>
      </c>
      <c r="F574" s="4" t="inlineStr">
        <is>
          <t>APLN</t>
        </is>
      </c>
      <c r="G574" s="4" t="n"/>
      <c r="H574" s="5" t="n">
        <v>0</v>
      </c>
      <c r="I574" s="5" t="n">
        <v>0</v>
      </c>
      <c r="J574" s="6" t="n">
        <v>0</v>
      </c>
      <c r="K574" s="6" t="n">
        <v>0</v>
      </c>
      <c r="L574" s="6" t="n">
        <v>0</v>
      </c>
      <c r="M574" s="6" t="n">
        <v>0</v>
      </c>
      <c r="N574" s="6" t="n">
        <v>0</v>
      </c>
      <c r="O574" s="6" t="n">
        <v>0</v>
      </c>
      <c r="P574" s="5" t="n">
        <v>0</v>
      </c>
      <c r="Q574" s="6" t="n">
        <v>0</v>
      </c>
      <c r="R574" s="5" t="n">
        <v>0</v>
      </c>
      <c r="S574" s="6" t="n">
        <v>0</v>
      </c>
      <c r="T574" s="5" t="n">
        <v>0</v>
      </c>
      <c r="U574" s="6" t="n">
        <v>0</v>
      </c>
      <c r="V574" s="5" t="n">
        <v>0</v>
      </c>
      <c r="W574" s="6" t="n">
        <v>0</v>
      </c>
      <c r="X574" s="5" t="n">
        <v>0</v>
      </c>
      <c r="Y574" s="6" t="n">
        <v>0</v>
      </c>
      <c r="Z574" s="5" t="n">
        <v>0</v>
      </c>
      <c r="AA574" s="6" t="n">
        <v>0</v>
      </c>
      <c r="AB574" s="5" t="n">
        <v>0</v>
      </c>
      <c r="AC574" s="6" t="n">
        <v>0</v>
      </c>
      <c r="AD574" s="5" t="n">
        <v>0</v>
      </c>
      <c r="AE574" s="6" t="n">
        <v>0</v>
      </c>
      <c r="AF574" s="5" t="n">
        <v>0</v>
      </c>
      <c r="AG574" s="6" t="n">
        <v>0</v>
      </c>
      <c r="AH574" s="6" t="n">
        <v>0</v>
      </c>
      <c r="AI574" s="6" t="n">
        <v>0</v>
      </c>
      <c r="AJ574" s="6" t="n">
        <v>0</v>
      </c>
      <c r="AK574" s="6" t="n">
        <v>0</v>
      </c>
      <c r="AL574" s="6" t="n">
        <v>5</v>
      </c>
      <c r="AM574" s="5">
        <f>IF(AND(G574="",E574="Murni"),0,P574+R574+T574+V574+X574+Z574+AB574+AD574+AF574+AH574+AJ574+AL574)</f>
        <v/>
      </c>
      <c r="AN574" s="5">
        <f>P574+R574+T574+V574+X574+Z574+AB574+AD574+AF574+AH574+AJ574+AL574-AM574</f>
        <v/>
      </c>
      <c r="AO574" s="5">
        <f>P574+R574+T574+V574+X574+Z574+AB574+AD574+AF574+AH574+AJ574+AL574</f>
        <v/>
      </c>
      <c r="AP574" s="5">
        <f>I574</f>
        <v/>
      </c>
      <c r="AQ574" s="7">
        <f>AO574-AP574</f>
        <v/>
      </c>
      <c r="AR574" s="5" t="n">
        <v>0</v>
      </c>
      <c r="AS574" s="5">
        <f>IF(AH574-AR574&lt;-0.001,1,0)</f>
        <v/>
      </c>
      <c r="AT574" s="5">
        <f>IF(H574&lt;AM574-0.001,1,0)</f>
        <v/>
      </c>
      <c r="AU574" s="5">
        <f>IF(OR(H574-AO574-J574-K574-L574-M574-N574&lt;-0.001,H574-AO574-J574-K574-L574-M574-N574&gt;0.001),1,0)</f>
        <v/>
      </c>
      <c r="AV574" s="5">
        <f>IF(OR(J574&lt;-0.5,K574&lt;-0.5,L574&lt;-0.5,M574&lt;-0.5,N574&lt;-0.5,P574&lt;-0.5,R574&lt;-0.5,T574&lt;-0.5,V574&lt;-0.5,X574&lt;-0.5,Z574&lt;-0.5,AB574&lt;-0.5,AD574&lt;-0.5,AF574&lt;-0.5,AH574&lt;-0.5,AJ574&lt;-0.5,AL574&lt;-0.5),1,0)</f>
        <v/>
      </c>
      <c r="AW574">
        <f>AX574&amp;LEFT(ROUND(H574,0),3)</f>
        <v/>
      </c>
      <c r="AX574" t="n">
        <v>2962475</v>
      </c>
    </row>
    <row r="575">
      <c r="A575" s="4" t="n">
        <v>567</v>
      </c>
      <c r="B575" s="4" t="inlineStr">
        <is>
          <t>2022.USLW.300.005</t>
        </is>
      </c>
      <c r="C575" s="4" t="inlineStr">
        <is>
          <t>SUTT 150 kV GITET ANDOWIA - PELANGGAN PT STARGATE</t>
        </is>
      </c>
      <c r="D575" s="4" t="inlineStr">
        <is>
          <t>Biaya Sertifikat Tanah</t>
        </is>
      </c>
      <c r="E575" s="4" t="inlineStr">
        <is>
          <t>Murni</t>
        </is>
      </c>
      <c r="F575" s="4" t="inlineStr">
        <is>
          <t>APLN</t>
        </is>
      </c>
      <c r="G575" s="4" t="n"/>
      <c r="H575" s="5" t="n">
        <v>0</v>
      </c>
      <c r="I575" s="5" t="n">
        <v>0</v>
      </c>
      <c r="J575" s="6" t="n">
        <v>0</v>
      </c>
      <c r="K575" s="6" t="n">
        <v>0</v>
      </c>
      <c r="L575" s="6" t="n">
        <v>0</v>
      </c>
      <c r="M575" s="6" t="n">
        <v>0</v>
      </c>
      <c r="N575" s="6" t="n">
        <v>0</v>
      </c>
      <c r="O575" s="6" t="n">
        <v>0</v>
      </c>
      <c r="P575" s="5" t="n">
        <v>0</v>
      </c>
      <c r="Q575" s="6" t="n">
        <v>0</v>
      </c>
      <c r="R575" s="5" t="n">
        <v>0</v>
      </c>
      <c r="S575" s="6" t="n">
        <v>0</v>
      </c>
      <c r="T575" s="5" t="n">
        <v>0</v>
      </c>
      <c r="U575" s="6" t="n">
        <v>0</v>
      </c>
      <c r="V575" s="5" t="n">
        <v>0</v>
      </c>
      <c r="W575" s="6" t="n">
        <v>0</v>
      </c>
      <c r="X575" s="5" t="n">
        <v>0</v>
      </c>
      <c r="Y575" s="6" t="n">
        <v>0</v>
      </c>
      <c r="Z575" s="5" t="n">
        <v>0</v>
      </c>
      <c r="AA575" s="6" t="n">
        <v>0</v>
      </c>
      <c r="AB575" s="5" t="n">
        <v>0</v>
      </c>
      <c r="AC575" s="6" t="n">
        <v>0</v>
      </c>
      <c r="AD575" s="5" t="n">
        <v>0</v>
      </c>
      <c r="AE575" s="6" t="n">
        <v>0</v>
      </c>
      <c r="AF575" s="5" t="n">
        <v>0</v>
      </c>
      <c r="AG575" s="6" t="n">
        <v>0</v>
      </c>
      <c r="AH575" s="6" t="n">
        <v>0</v>
      </c>
      <c r="AI575" s="6" t="n">
        <v>0</v>
      </c>
      <c r="AJ575" s="6" t="n">
        <v>0</v>
      </c>
      <c r="AK575" s="6" t="n">
        <v>0</v>
      </c>
      <c r="AL575" s="6" t="n">
        <v>5</v>
      </c>
      <c r="AM575" s="5">
        <f>IF(AND(G575="",E575="Murni"),0,P575+R575+T575+V575+X575+Z575+AB575+AD575+AF575+AH575+AJ575+AL575)</f>
        <v/>
      </c>
      <c r="AN575" s="5">
        <f>P575+R575+T575+V575+X575+Z575+AB575+AD575+AF575+AH575+AJ575+AL575-AM575</f>
        <v/>
      </c>
      <c r="AO575" s="5">
        <f>P575+R575+T575+V575+X575+Z575+AB575+AD575+AF575+AH575+AJ575+AL575</f>
        <v/>
      </c>
      <c r="AP575" s="5">
        <f>I575</f>
        <v/>
      </c>
      <c r="AQ575" s="7">
        <f>AO575-AP575</f>
        <v/>
      </c>
      <c r="AR575" s="5" t="n">
        <v>0</v>
      </c>
      <c r="AS575" s="5">
        <f>IF(AH575-AR575&lt;-0.001,1,0)</f>
        <v/>
      </c>
      <c r="AT575" s="5">
        <f>IF(H575&lt;AM575-0.001,1,0)</f>
        <v/>
      </c>
      <c r="AU575" s="5">
        <f>IF(OR(H575-AO575-J575-K575-L575-M575-N575&lt;-0.001,H575-AO575-J575-K575-L575-M575-N575&gt;0.001),1,0)</f>
        <v/>
      </c>
      <c r="AV575" s="5">
        <f>IF(OR(J575&lt;-0.5,K575&lt;-0.5,L575&lt;-0.5,M575&lt;-0.5,N575&lt;-0.5,P575&lt;-0.5,R575&lt;-0.5,T575&lt;-0.5,V575&lt;-0.5,X575&lt;-0.5,Z575&lt;-0.5,AB575&lt;-0.5,AD575&lt;-0.5,AF575&lt;-0.5,AH575&lt;-0.5,AJ575&lt;-0.5,AL575&lt;-0.5),1,0)</f>
        <v/>
      </c>
      <c r="AW575">
        <f>AX575&amp;LEFT(ROUND(H575,0),3)</f>
        <v/>
      </c>
      <c r="AX575" t="n">
        <v>2962476</v>
      </c>
    </row>
    <row r="576">
      <c r="A576" s="4" t="n">
        <v>568</v>
      </c>
      <c r="B576" s="4" t="inlineStr">
        <is>
          <t>2022.USLW.300.006</t>
        </is>
      </c>
      <c r="C576" s="4" t="inlineStr">
        <is>
          <t>SUTT 150 kV GITET ANDOWIA - PELANGGAN PT STARGATE</t>
        </is>
      </c>
      <c r="D576" s="4" t="inlineStr">
        <is>
          <t>EPC</t>
        </is>
      </c>
      <c r="E576" s="4" t="inlineStr">
        <is>
          <t>Murni</t>
        </is>
      </c>
      <c r="F576" s="4" t="inlineStr">
        <is>
          <t>APLN</t>
        </is>
      </c>
      <c r="G576" s="4" t="n"/>
      <c r="H576" s="5" t="n">
        <v>0</v>
      </c>
      <c r="I576" s="5" t="n">
        <v>0</v>
      </c>
      <c r="J576" s="6" t="n">
        <v>0</v>
      </c>
      <c r="K576" s="6" t="n">
        <v>0</v>
      </c>
      <c r="L576" s="6" t="n">
        <v>0</v>
      </c>
      <c r="M576" s="6" t="n">
        <v>0</v>
      </c>
      <c r="N576" s="6" t="n">
        <v>0</v>
      </c>
      <c r="O576" s="6" t="n">
        <v>0</v>
      </c>
      <c r="P576" s="5" t="n">
        <v>0</v>
      </c>
      <c r="Q576" s="6" t="n">
        <v>0</v>
      </c>
      <c r="R576" s="5" t="n">
        <v>0</v>
      </c>
      <c r="S576" s="6" t="n">
        <v>0</v>
      </c>
      <c r="T576" s="5" t="n">
        <v>0</v>
      </c>
      <c r="U576" s="6" t="n">
        <v>0</v>
      </c>
      <c r="V576" s="5" t="n">
        <v>0</v>
      </c>
      <c r="W576" s="6" t="n">
        <v>0</v>
      </c>
      <c r="X576" s="5" t="n">
        <v>0</v>
      </c>
      <c r="Y576" s="6" t="n">
        <v>0</v>
      </c>
      <c r="Z576" s="5" t="n">
        <v>0</v>
      </c>
      <c r="AA576" s="6" t="n">
        <v>0</v>
      </c>
      <c r="AB576" s="5" t="n">
        <v>0</v>
      </c>
      <c r="AC576" s="6" t="n">
        <v>0</v>
      </c>
      <c r="AD576" s="5" t="n">
        <v>0</v>
      </c>
      <c r="AE576" s="6" t="n">
        <v>0</v>
      </c>
      <c r="AF576" s="5" t="n">
        <v>0</v>
      </c>
      <c r="AG576" s="6" t="n">
        <v>0</v>
      </c>
      <c r="AH576" s="6" t="n">
        <v>0</v>
      </c>
      <c r="AI576" s="6" t="n">
        <v>0</v>
      </c>
      <c r="AJ576" s="6" t="n">
        <v>0</v>
      </c>
      <c r="AK576" s="6" t="n">
        <v>0</v>
      </c>
      <c r="AL576" s="6" t="n">
        <v>5</v>
      </c>
      <c r="AM576" s="5">
        <f>IF(AND(G576="",E576="Murni"),0,P576+R576+T576+V576+X576+Z576+AB576+AD576+AF576+AH576+AJ576+AL576)</f>
        <v/>
      </c>
      <c r="AN576" s="5">
        <f>P576+R576+T576+V576+X576+Z576+AB576+AD576+AF576+AH576+AJ576+AL576-AM576</f>
        <v/>
      </c>
      <c r="AO576" s="5">
        <f>P576+R576+T576+V576+X576+Z576+AB576+AD576+AF576+AH576+AJ576+AL576</f>
        <v/>
      </c>
      <c r="AP576" s="5">
        <f>I576</f>
        <v/>
      </c>
      <c r="AQ576" s="7">
        <f>AO576-AP576</f>
        <v/>
      </c>
      <c r="AR576" s="5" t="n">
        <v>0</v>
      </c>
      <c r="AS576" s="5">
        <f>IF(AH576-AR576&lt;-0.001,1,0)</f>
        <v/>
      </c>
      <c r="AT576" s="5">
        <f>IF(H576&lt;AM576-0.001,1,0)</f>
        <v/>
      </c>
      <c r="AU576" s="5">
        <f>IF(OR(H576-AO576-J576-K576-L576-M576-N576&lt;-0.001,H576-AO576-J576-K576-L576-M576-N576&gt;0.001),1,0)</f>
        <v/>
      </c>
      <c r="AV576" s="5">
        <f>IF(OR(J576&lt;-0.5,K576&lt;-0.5,L576&lt;-0.5,M576&lt;-0.5,N576&lt;-0.5,P576&lt;-0.5,R576&lt;-0.5,T576&lt;-0.5,V576&lt;-0.5,X576&lt;-0.5,Z576&lt;-0.5,AB576&lt;-0.5,AD576&lt;-0.5,AF576&lt;-0.5,AH576&lt;-0.5,AJ576&lt;-0.5,AL576&lt;-0.5),1,0)</f>
        <v/>
      </c>
      <c r="AW576">
        <f>AX576&amp;LEFT(ROUND(H576,0),3)</f>
        <v/>
      </c>
      <c r="AX576" t="n">
        <v>2962477</v>
      </c>
    </row>
    <row r="577">
      <c r="A577" s="4" t="n">
        <v>569</v>
      </c>
      <c r="B577" s="4" t="inlineStr">
        <is>
          <t>2022.USLW.300.007</t>
        </is>
      </c>
      <c r="C577" s="4" t="inlineStr">
        <is>
          <t>SUTT 150 kV GITET ANDOWIA - PELANGGAN PT STARGATE</t>
        </is>
      </c>
      <c r="D577" s="4" t="inlineStr">
        <is>
          <t>MTU</t>
        </is>
      </c>
      <c r="E577" s="4" t="inlineStr">
        <is>
          <t>Murni</t>
        </is>
      </c>
      <c r="F577" s="4" t="inlineStr">
        <is>
          <t>APLN</t>
        </is>
      </c>
      <c r="G577" s="4" t="n"/>
      <c r="H577" s="5" t="n">
        <v>0</v>
      </c>
      <c r="I577" s="5" t="n">
        <v>0</v>
      </c>
      <c r="J577" s="6" t="n">
        <v>0</v>
      </c>
      <c r="K577" s="6" t="n">
        <v>0</v>
      </c>
      <c r="L577" s="6" t="n">
        <v>0</v>
      </c>
      <c r="M577" s="6" t="n">
        <v>0</v>
      </c>
      <c r="N577" s="6" t="n">
        <v>0</v>
      </c>
      <c r="O577" s="6" t="n">
        <v>0</v>
      </c>
      <c r="P577" s="5" t="n">
        <v>0</v>
      </c>
      <c r="Q577" s="6" t="n">
        <v>0</v>
      </c>
      <c r="R577" s="5" t="n">
        <v>0</v>
      </c>
      <c r="S577" s="6" t="n">
        <v>0</v>
      </c>
      <c r="T577" s="5" t="n">
        <v>0</v>
      </c>
      <c r="U577" s="6" t="n">
        <v>0</v>
      </c>
      <c r="V577" s="5" t="n">
        <v>0</v>
      </c>
      <c r="W577" s="6" t="n">
        <v>0</v>
      </c>
      <c r="X577" s="5" t="n">
        <v>0</v>
      </c>
      <c r="Y577" s="6" t="n">
        <v>0</v>
      </c>
      <c r="Z577" s="5" t="n">
        <v>0</v>
      </c>
      <c r="AA577" s="6" t="n">
        <v>0</v>
      </c>
      <c r="AB577" s="5" t="n">
        <v>0</v>
      </c>
      <c r="AC577" s="6" t="n">
        <v>0</v>
      </c>
      <c r="AD577" s="5" t="n">
        <v>0</v>
      </c>
      <c r="AE577" s="6" t="n">
        <v>0</v>
      </c>
      <c r="AF577" s="5" t="n">
        <v>0</v>
      </c>
      <c r="AG577" s="6" t="n">
        <v>0</v>
      </c>
      <c r="AH577" s="6" t="n">
        <v>0</v>
      </c>
      <c r="AI577" s="6" t="n">
        <v>0</v>
      </c>
      <c r="AJ577" s="6" t="n">
        <v>0</v>
      </c>
      <c r="AK577" s="6" t="n">
        <v>0</v>
      </c>
      <c r="AL577" s="6" t="n">
        <v>5</v>
      </c>
      <c r="AM577" s="5">
        <f>IF(AND(G577="",E577="Murni"),0,P577+R577+T577+V577+X577+Z577+AB577+AD577+AF577+AH577+AJ577+AL577)</f>
        <v/>
      </c>
      <c r="AN577" s="5">
        <f>P577+R577+T577+V577+X577+Z577+AB577+AD577+AF577+AH577+AJ577+AL577-AM577</f>
        <v/>
      </c>
      <c r="AO577" s="5">
        <f>P577+R577+T577+V577+X577+Z577+AB577+AD577+AF577+AH577+AJ577+AL577</f>
        <v/>
      </c>
      <c r="AP577" s="5">
        <f>I577</f>
        <v/>
      </c>
      <c r="AQ577" s="7">
        <f>AO577-AP577</f>
        <v/>
      </c>
      <c r="AR577" s="5" t="n">
        <v>0</v>
      </c>
      <c r="AS577" s="5">
        <f>IF(AH577-AR577&lt;-0.001,1,0)</f>
        <v/>
      </c>
      <c r="AT577" s="5">
        <f>IF(H577&lt;AM577-0.001,1,0)</f>
        <v/>
      </c>
      <c r="AU577" s="5">
        <f>IF(OR(H577-AO577-J577-K577-L577-M577-N577&lt;-0.001,H577-AO577-J577-K577-L577-M577-N577&gt;0.001),1,0)</f>
        <v/>
      </c>
      <c r="AV577" s="5">
        <f>IF(OR(J577&lt;-0.5,K577&lt;-0.5,L577&lt;-0.5,M577&lt;-0.5,N577&lt;-0.5,P577&lt;-0.5,R577&lt;-0.5,T577&lt;-0.5,V577&lt;-0.5,X577&lt;-0.5,Z577&lt;-0.5,AB577&lt;-0.5,AD577&lt;-0.5,AF577&lt;-0.5,AH577&lt;-0.5,AJ577&lt;-0.5,AL577&lt;-0.5),1,0)</f>
        <v/>
      </c>
      <c r="AW577">
        <f>AX577&amp;LEFT(ROUND(H577,0),3)</f>
        <v/>
      </c>
      <c r="AX577" t="n">
        <v>2962478</v>
      </c>
    </row>
    <row r="578">
      <c r="A578" s="4" t="n">
        <v>570</v>
      </c>
      <c r="B578" s="4" t="inlineStr">
        <is>
          <t>2022.USLW.300.008</t>
        </is>
      </c>
      <c r="C578" s="4" t="inlineStr">
        <is>
          <t>SUTT 150 kV GITET ANDOWIA - PELANGGAN PT STARGATE</t>
        </is>
      </c>
      <c r="D578" s="4" t="inlineStr">
        <is>
          <t>Supervisi Konstruksi</t>
        </is>
      </c>
      <c r="E578" s="4" t="inlineStr">
        <is>
          <t>Murni</t>
        </is>
      </c>
      <c r="F578" s="4" t="inlineStr">
        <is>
          <t>APLN</t>
        </is>
      </c>
      <c r="G578" s="4" t="n"/>
      <c r="H578" s="5" t="n">
        <v>0</v>
      </c>
      <c r="I578" s="5" t="n">
        <v>0</v>
      </c>
      <c r="J578" s="6" t="n">
        <v>0</v>
      </c>
      <c r="K578" s="6" t="n">
        <v>0</v>
      </c>
      <c r="L578" s="6" t="n">
        <v>0</v>
      </c>
      <c r="M578" s="6" t="n">
        <v>0</v>
      </c>
      <c r="N578" s="6" t="n">
        <v>0</v>
      </c>
      <c r="O578" s="6" t="n">
        <v>0</v>
      </c>
      <c r="P578" s="5" t="n">
        <v>0</v>
      </c>
      <c r="Q578" s="6" t="n">
        <v>0</v>
      </c>
      <c r="R578" s="5" t="n">
        <v>0</v>
      </c>
      <c r="S578" s="6" t="n">
        <v>0</v>
      </c>
      <c r="T578" s="5" t="n">
        <v>0</v>
      </c>
      <c r="U578" s="6" t="n">
        <v>0</v>
      </c>
      <c r="V578" s="5" t="n">
        <v>0</v>
      </c>
      <c r="W578" s="6" t="n">
        <v>0</v>
      </c>
      <c r="X578" s="5" t="n">
        <v>0</v>
      </c>
      <c r="Y578" s="6" t="n">
        <v>0</v>
      </c>
      <c r="Z578" s="5" t="n">
        <v>0</v>
      </c>
      <c r="AA578" s="6" t="n">
        <v>0</v>
      </c>
      <c r="AB578" s="5" t="n">
        <v>0</v>
      </c>
      <c r="AC578" s="6" t="n">
        <v>0</v>
      </c>
      <c r="AD578" s="5" t="n">
        <v>0</v>
      </c>
      <c r="AE578" s="6" t="n">
        <v>0</v>
      </c>
      <c r="AF578" s="5" t="n">
        <v>0</v>
      </c>
      <c r="AG578" s="6" t="n">
        <v>0</v>
      </c>
      <c r="AH578" s="6" t="n">
        <v>0</v>
      </c>
      <c r="AI578" s="6" t="n">
        <v>0</v>
      </c>
      <c r="AJ578" s="6" t="n">
        <v>0</v>
      </c>
      <c r="AK578" s="6" t="n">
        <v>0</v>
      </c>
      <c r="AL578" s="6" t="n">
        <v>5</v>
      </c>
      <c r="AM578" s="5">
        <f>IF(AND(G578="",E578="Murni"),0,P578+R578+T578+V578+X578+Z578+AB578+AD578+AF578+AH578+AJ578+AL578)</f>
        <v/>
      </c>
      <c r="AN578" s="5">
        <f>P578+R578+T578+V578+X578+Z578+AB578+AD578+AF578+AH578+AJ578+AL578-AM578</f>
        <v/>
      </c>
      <c r="AO578" s="5">
        <f>P578+R578+T578+V578+X578+Z578+AB578+AD578+AF578+AH578+AJ578+AL578</f>
        <v/>
      </c>
      <c r="AP578" s="5">
        <f>I578</f>
        <v/>
      </c>
      <c r="AQ578" s="7">
        <f>AO578-AP578</f>
        <v/>
      </c>
      <c r="AR578" s="5" t="n">
        <v>0</v>
      </c>
      <c r="AS578" s="5">
        <f>IF(AH578-AR578&lt;-0.001,1,0)</f>
        <v/>
      </c>
      <c r="AT578" s="5">
        <f>IF(H578&lt;AM578-0.001,1,0)</f>
        <v/>
      </c>
      <c r="AU578" s="5">
        <f>IF(OR(H578-AO578-J578-K578-L578-M578-N578&lt;-0.001,H578-AO578-J578-K578-L578-M578-N578&gt;0.001),1,0)</f>
        <v/>
      </c>
      <c r="AV578" s="5">
        <f>IF(OR(J578&lt;-0.5,K578&lt;-0.5,L578&lt;-0.5,M578&lt;-0.5,N578&lt;-0.5,P578&lt;-0.5,R578&lt;-0.5,T578&lt;-0.5,V578&lt;-0.5,X578&lt;-0.5,Z578&lt;-0.5,AB578&lt;-0.5,AD578&lt;-0.5,AF578&lt;-0.5,AH578&lt;-0.5,AJ578&lt;-0.5,AL578&lt;-0.5),1,0)</f>
        <v/>
      </c>
      <c r="AW578">
        <f>AX578&amp;LEFT(ROUND(H578,0),3)</f>
        <v/>
      </c>
      <c r="AX578" t="n">
        <v>2962479</v>
      </c>
    </row>
    <row r="579">
      <c r="A579" s="4" t="n">
        <v>571</v>
      </c>
      <c r="B579" s="4" t="inlineStr">
        <is>
          <t>2022.USLW.300.009</t>
        </is>
      </c>
      <c r="C579" s="4" t="inlineStr">
        <is>
          <t>SUTT 150 kV GITET ANDOWIA - PELANGGAN PT STARGATE</t>
        </is>
      </c>
      <c r="D579" s="4" t="inlineStr">
        <is>
          <t>Jaminan Kualitas Barang (JKB)</t>
        </is>
      </c>
      <c r="E579" s="4" t="inlineStr">
        <is>
          <t>Murni</t>
        </is>
      </c>
      <c r="F579" s="4" t="inlineStr">
        <is>
          <t>APLN</t>
        </is>
      </c>
      <c r="G579" s="4" t="n"/>
      <c r="H579" s="5" t="n">
        <v>0</v>
      </c>
      <c r="I579" s="5" t="n">
        <v>0</v>
      </c>
      <c r="J579" s="6" t="n">
        <v>0</v>
      </c>
      <c r="K579" s="6" t="n">
        <v>0</v>
      </c>
      <c r="L579" s="6" t="n">
        <v>0</v>
      </c>
      <c r="M579" s="6" t="n">
        <v>0</v>
      </c>
      <c r="N579" s="6" t="n">
        <v>0</v>
      </c>
      <c r="O579" s="6" t="n">
        <v>0</v>
      </c>
      <c r="P579" s="5" t="n">
        <v>0</v>
      </c>
      <c r="Q579" s="6" t="n">
        <v>0</v>
      </c>
      <c r="R579" s="5" t="n">
        <v>0</v>
      </c>
      <c r="S579" s="6" t="n">
        <v>0</v>
      </c>
      <c r="T579" s="5" t="n">
        <v>0</v>
      </c>
      <c r="U579" s="6" t="n">
        <v>0</v>
      </c>
      <c r="V579" s="5" t="n">
        <v>0</v>
      </c>
      <c r="W579" s="6" t="n">
        <v>0</v>
      </c>
      <c r="X579" s="5" t="n">
        <v>0</v>
      </c>
      <c r="Y579" s="6" t="n">
        <v>0</v>
      </c>
      <c r="Z579" s="5" t="n">
        <v>0</v>
      </c>
      <c r="AA579" s="6" t="n">
        <v>0</v>
      </c>
      <c r="AB579" s="5" t="n">
        <v>0</v>
      </c>
      <c r="AC579" s="6" t="n">
        <v>0</v>
      </c>
      <c r="AD579" s="5" t="n">
        <v>0</v>
      </c>
      <c r="AE579" s="6" t="n">
        <v>0</v>
      </c>
      <c r="AF579" s="5" t="n">
        <v>0</v>
      </c>
      <c r="AG579" s="6" t="n">
        <v>0</v>
      </c>
      <c r="AH579" s="6" t="n">
        <v>0</v>
      </c>
      <c r="AI579" s="6" t="n">
        <v>0</v>
      </c>
      <c r="AJ579" s="6" t="n">
        <v>0</v>
      </c>
      <c r="AK579" s="6" t="n">
        <v>0</v>
      </c>
      <c r="AL579" s="6" t="n">
        <v>5</v>
      </c>
      <c r="AM579" s="5">
        <f>IF(AND(G579="",E579="Murni"),0,P579+R579+T579+V579+X579+Z579+AB579+AD579+AF579+AH579+AJ579+AL579)</f>
        <v/>
      </c>
      <c r="AN579" s="5">
        <f>P579+R579+T579+V579+X579+Z579+AB579+AD579+AF579+AH579+AJ579+AL579-AM579</f>
        <v/>
      </c>
      <c r="AO579" s="5">
        <f>P579+R579+T579+V579+X579+Z579+AB579+AD579+AF579+AH579+AJ579+AL579</f>
        <v/>
      </c>
      <c r="AP579" s="5">
        <f>I579</f>
        <v/>
      </c>
      <c r="AQ579" s="7">
        <f>AO579-AP579</f>
        <v/>
      </c>
      <c r="AR579" s="5" t="n">
        <v>0</v>
      </c>
      <c r="AS579" s="5">
        <f>IF(AH579-AR579&lt;-0.001,1,0)</f>
        <v/>
      </c>
      <c r="AT579" s="5">
        <f>IF(H579&lt;AM579-0.001,1,0)</f>
        <v/>
      </c>
      <c r="AU579" s="5">
        <f>IF(OR(H579-AO579-J579-K579-L579-M579-N579&lt;-0.001,H579-AO579-J579-K579-L579-M579-N579&gt;0.001),1,0)</f>
        <v/>
      </c>
      <c r="AV579" s="5">
        <f>IF(OR(J579&lt;-0.5,K579&lt;-0.5,L579&lt;-0.5,M579&lt;-0.5,N579&lt;-0.5,P579&lt;-0.5,R579&lt;-0.5,T579&lt;-0.5,V579&lt;-0.5,X579&lt;-0.5,Z579&lt;-0.5,AB579&lt;-0.5,AD579&lt;-0.5,AF579&lt;-0.5,AH579&lt;-0.5,AJ579&lt;-0.5,AL579&lt;-0.5),1,0)</f>
        <v/>
      </c>
      <c r="AW579">
        <f>AX579&amp;LEFT(ROUND(H579,0),3)</f>
        <v/>
      </c>
      <c r="AX579" t="n">
        <v>2962480</v>
      </c>
    </row>
    <row r="580">
      <c r="A580" s="4" t="n">
        <v>572</v>
      </c>
      <c r="B580" s="4" t="inlineStr">
        <is>
          <t>2022.USLW.300.010</t>
        </is>
      </c>
      <c r="C580" s="4" t="inlineStr">
        <is>
          <t>SUTT 150 kV GITET ANDOWIA - PELANGGAN PT STARGATE</t>
        </is>
      </c>
      <c r="D580" s="4" t="inlineStr">
        <is>
          <t>Test dan Comissioning (Biaya Sertifikat SLO, TOC dan FAC)</t>
        </is>
      </c>
      <c r="E580" s="4" t="inlineStr">
        <is>
          <t>Murni</t>
        </is>
      </c>
      <c r="F580" s="4" t="inlineStr">
        <is>
          <t>APLN</t>
        </is>
      </c>
      <c r="G580" s="4" t="n"/>
      <c r="H580" s="5" t="n">
        <v>0</v>
      </c>
      <c r="I580" s="5" t="n">
        <v>0</v>
      </c>
      <c r="J580" s="6" t="n">
        <v>0</v>
      </c>
      <c r="K580" s="6" t="n">
        <v>0</v>
      </c>
      <c r="L580" s="6" t="n">
        <v>0</v>
      </c>
      <c r="M580" s="6" t="n">
        <v>0</v>
      </c>
      <c r="N580" s="6" t="n">
        <v>0</v>
      </c>
      <c r="O580" s="6" t="n">
        <v>0</v>
      </c>
      <c r="P580" s="5" t="n">
        <v>0</v>
      </c>
      <c r="Q580" s="6" t="n">
        <v>0</v>
      </c>
      <c r="R580" s="5" t="n">
        <v>0</v>
      </c>
      <c r="S580" s="6" t="n">
        <v>0</v>
      </c>
      <c r="T580" s="5" t="n">
        <v>0</v>
      </c>
      <c r="U580" s="6" t="n">
        <v>0</v>
      </c>
      <c r="V580" s="5" t="n">
        <v>0</v>
      </c>
      <c r="W580" s="6" t="n">
        <v>0</v>
      </c>
      <c r="X580" s="5" t="n">
        <v>0</v>
      </c>
      <c r="Y580" s="6" t="n">
        <v>0</v>
      </c>
      <c r="Z580" s="5" t="n">
        <v>0</v>
      </c>
      <c r="AA580" s="6" t="n">
        <v>0</v>
      </c>
      <c r="AB580" s="5" t="n">
        <v>0</v>
      </c>
      <c r="AC580" s="6" t="n">
        <v>0</v>
      </c>
      <c r="AD580" s="5" t="n">
        <v>0</v>
      </c>
      <c r="AE580" s="6" t="n">
        <v>0</v>
      </c>
      <c r="AF580" s="5" t="n">
        <v>0</v>
      </c>
      <c r="AG580" s="6" t="n">
        <v>0</v>
      </c>
      <c r="AH580" s="6" t="n">
        <v>0</v>
      </c>
      <c r="AI580" s="6" t="n">
        <v>0</v>
      </c>
      <c r="AJ580" s="6" t="n">
        <v>0</v>
      </c>
      <c r="AK580" s="6" t="n">
        <v>0</v>
      </c>
      <c r="AL580" s="6" t="n">
        <v>5</v>
      </c>
      <c r="AM580" s="5">
        <f>IF(AND(G580="",E580="Murni"),0,P580+R580+T580+V580+X580+Z580+AB580+AD580+AF580+AH580+AJ580+AL580)</f>
        <v/>
      </c>
      <c r="AN580" s="5">
        <f>P580+R580+T580+V580+X580+Z580+AB580+AD580+AF580+AH580+AJ580+AL580-AM580</f>
        <v/>
      </c>
      <c r="AO580" s="5">
        <f>P580+R580+T580+V580+X580+Z580+AB580+AD580+AF580+AH580+AJ580+AL580</f>
        <v/>
      </c>
      <c r="AP580" s="5">
        <f>I580</f>
        <v/>
      </c>
      <c r="AQ580" s="7">
        <f>AO580-AP580</f>
        <v/>
      </c>
      <c r="AR580" s="5" t="n">
        <v>0</v>
      </c>
      <c r="AS580" s="5">
        <f>IF(AH580-AR580&lt;-0.001,1,0)</f>
        <v/>
      </c>
      <c r="AT580" s="5">
        <f>IF(H580&lt;AM580-0.001,1,0)</f>
        <v/>
      </c>
      <c r="AU580" s="5">
        <f>IF(OR(H580-AO580-J580-K580-L580-M580-N580&lt;-0.001,H580-AO580-J580-K580-L580-M580-N580&gt;0.001),1,0)</f>
        <v/>
      </c>
      <c r="AV580" s="5">
        <f>IF(OR(J580&lt;-0.5,K580&lt;-0.5,L580&lt;-0.5,M580&lt;-0.5,N580&lt;-0.5,P580&lt;-0.5,R580&lt;-0.5,T580&lt;-0.5,V580&lt;-0.5,X580&lt;-0.5,Z580&lt;-0.5,AB580&lt;-0.5,AD580&lt;-0.5,AF580&lt;-0.5,AH580&lt;-0.5,AJ580&lt;-0.5,AL580&lt;-0.5),1,0)</f>
        <v/>
      </c>
      <c r="AW580">
        <f>AX580&amp;LEFT(ROUND(H580,0),3)</f>
        <v/>
      </c>
      <c r="AX580" t="n">
        <v>2962481</v>
      </c>
    </row>
    <row r="581">
      <c r="A581" s="4" t="n">
        <v>573</v>
      </c>
      <c r="B581" s="4" t="inlineStr">
        <is>
          <t>2022.USLW.300.011</t>
        </is>
      </c>
      <c r="C581" s="4" t="inlineStr">
        <is>
          <t>SUTT 150 kV GITET ANDOWIA - PELANGGAN PT STARGATE</t>
        </is>
      </c>
      <c r="D581" s="4" t="inlineStr">
        <is>
          <t>Biaya Kompensasi ROW</t>
        </is>
      </c>
      <c r="E581" s="4" t="inlineStr">
        <is>
          <t>Murni</t>
        </is>
      </c>
      <c r="F581" s="4" t="inlineStr">
        <is>
          <t>APLN</t>
        </is>
      </c>
      <c r="G581" s="4" t="n"/>
      <c r="H581" s="5" t="n">
        <v>0</v>
      </c>
      <c r="I581" s="5" t="n">
        <v>0</v>
      </c>
      <c r="J581" s="6" t="n">
        <v>0</v>
      </c>
      <c r="K581" s="6" t="n">
        <v>0</v>
      </c>
      <c r="L581" s="6" t="n">
        <v>0</v>
      </c>
      <c r="M581" s="6" t="n">
        <v>0</v>
      </c>
      <c r="N581" s="6" t="n">
        <v>0</v>
      </c>
      <c r="O581" s="6" t="n">
        <v>0</v>
      </c>
      <c r="P581" s="5" t="n">
        <v>0</v>
      </c>
      <c r="Q581" s="6" t="n">
        <v>0</v>
      </c>
      <c r="R581" s="5" t="n">
        <v>0</v>
      </c>
      <c r="S581" s="6" t="n">
        <v>0</v>
      </c>
      <c r="T581" s="5" t="n">
        <v>0</v>
      </c>
      <c r="U581" s="6" t="n">
        <v>0</v>
      </c>
      <c r="V581" s="5" t="n">
        <v>0</v>
      </c>
      <c r="W581" s="6" t="n">
        <v>0</v>
      </c>
      <c r="X581" s="5" t="n">
        <v>0</v>
      </c>
      <c r="Y581" s="6" t="n">
        <v>0</v>
      </c>
      <c r="Z581" s="5" t="n">
        <v>0</v>
      </c>
      <c r="AA581" s="6" t="n">
        <v>0</v>
      </c>
      <c r="AB581" s="5" t="n">
        <v>0</v>
      </c>
      <c r="AC581" s="6" t="n">
        <v>0</v>
      </c>
      <c r="AD581" s="5" t="n">
        <v>0</v>
      </c>
      <c r="AE581" s="6" t="n">
        <v>0</v>
      </c>
      <c r="AF581" s="5" t="n">
        <v>0</v>
      </c>
      <c r="AG581" s="6" t="n">
        <v>0</v>
      </c>
      <c r="AH581" s="6" t="n">
        <v>0</v>
      </c>
      <c r="AI581" s="6" t="n">
        <v>0</v>
      </c>
      <c r="AJ581" s="6" t="n">
        <v>0</v>
      </c>
      <c r="AK581" s="6" t="n">
        <v>0</v>
      </c>
      <c r="AL581" s="6" t="n">
        <v>5</v>
      </c>
      <c r="AM581" s="5">
        <f>IF(AND(G581="",E581="Murni"),0,P581+R581+T581+V581+X581+Z581+AB581+AD581+AF581+AH581+AJ581+AL581)</f>
        <v/>
      </c>
      <c r="AN581" s="5">
        <f>P581+R581+T581+V581+X581+Z581+AB581+AD581+AF581+AH581+AJ581+AL581-AM581</f>
        <v/>
      </c>
      <c r="AO581" s="5">
        <f>P581+R581+T581+V581+X581+Z581+AB581+AD581+AF581+AH581+AJ581+AL581</f>
        <v/>
      </c>
      <c r="AP581" s="5">
        <f>I581</f>
        <v/>
      </c>
      <c r="AQ581" s="7">
        <f>AO581-AP581</f>
        <v/>
      </c>
      <c r="AR581" s="5" t="n">
        <v>0</v>
      </c>
      <c r="AS581" s="5">
        <f>IF(AH581-AR581&lt;-0.001,1,0)</f>
        <v/>
      </c>
      <c r="AT581" s="5">
        <f>IF(H581&lt;AM581-0.001,1,0)</f>
        <v/>
      </c>
      <c r="AU581" s="5">
        <f>IF(OR(H581-AO581-J581-K581-L581-M581-N581&lt;-0.001,H581-AO581-J581-K581-L581-M581-N581&gt;0.001),1,0)</f>
        <v/>
      </c>
      <c r="AV581" s="5">
        <f>IF(OR(J581&lt;-0.5,K581&lt;-0.5,L581&lt;-0.5,M581&lt;-0.5,N581&lt;-0.5,P581&lt;-0.5,R581&lt;-0.5,T581&lt;-0.5,V581&lt;-0.5,X581&lt;-0.5,Z581&lt;-0.5,AB581&lt;-0.5,AD581&lt;-0.5,AF581&lt;-0.5,AH581&lt;-0.5,AJ581&lt;-0.5,AL581&lt;-0.5),1,0)</f>
        <v/>
      </c>
      <c r="AW581">
        <f>AX581&amp;LEFT(ROUND(H581,0),3)</f>
        <v/>
      </c>
      <c r="AX581" t="n">
        <v>2962482</v>
      </c>
    </row>
    <row r="582">
      <c r="A582" s="4" t="n">
        <v>574</v>
      </c>
      <c r="B582" s="4" t="inlineStr">
        <is>
          <t>2022.USLW.300.012</t>
        </is>
      </c>
      <c r="C582" s="4" t="inlineStr">
        <is>
          <t>SUTT 150 kV GITET ANDOWIA - PELANGGAN PT STARGATE</t>
        </is>
      </c>
      <c r="D582" s="4" t="inlineStr">
        <is>
          <t>Biaya Pengamanan dan Pengawalan Proyek</t>
        </is>
      </c>
      <c r="E582" s="4" t="inlineStr">
        <is>
          <t>Murni</t>
        </is>
      </c>
      <c r="F582" s="4" t="inlineStr">
        <is>
          <t>APLN</t>
        </is>
      </c>
      <c r="G582" s="4" t="n"/>
      <c r="H582" s="5" t="n">
        <v>0</v>
      </c>
      <c r="I582" s="5" t="n">
        <v>0</v>
      </c>
      <c r="J582" s="6" t="n">
        <v>0</v>
      </c>
      <c r="K582" s="6" t="n">
        <v>0</v>
      </c>
      <c r="L582" s="6" t="n">
        <v>0</v>
      </c>
      <c r="M582" s="6" t="n">
        <v>0</v>
      </c>
      <c r="N582" s="6" t="n">
        <v>0</v>
      </c>
      <c r="O582" s="6" t="n">
        <v>0</v>
      </c>
      <c r="P582" s="5" t="n">
        <v>0</v>
      </c>
      <c r="Q582" s="6" t="n">
        <v>0</v>
      </c>
      <c r="R582" s="5" t="n">
        <v>0</v>
      </c>
      <c r="S582" s="6" t="n">
        <v>0</v>
      </c>
      <c r="T582" s="5" t="n">
        <v>0</v>
      </c>
      <c r="U582" s="6" t="n">
        <v>0</v>
      </c>
      <c r="V582" s="5" t="n">
        <v>0</v>
      </c>
      <c r="W582" s="6" t="n">
        <v>0</v>
      </c>
      <c r="X582" s="5" t="n">
        <v>0</v>
      </c>
      <c r="Y582" s="6" t="n">
        <v>0</v>
      </c>
      <c r="Z582" s="5" t="n">
        <v>0</v>
      </c>
      <c r="AA582" s="6" t="n">
        <v>0</v>
      </c>
      <c r="AB582" s="5" t="n">
        <v>0</v>
      </c>
      <c r="AC582" s="6" t="n">
        <v>0</v>
      </c>
      <c r="AD582" s="5" t="n">
        <v>0</v>
      </c>
      <c r="AE582" s="6" t="n">
        <v>0</v>
      </c>
      <c r="AF582" s="5" t="n">
        <v>0</v>
      </c>
      <c r="AG582" s="6" t="n">
        <v>0</v>
      </c>
      <c r="AH582" s="6" t="n">
        <v>0</v>
      </c>
      <c r="AI582" s="6" t="n">
        <v>0</v>
      </c>
      <c r="AJ582" s="6" t="n">
        <v>0</v>
      </c>
      <c r="AK582" s="6" t="n">
        <v>0</v>
      </c>
      <c r="AL582" s="6" t="n">
        <v>5</v>
      </c>
      <c r="AM582" s="5">
        <f>IF(AND(G582="",E582="Murni"),0,P582+R582+T582+V582+X582+Z582+AB582+AD582+AF582+AH582+AJ582+AL582)</f>
        <v/>
      </c>
      <c r="AN582" s="5">
        <f>P582+R582+T582+V582+X582+Z582+AB582+AD582+AF582+AH582+AJ582+AL582-AM582</f>
        <v/>
      </c>
      <c r="AO582" s="5">
        <f>P582+R582+T582+V582+X582+Z582+AB582+AD582+AF582+AH582+AJ582+AL582</f>
        <v/>
      </c>
      <c r="AP582" s="5">
        <f>I582</f>
        <v/>
      </c>
      <c r="AQ582" s="7">
        <f>AO582-AP582</f>
        <v/>
      </c>
      <c r="AR582" s="5" t="n">
        <v>0</v>
      </c>
      <c r="AS582" s="5">
        <f>IF(AH582-AR582&lt;-0.001,1,0)</f>
        <v/>
      </c>
      <c r="AT582" s="5">
        <f>IF(H582&lt;AM582-0.001,1,0)</f>
        <v/>
      </c>
      <c r="AU582" s="5">
        <f>IF(OR(H582-AO582-J582-K582-L582-M582-N582&lt;-0.001,H582-AO582-J582-K582-L582-M582-N582&gt;0.001),1,0)</f>
        <v/>
      </c>
      <c r="AV582" s="5">
        <f>IF(OR(J582&lt;-0.5,K582&lt;-0.5,L582&lt;-0.5,M582&lt;-0.5,N582&lt;-0.5,P582&lt;-0.5,R582&lt;-0.5,T582&lt;-0.5,V582&lt;-0.5,X582&lt;-0.5,Z582&lt;-0.5,AB582&lt;-0.5,AD582&lt;-0.5,AF582&lt;-0.5,AH582&lt;-0.5,AJ582&lt;-0.5,AL582&lt;-0.5),1,0)</f>
        <v/>
      </c>
      <c r="AW582">
        <f>AX582&amp;LEFT(ROUND(H582,0),3)</f>
        <v/>
      </c>
      <c r="AX582" t="n">
        <v>2962483</v>
      </c>
    </row>
    <row r="583">
      <c r="A583" s="4" t="n">
        <v>575</v>
      </c>
      <c r="B583" s="4" t="inlineStr">
        <is>
          <t>2022.USLW.301.001</t>
        </is>
      </c>
      <c r="C583" s="4" t="inlineStr">
        <is>
          <t>GI 150 kV BANTAENG SWITCHING (EXT, 2 LB 150 kV Arah PELANGGAN PT HUADI)</t>
        </is>
      </c>
      <c r="D583" s="4" t="inlineStr">
        <is>
          <t>EPC</t>
        </is>
      </c>
      <c r="E583" s="4" t="inlineStr">
        <is>
          <t>Murni</t>
        </is>
      </c>
      <c r="F583" s="4" t="inlineStr">
        <is>
          <t>APLN</t>
        </is>
      </c>
      <c r="G583" s="4" t="n"/>
      <c r="H583" s="5" t="n">
        <v>0</v>
      </c>
      <c r="I583" s="5" t="n">
        <v>0</v>
      </c>
      <c r="J583" s="6" t="n">
        <v>0</v>
      </c>
      <c r="K583" s="6" t="n">
        <v>0</v>
      </c>
      <c r="L583" s="6" t="n">
        <v>0</v>
      </c>
      <c r="M583" s="6" t="n">
        <v>0</v>
      </c>
      <c r="N583" s="6" t="n">
        <v>0</v>
      </c>
      <c r="O583" s="6" t="n">
        <v>0</v>
      </c>
      <c r="P583" s="5" t="n">
        <v>0</v>
      </c>
      <c r="Q583" s="6" t="n">
        <v>0</v>
      </c>
      <c r="R583" s="5" t="n">
        <v>0</v>
      </c>
      <c r="S583" s="6" t="n">
        <v>0</v>
      </c>
      <c r="T583" s="5" t="n">
        <v>0</v>
      </c>
      <c r="U583" s="6" t="n">
        <v>0</v>
      </c>
      <c r="V583" s="5" t="n">
        <v>0</v>
      </c>
      <c r="W583" s="6" t="n">
        <v>0</v>
      </c>
      <c r="X583" s="5" t="n">
        <v>0</v>
      </c>
      <c r="Y583" s="6" t="n">
        <v>0</v>
      </c>
      <c r="Z583" s="5" t="n">
        <v>0</v>
      </c>
      <c r="AA583" s="6" t="n">
        <v>0</v>
      </c>
      <c r="AB583" s="5" t="n">
        <v>0</v>
      </c>
      <c r="AC583" s="6" t="n">
        <v>0</v>
      </c>
      <c r="AD583" s="5" t="n">
        <v>0</v>
      </c>
      <c r="AE583" s="6" t="n">
        <v>0</v>
      </c>
      <c r="AF583" s="5" t="n">
        <v>0</v>
      </c>
      <c r="AG583" s="6" t="n">
        <v>0</v>
      </c>
      <c r="AH583" s="6" t="n">
        <v>0</v>
      </c>
      <c r="AI583" s="6" t="n">
        <v>0</v>
      </c>
      <c r="AJ583" s="6" t="n">
        <v>0</v>
      </c>
      <c r="AK583" s="6" t="n">
        <v>0</v>
      </c>
      <c r="AL583" s="6" t="n">
        <v>5</v>
      </c>
      <c r="AM583" s="5">
        <f>IF(AND(G583="",E583="Murni"),0,P583+R583+T583+V583+X583+Z583+AB583+AD583+AF583+AH583+AJ583+AL583)</f>
        <v/>
      </c>
      <c r="AN583" s="5">
        <f>P583+R583+T583+V583+X583+Z583+AB583+AD583+AF583+AH583+AJ583+AL583-AM583</f>
        <v/>
      </c>
      <c r="AO583" s="5">
        <f>P583+R583+T583+V583+X583+Z583+AB583+AD583+AF583+AH583+AJ583+AL583</f>
        <v/>
      </c>
      <c r="AP583" s="5">
        <f>I583</f>
        <v/>
      </c>
      <c r="AQ583" s="7">
        <f>AO583-AP583</f>
        <v/>
      </c>
      <c r="AR583" s="5" t="n">
        <v>0</v>
      </c>
      <c r="AS583" s="5">
        <f>IF(AH583-AR583&lt;-0.001,1,0)</f>
        <v/>
      </c>
      <c r="AT583" s="5">
        <f>IF(H583&lt;AM583-0.001,1,0)</f>
        <v/>
      </c>
      <c r="AU583" s="5">
        <f>IF(OR(H583-AO583-J583-K583-L583-M583-N583&lt;-0.001,H583-AO583-J583-K583-L583-M583-N583&gt;0.001),1,0)</f>
        <v/>
      </c>
      <c r="AV583" s="5">
        <f>IF(OR(J583&lt;-0.5,K583&lt;-0.5,L583&lt;-0.5,M583&lt;-0.5,N583&lt;-0.5,P583&lt;-0.5,R583&lt;-0.5,T583&lt;-0.5,V583&lt;-0.5,X583&lt;-0.5,Z583&lt;-0.5,AB583&lt;-0.5,AD583&lt;-0.5,AF583&lt;-0.5,AH583&lt;-0.5,AJ583&lt;-0.5,AL583&lt;-0.5),1,0)</f>
        <v/>
      </c>
      <c r="AW583">
        <f>AX583&amp;LEFT(ROUND(H583,0),3)</f>
        <v/>
      </c>
      <c r="AX583" t="n">
        <v>2962484</v>
      </c>
    </row>
    <row r="584">
      <c r="A584" s="4" t="n">
        <v>576</v>
      </c>
      <c r="B584" s="4" t="inlineStr">
        <is>
          <t>2022.USLW.301.002</t>
        </is>
      </c>
      <c r="C584" s="4" t="inlineStr">
        <is>
          <t>GI 150 kV BANTAENG SWITCHING (EXT, 2 LB 150 kV Arah PELANGGAN PT HUADI)</t>
        </is>
      </c>
      <c r="D584" s="4" t="inlineStr">
        <is>
          <t>MTU</t>
        </is>
      </c>
      <c r="E584" s="4" t="inlineStr">
        <is>
          <t>Murni</t>
        </is>
      </c>
      <c r="F584" s="4" t="inlineStr">
        <is>
          <t>APLN</t>
        </is>
      </c>
      <c r="G584" s="4" t="n"/>
      <c r="H584" s="5" t="n">
        <v>0</v>
      </c>
      <c r="I584" s="5" t="n">
        <v>0</v>
      </c>
      <c r="J584" s="6" t="n">
        <v>0</v>
      </c>
      <c r="K584" s="6" t="n">
        <v>0</v>
      </c>
      <c r="L584" s="6" t="n">
        <v>0</v>
      </c>
      <c r="M584" s="6" t="n">
        <v>0</v>
      </c>
      <c r="N584" s="6" t="n">
        <v>0</v>
      </c>
      <c r="O584" s="6" t="n">
        <v>0</v>
      </c>
      <c r="P584" s="5" t="n">
        <v>0</v>
      </c>
      <c r="Q584" s="6" t="n">
        <v>0</v>
      </c>
      <c r="R584" s="5" t="n">
        <v>0</v>
      </c>
      <c r="S584" s="6" t="n">
        <v>0</v>
      </c>
      <c r="T584" s="5" t="n">
        <v>0</v>
      </c>
      <c r="U584" s="6" t="n">
        <v>0</v>
      </c>
      <c r="V584" s="5" t="n">
        <v>0</v>
      </c>
      <c r="W584" s="6" t="n">
        <v>0</v>
      </c>
      <c r="X584" s="5" t="n">
        <v>0</v>
      </c>
      <c r="Y584" s="6" t="n">
        <v>0</v>
      </c>
      <c r="Z584" s="5" t="n">
        <v>0</v>
      </c>
      <c r="AA584" s="6" t="n">
        <v>0</v>
      </c>
      <c r="AB584" s="5" t="n">
        <v>0</v>
      </c>
      <c r="AC584" s="6" t="n">
        <v>0</v>
      </c>
      <c r="AD584" s="5" t="n">
        <v>0</v>
      </c>
      <c r="AE584" s="6" t="n">
        <v>0</v>
      </c>
      <c r="AF584" s="5" t="n">
        <v>0</v>
      </c>
      <c r="AG584" s="6" t="n">
        <v>0</v>
      </c>
      <c r="AH584" s="6" t="n">
        <v>0</v>
      </c>
      <c r="AI584" s="6" t="n">
        <v>0</v>
      </c>
      <c r="AJ584" s="6" t="n">
        <v>0</v>
      </c>
      <c r="AK584" s="6" t="n">
        <v>0</v>
      </c>
      <c r="AL584" s="6" t="n">
        <v>5</v>
      </c>
      <c r="AM584" s="5">
        <f>IF(AND(G584="",E584="Murni"),0,P584+R584+T584+V584+X584+Z584+AB584+AD584+AF584+AH584+AJ584+AL584)</f>
        <v/>
      </c>
      <c r="AN584" s="5">
        <f>P584+R584+T584+V584+X584+Z584+AB584+AD584+AF584+AH584+AJ584+AL584-AM584</f>
        <v/>
      </c>
      <c r="AO584" s="5">
        <f>P584+R584+T584+V584+X584+Z584+AB584+AD584+AF584+AH584+AJ584+AL584</f>
        <v/>
      </c>
      <c r="AP584" s="5">
        <f>I584</f>
        <v/>
      </c>
      <c r="AQ584" s="7">
        <f>AO584-AP584</f>
        <v/>
      </c>
      <c r="AR584" s="5" t="n">
        <v>0</v>
      </c>
      <c r="AS584" s="5">
        <f>IF(AH584-AR584&lt;-0.001,1,0)</f>
        <v/>
      </c>
      <c r="AT584" s="5">
        <f>IF(H584&lt;AM584-0.001,1,0)</f>
        <v/>
      </c>
      <c r="AU584" s="5">
        <f>IF(OR(H584-AO584-J584-K584-L584-M584-N584&lt;-0.001,H584-AO584-J584-K584-L584-M584-N584&gt;0.001),1,0)</f>
        <v/>
      </c>
      <c r="AV584" s="5">
        <f>IF(OR(J584&lt;-0.5,K584&lt;-0.5,L584&lt;-0.5,M584&lt;-0.5,N584&lt;-0.5,P584&lt;-0.5,R584&lt;-0.5,T584&lt;-0.5,V584&lt;-0.5,X584&lt;-0.5,Z584&lt;-0.5,AB584&lt;-0.5,AD584&lt;-0.5,AF584&lt;-0.5,AH584&lt;-0.5,AJ584&lt;-0.5,AL584&lt;-0.5),1,0)</f>
        <v/>
      </c>
      <c r="AW584">
        <f>AX584&amp;LEFT(ROUND(H584,0),3)</f>
        <v/>
      </c>
      <c r="AX584" t="n">
        <v>2962485</v>
      </c>
    </row>
    <row r="585">
      <c r="A585" s="4" t="n">
        <v>577</v>
      </c>
      <c r="B585" s="4" t="inlineStr">
        <is>
          <t>2022.USLW.301.003</t>
        </is>
      </c>
      <c r="C585" s="4" t="inlineStr">
        <is>
          <t>GI 150 kV BANTAENG SWITCHING (EXT, 2 LB 150 kV Arah PELANGGAN PT HUADI)</t>
        </is>
      </c>
      <c r="D585" s="4" t="inlineStr">
        <is>
          <t>Supervisi Konstruksi</t>
        </is>
      </c>
      <c r="E585" s="4" t="inlineStr">
        <is>
          <t>Murni</t>
        </is>
      </c>
      <c r="F585" s="4" t="inlineStr">
        <is>
          <t>APLN</t>
        </is>
      </c>
      <c r="G585" s="4" t="n"/>
      <c r="H585" s="5" t="n">
        <v>0</v>
      </c>
      <c r="I585" s="5" t="n">
        <v>0</v>
      </c>
      <c r="J585" s="6" t="n">
        <v>0</v>
      </c>
      <c r="K585" s="6" t="n">
        <v>0</v>
      </c>
      <c r="L585" s="6" t="n">
        <v>0</v>
      </c>
      <c r="M585" s="6" t="n">
        <v>0</v>
      </c>
      <c r="N585" s="6" t="n">
        <v>0</v>
      </c>
      <c r="O585" s="6" t="n">
        <v>0</v>
      </c>
      <c r="P585" s="5" t="n">
        <v>0</v>
      </c>
      <c r="Q585" s="6" t="n">
        <v>0</v>
      </c>
      <c r="R585" s="5" t="n">
        <v>0</v>
      </c>
      <c r="S585" s="6" t="n">
        <v>0</v>
      </c>
      <c r="T585" s="5" t="n">
        <v>0</v>
      </c>
      <c r="U585" s="6" t="n">
        <v>0</v>
      </c>
      <c r="V585" s="5" t="n">
        <v>0</v>
      </c>
      <c r="W585" s="6" t="n">
        <v>0</v>
      </c>
      <c r="X585" s="5" t="n">
        <v>0</v>
      </c>
      <c r="Y585" s="6" t="n">
        <v>0</v>
      </c>
      <c r="Z585" s="5" t="n">
        <v>0</v>
      </c>
      <c r="AA585" s="6" t="n">
        <v>0</v>
      </c>
      <c r="AB585" s="5" t="n">
        <v>0</v>
      </c>
      <c r="AC585" s="6" t="n">
        <v>0</v>
      </c>
      <c r="AD585" s="5" t="n">
        <v>0</v>
      </c>
      <c r="AE585" s="6" t="n">
        <v>0</v>
      </c>
      <c r="AF585" s="5" t="n">
        <v>0</v>
      </c>
      <c r="AG585" s="6" t="n">
        <v>0</v>
      </c>
      <c r="AH585" s="6" t="n">
        <v>0</v>
      </c>
      <c r="AI585" s="6" t="n">
        <v>0</v>
      </c>
      <c r="AJ585" s="6" t="n">
        <v>0</v>
      </c>
      <c r="AK585" s="6" t="n">
        <v>0</v>
      </c>
      <c r="AL585" s="6" t="n">
        <v>5</v>
      </c>
      <c r="AM585" s="5">
        <f>IF(AND(G585="",E585="Murni"),0,P585+R585+T585+V585+X585+Z585+AB585+AD585+AF585+AH585+AJ585+AL585)</f>
        <v/>
      </c>
      <c r="AN585" s="5">
        <f>P585+R585+T585+V585+X585+Z585+AB585+AD585+AF585+AH585+AJ585+AL585-AM585</f>
        <v/>
      </c>
      <c r="AO585" s="5">
        <f>P585+R585+T585+V585+X585+Z585+AB585+AD585+AF585+AH585+AJ585+AL585</f>
        <v/>
      </c>
      <c r="AP585" s="5">
        <f>I585</f>
        <v/>
      </c>
      <c r="AQ585" s="7">
        <f>AO585-AP585</f>
        <v/>
      </c>
      <c r="AR585" s="5" t="n">
        <v>0</v>
      </c>
      <c r="AS585" s="5">
        <f>IF(AH585-AR585&lt;-0.001,1,0)</f>
        <v/>
      </c>
      <c r="AT585" s="5">
        <f>IF(H585&lt;AM585-0.001,1,0)</f>
        <v/>
      </c>
      <c r="AU585" s="5">
        <f>IF(OR(H585-AO585-J585-K585-L585-M585-N585&lt;-0.001,H585-AO585-J585-K585-L585-M585-N585&gt;0.001),1,0)</f>
        <v/>
      </c>
      <c r="AV585" s="5">
        <f>IF(OR(J585&lt;-0.5,K585&lt;-0.5,L585&lt;-0.5,M585&lt;-0.5,N585&lt;-0.5,P585&lt;-0.5,R585&lt;-0.5,T585&lt;-0.5,V585&lt;-0.5,X585&lt;-0.5,Z585&lt;-0.5,AB585&lt;-0.5,AD585&lt;-0.5,AF585&lt;-0.5,AH585&lt;-0.5,AJ585&lt;-0.5,AL585&lt;-0.5),1,0)</f>
        <v/>
      </c>
      <c r="AW585">
        <f>AX585&amp;LEFT(ROUND(H585,0),3)</f>
        <v/>
      </c>
      <c r="AX585" t="n">
        <v>2962486</v>
      </c>
    </row>
    <row r="586">
      <c r="A586" s="4" t="n">
        <v>578</v>
      </c>
      <c r="B586" s="4" t="inlineStr">
        <is>
          <t>2022.USLW.301.004</t>
        </is>
      </c>
      <c r="C586" s="4" t="inlineStr">
        <is>
          <t>GI 150 kV BANTAENG SWITCHING (EXT, 2 LB 150 kV Arah PELANGGAN PT HUADI)</t>
        </is>
      </c>
      <c r="D586" s="4" t="inlineStr">
        <is>
          <t>Test dan Comissioning (Biaya Sertifikat SLO, TOC dan FAC)</t>
        </is>
      </c>
      <c r="E586" s="4" t="inlineStr">
        <is>
          <t>Murni</t>
        </is>
      </c>
      <c r="F586" s="4" t="inlineStr">
        <is>
          <t>APLN</t>
        </is>
      </c>
      <c r="G586" s="4" t="n"/>
      <c r="H586" s="5" t="n">
        <v>0</v>
      </c>
      <c r="I586" s="5" t="n">
        <v>0</v>
      </c>
      <c r="J586" s="6" t="n">
        <v>0</v>
      </c>
      <c r="K586" s="6" t="n">
        <v>0</v>
      </c>
      <c r="L586" s="6" t="n">
        <v>0</v>
      </c>
      <c r="M586" s="6" t="n">
        <v>0</v>
      </c>
      <c r="N586" s="6" t="n">
        <v>0</v>
      </c>
      <c r="O586" s="6" t="n">
        <v>0</v>
      </c>
      <c r="P586" s="5" t="n">
        <v>0</v>
      </c>
      <c r="Q586" s="6" t="n">
        <v>0</v>
      </c>
      <c r="R586" s="5" t="n">
        <v>0</v>
      </c>
      <c r="S586" s="6" t="n">
        <v>0</v>
      </c>
      <c r="T586" s="5" t="n">
        <v>0</v>
      </c>
      <c r="U586" s="6" t="n">
        <v>0</v>
      </c>
      <c r="V586" s="5" t="n">
        <v>0</v>
      </c>
      <c r="W586" s="6" t="n">
        <v>0</v>
      </c>
      <c r="X586" s="5" t="n">
        <v>0</v>
      </c>
      <c r="Y586" s="6" t="n">
        <v>0</v>
      </c>
      <c r="Z586" s="5" t="n">
        <v>0</v>
      </c>
      <c r="AA586" s="6" t="n">
        <v>0</v>
      </c>
      <c r="AB586" s="5" t="n">
        <v>0</v>
      </c>
      <c r="AC586" s="6" t="n">
        <v>0</v>
      </c>
      <c r="AD586" s="5" t="n">
        <v>0</v>
      </c>
      <c r="AE586" s="6" t="n">
        <v>0</v>
      </c>
      <c r="AF586" s="5" t="n">
        <v>0</v>
      </c>
      <c r="AG586" s="6" t="n">
        <v>0</v>
      </c>
      <c r="AH586" s="6" t="n">
        <v>0</v>
      </c>
      <c r="AI586" s="6" t="n">
        <v>0</v>
      </c>
      <c r="AJ586" s="6" t="n">
        <v>0</v>
      </c>
      <c r="AK586" s="6" t="n">
        <v>0</v>
      </c>
      <c r="AL586" s="6" t="n">
        <v>5</v>
      </c>
      <c r="AM586" s="5">
        <f>IF(AND(G586="",E586="Murni"),0,P586+R586+T586+V586+X586+Z586+AB586+AD586+AF586+AH586+AJ586+AL586)</f>
        <v/>
      </c>
      <c r="AN586" s="5">
        <f>P586+R586+T586+V586+X586+Z586+AB586+AD586+AF586+AH586+AJ586+AL586-AM586</f>
        <v/>
      </c>
      <c r="AO586" s="5">
        <f>P586+R586+T586+V586+X586+Z586+AB586+AD586+AF586+AH586+AJ586+AL586</f>
        <v/>
      </c>
      <c r="AP586" s="5">
        <f>I586</f>
        <v/>
      </c>
      <c r="AQ586" s="7">
        <f>AO586-AP586</f>
        <v/>
      </c>
      <c r="AR586" s="5" t="n">
        <v>0</v>
      </c>
      <c r="AS586" s="5">
        <f>IF(AH586-AR586&lt;-0.001,1,0)</f>
        <v/>
      </c>
      <c r="AT586" s="5">
        <f>IF(H586&lt;AM586-0.001,1,0)</f>
        <v/>
      </c>
      <c r="AU586" s="5">
        <f>IF(OR(H586-AO586-J586-K586-L586-M586-N586&lt;-0.001,H586-AO586-J586-K586-L586-M586-N586&gt;0.001),1,0)</f>
        <v/>
      </c>
      <c r="AV586" s="5">
        <f>IF(OR(J586&lt;-0.5,K586&lt;-0.5,L586&lt;-0.5,M586&lt;-0.5,N586&lt;-0.5,P586&lt;-0.5,R586&lt;-0.5,T586&lt;-0.5,V586&lt;-0.5,X586&lt;-0.5,Z586&lt;-0.5,AB586&lt;-0.5,AD586&lt;-0.5,AF586&lt;-0.5,AH586&lt;-0.5,AJ586&lt;-0.5,AL586&lt;-0.5),1,0)</f>
        <v/>
      </c>
      <c r="AW586">
        <f>AX586&amp;LEFT(ROUND(H586,0),3)</f>
        <v/>
      </c>
      <c r="AX586" t="n">
        <v>2962487</v>
      </c>
    </row>
    <row r="587">
      <c r="A587" s="4" t="n">
        <v>579</v>
      </c>
      <c r="B587" s="4" t="inlineStr">
        <is>
          <t>2022.USLW.301.005</t>
        </is>
      </c>
      <c r="C587" s="4" t="inlineStr">
        <is>
          <t>GI 150 kV BANTAENG SWITCHING (EXT, 2 LB 150 kV Arah PELANGGAN PT HUADI)</t>
        </is>
      </c>
      <c r="D587" s="4" t="inlineStr">
        <is>
          <t>Jaminan Kualitas Barang (JKB)</t>
        </is>
      </c>
      <c r="E587" s="4" t="inlineStr">
        <is>
          <t>Murni</t>
        </is>
      </c>
      <c r="F587" s="4" t="inlineStr">
        <is>
          <t>APLN</t>
        </is>
      </c>
      <c r="G587" s="4" t="n"/>
      <c r="H587" s="5" t="n">
        <v>0</v>
      </c>
      <c r="I587" s="5" t="n">
        <v>0</v>
      </c>
      <c r="J587" s="6" t="n">
        <v>0</v>
      </c>
      <c r="K587" s="6" t="n">
        <v>0</v>
      </c>
      <c r="L587" s="6" t="n">
        <v>0</v>
      </c>
      <c r="M587" s="6" t="n">
        <v>0</v>
      </c>
      <c r="N587" s="6" t="n">
        <v>0</v>
      </c>
      <c r="O587" s="6" t="n">
        <v>0</v>
      </c>
      <c r="P587" s="5" t="n">
        <v>0</v>
      </c>
      <c r="Q587" s="6" t="n">
        <v>0</v>
      </c>
      <c r="R587" s="5" t="n">
        <v>0</v>
      </c>
      <c r="S587" s="6" t="n">
        <v>0</v>
      </c>
      <c r="T587" s="5" t="n">
        <v>0</v>
      </c>
      <c r="U587" s="6" t="n">
        <v>0</v>
      </c>
      <c r="V587" s="5" t="n">
        <v>0</v>
      </c>
      <c r="W587" s="6" t="n">
        <v>0</v>
      </c>
      <c r="X587" s="5" t="n">
        <v>0</v>
      </c>
      <c r="Y587" s="6" t="n">
        <v>0</v>
      </c>
      <c r="Z587" s="5" t="n">
        <v>0</v>
      </c>
      <c r="AA587" s="6" t="n">
        <v>0</v>
      </c>
      <c r="AB587" s="5" t="n">
        <v>0</v>
      </c>
      <c r="AC587" s="6" t="n">
        <v>0</v>
      </c>
      <c r="AD587" s="5" t="n">
        <v>0</v>
      </c>
      <c r="AE587" s="6" t="n">
        <v>0</v>
      </c>
      <c r="AF587" s="5" t="n">
        <v>0</v>
      </c>
      <c r="AG587" s="6" t="n">
        <v>0</v>
      </c>
      <c r="AH587" s="6" t="n">
        <v>0</v>
      </c>
      <c r="AI587" s="6" t="n">
        <v>0</v>
      </c>
      <c r="AJ587" s="6" t="n">
        <v>0</v>
      </c>
      <c r="AK587" s="6" t="n">
        <v>0</v>
      </c>
      <c r="AL587" s="6" t="n">
        <v>5</v>
      </c>
      <c r="AM587" s="5">
        <f>IF(AND(G587="",E587="Murni"),0,P587+R587+T587+V587+X587+Z587+AB587+AD587+AF587+AH587+AJ587+AL587)</f>
        <v/>
      </c>
      <c r="AN587" s="5">
        <f>P587+R587+T587+V587+X587+Z587+AB587+AD587+AF587+AH587+AJ587+AL587-AM587</f>
        <v/>
      </c>
      <c r="AO587" s="5">
        <f>P587+R587+T587+V587+X587+Z587+AB587+AD587+AF587+AH587+AJ587+AL587</f>
        <v/>
      </c>
      <c r="AP587" s="5">
        <f>I587</f>
        <v/>
      </c>
      <c r="AQ587" s="7">
        <f>AO587-AP587</f>
        <v/>
      </c>
      <c r="AR587" s="5" t="n">
        <v>0</v>
      </c>
      <c r="AS587" s="5">
        <f>IF(AH587-AR587&lt;-0.001,1,0)</f>
        <v/>
      </c>
      <c r="AT587" s="5">
        <f>IF(H587&lt;AM587-0.001,1,0)</f>
        <v/>
      </c>
      <c r="AU587" s="5">
        <f>IF(OR(H587-AO587-J587-K587-L587-M587-N587&lt;-0.001,H587-AO587-J587-K587-L587-M587-N587&gt;0.001),1,0)</f>
        <v/>
      </c>
      <c r="AV587" s="5">
        <f>IF(OR(J587&lt;-0.5,K587&lt;-0.5,L587&lt;-0.5,M587&lt;-0.5,N587&lt;-0.5,P587&lt;-0.5,R587&lt;-0.5,T587&lt;-0.5,V587&lt;-0.5,X587&lt;-0.5,Z587&lt;-0.5,AB587&lt;-0.5,AD587&lt;-0.5,AF587&lt;-0.5,AH587&lt;-0.5,AJ587&lt;-0.5,AL587&lt;-0.5),1,0)</f>
        <v/>
      </c>
      <c r="AW587">
        <f>AX587&amp;LEFT(ROUND(H587,0),3)</f>
        <v/>
      </c>
      <c r="AX587" t="n">
        <v>2962488</v>
      </c>
    </row>
    <row r="588">
      <c r="A588" s="4" t="n">
        <v>580</v>
      </c>
      <c r="B588" s="4" t="inlineStr">
        <is>
          <t>2022.USLW.302.001</t>
        </is>
      </c>
      <c r="C588" s="4" t="inlineStr">
        <is>
          <t>SUTT 150 KV PUNAGAYA - BANTAENG SWITCHING</t>
        </is>
      </c>
      <c r="D588" s="4" t="inlineStr">
        <is>
          <t>Biaya Pengadaan Tanah</t>
        </is>
      </c>
      <c r="E588" s="4" t="inlineStr">
        <is>
          <t>Murni</t>
        </is>
      </c>
      <c r="F588" s="4" t="inlineStr">
        <is>
          <t>APLN</t>
        </is>
      </c>
      <c r="G588" s="4" t="n"/>
      <c r="H588" s="5" t="n">
        <v>0</v>
      </c>
      <c r="I588" s="5" t="n">
        <v>0</v>
      </c>
      <c r="J588" s="6" t="n">
        <v>0</v>
      </c>
      <c r="K588" s="6" t="n">
        <v>0</v>
      </c>
      <c r="L588" s="6" t="n">
        <v>0</v>
      </c>
      <c r="M588" s="6" t="n">
        <v>0</v>
      </c>
      <c r="N588" s="6" t="n">
        <v>0</v>
      </c>
      <c r="O588" s="6" t="n">
        <v>0</v>
      </c>
      <c r="P588" s="5" t="n">
        <v>0</v>
      </c>
      <c r="Q588" s="6" t="n">
        <v>0</v>
      </c>
      <c r="R588" s="5" t="n">
        <v>0</v>
      </c>
      <c r="S588" s="6" t="n">
        <v>0</v>
      </c>
      <c r="T588" s="5" t="n">
        <v>0</v>
      </c>
      <c r="U588" s="6" t="n">
        <v>0</v>
      </c>
      <c r="V588" s="5" t="n">
        <v>0</v>
      </c>
      <c r="W588" s="6" t="n">
        <v>0</v>
      </c>
      <c r="X588" s="5" t="n">
        <v>0</v>
      </c>
      <c r="Y588" s="6" t="n">
        <v>0</v>
      </c>
      <c r="Z588" s="5" t="n">
        <v>0</v>
      </c>
      <c r="AA588" s="6" t="n">
        <v>0</v>
      </c>
      <c r="AB588" s="5" t="n">
        <v>0</v>
      </c>
      <c r="AC588" s="6" t="n">
        <v>0</v>
      </c>
      <c r="AD588" s="5" t="n">
        <v>0</v>
      </c>
      <c r="AE588" s="6" t="n">
        <v>0</v>
      </c>
      <c r="AF588" s="5" t="n">
        <v>0</v>
      </c>
      <c r="AG588" s="6" t="n">
        <v>0</v>
      </c>
      <c r="AH588" s="6" t="n">
        <v>0</v>
      </c>
      <c r="AI588" s="6" t="n">
        <v>0</v>
      </c>
      <c r="AJ588" s="6" t="n">
        <v>0</v>
      </c>
      <c r="AK588" s="6" t="n">
        <v>0</v>
      </c>
      <c r="AL588" s="6" t="n">
        <v>5</v>
      </c>
      <c r="AM588" s="5">
        <f>IF(AND(G588="",E588="Murni"),0,P588+R588+T588+V588+X588+Z588+AB588+AD588+AF588+AH588+AJ588+AL588)</f>
        <v/>
      </c>
      <c r="AN588" s="5">
        <f>P588+R588+T588+V588+X588+Z588+AB588+AD588+AF588+AH588+AJ588+AL588-AM588</f>
        <v/>
      </c>
      <c r="AO588" s="5">
        <f>P588+R588+T588+V588+X588+Z588+AB588+AD588+AF588+AH588+AJ588+AL588</f>
        <v/>
      </c>
      <c r="AP588" s="5">
        <f>I588</f>
        <v/>
      </c>
      <c r="AQ588" s="7">
        <f>AO588-AP588</f>
        <v/>
      </c>
      <c r="AR588" s="5" t="n">
        <v>0</v>
      </c>
      <c r="AS588" s="5">
        <f>IF(AH588-AR588&lt;-0.001,1,0)</f>
        <v/>
      </c>
      <c r="AT588" s="5">
        <f>IF(H588&lt;AM588-0.001,1,0)</f>
        <v/>
      </c>
      <c r="AU588" s="5">
        <f>IF(OR(H588-AO588-J588-K588-L588-M588-N588&lt;-0.001,H588-AO588-J588-K588-L588-M588-N588&gt;0.001),1,0)</f>
        <v/>
      </c>
      <c r="AV588" s="5">
        <f>IF(OR(J588&lt;-0.5,K588&lt;-0.5,L588&lt;-0.5,M588&lt;-0.5,N588&lt;-0.5,P588&lt;-0.5,R588&lt;-0.5,T588&lt;-0.5,V588&lt;-0.5,X588&lt;-0.5,Z588&lt;-0.5,AB588&lt;-0.5,AD588&lt;-0.5,AF588&lt;-0.5,AH588&lt;-0.5,AJ588&lt;-0.5,AL588&lt;-0.5),1,0)</f>
        <v/>
      </c>
      <c r="AW588">
        <f>AX588&amp;LEFT(ROUND(H588,0),3)</f>
        <v/>
      </c>
      <c r="AX588" t="n">
        <v>2962489</v>
      </c>
    </row>
    <row r="589">
      <c r="A589" s="4" t="n">
        <v>581</v>
      </c>
      <c r="B589" s="4" t="inlineStr">
        <is>
          <t>2022.USLW.302.002</t>
        </is>
      </c>
      <c r="C589" s="4" t="inlineStr">
        <is>
          <t>SUTT 150 KV PUNAGAYA - BANTAENG SWITCHING</t>
        </is>
      </c>
      <c r="D589" s="4" t="inlineStr">
        <is>
          <t>Biaya Jasa Ahli Penilai Pertanahan ROW</t>
        </is>
      </c>
      <c r="E589" s="4" t="inlineStr">
        <is>
          <t>Murni</t>
        </is>
      </c>
      <c r="F589" s="4" t="inlineStr">
        <is>
          <t>APLN</t>
        </is>
      </c>
      <c r="G589" s="4" t="n"/>
      <c r="H589" s="5" t="n">
        <v>0</v>
      </c>
      <c r="I589" s="5" t="n">
        <v>0</v>
      </c>
      <c r="J589" s="6" t="n">
        <v>0</v>
      </c>
      <c r="K589" s="6" t="n">
        <v>0</v>
      </c>
      <c r="L589" s="6" t="n">
        <v>0</v>
      </c>
      <c r="M589" s="6" t="n">
        <v>0</v>
      </c>
      <c r="N589" s="6" t="n">
        <v>0</v>
      </c>
      <c r="O589" s="6" t="n">
        <v>0</v>
      </c>
      <c r="P589" s="5" t="n">
        <v>0</v>
      </c>
      <c r="Q589" s="6" t="n">
        <v>0</v>
      </c>
      <c r="R589" s="5" t="n">
        <v>0</v>
      </c>
      <c r="S589" s="6" t="n">
        <v>0</v>
      </c>
      <c r="T589" s="5" t="n">
        <v>0</v>
      </c>
      <c r="U589" s="6" t="n">
        <v>0</v>
      </c>
      <c r="V589" s="5" t="n">
        <v>0</v>
      </c>
      <c r="W589" s="6" t="n">
        <v>0</v>
      </c>
      <c r="X589" s="5" t="n">
        <v>0</v>
      </c>
      <c r="Y589" s="6" t="n">
        <v>0</v>
      </c>
      <c r="Z589" s="5" t="n">
        <v>0</v>
      </c>
      <c r="AA589" s="6" t="n">
        <v>0</v>
      </c>
      <c r="AB589" s="5" t="n">
        <v>0</v>
      </c>
      <c r="AC589" s="6" t="n">
        <v>0</v>
      </c>
      <c r="AD589" s="5" t="n">
        <v>0</v>
      </c>
      <c r="AE589" s="6" t="n">
        <v>0</v>
      </c>
      <c r="AF589" s="5" t="n">
        <v>0</v>
      </c>
      <c r="AG589" s="6" t="n">
        <v>0</v>
      </c>
      <c r="AH589" s="6" t="n">
        <v>0</v>
      </c>
      <c r="AI589" s="6" t="n">
        <v>0</v>
      </c>
      <c r="AJ589" s="6" t="n">
        <v>0</v>
      </c>
      <c r="AK589" s="6" t="n">
        <v>0</v>
      </c>
      <c r="AL589" s="6" t="n">
        <v>5</v>
      </c>
      <c r="AM589" s="5">
        <f>IF(AND(G589="",E589="Murni"),0,P589+R589+T589+V589+X589+Z589+AB589+AD589+AF589+AH589+AJ589+AL589)</f>
        <v/>
      </c>
      <c r="AN589" s="5">
        <f>P589+R589+T589+V589+X589+Z589+AB589+AD589+AF589+AH589+AJ589+AL589-AM589</f>
        <v/>
      </c>
      <c r="AO589" s="5">
        <f>P589+R589+T589+V589+X589+Z589+AB589+AD589+AF589+AH589+AJ589+AL589</f>
        <v/>
      </c>
      <c r="AP589" s="5">
        <f>I589</f>
        <v/>
      </c>
      <c r="AQ589" s="7">
        <f>AO589-AP589</f>
        <v/>
      </c>
      <c r="AR589" s="5" t="n">
        <v>0</v>
      </c>
      <c r="AS589" s="5">
        <f>IF(AH589-AR589&lt;-0.001,1,0)</f>
        <v/>
      </c>
      <c r="AT589" s="5">
        <f>IF(H589&lt;AM589-0.001,1,0)</f>
        <v/>
      </c>
      <c r="AU589" s="5">
        <f>IF(OR(H589-AO589-J589-K589-L589-M589-N589&lt;-0.001,H589-AO589-J589-K589-L589-M589-N589&gt;0.001),1,0)</f>
        <v/>
      </c>
      <c r="AV589" s="5">
        <f>IF(OR(J589&lt;-0.5,K589&lt;-0.5,L589&lt;-0.5,M589&lt;-0.5,N589&lt;-0.5,P589&lt;-0.5,R589&lt;-0.5,T589&lt;-0.5,V589&lt;-0.5,X589&lt;-0.5,Z589&lt;-0.5,AB589&lt;-0.5,AD589&lt;-0.5,AF589&lt;-0.5,AH589&lt;-0.5,AJ589&lt;-0.5,AL589&lt;-0.5),1,0)</f>
        <v/>
      </c>
      <c r="AW589">
        <f>AX589&amp;LEFT(ROUND(H589,0),3)</f>
        <v/>
      </c>
      <c r="AX589" t="n">
        <v>2962490</v>
      </c>
    </row>
    <row r="590">
      <c r="A590" s="4" t="n">
        <v>582</v>
      </c>
      <c r="B590" s="4" t="inlineStr">
        <is>
          <t>2022.USLW.302.003</t>
        </is>
      </c>
      <c r="C590" s="4" t="inlineStr">
        <is>
          <t>SUTT 150 KV PUNAGAYA - BANTAENG SWITCHING</t>
        </is>
      </c>
      <c r="D590" s="4" t="inlineStr">
        <is>
          <t>Biaya Jasa Pendampingan Pengadaan Tanah dan/atau Sertifikat dan/atau Kompensasi ROW</t>
        </is>
      </c>
      <c r="E590" s="4" t="inlineStr">
        <is>
          <t>Murni</t>
        </is>
      </c>
      <c r="F590" s="4" t="inlineStr">
        <is>
          <t>APLN</t>
        </is>
      </c>
      <c r="G590" s="4" t="n"/>
      <c r="H590" s="5" t="n">
        <v>0</v>
      </c>
      <c r="I590" s="5" t="n">
        <v>0</v>
      </c>
      <c r="J590" s="6" t="n">
        <v>0</v>
      </c>
      <c r="K590" s="6" t="n">
        <v>0</v>
      </c>
      <c r="L590" s="6" t="n">
        <v>0</v>
      </c>
      <c r="M590" s="6" t="n">
        <v>0</v>
      </c>
      <c r="N590" s="6" t="n">
        <v>0</v>
      </c>
      <c r="O590" s="6" t="n">
        <v>0</v>
      </c>
      <c r="P590" s="5" t="n">
        <v>0</v>
      </c>
      <c r="Q590" s="6" t="n">
        <v>0</v>
      </c>
      <c r="R590" s="5" t="n">
        <v>0</v>
      </c>
      <c r="S590" s="6" t="n">
        <v>0</v>
      </c>
      <c r="T590" s="5" t="n">
        <v>0</v>
      </c>
      <c r="U590" s="6" t="n">
        <v>0</v>
      </c>
      <c r="V590" s="5" t="n">
        <v>0</v>
      </c>
      <c r="W590" s="6" t="n">
        <v>0</v>
      </c>
      <c r="X590" s="5" t="n">
        <v>0</v>
      </c>
      <c r="Y590" s="6" t="n">
        <v>0</v>
      </c>
      <c r="Z590" s="5" t="n">
        <v>0</v>
      </c>
      <c r="AA590" s="6" t="n">
        <v>0</v>
      </c>
      <c r="AB590" s="5" t="n">
        <v>0</v>
      </c>
      <c r="AC590" s="6" t="n">
        <v>0</v>
      </c>
      <c r="AD590" s="5" t="n">
        <v>0</v>
      </c>
      <c r="AE590" s="6" t="n">
        <v>0</v>
      </c>
      <c r="AF590" s="5" t="n">
        <v>0</v>
      </c>
      <c r="AG590" s="6" t="n">
        <v>0</v>
      </c>
      <c r="AH590" s="6" t="n">
        <v>0</v>
      </c>
      <c r="AI590" s="6" t="n">
        <v>0</v>
      </c>
      <c r="AJ590" s="6" t="n">
        <v>0</v>
      </c>
      <c r="AK590" s="6" t="n">
        <v>0</v>
      </c>
      <c r="AL590" s="6" t="n">
        <v>5</v>
      </c>
      <c r="AM590" s="5">
        <f>IF(AND(G590="",E590="Murni"),0,P590+R590+T590+V590+X590+Z590+AB590+AD590+AF590+AH590+AJ590+AL590)</f>
        <v/>
      </c>
      <c r="AN590" s="5">
        <f>P590+R590+T590+V590+X590+Z590+AB590+AD590+AF590+AH590+AJ590+AL590-AM590</f>
        <v/>
      </c>
      <c r="AO590" s="5">
        <f>P590+R590+T590+V590+X590+Z590+AB590+AD590+AF590+AH590+AJ590+AL590</f>
        <v/>
      </c>
      <c r="AP590" s="5">
        <f>I590</f>
        <v/>
      </c>
      <c r="AQ590" s="7">
        <f>AO590-AP590</f>
        <v/>
      </c>
      <c r="AR590" s="5" t="n">
        <v>0</v>
      </c>
      <c r="AS590" s="5">
        <f>IF(AH590-AR590&lt;-0.001,1,0)</f>
        <v/>
      </c>
      <c r="AT590" s="5">
        <f>IF(H590&lt;AM590-0.001,1,0)</f>
        <v/>
      </c>
      <c r="AU590" s="5">
        <f>IF(OR(H590-AO590-J590-K590-L590-M590-N590&lt;-0.001,H590-AO590-J590-K590-L590-M590-N590&gt;0.001),1,0)</f>
        <v/>
      </c>
      <c r="AV590" s="5">
        <f>IF(OR(J590&lt;-0.5,K590&lt;-0.5,L590&lt;-0.5,M590&lt;-0.5,N590&lt;-0.5,P590&lt;-0.5,R590&lt;-0.5,T590&lt;-0.5,V590&lt;-0.5,X590&lt;-0.5,Z590&lt;-0.5,AB590&lt;-0.5,AD590&lt;-0.5,AF590&lt;-0.5,AH590&lt;-0.5,AJ590&lt;-0.5,AL590&lt;-0.5),1,0)</f>
        <v/>
      </c>
      <c r="AW590">
        <f>AX590&amp;LEFT(ROUND(H590,0),3)</f>
        <v/>
      </c>
      <c r="AX590" t="n">
        <v>2962491</v>
      </c>
    </row>
    <row r="591">
      <c r="A591" s="4" t="n">
        <v>583</v>
      </c>
      <c r="B591" s="4" t="inlineStr">
        <is>
          <t>2022.USLW.302.004</t>
        </is>
      </c>
      <c r="C591" s="4" t="inlineStr">
        <is>
          <t>SUTT 150 KV PUNAGAYA - BANTAENG SWITCHING</t>
        </is>
      </c>
      <c r="D591" s="4" t="inlineStr">
        <is>
          <t>Perizinan</t>
        </is>
      </c>
      <c r="E591" s="4" t="inlineStr">
        <is>
          <t>Murni</t>
        </is>
      </c>
      <c r="F591" s="4" t="inlineStr">
        <is>
          <t>APLN</t>
        </is>
      </c>
      <c r="G591" s="4" t="n"/>
      <c r="H591" s="5" t="n">
        <v>0</v>
      </c>
      <c r="I591" s="5" t="n">
        <v>0</v>
      </c>
      <c r="J591" s="6" t="n">
        <v>0</v>
      </c>
      <c r="K591" s="6" t="n">
        <v>0</v>
      </c>
      <c r="L591" s="6" t="n">
        <v>0</v>
      </c>
      <c r="M591" s="6" t="n">
        <v>0</v>
      </c>
      <c r="N591" s="6" t="n">
        <v>0</v>
      </c>
      <c r="O591" s="6" t="n">
        <v>0</v>
      </c>
      <c r="P591" s="5" t="n">
        <v>0</v>
      </c>
      <c r="Q591" s="6" t="n">
        <v>0</v>
      </c>
      <c r="R591" s="5" t="n">
        <v>0</v>
      </c>
      <c r="S591" s="6" t="n">
        <v>0</v>
      </c>
      <c r="T591" s="5" t="n">
        <v>0</v>
      </c>
      <c r="U591" s="6" t="n">
        <v>0</v>
      </c>
      <c r="V591" s="5" t="n">
        <v>0</v>
      </c>
      <c r="W591" s="6" t="n">
        <v>0</v>
      </c>
      <c r="X591" s="5" t="n">
        <v>0</v>
      </c>
      <c r="Y591" s="6" t="n">
        <v>0</v>
      </c>
      <c r="Z591" s="5" t="n">
        <v>0</v>
      </c>
      <c r="AA591" s="6" t="n">
        <v>0</v>
      </c>
      <c r="AB591" s="5" t="n">
        <v>0</v>
      </c>
      <c r="AC591" s="6" t="n">
        <v>0</v>
      </c>
      <c r="AD591" s="5" t="n">
        <v>0</v>
      </c>
      <c r="AE591" s="6" t="n">
        <v>0</v>
      </c>
      <c r="AF591" s="5" t="n">
        <v>0</v>
      </c>
      <c r="AG591" s="6" t="n">
        <v>0</v>
      </c>
      <c r="AH591" s="6" t="n">
        <v>0</v>
      </c>
      <c r="AI591" s="6" t="n">
        <v>0</v>
      </c>
      <c r="AJ591" s="6" t="n">
        <v>0</v>
      </c>
      <c r="AK591" s="6" t="n">
        <v>0</v>
      </c>
      <c r="AL591" s="6" t="n">
        <v>5</v>
      </c>
      <c r="AM591" s="5">
        <f>IF(AND(G591="",E591="Murni"),0,P591+R591+T591+V591+X591+Z591+AB591+AD591+AF591+AH591+AJ591+AL591)</f>
        <v/>
      </c>
      <c r="AN591" s="5">
        <f>P591+R591+T591+V591+X591+Z591+AB591+AD591+AF591+AH591+AJ591+AL591-AM591</f>
        <v/>
      </c>
      <c r="AO591" s="5">
        <f>P591+R591+T591+V591+X591+Z591+AB591+AD591+AF591+AH591+AJ591+AL591</f>
        <v/>
      </c>
      <c r="AP591" s="5">
        <f>I591</f>
        <v/>
      </c>
      <c r="AQ591" s="7">
        <f>AO591-AP591</f>
        <v/>
      </c>
      <c r="AR591" s="5" t="n">
        <v>0</v>
      </c>
      <c r="AS591" s="5">
        <f>IF(AH591-AR591&lt;-0.001,1,0)</f>
        <v/>
      </c>
      <c r="AT591" s="5">
        <f>IF(H591&lt;AM591-0.001,1,0)</f>
        <v/>
      </c>
      <c r="AU591" s="5">
        <f>IF(OR(H591-AO591-J591-K591-L591-M591-N591&lt;-0.001,H591-AO591-J591-K591-L591-M591-N591&gt;0.001),1,0)</f>
        <v/>
      </c>
      <c r="AV591" s="5">
        <f>IF(OR(J591&lt;-0.5,K591&lt;-0.5,L591&lt;-0.5,M591&lt;-0.5,N591&lt;-0.5,P591&lt;-0.5,R591&lt;-0.5,T591&lt;-0.5,V591&lt;-0.5,X591&lt;-0.5,Z591&lt;-0.5,AB591&lt;-0.5,AD591&lt;-0.5,AF591&lt;-0.5,AH591&lt;-0.5,AJ591&lt;-0.5,AL591&lt;-0.5),1,0)</f>
        <v/>
      </c>
      <c r="AW591">
        <f>AX591&amp;LEFT(ROUND(H591,0),3)</f>
        <v/>
      </c>
      <c r="AX591" t="n">
        <v>2962492</v>
      </c>
    </row>
    <row r="592">
      <c r="A592" s="4" t="n">
        <v>584</v>
      </c>
      <c r="B592" s="4" t="inlineStr">
        <is>
          <t>2022.USLW.302.005</t>
        </is>
      </c>
      <c r="C592" s="4" t="inlineStr">
        <is>
          <t>SUTT 150 KV PUNAGAYA - BANTAENG SWITCHING</t>
        </is>
      </c>
      <c r="D592" s="4" t="inlineStr">
        <is>
          <t>Studi Lingkungan</t>
        </is>
      </c>
      <c r="E592" s="4" t="inlineStr">
        <is>
          <t>Murni</t>
        </is>
      </c>
      <c r="F592" s="4" t="inlineStr">
        <is>
          <t>APLN</t>
        </is>
      </c>
      <c r="G592" s="4" t="n"/>
      <c r="H592" s="5" t="n">
        <v>0</v>
      </c>
      <c r="I592" s="5" t="n">
        <v>0</v>
      </c>
      <c r="J592" s="6" t="n">
        <v>0</v>
      </c>
      <c r="K592" s="6" t="n">
        <v>0</v>
      </c>
      <c r="L592" s="6" t="n">
        <v>0</v>
      </c>
      <c r="M592" s="6" t="n">
        <v>0</v>
      </c>
      <c r="N592" s="6" t="n">
        <v>0</v>
      </c>
      <c r="O592" s="6" t="n">
        <v>0</v>
      </c>
      <c r="P592" s="5" t="n">
        <v>0</v>
      </c>
      <c r="Q592" s="6" t="n">
        <v>0</v>
      </c>
      <c r="R592" s="5" t="n">
        <v>0</v>
      </c>
      <c r="S592" s="6" t="n">
        <v>0</v>
      </c>
      <c r="T592" s="5" t="n">
        <v>0</v>
      </c>
      <c r="U592" s="6" t="n">
        <v>0</v>
      </c>
      <c r="V592" s="5" t="n">
        <v>0</v>
      </c>
      <c r="W592" s="6" t="n">
        <v>0</v>
      </c>
      <c r="X592" s="5" t="n">
        <v>0</v>
      </c>
      <c r="Y592" s="6" t="n">
        <v>0</v>
      </c>
      <c r="Z592" s="5" t="n">
        <v>0</v>
      </c>
      <c r="AA592" s="6" t="n">
        <v>0</v>
      </c>
      <c r="AB592" s="5" t="n">
        <v>0</v>
      </c>
      <c r="AC592" s="6" t="n">
        <v>0</v>
      </c>
      <c r="AD592" s="5" t="n">
        <v>0</v>
      </c>
      <c r="AE592" s="6" t="n">
        <v>0</v>
      </c>
      <c r="AF592" s="5" t="n">
        <v>0</v>
      </c>
      <c r="AG592" s="6" t="n">
        <v>0</v>
      </c>
      <c r="AH592" s="6" t="n">
        <v>0</v>
      </c>
      <c r="AI592" s="6" t="n">
        <v>0</v>
      </c>
      <c r="AJ592" s="6" t="n">
        <v>0</v>
      </c>
      <c r="AK592" s="6" t="n">
        <v>0</v>
      </c>
      <c r="AL592" s="6" t="n">
        <v>5</v>
      </c>
      <c r="AM592" s="5">
        <f>IF(AND(G592="",E592="Murni"),0,P592+R592+T592+V592+X592+Z592+AB592+AD592+AF592+AH592+AJ592+AL592)</f>
        <v/>
      </c>
      <c r="AN592" s="5">
        <f>P592+R592+T592+V592+X592+Z592+AB592+AD592+AF592+AH592+AJ592+AL592-AM592</f>
        <v/>
      </c>
      <c r="AO592" s="5">
        <f>P592+R592+T592+V592+X592+Z592+AB592+AD592+AF592+AH592+AJ592+AL592</f>
        <v/>
      </c>
      <c r="AP592" s="5">
        <f>I592</f>
        <v/>
      </c>
      <c r="AQ592" s="7">
        <f>AO592-AP592</f>
        <v/>
      </c>
      <c r="AR592" s="5" t="n">
        <v>0</v>
      </c>
      <c r="AS592" s="5">
        <f>IF(AH592-AR592&lt;-0.001,1,0)</f>
        <v/>
      </c>
      <c r="AT592" s="5">
        <f>IF(H592&lt;AM592-0.001,1,0)</f>
        <v/>
      </c>
      <c r="AU592" s="5">
        <f>IF(OR(H592-AO592-J592-K592-L592-M592-N592&lt;-0.001,H592-AO592-J592-K592-L592-M592-N592&gt;0.001),1,0)</f>
        <v/>
      </c>
      <c r="AV592" s="5">
        <f>IF(OR(J592&lt;-0.5,K592&lt;-0.5,L592&lt;-0.5,M592&lt;-0.5,N592&lt;-0.5,P592&lt;-0.5,R592&lt;-0.5,T592&lt;-0.5,V592&lt;-0.5,X592&lt;-0.5,Z592&lt;-0.5,AB592&lt;-0.5,AD592&lt;-0.5,AF592&lt;-0.5,AH592&lt;-0.5,AJ592&lt;-0.5,AL592&lt;-0.5),1,0)</f>
        <v/>
      </c>
      <c r="AW592">
        <f>AX592&amp;LEFT(ROUND(H592,0),3)</f>
        <v/>
      </c>
      <c r="AX592" t="n">
        <v>2962493</v>
      </c>
    </row>
    <row r="593">
      <c r="A593" s="4" t="n">
        <v>585</v>
      </c>
      <c r="B593" s="4" t="inlineStr">
        <is>
          <t>2022.USLW.233.006</t>
        </is>
      </c>
      <c r="C593" s="4" t="inlineStr">
        <is>
          <t>T/L 150 kV TAWAELI - TALISE BARU (35 kmr)</t>
        </is>
      </c>
      <c r="D593" s="4" t="inlineStr">
        <is>
          <t>MTU</t>
        </is>
      </c>
      <c r="E593" s="4" t="inlineStr">
        <is>
          <t>Murni</t>
        </is>
      </c>
      <c r="F593" s="4" t="inlineStr">
        <is>
          <t>APLN</t>
        </is>
      </c>
      <c r="G593" s="4" t="inlineStr">
        <is>
          <t>Radir 2 Juli (Paket DORA)</t>
        </is>
      </c>
      <c r="H593" s="5" t="n">
        <v>64055044.164</v>
      </c>
      <c r="I593" s="5" t="n">
        <v>0</v>
      </c>
      <c r="J593" s="6" t="n">
        <v>64055044.164</v>
      </c>
      <c r="K593" s="6" t="n">
        <v>0</v>
      </c>
      <c r="L593" s="6" t="n">
        <v>0</v>
      </c>
      <c r="M593" s="6" t="n">
        <v>0</v>
      </c>
      <c r="N593" s="6" t="n">
        <v>0</v>
      </c>
      <c r="O593" s="6" t="n">
        <v>0</v>
      </c>
      <c r="P593" s="5" t="n">
        <v>0</v>
      </c>
      <c r="Q593" s="6" t="n">
        <v>0</v>
      </c>
      <c r="R593" s="5" t="n">
        <v>0</v>
      </c>
      <c r="S593" s="6" t="n">
        <v>0</v>
      </c>
      <c r="T593" s="5" t="n">
        <v>0</v>
      </c>
      <c r="U593" s="6" t="n">
        <v>0</v>
      </c>
      <c r="V593" s="5" t="n">
        <v>0</v>
      </c>
      <c r="W593" s="6" t="n">
        <v>0</v>
      </c>
      <c r="X593" s="5" t="n">
        <v>0</v>
      </c>
      <c r="Y593" s="6" t="n">
        <v>0</v>
      </c>
      <c r="Z593" s="5" t="n">
        <v>0</v>
      </c>
      <c r="AA593" s="6" t="n">
        <v>0</v>
      </c>
      <c r="AB593" s="5" t="n">
        <v>0</v>
      </c>
      <c r="AC593" s="6" t="n">
        <v>0</v>
      </c>
      <c r="AD593" s="5" t="n">
        <v>0</v>
      </c>
      <c r="AE593" s="6" t="n">
        <v>0</v>
      </c>
      <c r="AF593" s="5" t="n">
        <v>0</v>
      </c>
      <c r="AG593" s="6" t="n">
        <v>0</v>
      </c>
      <c r="AH593" s="6" t="n">
        <v>0</v>
      </c>
      <c r="AI593" s="6" t="n">
        <v>0</v>
      </c>
      <c r="AJ593" s="6" t="n">
        <v>0</v>
      </c>
      <c r="AK593" s="6" t="n">
        <v>0</v>
      </c>
      <c r="AL593" s="6" t="n">
        <v>5</v>
      </c>
      <c r="AM593" s="5">
        <f>IF(AND(G593="",E593="Murni"),0,P593+R593+T593+V593+X593+Z593+AB593+AD593+AF593+AH593+AJ593+AL593)</f>
        <v/>
      </c>
      <c r="AN593" s="5">
        <f>P593+R593+T593+V593+X593+Z593+AB593+AD593+AF593+AH593+AJ593+AL593-AM593</f>
        <v/>
      </c>
      <c r="AO593" s="5">
        <f>P593+R593+T593+V593+X593+Z593+AB593+AD593+AF593+AH593+AJ593+AL593</f>
        <v/>
      </c>
      <c r="AP593" s="5">
        <f>I593</f>
        <v/>
      </c>
      <c r="AQ593" s="7">
        <f>AO593-AP593</f>
        <v/>
      </c>
      <c r="AR593" s="5" t="n">
        <v>0</v>
      </c>
      <c r="AS593" s="5">
        <f>IF(AH593-AR593&lt;-0.001,1,0)</f>
        <v/>
      </c>
      <c r="AT593" s="5">
        <f>IF(H593&lt;AM593-0.001,1,0)</f>
        <v/>
      </c>
      <c r="AU593" s="5">
        <f>IF(OR(H593-AO593-J593-K593-L593-M593-N593&lt;-0.001,H593-AO593-J593-K593-L593-M593-N593&gt;0.001),1,0)</f>
        <v/>
      </c>
      <c r="AV593" s="5">
        <f>IF(OR(J593&lt;-0.5,K593&lt;-0.5,L593&lt;-0.5,M593&lt;-0.5,N593&lt;-0.5,P593&lt;-0.5,R593&lt;-0.5,T593&lt;-0.5,V593&lt;-0.5,X593&lt;-0.5,Z593&lt;-0.5,AB593&lt;-0.5,AD593&lt;-0.5,AF593&lt;-0.5,AH593&lt;-0.5,AJ593&lt;-0.5,AL593&lt;-0.5),1,0)</f>
        <v/>
      </c>
      <c r="AW593">
        <f>AX593&amp;LEFT(ROUND(H593,0),3)</f>
        <v/>
      </c>
      <c r="AX593" t="n">
        <v>2962494</v>
      </c>
    </row>
    <row r="594">
      <c r="A594" s="4" t="n">
        <v>586</v>
      </c>
      <c r="B594" s="4" t="inlineStr">
        <is>
          <t>2022.USLW.233.007</t>
        </is>
      </c>
      <c r="C594" s="4" t="inlineStr">
        <is>
          <t>T/L 150 kV TAWAELI - TALISE BARU (35 kmr)</t>
        </is>
      </c>
      <c r="D594" s="4" t="inlineStr">
        <is>
          <t>Supervisi Konstruksi</t>
        </is>
      </c>
      <c r="E594" s="4" t="inlineStr">
        <is>
          <t>Murni</t>
        </is>
      </c>
      <c r="F594" s="4" t="inlineStr">
        <is>
          <t>APLN</t>
        </is>
      </c>
      <c r="G594" s="4" t="inlineStr">
        <is>
          <t>Radir 2 Juli (Paket DORA)</t>
        </is>
      </c>
      <c r="H594" s="5" t="n">
        <v>2576423</v>
      </c>
      <c r="I594" s="5" t="n">
        <v>0</v>
      </c>
      <c r="J594" s="6" t="n">
        <v>2576423</v>
      </c>
      <c r="K594" s="6" t="n">
        <v>0</v>
      </c>
      <c r="L594" s="6" t="n">
        <v>0</v>
      </c>
      <c r="M594" s="6" t="n">
        <v>0</v>
      </c>
      <c r="N594" s="6" t="n">
        <v>0</v>
      </c>
      <c r="O594" s="6" t="n">
        <v>0</v>
      </c>
      <c r="P594" s="5" t="n">
        <v>0</v>
      </c>
      <c r="Q594" s="6" t="n">
        <v>0</v>
      </c>
      <c r="R594" s="5" t="n">
        <v>0</v>
      </c>
      <c r="S594" s="6" t="n">
        <v>0</v>
      </c>
      <c r="T594" s="5" t="n">
        <v>0</v>
      </c>
      <c r="U594" s="6" t="n">
        <v>0</v>
      </c>
      <c r="V594" s="5" t="n">
        <v>0</v>
      </c>
      <c r="W594" s="6" t="n">
        <v>0</v>
      </c>
      <c r="X594" s="5" t="n">
        <v>0</v>
      </c>
      <c r="Y594" s="6" t="n">
        <v>0</v>
      </c>
      <c r="Z594" s="5" t="n">
        <v>0</v>
      </c>
      <c r="AA594" s="6" t="n">
        <v>0</v>
      </c>
      <c r="AB594" s="5" t="n">
        <v>0</v>
      </c>
      <c r="AC594" s="6" t="n">
        <v>0</v>
      </c>
      <c r="AD594" s="5" t="n">
        <v>0</v>
      </c>
      <c r="AE594" s="6" t="n">
        <v>0</v>
      </c>
      <c r="AF594" s="5" t="n">
        <v>0</v>
      </c>
      <c r="AG594" s="6" t="n">
        <v>0</v>
      </c>
      <c r="AH594" s="6" t="n">
        <v>0</v>
      </c>
      <c r="AI594" s="6" t="n">
        <v>0</v>
      </c>
      <c r="AJ594" s="6" t="n">
        <v>0</v>
      </c>
      <c r="AK594" s="6" t="n">
        <v>0</v>
      </c>
      <c r="AL594" s="6" t="n">
        <v>5</v>
      </c>
      <c r="AM594" s="5">
        <f>IF(AND(G594="",E594="Murni"),0,P594+R594+T594+V594+X594+Z594+AB594+AD594+AF594+AH594+AJ594+AL594)</f>
        <v/>
      </c>
      <c r="AN594" s="5">
        <f>P594+R594+T594+V594+X594+Z594+AB594+AD594+AF594+AH594+AJ594+AL594-AM594</f>
        <v/>
      </c>
      <c r="AO594" s="5">
        <f>P594+R594+T594+V594+X594+Z594+AB594+AD594+AF594+AH594+AJ594+AL594</f>
        <v/>
      </c>
      <c r="AP594" s="5">
        <f>I594</f>
        <v/>
      </c>
      <c r="AQ594" s="7">
        <f>AO594-AP594</f>
        <v/>
      </c>
      <c r="AR594" s="5" t="n">
        <v>0</v>
      </c>
      <c r="AS594" s="5">
        <f>IF(AH594-AR594&lt;-0.001,1,0)</f>
        <v/>
      </c>
      <c r="AT594" s="5">
        <f>IF(H594&lt;AM594-0.001,1,0)</f>
        <v/>
      </c>
      <c r="AU594" s="5">
        <f>IF(OR(H594-AO594-J594-K594-L594-M594-N594&lt;-0.001,H594-AO594-J594-K594-L594-M594-N594&gt;0.001),1,0)</f>
        <v/>
      </c>
      <c r="AV594" s="5">
        <f>IF(OR(J594&lt;-0.5,K594&lt;-0.5,L594&lt;-0.5,M594&lt;-0.5,N594&lt;-0.5,P594&lt;-0.5,R594&lt;-0.5,T594&lt;-0.5,V594&lt;-0.5,X594&lt;-0.5,Z594&lt;-0.5,AB594&lt;-0.5,AD594&lt;-0.5,AF594&lt;-0.5,AH594&lt;-0.5,AJ594&lt;-0.5,AL594&lt;-0.5),1,0)</f>
        <v/>
      </c>
      <c r="AW594">
        <f>AX594&amp;LEFT(ROUND(H594,0),3)</f>
        <v/>
      </c>
      <c r="AX594" t="n">
        <v>2962495</v>
      </c>
    </row>
    <row r="595">
      <c r="A595" s="4" t="n">
        <v>587</v>
      </c>
      <c r="B595" s="4" t="inlineStr">
        <is>
          <t>2022.USLW.235.007</t>
        </is>
      </c>
      <c r="C595" s="4" t="inlineStr">
        <is>
          <t>T/L 150 KV PLTU PALU 3 - TAMBU (55 kmr)</t>
        </is>
      </c>
      <c r="D595" s="4" t="inlineStr">
        <is>
          <t>MTU Section 1</t>
        </is>
      </c>
      <c r="E595" s="4" t="inlineStr">
        <is>
          <t>Murni</t>
        </is>
      </c>
      <c r="F595" s="4" t="inlineStr">
        <is>
          <t>APLN</t>
        </is>
      </c>
      <c r="G595" s="4" t="inlineStr">
        <is>
          <t>Radir 2 Juli (Paket DORA)</t>
        </is>
      </c>
      <c r="H595" s="5" t="n">
        <v>47978039.344</v>
      </c>
      <c r="I595" s="5" t="n">
        <v>0</v>
      </c>
      <c r="J595" s="6" t="n">
        <v>47978039.344</v>
      </c>
      <c r="K595" s="6" t="n">
        <v>0</v>
      </c>
      <c r="L595" s="6" t="n">
        <v>0</v>
      </c>
      <c r="M595" s="6" t="n">
        <v>0</v>
      </c>
      <c r="N595" s="6" t="n">
        <v>0</v>
      </c>
      <c r="O595" s="6" t="n">
        <v>0</v>
      </c>
      <c r="P595" s="5" t="n">
        <v>0</v>
      </c>
      <c r="Q595" s="6" t="n">
        <v>0</v>
      </c>
      <c r="R595" s="5" t="n">
        <v>0</v>
      </c>
      <c r="S595" s="6" t="n">
        <v>0</v>
      </c>
      <c r="T595" s="5" t="n">
        <v>0</v>
      </c>
      <c r="U595" s="6" t="n">
        <v>0</v>
      </c>
      <c r="V595" s="5" t="n">
        <v>0</v>
      </c>
      <c r="W595" s="6" t="n">
        <v>0</v>
      </c>
      <c r="X595" s="5" t="n">
        <v>0</v>
      </c>
      <c r="Y595" s="6" t="n">
        <v>0</v>
      </c>
      <c r="Z595" s="5" t="n">
        <v>0</v>
      </c>
      <c r="AA595" s="6" t="n">
        <v>0</v>
      </c>
      <c r="AB595" s="5" t="n">
        <v>0</v>
      </c>
      <c r="AC595" s="6" t="n">
        <v>0</v>
      </c>
      <c r="AD595" s="5" t="n">
        <v>0</v>
      </c>
      <c r="AE595" s="6" t="n">
        <v>0</v>
      </c>
      <c r="AF595" s="5" t="n">
        <v>0</v>
      </c>
      <c r="AG595" s="6" t="n">
        <v>0</v>
      </c>
      <c r="AH595" s="6" t="n">
        <v>0</v>
      </c>
      <c r="AI595" s="6" t="n">
        <v>0</v>
      </c>
      <c r="AJ595" s="6" t="n">
        <v>0</v>
      </c>
      <c r="AK595" s="6" t="n">
        <v>0</v>
      </c>
      <c r="AL595" s="6" t="n">
        <v>5</v>
      </c>
      <c r="AM595" s="5">
        <f>IF(AND(G595="",E595="Murni"),0,P595+R595+T595+V595+X595+Z595+AB595+AD595+AF595+AH595+AJ595+AL595)</f>
        <v/>
      </c>
      <c r="AN595" s="5">
        <f>P595+R595+T595+V595+X595+Z595+AB595+AD595+AF595+AH595+AJ595+AL595-AM595</f>
        <v/>
      </c>
      <c r="AO595" s="5">
        <f>P595+R595+T595+V595+X595+Z595+AB595+AD595+AF595+AH595+AJ595+AL595</f>
        <v/>
      </c>
      <c r="AP595" s="5">
        <f>I595</f>
        <v/>
      </c>
      <c r="AQ595" s="7">
        <f>AO595-AP595</f>
        <v/>
      </c>
      <c r="AR595" s="5" t="n">
        <v>0</v>
      </c>
      <c r="AS595" s="5">
        <f>IF(AH595-AR595&lt;-0.001,1,0)</f>
        <v/>
      </c>
      <c r="AT595" s="5">
        <f>IF(H595&lt;AM595-0.001,1,0)</f>
        <v/>
      </c>
      <c r="AU595" s="5">
        <f>IF(OR(H595-AO595-J595-K595-L595-M595-N595&lt;-0.001,H595-AO595-J595-K595-L595-M595-N595&gt;0.001),1,0)</f>
        <v/>
      </c>
      <c r="AV595" s="5">
        <f>IF(OR(J595&lt;-0.5,K595&lt;-0.5,L595&lt;-0.5,M595&lt;-0.5,N595&lt;-0.5,P595&lt;-0.5,R595&lt;-0.5,T595&lt;-0.5,V595&lt;-0.5,X595&lt;-0.5,Z595&lt;-0.5,AB595&lt;-0.5,AD595&lt;-0.5,AF595&lt;-0.5,AH595&lt;-0.5,AJ595&lt;-0.5,AL595&lt;-0.5),1,0)</f>
        <v/>
      </c>
      <c r="AW595">
        <f>AX595&amp;LEFT(ROUND(H595,0),3)</f>
        <v/>
      </c>
      <c r="AX595" t="n">
        <v>2962496</v>
      </c>
    </row>
    <row r="596">
      <c r="A596" s="4" t="n">
        <v>588</v>
      </c>
      <c r="B596" s="4" t="inlineStr">
        <is>
          <t>2022.USLW.235.008</t>
        </is>
      </c>
      <c r="C596" s="4" t="inlineStr">
        <is>
          <t>T/L 150 KV PLTU PALU 3 - TAMBU (55 kmr)</t>
        </is>
      </c>
      <c r="D596" s="4" t="inlineStr">
        <is>
          <t>MTU Section 2</t>
        </is>
      </c>
      <c r="E596" s="4" t="inlineStr">
        <is>
          <t>Murni</t>
        </is>
      </c>
      <c r="F596" s="4" t="inlineStr">
        <is>
          <t>APLN</t>
        </is>
      </c>
      <c r="G596" s="4" t="inlineStr">
        <is>
          <t>Radir 2 Juli (Paket DORA)</t>
        </is>
      </c>
      <c r="H596" s="5" t="n">
        <v>50025566.002</v>
      </c>
      <c r="I596" s="5" t="n">
        <v>0</v>
      </c>
      <c r="J596" s="6" t="n">
        <v>50025566.002</v>
      </c>
      <c r="K596" s="6" t="n">
        <v>0</v>
      </c>
      <c r="L596" s="6" t="n">
        <v>0</v>
      </c>
      <c r="M596" s="6" t="n">
        <v>0</v>
      </c>
      <c r="N596" s="6" t="n">
        <v>0</v>
      </c>
      <c r="O596" s="6" t="n">
        <v>0</v>
      </c>
      <c r="P596" s="5" t="n">
        <v>0</v>
      </c>
      <c r="Q596" s="6" t="n">
        <v>0</v>
      </c>
      <c r="R596" s="5" t="n">
        <v>0</v>
      </c>
      <c r="S596" s="6" t="n">
        <v>0</v>
      </c>
      <c r="T596" s="5" t="n">
        <v>0</v>
      </c>
      <c r="U596" s="6" t="n">
        <v>0</v>
      </c>
      <c r="V596" s="5" t="n">
        <v>0</v>
      </c>
      <c r="W596" s="6" t="n">
        <v>0</v>
      </c>
      <c r="X596" s="5" t="n">
        <v>0</v>
      </c>
      <c r="Y596" s="6" t="n">
        <v>0</v>
      </c>
      <c r="Z596" s="5" t="n">
        <v>0</v>
      </c>
      <c r="AA596" s="6" t="n">
        <v>0</v>
      </c>
      <c r="AB596" s="5" t="n">
        <v>0</v>
      </c>
      <c r="AC596" s="6" t="n">
        <v>0</v>
      </c>
      <c r="AD596" s="5" t="n">
        <v>0</v>
      </c>
      <c r="AE596" s="6" t="n">
        <v>0</v>
      </c>
      <c r="AF596" s="5" t="n">
        <v>0</v>
      </c>
      <c r="AG596" s="6" t="n">
        <v>0</v>
      </c>
      <c r="AH596" s="6" t="n">
        <v>0</v>
      </c>
      <c r="AI596" s="6" t="n">
        <v>0</v>
      </c>
      <c r="AJ596" s="6" t="n">
        <v>0</v>
      </c>
      <c r="AK596" s="6" t="n">
        <v>0</v>
      </c>
      <c r="AL596" s="6" t="n">
        <v>5</v>
      </c>
      <c r="AM596" s="5">
        <f>IF(AND(G596="",E596="Murni"),0,P596+R596+T596+V596+X596+Z596+AB596+AD596+AF596+AH596+AJ596+AL596)</f>
        <v/>
      </c>
      <c r="AN596" s="5">
        <f>P596+R596+T596+V596+X596+Z596+AB596+AD596+AF596+AH596+AJ596+AL596-AM596</f>
        <v/>
      </c>
      <c r="AO596" s="5">
        <f>P596+R596+T596+V596+X596+Z596+AB596+AD596+AF596+AH596+AJ596+AL596</f>
        <v/>
      </c>
      <c r="AP596" s="5">
        <f>I596</f>
        <v/>
      </c>
      <c r="AQ596" s="7">
        <f>AO596-AP596</f>
        <v/>
      </c>
      <c r="AR596" s="5" t="n">
        <v>0</v>
      </c>
      <c r="AS596" s="5">
        <f>IF(AH596-AR596&lt;-0.001,1,0)</f>
        <v/>
      </c>
      <c r="AT596" s="5">
        <f>IF(H596&lt;AM596-0.001,1,0)</f>
        <v/>
      </c>
      <c r="AU596" s="5">
        <f>IF(OR(H596-AO596-J596-K596-L596-M596-N596&lt;-0.001,H596-AO596-J596-K596-L596-M596-N596&gt;0.001),1,0)</f>
        <v/>
      </c>
      <c r="AV596" s="5">
        <f>IF(OR(J596&lt;-0.5,K596&lt;-0.5,L596&lt;-0.5,M596&lt;-0.5,N596&lt;-0.5,P596&lt;-0.5,R596&lt;-0.5,T596&lt;-0.5,V596&lt;-0.5,X596&lt;-0.5,Z596&lt;-0.5,AB596&lt;-0.5,AD596&lt;-0.5,AF596&lt;-0.5,AH596&lt;-0.5,AJ596&lt;-0.5,AL596&lt;-0.5),1,0)</f>
        <v/>
      </c>
      <c r="AW596">
        <f>AX596&amp;LEFT(ROUND(H596,0),3)</f>
        <v/>
      </c>
      <c r="AX596" t="n">
        <v>2962497</v>
      </c>
    </row>
    <row r="597">
      <c r="A597" s="4" t="n">
        <v>589</v>
      </c>
      <c r="B597" s="4" t="inlineStr">
        <is>
          <t>2022.USLW.279.001</t>
        </is>
      </c>
      <c r="C597" s="4" t="inlineStr">
        <is>
          <t>GI 150 kV BUNTA (New;4 LB, 1 TB, TRAFO 150/20, 30 MVA,1 Coupler)</t>
        </is>
      </c>
      <c r="D597" s="4" t="inlineStr">
        <is>
          <t>Supervisi Konstruksi</t>
        </is>
      </c>
      <c r="E597" s="4" t="inlineStr">
        <is>
          <t>Murni</t>
        </is>
      </c>
      <c r="F597" s="4" t="inlineStr">
        <is>
          <t>APLN</t>
        </is>
      </c>
      <c r="G597" s="4" t="n"/>
      <c r="H597" s="5" t="n">
        <v>1930503</v>
      </c>
      <c r="I597" s="5" t="n">
        <v>0</v>
      </c>
      <c r="J597" s="6" t="n">
        <v>1930503</v>
      </c>
      <c r="K597" s="6" t="n">
        <v>0</v>
      </c>
      <c r="L597" s="6" t="n">
        <v>0</v>
      </c>
      <c r="M597" s="6" t="n">
        <v>0</v>
      </c>
      <c r="N597" s="6" t="n">
        <v>0</v>
      </c>
      <c r="O597" s="6" t="n">
        <v>0</v>
      </c>
      <c r="P597" s="5" t="n">
        <v>0</v>
      </c>
      <c r="Q597" s="6" t="n">
        <v>0</v>
      </c>
      <c r="R597" s="5" t="n">
        <v>0</v>
      </c>
      <c r="S597" s="6" t="n">
        <v>0</v>
      </c>
      <c r="T597" s="5" t="n">
        <v>0</v>
      </c>
      <c r="U597" s="6" t="n">
        <v>0</v>
      </c>
      <c r="V597" s="5" t="n">
        <v>0</v>
      </c>
      <c r="W597" s="6" t="n">
        <v>0</v>
      </c>
      <c r="X597" s="5" t="n">
        <v>0</v>
      </c>
      <c r="Y597" s="6" t="n">
        <v>0</v>
      </c>
      <c r="Z597" s="5" t="n">
        <v>0</v>
      </c>
      <c r="AA597" s="6" t="n">
        <v>0</v>
      </c>
      <c r="AB597" s="5" t="n">
        <v>0</v>
      </c>
      <c r="AC597" s="6" t="n">
        <v>0</v>
      </c>
      <c r="AD597" s="5" t="n">
        <v>0</v>
      </c>
      <c r="AE597" s="6" t="n">
        <v>0</v>
      </c>
      <c r="AF597" s="5" t="n">
        <v>0</v>
      </c>
      <c r="AG597" s="6" t="n">
        <v>0</v>
      </c>
      <c r="AH597" s="6" t="n">
        <v>0</v>
      </c>
      <c r="AI597" s="6" t="n">
        <v>0</v>
      </c>
      <c r="AJ597" s="6" t="n">
        <v>0</v>
      </c>
      <c r="AK597" s="6" t="n">
        <v>0</v>
      </c>
      <c r="AL597" s="6" t="n">
        <v>5</v>
      </c>
      <c r="AM597" s="5">
        <f>IF(AND(G597="",E597="Murni"),0,P597+R597+T597+V597+X597+Z597+AB597+AD597+AF597+AH597+AJ597+AL597)</f>
        <v/>
      </c>
      <c r="AN597" s="5">
        <f>P597+R597+T597+V597+X597+Z597+AB597+AD597+AF597+AH597+AJ597+AL597-AM597</f>
        <v/>
      </c>
      <c r="AO597" s="5">
        <f>P597+R597+T597+V597+X597+Z597+AB597+AD597+AF597+AH597+AJ597+AL597</f>
        <v/>
      </c>
      <c r="AP597" s="5">
        <f>I597</f>
        <v/>
      </c>
      <c r="AQ597" s="7">
        <f>AO597-AP597</f>
        <v/>
      </c>
      <c r="AR597" s="5" t="n">
        <v>0</v>
      </c>
      <c r="AS597" s="5">
        <f>IF(AH597-AR597&lt;-0.001,1,0)</f>
        <v/>
      </c>
      <c r="AT597" s="5">
        <f>IF(H597&lt;AM597-0.001,1,0)</f>
        <v/>
      </c>
      <c r="AU597" s="5">
        <f>IF(OR(H597-AO597-J597-K597-L597-M597-N597&lt;-0.001,H597-AO597-J597-K597-L597-M597-N597&gt;0.001),1,0)</f>
        <v/>
      </c>
      <c r="AV597" s="5">
        <f>IF(OR(J597&lt;-0.5,K597&lt;-0.5,L597&lt;-0.5,M597&lt;-0.5,N597&lt;-0.5,P597&lt;-0.5,R597&lt;-0.5,T597&lt;-0.5,V597&lt;-0.5,X597&lt;-0.5,Z597&lt;-0.5,AB597&lt;-0.5,AD597&lt;-0.5,AF597&lt;-0.5,AH597&lt;-0.5,AJ597&lt;-0.5,AL597&lt;-0.5),1,0)</f>
        <v/>
      </c>
      <c r="AW597">
        <f>AX597&amp;LEFT(ROUND(H597,0),3)</f>
        <v/>
      </c>
      <c r="AX597" t="n">
        <v>2962498</v>
      </c>
    </row>
    <row r="598">
      <c r="A598" s="4" t="n">
        <v>590</v>
      </c>
      <c r="B598" s="4" t="inlineStr">
        <is>
          <t>2022.USLW.276.001</t>
        </is>
      </c>
      <c r="C598" s="4" t="inlineStr">
        <is>
          <t>GI. 150 kV AMPANA (New; 6 LB, 1 TB Trafo 30 MVA, 1 Coupler)</t>
        </is>
      </c>
      <c r="D598" s="4" t="inlineStr">
        <is>
          <t>Supervisi Konstruksi</t>
        </is>
      </c>
      <c r="E598" s="4" t="inlineStr">
        <is>
          <t>Murni</t>
        </is>
      </c>
      <c r="F598" s="4" t="inlineStr">
        <is>
          <t>APLN</t>
        </is>
      </c>
      <c r="G598" s="4" t="n"/>
      <c r="H598" s="5" t="n">
        <v>1930503</v>
      </c>
      <c r="I598" s="5" t="n">
        <v>0</v>
      </c>
      <c r="J598" s="6" t="n">
        <v>1930503</v>
      </c>
      <c r="K598" s="6" t="n">
        <v>0</v>
      </c>
      <c r="L598" s="6" t="n">
        <v>0</v>
      </c>
      <c r="M598" s="6" t="n">
        <v>0</v>
      </c>
      <c r="N598" s="6" t="n">
        <v>0</v>
      </c>
      <c r="O598" s="6" t="n">
        <v>0</v>
      </c>
      <c r="P598" s="5" t="n">
        <v>0</v>
      </c>
      <c r="Q598" s="6" t="n">
        <v>0</v>
      </c>
      <c r="R598" s="5" t="n">
        <v>0</v>
      </c>
      <c r="S598" s="6" t="n">
        <v>0</v>
      </c>
      <c r="T598" s="5" t="n">
        <v>0</v>
      </c>
      <c r="U598" s="6" t="n">
        <v>0</v>
      </c>
      <c r="V598" s="5" t="n">
        <v>0</v>
      </c>
      <c r="W598" s="6" t="n">
        <v>0</v>
      </c>
      <c r="X598" s="5" t="n">
        <v>0</v>
      </c>
      <c r="Y598" s="6" t="n">
        <v>0</v>
      </c>
      <c r="Z598" s="5" t="n">
        <v>0</v>
      </c>
      <c r="AA598" s="6" t="n">
        <v>0</v>
      </c>
      <c r="AB598" s="5" t="n">
        <v>0</v>
      </c>
      <c r="AC598" s="6" t="n">
        <v>0</v>
      </c>
      <c r="AD598" s="5" t="n">
        <v>0</v>
      </c>
      <c r="AE598" s="6" t="n">
        <v>0</v>
      </c>
      <c r="AF598" s="5" t="n">
        <v>0</v>
      </c>
      <c r="AG598" s="6" t="n">
        <v>0</v>
      </c>
      <c r="AH598" s="6" t="n">
        <v>0</v>
      </c>
      <c r="AI598" s="6" t="n">
        <v>0</v>
      </c>
      <c r="AJ598" s="6" t="n">
        <v>0</v>
      </c>
      <c r="AK598" s="6" t="n">
        <v>0</v>
      </c>
      <c r="AL598" s="6" t="n">
        <v>5</v>
      </c>
      <c r="AM598" s="5">
        <f>IF(AND(G598="",E598="Murni"),0,P598+R598+T598+V598+X598+Z598+AB598+AD598+AF598+AH598+AJ598+AL598)</f>
        <v/>
      </c>
      <c r="AN598" s="5">
        <f>P598+R598+T598+V598+X598+Z598+AB598+AD598+AF598+AH598+AJ598+AL598-AM598</f>
        <v/>
      </c>
      <c r="AO598" s="5">
        <f>P598+R598+T598+V598+X598+Z598+AB598+AD598+AF598+AH598+AJ598+AL598</f>
        <v/>
      </c>
      <c r="AP598" s="5">
        <f>I598</f>
        <v/>
      </c>
      <c r="AQ598" s="7">
        <f>AO598-AP598</f>
        <v/>
      </c>
      <c r="AR598" s="5" t="n">
        <v>0</v>
      </c>
      <c r="AS598" s="5">
        <f>IF(AH598-AR598&lt;-0.001,1,0)</f>
        <v/>
      </c>
      <c r="AT598" s="5">
        <f>IF(H598&lt;AM598-0.001,1,0)</f>
        <v/>
      </c>
      <c r="AU598" s="5">
        <f>IF(OR(H598-AO598-J598-K598-L598-M598-N598&lt;-0.001,H598-AO598-J598-K598-L598-M598-N598&gt;0.001),1,0)</f>
        <v/>
      </c>
      <c r="AV598" s="5">
        <f>IF(OR(J598&lt;-0.5,K598&lt;-0.5,L598&lt;-0.5,M598&lt;-0.5,N598&lt;-0.5,P598&lt;-0.5,R598&lt;-0.5,T598&lt;-0.5,V598&lt;-0.5,X598&lt;-0.5,Z598&lt;-0.5,AB598&lt;-0.5,AD598&lt;-0.5,AF598&lt;-0.5,AH598&lt;-0.5,AJ598&lt;-0.5,AL598&lt;-0.5),1,0)</f>
        <v/>
      </c>
      <c r="AW598">
        <f>AX598&amp;LEFT(ROUND(H598,0),3)</f>
        <v/>
      </c>
      <c r="AX598" t="n">
        <v>2962499</v>
      </c>
    </row>
    <row r="599">
      <c r="A599" s="4" t="n">
        <v>591</v>
      </c>
      <c r="B599" s="4" t="inlineStr">
        <is>
          <t>2022.USLW.261.001</t>
        </is>
      </c>
      <c r="C599" s="4" t="inlineStr">
        <is>
          <t>GI. 150 kV BOLONTIO /TOLINGGULA (NEW; 4 LB, 1 TB, 1 BC, TRAFO 150/20 30 MVA)</t>
        </is>
      </c>
      <c r="D599" s="4" t="inlineStr">
        <is>
          <t>Supervisi Konstruksi</t>
        </is>
      </c>
      <c r="E599" s="4" t="inlineStr">
        <is>
          <t>Murni</t>
        </is>
      </c>
      <c r="F599" s="4" t="inlineStr">
        <is>
          <t>APLN</t>
        </is>
      </c>
      <c r="G599" s="4" t="n"/>
      <c r="H599" s="5" t="n">
        <v>1903115</v>
      </c>
      <c r="I599" s="5" t="n">
        <v>0</v>
      </c>
      <c r="J599" s="6" t="n">
        <v>1903115</v>
      </c>
      <c r="K599" s="6" t="n">
        <v>0</v>
      </c>
      <c r="L599" s="6" t="n">
        <v>0</v>
      </c>
      <c r="M599" s="6" t="n">
        <v>0</v>
      </c>
      <c r="N599" s="6" t="n">
        <v>0</v>
      </c>
      <c r="O599" s="6" t="n">
        <v>0</v>
      </c>
      <c r="P599" s="5" t="n">
        <v>0</v>
      </c>
      <c r="Q599" s="6" t="n">
        <v>0</v>
      </c>
      <c r="R599" s="5" t="n">
        <v>0</v>
      </c>
      <c r="S599" s="6" t="n">
        <v>0</v>
      </c>
      <c r="T599" s="5" t="n">
        <v>0</v>
      </c>
      <c r="U599" s="6" t="n">
        <v>0</v>
      </c>
      <c r="V599" s="5" t="n">
        <v>0</v>
      </c>
      <c r="W599" s="6" t="n">
        <v>0</v>
      </c>
      <c r="X599" s="5" t="n">
        <v>0</v>
      </c>
      <c r="Y599" s="6" t="n">
        <v>0</v>
      </c>
      <c r="Z599" s="5" t="n">
        <v>0</v>
      </c>
      <c r="AA599" s="6" t="n">
        <v>0</v>
      </c>
      <c r="AB599" s="5" t="n">
        <v>0</v>
      </c>
      <c r="AC599" s="6" t="n">
        <v>0</v>
      </c>
      <c r="AD599" s="5" t="n">
        <v>0</v>
      </c>
      <c r="AE599" s="6" t="n">
        <v>0</v>
      </c>
      <c r="AF599" s="5" t="n">
        <v>0</v>
      </c>
      <c r="AG599" s="6" t="n">
        <v>0</v>
      </c>
      <c r="AH599" s="6" t="n">
        <v>0</v>
      </c>
      <c r="AI599" s="6" t="n">
        <v>0</v>
      </c>
      <c r="AJ599" s="6" t="n">
        <v>0</v>
      </c>
      <c r="AK599" s="6" t="n">
        <v>0</v>
      </c>
      <c r="AL599" s="6" t="n">
        <v>5</v>
      </c>
      <c r="AM599" s="5">
        <f>IF(AND(G599="",E599="Murni"),0,P599+R599+T599+V599+X599+Z599+AB599+AD599+AF599+AH599+AJ599+AL599)</f>
        <v/>
      </c>
      <c r="AN599" s="5">
        <f>P599+R599+T599+V599+X599+Z599+AB599+AD599+AF599+AH599+AJ599+AL599-AM599</f>
        <v/>
      </c>
      <c r="AO599" s="5">
        <f>P599+R599+T599+V599+X599+Z599+AB599+AD599+AF599+AH599+AJ599+AL599</f>
        <v/>
      </c>
      <c r="AP599" s="5">
        <f>I599</f>
        <v/>
      </c>
      <c r="AQ599" s="7">
        <f>AO599-AP599</f>
        <v/>
      </c>
      <c r="AR599" s="5" t="n">
        <v>0</v>
      </c>
      <c r="AS599" s="5">
        <f>IF(AH599-AR599&lt;-0.001,1,0)</f>
        <v/>
      </c>
      <c r="AT599" s="5">
        <f>IF(H599&lt;AM599-0.001,1,0)</f>
        <v/>
      </c>
      <c r="AU599" s="5">
        <f>IF(OR(H599-AO599-J599-K599-L599-M599-N599&lt;-0.001,H599-AO599-J599-K599-L599-M599-N599&gt;0.001),1,0)</f>
        <v/>
      </c>
      <c r="AV599" s="5">
        <f>IF(OR(J599&lt;-0.5,K599&lt;-0.5,L599&lt;-0.5,M599&lt;-0.5,N599&lt;-0.5,P599&lt;-0.5,R599&lt;-0.5,T599&lt;-0.5,V599&lt;-0.5,X599&lt;-0.5,Z599&lt;-0.5,AB599&lt;-0.5,AD599&lt;-0.5,AF599&lt;-0.5,AH599&lt;-0.5,AJ599&lt;-0.5,AL599&lt;-0.5),1,0)</f>
        <v/>
      </c>
      <c r="AW599">
        <f>AX599&amp;LEFT(ROUND(H599,0),3)</f>
        <v/>
      </c>
      <c r="AX599" t="n">
        <v>2962500</v>
      </c>
    </row>
    <row r="600">
      <c r="A600" s="4" t="n">
        <v>592</v>
      </c>
      <c r="B600" s="4" t="inlineStr">
        <is>
          <t>2022.USLW.273.001</t>
        </is>
      </c>
      <c r="C600" s="4" t="inlineStr">
        <is>
          <t>GI. 150 kV BUNGKU (New; 2 LB, 1 TB Trafo 30 MVA, 1 Coupler)</t>
        </is>
      </c>
      <c r="D600" s="4" t="inlineStr">
        <is>
          <t>Supervisi Konstruksi</t>
        </is>
      </c>
      <c r="E600" s="4" t="inlineStr">
        <is>
          <t>Murni</t>
        </is>
      </c>
      <c r="F600" s="4" t="inlineStr">
        <is>
          <t>APLN</t>
        </is>
      </c>
      <c r="G600" s="4" t="inlineStr">
        <is>
          <t>Notdin Permohonan Penandatanganan Dok Nota Persetujuan &amp; Formulir 6 Komite Peren Inv AI No. 17662/KEU.01.08.SEVP MRO/2022</t>
        </is>
      </c>
      <c r="H600" s="5" t="n">
        <v>1930503</v>
      </c>
      <c r="I600" s="5" t="n">
        <v>965251.5</v>
      </c>
      <c r="J600" s="6" t="n">
        <v>965251.5</v>
      </c>
      <c r="K600" s="6" t="n">
        <v>0</v>
      </c>
      <c r="L600" s="6" t="n">
        <v>0</v>
      </c>
      <c r="M600" s="6" t="n">
        <v>0</v>
      </c>
      <c r="N600" s="6" t="n">
        <v>0</v>
      </c>
      <c r="O600" s="6" t="n">
        <v>0</v>
      </c>
      <c r="P600" s="5" t="n">
        <v>0</v>
      </c>
      <c r="Q600" s="6" t="n">
        <v>0</v>
      </c>
      <c r="R600" s="5" t="n">
        <v>0</v>
      </c>
      <c r="S600" s="6" t="n">
        <v>0</v>
      </c>
      <c r="T600" s="5" t="n">
        <v>0</v>
      </c>
      <c r="U600" s="6" t="n">
        <v>0</v>
      </c>
      <c r="V600" s="5" t="n">
        <v>0</v>
      </c>
      <c r="W600" s="6" t="n">
        <v>0</v>
      </c>
      <c r="X600" s="5" t="n">
        <v>0</v>
      </c>
      <c r="Y600" s="6" t="n">
        <v>0</v>
      </c>
      <c r="Z600" s="5" t="n">
        <v>0</v>
      </c>
      <c r="AA600" s="6" t="n">
        <v>0</v>
      </c>
      <c r="AB600" s="5" t="n">
        <v>0</v>
      </c>
      <c r="AC600" s="6" t="n">
        <v>0</v>
      </c>
      <c r="AD600" s="5" t="n">
        <v>0</v>
      </c>
      <c r="AE600" s="6" t="n">
        <v>0</v>
      </c>
      <c r="AF600" s="5" t="n">
        <v>241222.812</v>
      </c>
      <c r="AG600" s="6" t="n">
        <v>0</v>
      </c>
      <c r="AH600" s="6" t="n">
        <v>0</v>
      </c>
      <c r="AI600" s="6" t="n">
        <v>0</v>
      </c>
      <c r="AJ600" s="6" t="n">
        <v>965251.5</v>
      </c>
      <c r="AK600" s="6" t="n">
        <v>0</v>
      </c>
      <c r="AL600" s="6" t="n">
        <v>5</v>
      </c>
      <c r="AM600" s="5">
        <f>IF(AND(G600="",E600="Murni"),0,P600+R600+T600+V600+X600+Z600+AB600+AD600+AF600+AH600+AJ600+AL600)</f>
        <v/>
      </c>
      <c r="AN600" s="5">
        <f>P600+R600+T600+V600+X600+Z600+AB600+AD600+AF600+AH600+AJ600+AL600-AM600</f>
        <v/>
      </c>
      <c r="AO600" s="5">
        <f>P600+R600+T600+V600+X600+Z600+AB600+AD600+AF600+AH600+AJ600+AL600</f>
        <v/>
      </c>
      <c r="AP600" s="5">
        <f>I600</f>
        <v/>
      </c>
      <c r="AQ600" s="7">
        <f>AO600-AP600</f>
        <v/>
      </c>
      <c r="AR600" s="5" t="n">
        <v>0</v>
      </c>
      <c r="AS600" s="5">
        <f>IF(AH600-AR600&lt;-0.001,1,0)</f>
        <v/>
      </c>
      <c r="AT600" s="5">
        <f>IF(H600&lt;AM600-0.001,1,0)</f>
        <v/>
      </c>
      <c r="AU600" s="5">
        <f>IF(OR(H600-AO600-J600-K600-L600-M600-N600&lt;-0.001,H600-AO600-J600-K600-L600-M600-N600&gt;0.001),1,0)</f>
        <v/>
      </c>
      <c r="AV600" s="5">
        <f>IF(OR(J600&lt;-0.5,K600&lt;-0.5,L600&lt;-0.5,M600&lt;-0.5,N600&lt;-0.5,P600&lt;-0.5,R600&lt;-0.5,T600&lt;-0.5,V600&lt;-0.5,X600&lt;-0.5,Z600&lt;-0.5,AB600&lt;-0.5,AD600&lt;-0.5,AF600&lt;-0.5,AH600&lt;-0.5,AJ600&lt;-0.5,AL600&lt;-0.5),1,0)</f>
        <v/>
      </c>
      <c r="AW600">
        <f>AX600&amp;LEFT(ROUND(H600,0),3)</f>
        <v/>
      </c>
      <c r="AX600" t="n">
        <v>2962501</v>
      </c>
    </row>
    <row r="601">
      <c r="A601" s="4" t="n">
        <v>593</v>
      </c>
      <c r="B601" s="4" t="inlineStr">
        <is>
          <t>2022.USLW.274.003</t>
        </is>
      </c>
      <c r="C601" s="4" t="inlineStr">
        <is>
          <t>GI. 150 kV DONGGALA (NEW; TRAFO 150/20 60 MVA, 2 LB, 1 TB)</t>
        </is>
      </c>
      <c r="D601" s="4" t="inlineStr">
        <is>
          <t>Supervisi Konstruksi</t>
        </is>
      </c>
      <c r="E601" s="4" t="inlineStr">
        <is>
          <t>Murni</t>
        </is>
      </c>
      <c r="F601" s="4" t="inlineStr">
        <is>
          <t>APLN</t>
        </is>
      </c>
      <c r="G601" s="4" t="n"/>
      <c r="H601" s="5" t="n">
        <v>1919565</v>
      </c>
      <c r="I601" s="5" t="n">
        <v>0</v>
      </c>
      <c r="J601" s="6" t="n">
        <v>1919565</v>
      </c>
      <c r="K601" s="6" t="n">
        <v>0</v>
      </c>
      <c r="L601" s="6" t="n">
        <v>0</v>
      </c>
      <c r="M601" s="6" t="n">
        <v>0</v>
      </c>
      <c r="N601" s="6" t="n">
        <v>0</v>
      </c>
      <c r="O601" s="6" t="n">
        <v>0</v>
      </c>
      <c r="P601" s="5" t="n">
        <v>0</v>
      </c>
      <c r="Q601" s="6" t="n">
        <v>0</v>
      </c>
      <c r="R601" s="5" t="n">
        <v>0</v>
      </c>
      <c r="S601" s="6" t="n">
        <v>0</v>
      </c>
      <c r="T601" s="5" t="n">
        <v>0</v>
      </c>
      <c r="U601" s="6" t="n">
        <v>0</v>
      </c>
      <c r="V601" s="5" t="n">
        <v>0</v>
      </c>
      <c r="W601" s="6" t="n">
        <v>0</v>
      </c>
      <c r="X601" s="5" t="n">
        <v>0</v>
      </c>
      <c r="Y601" s="6" t="n">
        <v>0</v>
      </c>
      <c r="Z601" s="5" t="n">
        <v>0</v>
      </c>
      <c r="AA601" s="6" t="n">
        <v>0</v>
      </c>
      <c r="AB601" s="5" t="n">
        <v>0</v>
      </c>
      <c r="AC601" s="6" t="n">
        <v>0</v>
      </c>
      <c r="AD601" s="5" t="n">
        <v>0</v>
      </c>
      <c r="AE601" s="6" t="n">
        <v>0</v>
      </c>
      <c r="AF601" s="5" t="n">
        <v>0</v>
      </c>
      <c r="AG601" s="6" t="n">
        <v>0</v>
      </c>
      <c r="AH601" s="6" t="n">
        <v>0</v>
      </c>
      <c r="AI601" s="6" t="n">
        <v>0</v>
      </c>
      <c r="AJ601" s="6" t="n">
        <v>0</v>
      </c>
      <c r="AK601" s="6" t="n">
        <v>0</v>
      </c>
      <c r="AL601" s="6" t="n">
        <v>5</v>
      </c>
      <c r="AM601" s="5">
        <f>IF(AND(G601="",E601="Murni"),0,P601+R601+T601+V601+X601+Z601+AB601+AD601+AF601+AH601+AJ601+AL601)</f>
        <v/>
      </c>
      <c r="AN601" s="5">
        <f>P601+R601+T601+V601+X601+Z601+AB601+AD601+AF601+AH601+AJ601+AL601-AM601</f>
        <v/>
      </c>
      <c r="AO601" s="5">
        <f>P601+R601+T601+V601+X601+Z601+AB601+AD601+AF601+AH601+AJ601+AL601</f>
        <v/>
      </c>
      <c r="AP601" s="5">
        <f>I601</f>
        <v/>
      </c>
      <c r="AQ601" s="7">
        <f>AO601-AP601</f>
        <v/>
      </c>
      <c r="AR601" s="5" t="n">
        <v>0</v>
      </c>
      <c r="AS601" s="5">
        <f>IF(AH601-AR601&lt;-0.001,1,0)</f>
        <v/>
      </c>
      <c r="AT601" s="5">
        <f>IF(H601&lt;AM601-0.001,1,0)</f>
        <v/>
      </c>
      <c r="AU601" s="5">
        <f>IF(OR(H601-AO601-J601-K601-L601-M601-N601&lt;-0.001,H601-AO601-J601-K601-L601-M601-N601&gt;0.001),1,0)</f>
        <v/>
      </c>
      <c r="AV601" s="5">
        <f>IF(OR(J601&lt;-0.5,K601&lt;-0.5,L601&lt;-0.5,M601&lt;-0.5,N601&lt;-0.5,P601&lt;-0.5,R601&lt;-0.5,T601&lt;-0.5,V601&lt;-0.5,X601&lt;-0.5,Z601&lt;-0.5,AB601&lt;-0.5,AD601&lt;-0.5,AF601&lt;-0.5,AH601&lt;-0.5,AJ601&lt;-0.5,AL601&lt;-0.5),1,0)</f>
        <v/>
      </c>
      <c r="AW601">
        <f>AX601&amp;LEFT(ROUND(H601,0),3)</f>
        <v/>
      </c>
      <c r="AX601" t="n">
        <v>2962502</v>
      </c>
    </row>
    <row r="602">
      <c r="A602" s="4" t="n">
        <v>594</v>
      </c>
      <c r="B602" s="4" t="inlineStr">
        <is>
          <t>2022.USLW.272.001</t>
        </is>
      </c>
      <c r="C602" s="4" t="inlineStr">
        <is>
          <t>GI. 150 kV KOLONEDALE (New; 4 LB, 1 TB Trafo 30 MVA, 1 Coupler)</t>
        </is>
      </c>
      <c r="D602" s="4" t="inlineStr">
        <is>
          <t>Supervisi Konstruksi</t>
        </is>
      </c>
      <c r="E602" s="4" t="inlineStr">
        <is>
          <t>Murni</t>
        </is>
      </c>
      <c r="F602" s="4" t="inlineStr">
        <is>
          <t>APLN</t>
        </is>
      </c>
      <c r="G602" s="4" t="inlineStr">
        <is>
          <t>Notdin Permohonan Penandatanganan Dok Nota Persetujuan &amp; Formulir 6 Komite Peren Inv AI No. 17662/KEU.01.08.SEVP MRO/2022</t>
        </is>
      </c>
      <c r="H602" s="5" t="n">
        <v>1930503</v>
      </c>
      <c r="I602" s="5" t="n">
        <v>965251.5</v>
      </c>
      <c r="J602" s="6" t="n">
        <v>965251.5</v>
      </c>
      <c r="K602" s="6" t="n">
        <v>0</v>
      </c>
      <c r="L602" s="6" t="n">
        <v>0</v>
      </c>
      <c r="M602" s="6" t="n">
        <v>0</v>
      </c>
      <c r="N602" s="6" t="n">
        <v>0</v>
      </c>
      <c r="O602" s="6" t="n">
        <v>0</v>
      </c>
      <c r="P602" s="5" t="n">
        <v>0</v>
      </c>
      <c r="Q602" s="6" t="n">
        <v>0</v>
      </c>
      <c r="R602" s="5" t="n">
        <v>0</v>
      </c>
      <c r="S602" s="6" t="n">
        <v>0</v>
      </c>
      <c r="T602" s="5" t="n">
        <v>0</v>
      </c>
      <c r="U602" s="6" t="n">
        <v>0</v>
      </c>
      <c r="V602" s="5" t="n">
        <v>0</v>
      </c>
      <c r="W602" s="6" t="n">
        <v>0</v>
      </c>
      <c r="X602" s="5" t="n">
        <v>0</v>
      </c>
      <c r="Y602" s="6" t="n">
        <v>0</v>
      </c>
      <c r="Z602" s="5" t="n">
        <v>0</v>
      </c>
      <c r="AA602" s="6" t="n">
        <v>0</v>
      </c>
      <c r="AB602" s="5" t="n">
        <v>0</v>
      </c>
      <c r="AC602" s="6" t="n">
        <v>0</v>
      </c>
      <c r="AD602" s="5" t="n">
        <v>0</v>
      </c>
      <c r="AE602" s="6" t="n">
        <v>0</v>
      </c>
      <c r="AF602" s="5" t="n">
        <v>153948.473</v>
      </c>
      <c r="AG602" s="6" t="n">
        <v>0</v>
      </c>
      <c r="AH602" s="6" t="n">
        <v>0</v>
      </c>
      <c r="AI602" s="6" t="n">
        <v>0</v>
      </c>
      <c r="AJ602" s="6" t="n">
        <v>965251.5</v>
      </c>
      <c r="AK602" s="6" t="n">
        <v>0</v>
      </c>
      <c r="AL602" s="6" t="n">
        <v>5</v>
      </c>
      <c r="AM602" s="5">
        <f>IF(AND(G602="",E602="Murni"),0,P602+R602+T602+V602+X602+Z602+AB602+AD602+AF602+AH602+AJ602+AL602)</f>
        <v/>
      </c>
      <c r="AN602" s="5">
        <f>P602+R602+T602+V602+X602+Z602+AB602+AD602+AF602+AH602+AJ602+AL602-AM602</f>
        <v/>
      </c>
      <c r="AO602" s="5">
        <f>P602+R602+T602+V602+X602+Z602+AB602+AD602+AF602+AH602+AJ602+AL602</f>
        <v/>
      </c>
      <c r="AP602" s="5">
        <f>I602</f>
        <v/>
      </c>
      <c r="AQ602" s="7">
        <f>AO602-AP602</f>
        <v/>
      </c>
      <c r="AR602" s="5" t="n">
        <v>0</v>
      </c>
      <c r="AS602" s="5">
        <f>IF(AH602-AR602&lt;-0.001,1,0)</f>
        <v/>
      </c>
      <c r="AT602" s="5">
        <f>IF(H602&lt;AM602-0.001,1,0)</f>
        <v/>
      </c>
      <c r="AU602" s="5">
        <f>IF(OR(H602-AO602-J602-K602-L602-M602-N602&lt;-0.001,H602-AO602-J602-K602-L602-M602-N602&gt;0.001),1,0)</f>
        <v/>
      </c>
      <c r="AV602" s="5">
        <f>IF(OR(J602&lt;-0.5,K602&lt;-0.5,L602&lt;-0.5,M602&lt;-0.5,N602&lt;-0.5,P602&lt;-0.5,R602&lt;-0.5,T602&lt;-0.5,V602&lt;-0.5,X602&lt;-0.5,Z602&lt;-0.5,AB602&lt;-0.5,AD602&lt;-0.5,AF602&lt;-0.5,AH602&lt;-0.5,AJ602&lt;-0.5,AL602&lt;-0.5),1,0)</f>
        <v/>
      </c>
      <c r="AW602">
        <f>AX602&amp;LEFT(ROUND(H602,0),3)</f>
        <v/>
      </c>
      <c r="AX602" t="n">
        <v>2962503</v>
      </c>
    </row>
    <row r="603">
      <c r="A603" s="4" t="n">
        <v>595</v>
      </c>
      <c r="B603" s="4" t="inlineStr">
        <is>
          <t>2022.USLW.270.001</t>
        </is>
      </c>
      <c r="C603" s="4" t="inlineStr">
        <is>
          <t>GI. 150 KV SINDUE/ TAWAELI/ KEK SULTENG (NEW; 4 LB, 1 TB, TRAFO 150/20 60 MVA)</t>
        </is>
      </c>
      <c r="D603" s="4" t="inlineStr">
        <is>
          <t>Supervisi Konstruksi</t>
        </is>
      </c>
      <c r="E603" s="4" t="inlineStr">
        <is>
          <t>Murni</t>
        </is>
      </c>
      <c r="F603" s="4" t="inlineStr">
        <is>
          <t>APLN</t>
        </is>
      </c>
      <c r="G603" s="4" t="inlineStr">
        <is>
          <t>Radir 2 Juli (Paket DORA)</t>
        </is>
      </c>
      <c r="H603" s="5" t="n">
        <v>1928320</v>
      </c>
      <c r="I603" s="5" t="n">
        <v>96552.318</v>
      </c>
      <c r="J603" s="6" t="n">
        <v>1831767.682</v>
      </c>
      <c r="K603" s="6" t="n">
        <v>0</v>
      </c>
      <c r="L603" s="6" t="n">
        <v>0</v>
      </c>
      <c r="M603" s="6" t="n">
        <v>0</v>
      </c>
      <c r="N603" s="6" t="n">
        <v>0</v>
      </c>
      <c r="O603" s="6" t="n">
        <v>0</v>
      </c>
      <c r="P603" s="5" t="n">
        <v>0</v>
      </c>
      <c r="Q603" s="6" t="n">
        <v>0</v>
      </c>
      <c r="R603" s="5" t="n">
        <v>0</v>
      </c>
      <c r="S603" s="6" t="n">
        <v>0</v>
      </c>
      <c r="T603" s="5" t="n">
        <v>0</v>
      </c>
      <c r="U603" s="6" t="n">
        <v>0</v>
      </c>
      <c r="V603" s="5" t="n">
        <v>0</v>
      </c>
      <c r="W603" s="6" t="n">
        <v>0</v>
      </c>
      <c r="X603" s="5" t="n">
        <v>0</v>
      </c>
      <c r="Y603" s="6" t="n">
        <v>0</v>
      </c>
      <c r="Z603" s="5" t="n">
        <v>0</v>
      </c>
      <c r="AA603" s="6" t="n">
        <v>0</v>
      </c>
      <c r="AB603" s="5" t="n">
        <v>0</v>
      </c>
      <c r="AC603" s="6" t="n">
        <v>0</v>
      </c>
      <c r="AD603" s="5" t="n">
        <v>0</v>
      </c>
      <c r="AE603" s="6" t="n">
        <v>0</v>
      </c>
      <c r="AF603" s="5" t="n">
        <v>0</v>
      </c>
      <c r="AG603" s="6" t="n">
        <v>0</v>
      </c>
      <c r="AH603" s="6" t="n">
        <v>96552.318</v>
      </c>
      <c r="AI603" s="6" t="n">
        <v>0</v>
      </c>
      <c r="AJ603" s="6" t="n">
        <v>0</v>
      </c>
      <c r="AK603" s="6" t="n">
        <v>0</v>
      </c>
      <c r="AL603" s="6" t="n">
        <v>5</v>
      </c>
      <c r="AM603" s="5">
        <f>IF(AND(G603="",E603="Murni"),0,P603+R603+T603+V603+X603+Z603+AB603+AD603+AF603+AH603+AJ603+AL603)</f>
        <v/>
      </c>
      <c r="AN603" s="5">
        <f>P603+R603+T603+V603+X603+Z603+AB603+AD603+AF603+AH603+AJ603+AL603-AM603</f>
        <v/>
      </c>
      <c r="AO603" s="5">
        <f>P603+R603+T603+V603+X603+Z603+AB603+AD603+AF603+AH603+AJ603+AL603</f>
        <v/>
      </c>
      <c r="AP603" s="5">
        <f>I603</f>
        <v/>
      </c>
      <c r="AQ603" s="7">
        <f>AO603-AP603</f>
        <v/>
      </c>
      <c r="AR603" s="5" t="n">
        <v>0</v>
      </c>
      <c r="AS603" s="5">
        <f>IF(AH603-AR603&lt;-0.001,1,0)</f>
        <v/>
      </c>
      <c r="AT603" s="5">
        <f>IF(H603&lt;AM603-0.001,1,0)</f>
        <v/>
      </c>
      <c r="AU603" s="5">
        <f>IF(OR(H603-AO603-J603-K603-L603-M603-N603&lt;-0.001,H603-AO603-J603-K603-L603-M603-N603&gt;0.001),1,0)</f>
        <v/>
      </c>
      <c r="AV603" s="5">
        <f>IF(OR(J603&lt;-0.5,K603&lt;-0.5,L603&lt;-0.5,M603&lt;-0.5,N603&lt;-0.5,P603&lt;-0.5,R603&lt;-0.5,T603&lt;-0.5,V603&lt;-0.5,X603&lt;-0.5,Z603&lt;-0.5,AB603&lt;-0.5,AD603&lt;-0.5,AF603&lt;-0.5,AH603&lt;-0.5,AJ603&lt;-0.5,AL603&lt;-0.5),1,0)</f>
        <v/>
      </c>
      <c r="AW603">
        <f>AX603&amp;LEFT(ROUND(H603,0),3)</f>
        <v/>
      </c>
      <c r="AX603" t="n">
        <v>2962504</v>
      </c>
    </row>
    <row r="604">
      <c r="A604" s="4" t="n">
        <v>596</v>
      </c>
      <c r="B604" s="4" t="inlineStr">
        <is>
          <t>2022.USLW.275.001</t>
        </is>
      </c>
      <c r="C604" s="4" t="inlineStr">
        <is>
          <t>GI. 150 kV TAMBU (NEW, 4 LB, 1 TB TRAFO 30 MVA, 1 BC)</t>
        </is>
      </c>
      <c r="D604" s="4" t="inlineStr">
        <is>
          <t>Supervisi Konstruksi</t>
        </is>
      </c>
      <c r="E604" s="4" t="inlineStr">
        <is>
          <t>Murni</t>
        </is>
      </c>
      <c r="F604" s="4" t="inlineStr">
        <is>
          <t>APLN</t>
        </is>
      </c>
      <c r="G604" s="4" t="inlineStr">
        <is>
          <t>Radir 2 Juli (Paket DORA)</t>
        </is>
      </c>
      <c r="H604" s="5" t="n">
        <v>1984641</v>
      </c>
      <c r="I604" s="5" t="n">
        <v>0</v>
      </c>
      <c r="J604" s="6" t="n">
        <v>1984641</v>
      </c>
      <c r="K604" s="6" t="n">
        <v>0</v>
      </c>
      <c r="L604" s="6" t="n">
        <v>0</v>
      </c>
      <c r="M604" s="6" t="n">
        <v>0</v>
      </c>
      <c r="N604" s="6" t="n">
        <v>0</v>
      </c>
      <c r="O604" s="6" t="n">
        <v>0</v>
      </c>
      <c r="P604" s="5" t="n">
        <v>0</v>
      </c>
      <c r="Q604" s="6" t="n">
        <v>0</v>
      </c>
      <c r="R604" s="5" t="n">
        <v>0</v>
      </c>
      <c r="S604" s="6" t="n">
        <v>0</v>
      </c>
      <c r="T604" s="5" t="n">
        <v>0</v>
      </c>
      <c r="U604" s="6" t="n">
        <v>0</v>
      </c>
      <c r="V604" s="5" t="n">
        <v>0</v>
      </c>
      <c r="W604" s="6" t="n">
        <v>0</v>
      </c>
      <c r="X604" s="5" t="n">
        <v>0</v>
      </c>
      <c r="Y604" s="6" t="n">
        <v>0</v>
      </c>
      <c r="Z604" s="5" t="n">
        <v>0</v>
      </c>
      <c r="AA604" s="6" t="n">
        <v>0</v>
      </c>
      <c r="AB604" s="5" t="n">
        <v>0</v>
      </c>
      <c r="AC604" s="6" t="n">
        <v>0</v>
      </c>
      <c r="AD604" s="5" t="n">
        <v>0</v>
      </c>
      <c r="AE604" s="6" t="n">
        <v>0</v>
      </c>
      <c r="AF604" s="5" t="n">
        <v>0</v>
      </c>
      <c r="AG604" s="6" t="n">
        <v>0</v>
      </c>
      <c r="AH604" s="6" t="n">
        <v>0</v>
      </c>
      <c r="AI604" s="6" t="n">
        <v>0</v>
      </c>
      <c r="AJ604" s="6" t="n">
        <v>0</v>
      </c>
      <c r="AK604" s="6" t="n">
        <v>0</v>
      </c>
      <c r="AL604" s="6" t="n">
        <v>5</v>
      </c>
      <c r="AM604" s="5">
        <f>IF(AND(G604="",E604="Murni"),0,P604+R604+T604+V604+X604+Z604+AB604+AD604+AF604+AH604+AJ604+AL604)</f>
        <v/>
      </c>
      <c r="AN604" s="5">
        <f>P604+R604+T604+V604+X604+Z604+AB604+AD604+AF604+AH604+AJ604+AL604-AM604</f>
        <v/>
      </c>
      <c r="AO604" s="5">
        <f>P604+R604+T604+V604+X604+Z604+AB604+AD604+AF604+AH604+AJ604+AL604</f>
        <v/>
      </c>
      <c r="AP604" s="5">
        <f>I604</f>
        <v/>
      </c>
      <c r="AQ604" s="7">
        <f>AO604-AP604</f>
        <v/>
      </c>
      <c r="AR604" s="5" t="n">
        <v>0</v>
      </c>
      <c r="AS604" s="5">
        <f>IF(AH604-AR604&lt;-0.001,1,0)</f>
        <v/>
      </c>
      <c r="AT604" s="5">
        <f>IF(H604&lt;AM604-0.001,1,0)</f>
        <v/>
      </c>
      <c r="AU604" s="5">
        <f>IF(OR(H604-AO604-J604-K604-L604-M604-N604&lt;-0.001,H604-AO604-J604-K604-L604-M604-N604&gt;0.001),1,0)</f>
        <v/>
      </c>
      <c r="AV604" s="5">
        <f>IF(OR(J604&lt;-0.5,K604&lt;-0.5,L604&lt;-0.5,M604&lt;-0.5,N604&lt;-0.5,P604&lt;-0.5,R604&lt;-0.5,T604&lt;-0.5,V604&lt;-0.5,X604&lt;-0.5,Z604&lt;-0.5,AB604&lt;-0.5,AD604&lt;-0.5,AF604&lt;-0.5,AH604&lt;-0.5,AJ604&lt;-0.5,AL604&lt;-0.5),1,0)</f>
        <v/>
      </c>
      <c r="AW604">
        <f>AX604&amp;LEFT(ROUND(H604,0),3)</f>
        <v/>
      </c>
      <c r="AX604" t="n">
        <v>2962505</v>
      </c>
    </row>
    <row r="605">
      <c r="A605" s="4" t="n">
        <v>597</v>
      </c>
      <c r="B605" s="4" t="inlineStr">
        <is>
          <t>2022.USLW.225.007</t>
        </is>
      </c>
      <c r="C605" s="4" t="inlineStr">
        <is>
          <t>T/L 150 kV KOLONEDALE - BUNGKU (90 kmr)</t>
        </is>
      </c>
      <c r="D605" s="4" t="inlineStr">
        <is>
          <t>Supervisi Konstruksi Sec. 1</t>
        </is>
      </c>
      <c r="E605" s="4" t="inlineStr">
        <is>
          <t>Murni</t>
        </is>
      </c>
      <c r="F605" s="4" t="inlineStr">
        <is>
          <t>APLN</t>
        </is>
      </c>
      <c r="G605" s="4" t="inlineStr">
        <is>
          <t>Notdin Permohonan Penandatanganan Dok Nota Persetujuan &amp; Formulir 6 Komite Peren Inv AI No. 17662/KEU.01.08.SEVP MRO/2022</t>
        </is>
      </c>
      <c r="H605" s="5" t="n">
        <v>2987050</v>
      </c>
      <c r="I605" s="5" t="n">
        <v>0</v>
      </c>
      <c r="J605" s="6" t="n">
        <v>2987050</v>
      </c>
      <c r="K605" s="6" t="n">
        <v>0</v>
      </c>
      <c r="L605" s="6" t="n">
        <v>0</v>
      </c>
      <c r="M605" s="6" t="n">
        <v>0</v>
      </c>
      <c r="N605" s="6" t="n">
        <v>0</v>
      </c>
      <c r="O605" s="6" t="n">
        <v>0</v>
      </c>
      <c r="P605" s="5" t="n">
        <v>0</v>
      </c>
      <c r="Q605" s="6" t="n">
        <v>0</v>
      </c>
      <c r="R605" s="5" t="n">
        <v>0</v>
      </c>
      <c r="S605" s="6" t="n">
        <v>0</v>
      </c>
      <c r="T605" s="5" t="n">
        <v>0</v>
      </c>
      <c r="U605" s="6" t="n">
        <v>0</v>
      </c>
      <c r="V605" s="5" t="n">
        <v>0</v>
      </c>
      <c r="W605" s="6" t="n">
        <v>0</v>
      </c>
      <c r="X605" s="5" t="n">
        <v>0</v>
      </c>
      <c r="Y605" s="6" t="n">
        <v>0</v>
      </c>
      <c r="Z605" s="5" t="n">
        <v>0</v>
      </c>
      <c r="AA605" s="6" t="n">
        <v>0</v>
      </c>
      <c r="AB605" s="5" t="n">
        <v>0</v>
      </c>
      <c r="AC605" s="6" t="n">
        <v>0</v>
      </c>
      <c r="AD605" s="5" t="n">
        <v>0</v>
      </c>
      <c r="AE605" s="6" t="n">
        <v>0</v>
      </c>
      <c r="AF605" s="5" t="n">
        <v>0</v>
      </c>
      <c r="AG605" s="6" t="n">
        <v>0</v>
      </c>
      <c r="AH605" s="6" t="n">
        <v>0</v>
      </c>
      <c r="AI605" s="6" t="n">
        <v>0</v>
      </c>
      <c r="AJ605" s="6" t="n">
        <v>0</v>
      </c>
      <c r="AK605" s="6" t="n">
        <v>0</v>
      </c>
      <c r="AL605" s="6" t="n">
        <v>5</v>
      </c>
      <c r="AM605" s="5">
        <f>IF(AND(G605="",E605="Murni"),0,P605+R605+T605+V605+X605+Z605+AB605+AD605+AF605+AH605+AJ605+AL605)</f>
        <v/>
      </c>
      <c r="AN605" s="5">
        <f>P605+R605+T605+V605+X605+Z605+AB605+AD605+AF605+AH605+AJ605+AL605-AM605</f>
        <v/>
      </c>
      <c r="AO605" s="5">
        <f>P605+R605+T605+V605+X605+Z605+AB605+AD605+AF605+AH605+AJ605+AL605</f>
        <v/>
      </c>
      <c r="AP605" s="5">
        <f>I605</f>
        <v/>
      </c>
      <c r="AQ605" s="7">
        <f>AO605-AP605</f>
        <v/>
      </c>
      <c r="AR605" s="5" t="n">
        <v>0</v>
      </c>
      <c r="AS605" s="5">
        <f>IF(AH605-AR605&lt;-0.001,1,0)</f>
        <v/>
      </c>
      <c r="AT605" s="5">
        <f>IF(H605&lt;AM605-0.001,1,0)</f>
        <v/>
      </c>
      <c r="AU605" s="5">
        <f>IF(OR(H605-AO605-J605-K605-L605-M605-N605&lt;-0.001,H605-AO605-J605-K605-L605-M605-N605&gt;0.001),1,0)</f>
        <v/>
      </c>
      <c r="AV605" s="5">
        <f>IF(OR(J605&lt;-0.5,K605&lt;-0.5,L605&lt;-0.5,M605&lt;-0.5,N605&lt;-0.5,P605&lt;-0.5,R605&lt;-0.5,T605&lt;-0.5,V605&lt;-0.5,X605&lt;-0.5,Z605&lt;-0.5,AB605&lt;-0.5,AD605&lt;-0.5,AF605&lt;-0.5,AH605&lt;-0.5,AJ605&lt;-0.5,AL605&lt;-0.5),1,0)</f>
        <v/>
      </c>
      <c r="AW605">
        <f>AX605&amp;LEFT(ROUND(H605,0),3)</f>
        <v/>
      </c>
      <c r="AX605" t="n">
        <v>2962506</v>
      </c>
    </row>
    <row r="606">
      <c r="A606" s="4" t="n">
        <v>598</v>
      </c>
      <c r="B606" s="4" t="inlineStr">
        <is>
          <t>2022.USLW.225.008</t>
        </is>
      </c>
      <c r="C606" s="4" t="inlineStr">
        <is>
          <t>T/L 150 kV KOLONEDALE - BUNGKU (90 kmr)</t>
        </is>
      </c>
      <c r="D606" s="4" t="inlineStr">
        <is>
          <t>Supervisi Konstruksi Sec. 2</t>
        </is>
      </c>
      <c r="E606" s="4" t="inlineStr">
        <is>
          <t>Murni</t>
        </is>
      </c>
      <c r="F606" s="4" t="inlineStr">
        <is>
          <t>APLN</t>
        </is>
      </c>
      <c r="G606" s="4" t="inlineStr">
        <is>
          <t>Notdin Permohonan Penandatanganan Dok Nota Persetujuan &amp; Formulir 6 Komite Peren Inv AI No. 17662/KEU.01.08.SEVP MRO/2022</t>
        </is>
      </c>
      <c r="H606" s="5" t="n">
        <v>2987050</v>
      </c>
      <c r="I606" s="5" t="n">
        <v>0</v>
      </c>
      <c r="J606" s="6" t="n">
        <v>2987050</v>
      </c>
      <c r="K606" s="6" t="n">
        <v>0</v>
      </c>
      <c r="L606" s="6" t="n">
        <v>0</v>
      </c>
      <c r="M606" s="6" t="n">
        <v>0</v>
      </c>
      <c r="N606" s="6" t="n">
        <v>0</v>
      </c>
      <c r="O606" s="6" t="n">
        <v>0</v>
      </c>
      <c r="P606" s="5" t="n">
        <v>0</v>
      </c>
      <c r="Q606" s="6" t="n">
        <v>0</v>
      </c>
      <c r="R606" s="5" t="n">
        <v>0</v>
      </c>
      <c r="S606" s="6" t="n">
        <v>0</v>
      </c>
      <c r="T606" s="5" t="n">
        <v>0</v>
      </c>
      <c r="U606" s="6" t="n">
        <v>0</v>
      </c>
      <c r="V606" s="5" t="n">
        <v>0</v>
      </c>
      <c r="W606" s="6" t="n">
        <v>0</v>
      </c>
      <c r="X606" s="5" t="n">
        <v>0</v>
      </c>
      <c r="Y606" s="6" t="n">
        <v>0</v>
      </c>
      <c r="Z606" s="5" t="n">
        <v>0</v>
      </c>
      <c r="AA606" s="6" t="n">
        <v>0</v>
      </c>
      <c r="AB606" s="5" t="n">
        <v>0</v>
      </c>
      <c r="AC606" s="6" t="n">
        <v>0</v>
      </c>
      <c r="AD606" s="5" t="n">
        <v>0</v>
      </c>
      <c r="AE606" s="6" t="n">
        <v>0</v>
      </c>
      <c r="AF606" s="5" t="n">
        <v>0</v>
      </c>
      <c r="AG606" s="6" t="n">
        <v>0</v>
      </c>
      <c r="AH606" s="6" t="n">
        <v>0</v>
      </c>
      <c r="AI606" s="6" t="n">
        <v>0</v>
      </c>
      <c r="AJ606" s="6" t="n">
        <v>0</v>
      </c>
      <c r="AK606" s="6" t="n">
        <v>0</v>
      </c>
      <c r="AL606" s="6" t="n">
        <v>5</v>
      </c>
      <c r="AM606" s="5">
        <f>IF(AND(G606="",E606="Murni"),0,P606+R606+T606+V606+X606+Z606+AB606+AD606+AF606+AH606+AJ606+AL606)</f>
        <v/>
      </c>
      <c r="AN606" s="5">
        <f>P606+R606+T606+V606+X606+Z606+AB606+AD606+AF606+AH606+AJ606+AL606-AM606</f>
        <v/>
      </c>
      <c r="AO606" s="5">
        <f>P606+R606+T606+V606+X606+Z606+AB606+AD606+AF606+AH606+AJ606+AL606</f>
        <v/>
      </c>
      <c r="AP606" s="5">
        <f>I606</f>
        <v/>
      </c>
      <c r="AQ606" s="7">
        <f>AO606-AP606</f>
        <v/>
      </c>
      <c r="AR606" s="5" t="n">
        <v>0</v>
      </c>
      <c r="AS606" s="5">
        <f>IF(AH606-AR606&lt;-0.001,1,0)</f>
        <v/>
      </c>
      <c r="AT606" s="5">
        <f>IF(H606&lt;AM606-0.001,1,0)</f>
        <v/>
      </c>
      <c r="AU606" s="5">
        <f>IF(OR(H606-AO606-J606-K606-L606-M606-N606&lt;-0.001,H606-AO606-J606-K606-L606-M606-N606&gt;0.001),1,0)</f>
        <v/>
      </c>
      <c r="AV606" s="5">
        <f>IF(OR(J606&lt;-0.5,K606&lt;-0.5,L606&lt;-0.5,M606&lt;-0.5,N606&lt;-0.5,P606&lt;-0.5,R606&lt;-0.5,T606&lt;-0.5,V606&lt;-0.5,X606&lt;-0.5,Z606&lt;-0.5,AB606&lt;-0.5,AD606&lt;-0.5,AF606&lt;-0.5,AH606&lt;-0.5,AJ606&lt;-0.5,AL606&lt;-0.5),1,0)</f>
        <v/>
      </c>
      <c r="AW606">
        <f>AX606&amp;LEFT(ROUND(H606,0),3)</f>
        <v/>
      </c>
      <c r="AX606" t="n">
        <v>2962507</v>
      </c>
    </row>
    <row r="607">
      <c r="A607" s="4" t="n">
        <v>599</v>
      </c>
      <c r="B607" s="4" t="inlineStr">
        <is>
          <t>2022.USLW.215.005</t>
        </is>
      </c>
      <c r="C607" s="4" t="inlineStr">
        <is>
          <t>T/L 150 kV LIKUPANG - PANDU (12 kmr)</t>
        </is>
      </c>
      <c r="D607" s="4" t="inlineStr">
        <is>
          <t>Supervisi Konstruksi</t>
        </is>
      </c>
      <c r="E607" s="4" t="inlineStr">
        <is>
          <t>Murni</t>
        </is>
      </c>
      <c r="F607" s="4" t="inlineStr">
        <is>
          <t>APLN</t>
        </is>
      </c>
      <c r="G607" s="4" t="n"/>
      <c r="H607" s="5" t="n">
        <v>1990462</v>
      </c>
      <c r="I607" s="5" t="n">
        <v>0</v>
      </c>
      <c r="J607" s="6" t="n">
        <v>1990462</v>
      </c>
      <c r="K607" s="6" t="n">
        <v>0</v>
      </c>
      <c r="L607" s="6" t="n">
        <v>0</v>
      </c>
      <c r="M607" s="6" t="n">
        <v>0</v>
      </c>
      <c r="N607" s="6" t="n">
        <v>0</v>
      </c>
      <c r="O607" s="6" t="n">
        <v>0</v>
      </c>
      <c r="P607" s="5" t="n">
        <v>0</v>
      </c>
      <c r="Q607" s="6" t="n">
        <v>0</v>
      </c>
      <c r="R607" s="5" t="n">
        <v>0</v>
      </c>
      <c r="S607" s="6" t="n">
        <v>0</v>
      </c>
      <c r="T607" s="5" t="n">
        <v>0</v>
      </c>
      <c r="U607" s="6" t="n">
        <v>0</v>
      </c>
      <c r="V607" s="5" t="n">
        <v>0</v>
      </c>
      <c r="W607" s="6" t="n">
        <v>0</v>
      </c>
      <c r="X607" s="5" t="n">
        <v>0</v>
      </c>
      <c r="Y607" s="6" t="n">
        <v>0</v>
      </c>
      <c r="Z607" s="5" t="n">
        <v>0</v>
      </c>
      <c r="AA607" s="6" t="n">
        <v>0</v>
      </c>
      <c r="AB607" s="5" t="n">
        <v>0</v>
      </c>
      <c r="AC607" s="6" t="n">
        <v>0</v>
      </c>
      <c r="AD607" s="5" t="n">
        <v>0</v>
      </c>
      <c r="AE607" s="6" t="n">
        <v>0</v>
      </c>
      <c r="AF607" s="5" t="n">
        <v>0</v>
      </c>
      <c r="AG607" s="6" t="n">
        <v>0</v>
      </c>
      <c r="AH607" s="6" t="n">
        <v>0</v>
      </c>
      <c r="AI607" s="6" t="n">
        <v>0</v>
      </c>
      <c r="AJ607" s="6" t="n">
        <v>0</v>
      </c>
      <c r="AK607" s="6" t="n">
        <v>0</v>
      </c>
      <c r="AL607" s="6" t="n">
        <v>5</v>
      </c>
      <c r="AM607" s="5">
        <f>IF(AND(G607="",E607="Murni"),0,P607+R607+T607+V607+X607+Z607+AB607+AD607+AF607+AH607+AJ607+AL607)</f>
        <v/>
      </c>
      <c r="AN607" s="5">
        <f>P607+R607+T607+V607+X607+Z607+AB607+AD607+AF607+AH607+AJ607+AL607-AM607</f>
        <v/>
      </c>
      <c r="AO607" s="5">
        <f>P607+R607+T607+V607+X607+Z607+AB607+AD607+AF607+AH607+AJ607+AL607</f>
        <v/>
      </c>
      <c r="AP607" s="5">
        <f>I607</f>
        <v/>
      </c>
      <c r="AQ607" s="7">
        <f>AO607-AP607</f>
        <v/>
      </c>
      <c r="AR607" s="5" t="n">
        <v>0</v>
      </c>
      <c r="AS607" s="5">
        <f>IF(AH607-AR607&lt;-0.001,1,0)</f>
        <v/>
      </c>
      <c r="AT607" s="5">
        <f>IF(H607&lt;AM607-0.001,1,0)</f>
        <v/>
      </c>
      <c r="AU607" s="5">
        <f>IF(OR(H607-AO607-J607-K607-L607-M607-N607&lt;-0.001,H607-AO607-J607-K607-L607-M607-N607&gt;0.001),1,0)</f>
        <v/>
      </c>
      <c r="AV607" s="5">
        <f>IF(OR(J607&lt;-0.5,K607&lt;-0.5,L607&lt;-0.5,M607&lt;-0.5,N607&lt;-0.5,P607&lt;-0.5,R607&lt;-0.5,T607&lt;-0.5,V607&lt;-0.5,X607&lt;-0.5,Z607&lt;-0.5,AB607&lt;-0.5,AD607&lt;-0.5,AF607&lt;-0.5,AH607&lt;-0.5,AJ607&lt;-0.5,AL607&lt;-0.5),1,0)</f>
        <v/>
      </c>
      <c r="AW607">
        <f>AX607&amp;LEFT(ROUND(H607,0),3)</f>
        <v/>
      </c>
      <c r="AX607" t="n">
        <v>2962508</v>
      </c>
    </row>
    <row r="608">
      <c r="A608" s="4" t="n">
        <v>600</v>
      </c>
      <c r="B608" s="4" t="inlineStr">
        <is>
          <t>2022.USLW.225.009</t>
        </is>
      </c>
      <c r="C608" s="4" t="inlineStr">
        <is>
          <t>T/L 150 kV KOLONEDALE - BUNGKU (90 kmr)</t>
        </is>
      </c>
      <c r="D608" s="4" t="inlineStr">
        <is>
          <t>MTU Section 1</t>
        </is>
      </c>
      <c r="E608" s="4" t="inlineStr">
        <is>
          <t>Murni</t>
        </is>
      </c>
      <c r="F608" s="4" t="inlineStr">
        <is>
          <t>APLN</t>
        </is>
      </c>
      <c r="G608" s="4" t="inlineStr">
        <is>
          <t>Notdin Permohonan Penandatanganan Dok Nota Persetujuan &amp; Formulir 6 Komite Peren Inv AI No. 17662/KEU.01.08.SEVP MRO/2022</t>
        </is>
      </c>
      <c r="H608" s="5" t="n">
        <v>71375621</v>
      </c>
      <c r="I608" s="5" t="n">
        <v>0</v>
      </c>
      <c r="J608" s="6" t="n">
        <v>71375621</v>
      </c>
      <c r="K608" s="6" t="n">
        <v>0</v>
      </c>
      <c r="L608" s="6" t="n">
        <v>0</v>
      </c>
      <c r="M608" s="6" t="n">
        <v>0</v>
      </c>
      <c r="N608" s="6" t="n">
        <v>0</v>
      </c>
      <c r="O608" s="6" t="n">
        <v>0</v>
      </c>
      <c r="P608" s="5" t="n">
        <v>0</v>
      </c>
      <c r="Q608" s="6" t="n">
        <v>0</v>
      </c>
      <c r="R608" s="5" t="n">
        <v>0</v>
      </c>
      <c r="S608" s="6" t="n">
        <v>0</v>
      </c>
      <c r="T608" s="5" t="n">
        <v>0</v>
      </c>
      <c r="U608" s="6" t="n">
        <v>0</v>
      </c>
      <c r="V608" s="5" t="n">
        <v>0</v>
      </c>
      <c r="W608" s="6" t="n">
        <v>0</v>
      </c>
      <c r="X608" s="5" t="n">
        <v>0</v>
      </c>
      <c r="Y608" s="6" t="n">
        <v>0</v>
      </c>
      <c r="Z608" s="5" t="n">
        <v>0</v>
      </c>
      <c r="AA608" s="6" t="n">
        <v>0</v>
      </c>
      <c r="AB608" s="5" t="n">
        <v>0</v>
      </c>
      <c r="AC608" s="6" t="n">
        <v>0</v>
      </c>
      <c r="AD608" s="5" t="n">
        <v>0</v>
      </c>
      <c r="AE608" s="6" t="n">
        <v>0</v>
      </c>
      <c r="AF608" s="5" t="n">
        <v>0</v>
      </c>
      <c r="AG608" s="6" t="n">
        <v>0</v>
      </c>
      <c r="AH608" s="6" t="n">
        <v>0</v>
      </c>
      <c r="AI608" s="6" t="n">
        <v>0</v>
      </c>
      <c r="AJ608" s="6" t="n">
        <v>0</v>
      </c>
      <c r="AK608" s="6" t="n">
        <v>0</v>
      </c>
      <c r="AL608" s="6" t="n">
        <v>5</v>
      </c>
      <c r="AM608" s="5">
        <f>IF(AND(G608="",E608="Murni"),0,P608+R608+T608+V608+X608+Z608+AB608+AD608+AF608+AH608+AJ608+AL608)</f>
        <v/>
      </c>
      <c r="AN608" s="5">
        <f>P608+R608+T608+V608+X608+Z608+AB608+AD608+AF608+AH608+AJ608+AL608-AM608</f>
        <v/>
      </c>
      <c r="AO608" s="5">
        <f>P608+R608+T608+V608+X608+Z608+AB608+AD608+AF608+AH608+AJ608+AL608</f>
        <v/>
      </c>
      <c r="AP608" s="5">
        <f>I608</f>
        <v/>
      </c>
      <c r="AQ608" s="7">
        <f>AO608-AP608</f>
        <v/>
      </c>
      <c r="AR608" s="5" t="n">
        <v>0</v>
      </c>
      <c r="AS608" s="5">
        <f>IF(AH608-AR608&lt;-0.001,1,0)</f>
        <v/>
      </c>
      <c r="AT608" s="5">
        <f>IF(H608&lt;AM608-0.001,1,0)</f>
        <v/>
      </c>
      <c r="AU608" s="5">
        <f>IF(OR(H608-AO608-J608-K608-L608-M608-N608&lt;-0.001,H608-AO608-J608-K608-L608-M608-N608&gt;0.001),1,0)</f>
        <v/>
      </c>
      <c r="AV608" s="5">
        <f>IF(OR(J608&lt;-0.5,K608&lt;-0.5,L608&lt;-0.5,M608&lt;-0.5,N608&lt;-0.5,P608&lt;-0.5,R608&lt;-0.5,T608&lt;-0.5,V608&lt;-0.5,X608&lt;-0.5,Z608&lt;-0.5,AB608&lt;-0.5,AD608&lt;-0.5,AF608&lt;-0.5,AH608&lt;-0.5,AJ608&lt;-0.5,AL608&lt;-0.5),1,0)</f>
        <v/>
      </c>
      <c r="AW608">
        <f>AX608&amp;LEFT(ROUND(H608,0),3)</f>
        <v/>
      </c>
      <c r="AX608" t="n">
        <v>2962509</v>
      </c>
    </row>
    <row r="609">
      <c r="A609" s="4" t="n">
        <v>601</v>
      </c>
      <c r="B609" s="4" t="inlineStr">
        <is>
          <t>2022.USLW.225.010</t>
        </is>
      </c>
      <c r="C609" s="4" t="inlineStr">
        <is>
          <t>T/L 150 kV KOLONEDALE - BUNGKU (90 kmr)</t>
        </is>
      </c>
      <c r="D609" s="4" t="inlineStr">
        <is>
          <t>MTU Section 2</t>
        </is>
      </c>
      <c r="E609" s="4" t="inlineStr">
        <is>
          <t>Murni</t>
        </is>
      </c>
      <c r="F609" s="4" t="inlineStr">
        <is>
          <t>APLN</t>
        </is>
      </c>
      <c r="G609" s="4" t="inlineStr">
        <is>
          <t>Notdin Permohonan Penandatanganan Dok Nota Persetujuan &amp; Formulir 6 Komite Peren Inv AI No. 17662/KEU.01.08.SEVP MRO/2022</t>
        </is>
      </c>
      <c r="H609" s="5" t="n">
        <v>78696197</v>
      </c>
      <c r="I609" s="5" t="n">
        <v>0</v>
      </c>
      <c r="J609" s="6" t="n">
        <v>78696197</v>
      </c>
      <c r="K609" s="6" t="n">
        <v>0</v>
      </c>
      <c r="L609" s="6" t="n">
        <v>0</v>
      </c>
      <c r="M609" s="6" t="n">
        <v>0</v>
      </c>
      <c r="N609" s="6" t="n">
        <v>0</v>
      </c>
      <c r="O609" s="6" t="n">
        <v>0</v>
      </c>
      <c r="P609" s="5" t="n">
        <v>0</v>
      </c>
      <c r="Q609" s="6" t="n">
        <v>0</v>
      </c>
      <c r="R609" s="5" t="n">
        <v>0</v>
      </c>
      <c r="S609" s="6" t="n">
        <v>0</v>
      </c>
      <c r="T609" s="5" t="n">
        <v>0</v>
      </c>
      <c r="U609" s="6" t="n">
        <v>0</v>
      </c>
      <c r="V609" s="5" t="n">
        <v>0</v>
      </c>
      <c r="W609" s="6" t="n">
        <v>0</v>
      </c>
      <c r="X609" s="5" t="n">
        <v>0</v>
      </c>
      <c r="Y609" s="6" t="n">
        <v>0</v>
      </c>
      <c r="Z609" s="5" t="n">
        <v>0</v>
      </c>
      <c r="AA609" s="6" t="n">
        <v>0</v>
      </c>
      <c r="AB609" s="5" t="n">
        <v>0</v>
      </c>
      <c r="AC609" s="6" t="n">
        <v>0</v>
      </c>
      <c r="AD609" s="5" t="n">
        <v>0</v>
      </c>
      <c r="AE609" s="6" t="n">
        <v>0</v>
      </c>
      <c r="AF609" s="5" t="n">
        <v>0</v>
      </c>
      <c r="AG609" s="6" t="n">
        <v>0</v>
      </c>
      <c r="AH609" s="6" t="n">
        <v>0</v>
      </c>
      <c r="AI609" s="6" t="n">
        <v>0</v>
      </c>
      <c r="AJ609" s="6" t="n">
        <v>0</v>
      </c>
      <c r="AK609" s="6" t="n">
        <v>0</v>
      </c>
      <c r="AL609" s="6" t="n">
        <v>5</v>
      </c>
      <c r="AM609" s="5">
        <f>IF(AND(G609="",E609="Murni"),0,P609+R609+T609+V609+X609+Z609+AB609+AD609+AF609+AH609+AJ609+AL609)</f>
        <v/>
      </c>
      <c r="AN609" s="5">
        <f>P609+R609+T609+V609+X609+Z609+AB609+AD609+AF609+AH609+AJ609+AL609-AM609</f>
        <v/>
      </c>
      <c r="AO609" s="5">
        <f>P609+R609+T609+V609+X609+Z609+AB609+AD609+AF609+AH609+AJ609+AL609</f>
        <v/>
      </c>
      <c r="AP609" s="5">
        <f>I609</f>
        <v/>
      </c>
      <c r="AQ609" s="7">
        <f>AO609-AP609</f>
        <v/>
      </c>
      <c r="AR609" s="5" t="n">
        <v>0</v>
      </c>
      <c r="AS609" s="5">
        <f>IF(AH609-AR609&lt;-0.001,1,0)</f>
        <v/>
      </c>
      <c r="AT609" s="5">
        <f>IF(H609&lt;AM609-0.001,1,0)</f>
        <v/>
      </c>
      <c r="AU609" s="5">
        <f>IF(OR(H609-AO609-J609-K609-L609-M609-N609&lt;-0.001,H609-AO609-J609-K609-L609-M609-N609&gt;0.001),1,0)</f>
        <v/>
      </c>
      <c r="AV609" s="5">
        <f>IF(OR(J609&lt;-0.5,K609&lt;-0.5,L609&lt;-0.5,M609&lt;-0.5,N609&lt;-0.5,P609&lt;-0.5,R609&lt;-0.5,T609&lt;-0.5,V609&lt;-0.5,X609&lt;-0.5,Z609&lt;-0.5,AB609&lt;-0.5,AD609&lt;-0.5,AF609&lt;-0.5,AH609&lt;-0.5,AJ609&lt;-0.5,AL609&lt;-0.5),1,0)</f>
        <v/>
      </c>
      <c r="AW609">
        <f>AX609&amp;LEFT(ROUND(H609,0),3)</f>
        <v/>
      </c>
      <c r="AX609" t="n">
        <v>2962510</v>
      </c>
    </row>
    <row r="610">
      <c r="A610" s="4" t="n">
        <v>602</v>
      </c>
      <c r="B610" s="4" t="inlineStr">
        <is>
          <t>2022.USLW.205.001</t>
        </is>
      </c>
      <c r="C610" s="4" t="inlineStr">
        <is>
          <t>PLTU AMPANA (2x3 MW)</t>
        </is>
      </c>
      <c r="D610" s="4" t="inlineStr">
        <is>
          <t>Retribusi Terminal Khusus</t>
        </is>
      </c>
      <c r="E610" s="4" t="inlineStr">
        <is>
          <t>Murni</t>
        </is>
      </c>
      <c r="F610" s="4" t="inlineStr">
        <is>
          <t>APLN</t>
        </is>
      </c>
      <c r="G610" s="4" t="n"/>
      <c r="H610" s="5" t="n">
        <v>22167.5</v>
      </c>
      <c r="I610" s="5" t="n">
        <v>0</v>
      </c>
      <c r="J610" s="6" t="n">
        <v>22167.5</v>
      </c>
      <c r="K610" s="6" t="n">
        <v>0</v>
      </c>
      <c r="L610" s="6" t="n">
        <v>0</v>
      </c>
      <c r="M610" s="6" t="n">
        <v>0</v>
      </c>
      <c r="N610" s="6" t="n">
        <v>0</v>
      </c>
      <c r="O610" s="6" t="n">
        <v>0</v>
      </c>
      <c r="P610" s="5" t="n">
        <v>0</v>
      </c>
      <c r="Q610" s="6" t="n">
        <v>0</v>
      </c>
      <c r="R610" s="5" t="n">
        <v>0</v>
      </c>
      <c r="S610" s="6" t="n">
        <v>0</v>
      </c>
      <c r="T610" s="5" t="n">
        <v>0</v>
      </c>
      <c r="U610" s="6" t="n">
        <v>0</v>
      </c>
      <c r="V610" s="5" t="n">
        <v>0</v>
      </c>
      <c r="W610" s="6" t="n">
        <v>0</v>
      </c>
      <c r="X610" s="5" t="n">
        <v>0</v>
      </c>
      <c r="Y610" s="6" t="n">
        <v>0</v>
      </c>
      <c r="Z610" s="5" t="n">
        <v>0</v>
      </c>
      <c r="AA610" s="6" t="n">
        <v>0</v>
      </c>
      <c r="AB610" s="5" t="n">
        <v>0</v>
      </c>
      <c r="AC610" s="6" t="n">
        <v>0</v>
      </c>
      <c r="AD610" s="5" t="n">
        <v>0</v>
      </c>
      <c r="AE610" s="6" t="n">
        <v>0</v>
      </c>
      <c r="AF610" s="5" t="n">
        <v>0</v>
      </c>
      <c r="AG610" s="6" t="n">
        <v>0</v>
      </c>
      <c r="AH610" s="6" t="n">
        <v>0</v>
      </c>
      <c r="AI610" s="6" t="n">
        <v>0</v>
      </c>
      <c r="AJ610" s="6" t="n">
        <v>0</v>
      </c>
      <c r="AK610" s="6" t="n">
        <v>0</v>
      </c>
      <c r="AL610" s="6" t="n">
        <v>5</v>
      </c>
      <c r="AM610" s="5">
        <f>IF(AND(G610="",E610="Murni"),0,P610+R610+T610+V610+X610+Z610+AB610+AD610+AF610+AH610+AJ610+AL610)</f>
        <v/>
      </c>
      <c r="AN610" s="5">
        <f>P610+R610+T610+V610+X610+Z610+AB610+AD610+AF610+AH610+AJ610+AL610-AM610</f>
        <v/>
      </c>
      <c r="AO610" s="5">
        <f>P610+R610+T610+V610+X610+Z610+AB610+AD610+AF610+AH610+AJ610+AL610</f>
        <v/>
      </c>
      <c r="AP610" s="5">
        <f>I610</f>
        <v/>
      </c>
      <c r="AQ610" s="7">
        <f>AO610-AP610</f>
        <v/>
      </c>
      <c r="AR610" s="5" t="n">
        <v>0</v>
      </c>
      <c r="AS610" s="5">
        <f>IF(AH610-AR610&lt;-0.001,1,0)</f>
        <v/>
      </c>
      <c r="AT610" s="5">
        <f>IF(H610&lt;AM610-0.001,1,0)</f>
        <v/>
      </c>
      <c r="AU610" s="5">
        <f>IF(OR(H610-AO610-J610-K610-L610-M610-N610&lt;-0.001,H610-AO610-J610-K610-L610-M610-N610&gt;0.001),1,0)</f>
        <v/>
      </c>
      <c r="AV610" s="5">
        <f>IF(OR(J610&lt;-0.5,K610&lt;-0.5,L610&lt;-0.5,M610&lt;-0.5,N610&lt;-0.5,P610&lt;-0.5,R610&lt;-0.5,T610&lt;-0.5,V610&lt;-0.5,X610&lt;-0.5,Z610&lt;-0.5,AB610&lt;-0.5,AD610&lt;-0.5,AF610&lt;-0.5,AH610&lt;-0.5,AJ610&lt;-0.5,AL610&lt;-0.5),1,0)</f>
        <v/>
      </c>
      <c r="AW610">
        <f>AX610&amp;LEFT(ROUND(H610,0),3)</f>
        <v/>
      </c>
      <c r="AX610" t="n">
        <v>2962511</v>
      </c>
    </row>
    <row r="611">
      <c r="A611" s="4" t="n">
        <v>603</v>
      </c>
      <c r="B611" s="4" t="inlineStr">
        <is>
          <t>2022.USLW.208.002</t>
        </is>
      </c>
      <c r="C611" s="4" t="inlineStr">
        <is>
          <t>PLTU PALU 3 (2x50 MW)</t>
        </is>
      </c>
      <c r="D611" s="4" t="inlineStr">
        <is>
          <t>Jasa pendamping Masterlist</t>
        </is>
      </c>
      <c r="E611" s="4" t="inlineStr">
        <is>
          <t>Murni</t>
        </is>
      </c>
      <c r="F611" s="4" t="inlineStr">
        <is>
          <t>APLN</t>
        </is>
      </c>
      <c r="G611" s="4" t="n"/>
      <c r="H611" s="5" t="n">
        <v>210900</v>
      </c>
      <c r="I611" s="5" t="n">
        <v>0</v>
      </c>
      <c r="J611" s="6" t="n">
        <v>210900</v>
      </c>
      <c r="K611" s="6" t="n">
        <v>0</v>
      </c>
      <c r="L611" s="6" t="n">
        <v>0</v>
      </c>
      <c r="M611" s="6" t="n">
        <v>0</v>
      </c>
      <c r="N611" s="6" t="n">
        <v>0</v>
      </c>
      <c r="O611" s="6" t="n">
        <v>0</v>
      </c>
      <c r="P611" s="5" t="n">
        <v>0</v>
      </c>
      <c r="Q611" s="6" t="n">
        <v>0</v>
      </c>
      <c r="R611" s="5" t="n">
        <v>0</v>
      </c>
      <c r="S611" s="6" t="n">
        <v>0</v>
      </c>
      <c r="T611" s="5" t="n">
        <v>0</v>
      </c>
      <c r="U611" s="6" t="n">
        <v>0</v>
      </c>
      <c r="V611" s="5" t="n">
        <v>0</v>
      </c>
      <c r="W611" s="6" t="n">
        <v>0</v>
      </c>
      <c r="X611" s="5" t="n">
        <v>0</v>
      </c>
      <c r="Y611" s="6" t="n">
        <v>0</v>
      </c>
      <c r="Z611" s="5" t="n">
        <v>0</v>
      </c>
      <c r="AA611" s="6" t="n">
        <v>0</v>
      </c>
      <c r="AB611" s="5" t="n">
        <v>0</v>
      </c>
      <c r="AC611" s="6" t="n">
        <v>0</v>
      </c>
      <c r="AD611" s="5" t="n">
        <v>0</v>
      </c>
      <c r="AE611" s="6" t="n">
        <v>0</v>
      </c>
      <c r="AF611" s="5" t="n">
        <v>0</v>
      </c>
      <c r="AG611" s="6" t="n">
        <v>0</v>
      </c>
      <c r="AH611" s="6" t="n">
        <v>0</v>
      </c>
      <c r="AI611" s="6" t="n">
        <v>0</v>
      </c>
      <c r="AJ611" s="6" t="n">
        <v>0</v>
      </c>
      <c r="AK611" s="6" t="n">
        <v>0</v>
      </c>
      <c r="AL611" s="6" t="n">
        <v>5</v>
      </c>
      <c r="AM611" s="5">
        <f>IF(AND(G611="",E611="Murni"),0,P611+R611+T611+V611+X611+Z611+AB611+AD611+AF611+AH611+AJ611+AL611)</f>
        <v/>
      </c>
      <c r="AN611" s="5">
        <f>P611+R611+T611+V611+X611+Z611+AB611+AD611+AF611+AH611+AJ611+AL611-AM611</f>
        <v/>
      </c>
      <c r="AO611" s="5">
        <f>P611+R611+T611+V611+X611+Z611+AB611+AD611+AF611+AH611+AJ611+AL611</f>
        <v/>
      </c>
      <c r="AP611" s="5">
        <f>I611</f>
        <v/>
      </c>
      <c r="AQ611" s="7">
        <f>AO611-AP611</f>
        <v/>
      </c>
      <c r="AR611" s="5" t="n">
        <v>0</v>
      </c>
      <c r="AS611" s="5">
        <f>IF(AH611-AR611&lt;-0.001,1,0)</f>
        <v/>
      </c>
      <c r="AT611" s="5">
        <f>IF(H611&lt;AM611-0.001,1,0)</f>
        <v/>
      </c>
      <c r="AU611" s="5">
        <f>IF(OR(H611-AO611-J611-K611-L611-M611-N611&lt;-0.001,H611-AO611-J611-K611-L611-M611-N611&gt;0.001),1,0)</f>
        <v/>
      </c>
      <c r="AV611" s="5">
        <f>IF(OR(J611&lt;-0.5,K611&lt;-0.5,L611&lt;-0.5,M611&lt;-0.5,N611&lt;-0.5,P611&lt;-0.5,R611&lt;-0.5,T611&lt;-0.5,V611&lt;-0.5,X611&lt;-0.5,Z611&lt;-0.5,AB611&lt;-0.5,AD611&lt;-0.5,AF611&lt;-0.5,AH611&lt;-0.5,AJ611&lt;-0.5,AL611&lt;-0.5),1,0)</f>
        <v/>
      </c>
      <c r="AW611">
        <f>AX611&amp;LEFT(ROUND(H611,0),3)</f>
        <v/>
      </c>
      <c r="AX611" t="n">
        <v>2962512</v>
      </c>
    </row>
    <row r="612">
      <c r="A612" s="4" t="n">
        <v>604</v>
      </c>
      <c r="B612" s="4" t="inlineStr">
        <is>
          <t>2022.USLW.202.002</t>
        </is>
      </c>
      <c r="C612" s="4" t="inlineStr">
        <is>
          <t>PLTU SULUT 1 (2X50 MW)</t>
        </is>
      </c>
      <c r="D612" s="4" t="inlineStr">
        <is>
          <t>Jasa Konsultasi Verifikasi Rencana Impor Barang</t>
        </is>
      </c>
      <c r="E612" s="4" t="inlineStr">
        <is>
          <t>Murni</t>
        </is>
      </c>
      <c r="F612" s="4" t="inlineStr">
        <is>
          <t>APLN</t>
        </is>
      </c>
      <c r="G612" s="4" t="n"/>
      <c r="H612" s="5" t="n">
        <v>318148.2</v>
      </c>
      <c r="I612" s="5" t="n">
        <v>0</v>
      </c>
      <c r="J612" s="6" t="n">
        <v>318148.2</v>
      </c>
      <c r="K612" s="6" t="n">
        <v>0</v>
      </c>
      <c r="L612" s="6" t="n">
        <v>0</v>
      </c>
      <c r="M612" s="6" t="n">
        <v>0</v>
      </c>
      <c r="N612" s="6" t="n">
        <v>0</v>
      </c>
      <c r="O612" s="6" t="n">
        <v>0</v>
      </c>
      <c r="P612" s="5" t="n">
        <v>0</v>
      </c>
      <c r="Q612" s="6" t="n">
        <v>0</v>
      </c>
      <c r="R612" s="5" t="n">
        <v>0</v>
      </c>
      <c r="S612" s="6" t="n">
        <v>0</v>
      </c>
      <c r="T612" s="5" t="n">
        <v>0</v>
      </c>
      <c r="U612" s="6" t="n">
        <v>0</v>
      </c>
      <c r="V612" s="5" t="n">
        <v>0</v>
      </c>
      <c r="W612" s="6" t="n">
        <v>0</v>
      </c>
      <c r="X612" s="5" t="n">
        <v>0</v>
      </c>
      <c r="Y612" s="6" t="n">
        <v>0</v>
      </c>
      <c r="Z612" s="5" t="n">
        <v>0</v>
      </c>
      <c r="AA612" s="6" t="n">
        <v>0</v>
      </c>
      <c r="AB612" s="5" t="n">
        <v>0</v>
      </c>
      <c r="AC612" s="6" t="n">
        <v>0</v>
      </c>
      <c r="AD612" s="5" t="n">
        <v>0</v>
      </c>
      <c r="AE612" s="6" t="n">
        <v>0</v>
      </c>
      <c r="AF612" s="5" t="n">
        <v>0</v>
      </c>
      <c r="AG612" s="6" t="n">
        <v>0</v>
      </c>
      <c r="AH612" s="6" t="n">
        <v>0</v>
      </c>
      <c r="AI612" s="6" t="n">
        <v>0</v>
      </c>
      <c r="AJ612" s="6" t="n">
        <v>0</v>
      </c>
      <c r="AK612" s="6" t="n">
        <v>0</v>
      </c>
      <c r="AL612" s="6" t="n">
        <v>5</v>
      </c>
      <c r="AM612" s="5">
        <f>IF(AND(G612="",E612="Murni"),0,P612+R612+T612+V612+X612+Z612+AB612+AD612+AF612+AH612+AJ612+AL612)</f>
        <v/>
      </c>
      <c r="AN612" s="5">
        <f>P612+R612+T612+V612+X612+Z612+AB612+AD612+AF612+AH612+AJ612+AL612-AM612</f>
        <v/>
      </c>
      <c r="AO612" s="5">
        <f>P612+R612+T612+V612+X612+Z612+AB612+AD612+AF612+AH612+AJ612+AL612</f>
        <v/>
      </c>
      <c r="AP612" s="5">
        <f>I612</f>
        <v/>
      </c>
      <c r="AQ612" s="7">
        <f>AO612-AP612</f>
        <v/>
      </c>
      <c r="AR612" s="5" t="n">
        <v>0</v>
      </c>
      <c r="AS612" s="5">
        <f>IF(AH612-AR612&lt;-0.001,1,0)</f>
        <v/>
      </c>
      <c r="AT612" s="5">
        <f>IF(H612&lt;AM612-0.001,1,0)</f>
        <v/>
      </c>
      <c r="AU612" s="5">
        <f>IF(OR(H612-AO612-J612-K612-L612-M612-N612&lt;-0.001,H612-AO612-J612-K612-L612-M612-N612&gt;0.001),1,0)</f>
        <v/>
      </c>
      <c r="AV612" s="5">
        <f>IF(OR(J612&lt;-0.5,K612&lt;-0.5,L612&lt;-0.5,M612&lt;-0.5,N612&lt;-0.5,P612&lt;-0.5,R612&lt;-0.5,T612&lt;-0.5,V612&lt;-0.5,X612&lt;-0.5,Z612&lt;-0.5,AB612&lt;-0.5,AD612&lt;-0.5,AF612&lt;-0.5,AH612&lt;-0.5,AJ612&lt;-0.5,AL612&lt;-0.5),1,0)</f>
        <v/>
      </c>
      <c r="AW612">
        <f>AX612&amp;LEFT(ROUND(H612,0),3)</f>
        <v/>
      </c>
      <c r="AX612" t="n">
        <v>2962513</v>
      </c>
    </row>
    <row r="613">
      <c r="A613" s="4" t="n">
        <v>605</v>
      </c>
      <c r="B613" s="4" t="inlineStr">
        <is>
          <t>2021.USLU.24.008.2</t>
        </is>
      </c>
      <c r="C613" s="4" t="inlineStr">
        <is>
          <t>T/L 150 KV MARISA - MOUTONG (90 kmr)</t>
        </is>
      </c>
      <c r="D613" s="4" t="inlineStr">
        <is>
          <t>EPC Sec 1, Porsi PMN 2022</t>
        </is>
      </c>
      <c r="E613" s="4" t="inlineStr">
        <is>
          <t>Lanjutan</t>
        </is>
      </c>
      <c r="F613" s="4" t="inlineStr">
        <is>
          <t>PMN</t>
        </is>
      </c>
      <c r="G613" s="4" t="n"/>
      <c r="H613" s="5" t="n">
        <v>0</v>
      </c>
      <c r="I613" s="5" t="n">
        <v>0</v>
      </c>
      <c r="J613" s="6" t="n">
        <v>0</v>
      </c>
      <c r="K613" s="6" t="n">
        <v>0</v>
      </c>
      <c r="L613" s="6" t="n">
        <v>0</v>
      </c>
      <c r="M613" s="6" t="n">
        <v>0</v>
      </c>
      <c r="N613" s="6" t="n">
        <v>0</v>
      </c>
      <c r="O613" s="6" t="n">
        <v>0</v>
      </c>
      <c r="P613" s="5" t="n">
        <v>0</v>
      </c>
      <c r="Q613" s="6" t="n">
        <v>0</v>
      </c>
      <c r="R613" s="5" t="n">
        <v>0</v>
      </c>
      <c r="S613" s="6" t="n">
        <v>0</v>
      </c>
      <c r="T613" s="5" t="n">
        <v>0</v>
      </c>
      <c r="U613" s="6" t="n">
        <v>0</v>
      </c>
      <c r="V613" s="5" t="n">
        <v>0</v>
      </c>
      <c r="W613" s="6" t="n">
        <v>0</v>
      </c>
      <c r="X613" s="5" t="n">
        <v>0</v>
      </c>
      <c r="Y613" s="6" t="n">
        <v>0</v>
      </c>
      <c r="Z613" s="5" t="n">
        <v>0</v>
      </c>
      <c r="AA613" s="6" t="n">
        <v>0</v>
      </c>
      <c r="AB613" s="5" t="n">
        <v>0</v>
      </c>
      <c r="AC613" s="6" t="n">
        <v>0</v>
      </c>
      <c r="AD613" s="5" t="n">
        <v>0</v>
      </c>
      <c r="AE613" s="6" t="n">
        <v>0</v>
      </c>
      <c r="AF613" s="5" t="n">
        <v>0</v>
      </c>
      <c r="AG613" s="6" t="n">
        <v>0</v>
      </c>
      <c r="AH613" s="6" t="n">
        <v>0</v>
      </c>
      <c r="AI613" s="6" t="n">
        <v>0</v>
      </c>
      <c r="AJ613" s="6" t="n">
        <v>0</v>
      </c>
      <c r="AK613" s="6" t="n">
        <v>0</v>
      </c>
      <c r="AL613" s="6" t="n">
        <v>5</v>
      </c>
      <c r="AM613" s="5">
        <f>IF(AND(G613="",E613="Murni"),0,P613+R613+T613+V613+X613+Z613+AB613+AD613+AF613+AH613+AJ613+AL613)</f>
        <v/>
      </c>
      <c r="AN613" s="5">
        <f>P613+R613+T613+V613+X613+Z613+AB613+AD613+AF613+AH613+AJ613+AL613-AM613</f>
        <v/>
      </c>
      <c r="AO613" s="5">
        <f>P613+R613+T613+V613+X613+Z613+AB613+AD613+AF613+AH613+AJ613+AL613</f>
        <v/>
      </c>
      <c r="AP613" s="5">
        <f>I613</f>
        <v/>
      </c>
      <c r="AQ613" s="7">
        <f>AO613-AP613</f>
        <v/>
      </c>
      <c r="AR613" s="5" t="n">
        <v>0</v>
      </c>
      <c r="AS613" s="5">
        <f>IF(AH613-AR613&lt;-0.001,1,0)</f>
        <v/>
      </c>
      <c r="AT613" s="5">
        <f>IF(H613&lt;AM613-0.001,1,0)</f>
        <v/>
      </c>
      <c r="AU613" s="5">
        <f>IF(OR(H613-AO613-J613-K613-L613-M613-N613&lt;-0.001,H613-AO613-J613-K613-L613-M613-N613&gt;0.001),1,0)</f>
        <v/>
      </c>
      <c r="AV613" s="5">
        <f>IF(OR(J613&lt;-0.5,K613&lt;-0.5,L613&lt;-0.5,M613&lt;-0.5,N613&lt;-0.5,P613&lt;-0.5,R613&lt;-0.5,T613&lt;-0.5,V613&lt;-0.5,X613&lt;-0.5,Z613&lt;-0.5,AB613&lt;-0.5,AD613&lt;-0.5,AF613&lt;-0.5,AH613&lt;-0.5,AJ613&lt;-0.5,AL613&lt;-0.5),1,0)</f>
        <v/>
      </c>
      <c r="AW613">
        <f>AX613&amp;LEFT(ROUND(H613,0),3)</f>
        <v/>
      </c>
      <c r="AX613" t="n">
        <v>2962514</v>
      </c>
    </row>
    <row r="614">
      <c r="A614" s="4" t="n">
        <v>606</v>
      </c>
      <c r="B614" s="4" t="inlineStr">
        <is>
          <t>2020.USLU.104.010.2</t>
        </is>
      </c>
      <c r="C614" s="4" t="inlineStr">
        <is>
          <t>T/L 150 KV MARISA - MOUTONG (90 kmr)</t>
        </is>
      </c>
      <c r="D614" s="4" t="inlineStr">
        <is>
          <t>MTU, Porsi PMN 2022</t>
        </is>
      </c>
      <c r="E614" s="4" t="inlineStr">
        <is>
          <t>Lanjutan</t>
        </is>
      </c>
      <c r="F614" s="4" t="inlineStr">
        <is>
          <t>PMN</t>
        </is>
      </c>
      <c r="G614" s="4" t="n"/>
      <c r="H614" s="5" t="n">
        <v>0</v>
      </c>
      <c r="I614" s="5" t="n">
        <v>0</v>
      </c>
      <c r="J614" s="6" t="n">
        <v>0</v>
      </c>
      <c r="K614" s="6" t="n">
        <v>0</v>
      </c>
      <c r="L614" s="6" t="n">
        <v>0</v>
      </c>
      <c r="M614" s="6" t="n">
        <v>0</v>
      </c>
      <c r="N614" s="6" t="n">
        <v>0</v>
      </c>
      <c r="O614" s="6" t="n">
        <v>0</v>
      </c>
      <c r="P614" s="5" t="n">
        <v>0</v>
      </c>
      <c r="Q614" s="6" t="n">
        <v>0</v>
      </c>
      <c r="R614" s="5" t="n">
        <v>0</v>
      </c>
      <c r="S614" s="6" t="n">
        <v>0</v>
      </c>
      <c r="T614" s="5" t="n">
        <v>0</v>
      </c>
      <c r="U614" s="6" t="n">
        <v>0</v>
      </c>
      <c r="V614" s="5" t="n">
        <v>0</v>
      </c>
      <c r="W614" s="6" t="n">
        <v>0</v>
      </c>
      <c r="X614" s="5" t="n">
        <v>0</v>
      </c>
      <c r="Y614" s="6" t="n">
        <v>0</v>
      </c>
      <c r="Z614" s="5" t="n">
        <v>0</v>
      </c>
      <c r="AA614" s="6" t="n">
        <v>0</v>
      </c>
      <c r="AB614" s="5" t="n">
        <v>0</v>
      </c>
      <c r="AC614" s="6" t="n">
        <v>0</v>
      </c>
      <c r="AD614" s="5" t="n">
        <v>0</v>
      </c>
      <c r="AE614" s="6" t="n">
        <v>0</v>
      </c>
      <c r="AF614" s="5" t="n">
        <v>0</v>
      </c>
      <c r="AG614" s="6" t="n">
        <v>0</v>
      </c>
      <c r="AH614" s="6" t="n">
        <v>0</v>
      </c>
      <c r="AI614" s="6" t="n">
        <v>0</v>
      </c>
      <c r="AJ614" s="6" t="n">
        <v>0</v>
      </c>
      <c r="AK614" s="6" t="n">
        <v>0</v>
      </c>
      <c r="AL614" s="6" t="n">
        <v>5</v>
      </c>
      <c r="AM614" s="5">
        <f>IF(AND(G614="",E614="Murni"),0,P614+R614+T614+V614+X614+Z614+AB614+AD614+AF614+AH614+AJ614+AL614)</f>
        <v/>
      </c>
      <c r="AN614" s="5">
        <f>P614+R614+T614+V614+X614+Z614+AB614+AD614+AF614+AH614+AJ614+AL614-AM614</f>
        <v/>
      </c>
      <c r="AO614" s="5">
        <f>P614+R614+T614+V614+X614+Z614+AB614+AD614+AF614+AH614+AJ614+AL614</f>
        <v/>
      </c>
      <c r="AP614" s="5">
        <f>I614</f>
        <v/>
      </c>
      <c r="AQ614" s="7">
        <f>AO614-AP614</f>
        <v/>
      </c>
      <c r="AR614" s="5" t="n">
        <v>0</v>
      </c>
      <c r="AS614" s="5">
        <f>IF(AH614-AR614&lt;-0.001,1,0)</f>
        <v/>
      </c>
      <c r="AT614" s="5">
        <f>IF(H614&lt;AM614-0.001,1,0)</f>
        <v/>
      </c>
      <c r="AU614" s="5">
        <f>IF(OR(H614-AO614-J614-K614-L614-M614-N614&lt;-0.001,H614-AO614-J614-K614-L614-M614-N614&gt;0.001),1,0)</f>
        <v/>
      </c>
      <c r="AV614" s="5">
        <f>IF(OR(J614&lt;-0.5,K614&lt;-0.5,L614&lt;-0.5,M614&lt;-0.5,N614&lt;-0.5,P614&lt;-0.5,R614&lt;-0.5,T614&lt;-0.5,V614&lt;-0.5,X614&lt;-0.5,Z614&lt;-0.5,AB614&lt;-0.5,AD614&lt;-0.5,AF614&lt;-0.5,AH614&lt;-0.5,AJ614&lt;-0.5,AL614&lt;-0.5),1,0)</f>
        <v/>
      </c>
      <c r="AW614">
        <f>AX614&amp;LEFT(ROUND(H614,0),3)</f>
        <v/>
      </c>
      <c r="AX614" t="n">
        <v>2962515</v>
      </c>
    </row>
    <row r="615">
      <c r="A615" s="4" t="n">
        <v>607</v>
      </c>
      <c r="B615" s="4" t="inlineStr">
        <is>
          <t>2021.USLU.89.006.2</t>
        </is>
      </c>
      <c r="C615" s="4" t="inlineStr">
        <is>
          <t>T/L 150 kV GI PELANGGAN (BANYAN) - INC (MARISA - MOUTONG)</t>
        </is>
      </c>
      <c r="D615" s="4" t="inlineStr">
        <is>
          <t>EPC T/L 150 kV Pelanggan (Banyan) - Inc No. Kontrak 0005.PJ/DAN.01.03/B43000000/2021, tanggal 17 Maret 2021, PT BANGUN PRIMA SEMESTA , Porsi PMN 2022</t>
        </is>
      </c>
      <c r="E615" s="4" t="inlineStr">
        <is>
          <t>Lanjutan</t>
        </is>
      </c>
      <c r="F615" s="4" t="inlineStr">
        <is>
          <t>PMN</t>
        </is>
      </c>
      <c r="G615" s="4" t="n"/>
      <c r="H615" s="5" t="n">
        <v>0</v>
      </c>
      <c r="I615" s="5" t="n">
        <v>0</v>
      </c>
      <c r="J615" s="6" t="n">
        <v>0</v>
      </c>
      <c r="K615" s="6" t="n">
        <v>0</v>
      </c>
      <c r="L615" s="6" t="n">
        <v>0</v>
      </c>
      <c r="M615" s="6" t="n">
        <v>0</v>
      </c>
      <c r="N615" s="6" t="n">
        <v>0</v>
      </c>
      <c r="O615" s="6" t="n">
        <v>0</v>
      </c>
      <c r="P615" s="5" t="n">
        <v>0</v>
      </c>
      <c r="Q615" s="6" t="n">
        <v>0</v>
      </c>
      <c r="R615" s="5" t="n">
        <v>0</v>
      </c>
      <c r="S615" s="6" t="n">
        <v>0</v>
      </c>
      <c r="T615" s="5" t="n">
        <v>0</v>
      </c>
      <c r="U615" s="6" t="n">
        <v>0</v>
      </c>
      <c r="V615" s="5" t="n">
        <v>0</v>
      </c>
      <c r="W615" s="6" t="n">
        <v>0</v>
      </c>
      <c r="X615" s="5" t="n">
        <v>0</v>
      </c>
      <c r="Y615" s="6" t="n">
        <v>0</v>
      </c>
      <c r="Z615" s="5" t="n">
        <v>0</v>
      </c>
      <c r="AA615" s="6" t="n">
        <v>0</v>
      </c>
      <c r="AB615" s="5" t="n">
        <v>0</v>
      </c>
      <c r="AC615" s="6" t="n">
        <v>0</v>
      </c>
      <c r="AD615" s="5" t="n">
        <v>0</v>
      </c>
      <c r="AE615" s="6" t="n">
        <v>0</v>
      </c>
      <c r="AF615" s="5" t="n">
        <v>0</v>
      </c>
      <c r="AG615" s="6" t="n">
        <v>0</v>
      </c>
      <c r="AH615" s="6" t="n">
        <v>0</v>
      </c>
      <c r="AI615" s="6" t="n">
        <v>0</v>
      </c>
      <c r="AJ615" s="6" t="n">
        <v>0</v>
      </c>
      <c r="AK615" s="6" t="n">
        <v>0</v>
      </c>
      <c r="AL615" s="6" t="n">
        <v>5</v>
      </c>
      <c r="AM615" s="5">
        <f>IF(AND(G615="",E615="Murni"),0,P615+R615+T615+V615+X615+Z615+AB615+AD615+AF615+AH615+AJ615+AL615)</f>
        <v/>
      </c>
      <c r="AN615" s="5">
        <f>P615+R615+T615+V615+X615+Z615+AB615+AD615+AF615+AH615+AJ615+AL615-AM615</f>
        <v/>
      </c>
      <c r="AO615" s="5">
        <f>P615+R615+T615+V615+X615+Z615+AB615+AD615+AF615+AH615+AJ615+AL615</f>
        <v/>
      </c>
      <c r="AP615" s="5">
        <f>I615</f>
        <v/>
      </c>
      <c r="AQ615" s="7">
        <f>AO615-AP615</f>
        <v/>
      </c>
      <c r="AR615" s="5" t="n">
        <v>0</v>
      </c>
      <c r="AS615" s="5">
        <f>IF(AH615-AR615&lt;-0.001,1,0)</f>
        <v/>
      </c>
      <c r="AT615" s="5">
        <f>IF(H615&lt;AM615-0.001,1,0)</f>
        <v/>
      </c>
      <c r="AU615" s="5">
        <f>IF(OR(H615-AO615-J615-K615-L615-M615-N615&lt;-0.001,H615-AO615-J615-K615-L615-M615-N615&gt;0.001),1,0)</f>
        <v/>
      </c>
      <c r="AV615" s="5">
        <f>IF(OR(J615&lt;-0.5,K615&lt;-0.5,L615&lt;-0.5,M615&lt;-0.5,N615&lt;-0.5,P615&lt;-0.5,R615&lt;-0.5,T615&lt;-0.5,V615&lt;-0.5,X615&lt;-0.5,Z615&lt;-0.5,AB615&lt;-0.5,AD615&lt;-0.5,AF615&lt;-0.5,AH615&lt;-0.5,AJ615&lt;-0.5,AL615&lt;-0.5),1,0)</f>
        <v/>
      </c>
      <c r="AW615">
        <f>AX615&amp;LEFT(ROUND(H615,0),3)</f>
        <v/>
      </c>
      <c r="AX615" t="n">
        <v>2962516</v>
      </c>
    </row>
    <row r="616">
      <c r="A616" s="4" t="n">
        <v>608</v>
      </c>
      <c r="B616" s="4" t="inlineStr">
        <is>
          <t>2021.USLU.89.007.2</t>
        </is>
      </c>
      <c r="C616" s="4" t="inlineStr">
        <is>
          <t>T/L 150 kV GI PELANGGAN (BANYAN) - INC (MARISA - MOUTONG)</t>
        </is>
      </c>
      <c r="D616" s="4" t="inlineStr">
        <is>
          <t>MTU, Porsi PMN 2022</t>
        </is>
      </c>
      <c r="E616" s="4" t="inlineStr">
        <is>
          <t>Lanjutan</t>
        </is>
      </c>
      <c r="F616" s="4" t="inlineStr">
        <is>
          <t>PMN</t>
        </is>
      </c>
      <c r="G616" s="4" t="n"/>
      <c r="H616" s="5" t="n">
        <v>0</v>
      </c>
      <c r="I616" s="5" t="n">
        <v>0</v>
      </c>
      <c r="J616" s="6" t="n">
        <v>0</v>
      </c>
      <c r="K616" s="6" t="n">
        <v>0</v>
      </c>
      <c r="L616" s="6" t="n">
        <v>0</v>
      </c>
      <c r="M616" s="6" t="n">
        <v>0</v>
      </c>
      <c r="N616" s="6" t="n">
        <v>0</v>
      </c>
      <c r="O616" s="6" t="n">
        <v>0</v>
      </c>
      <c r="P616" s="5" t="n">
        <v>0</v>
      </c>
      <c r="Q616" s="6" t="n">
        <v>0</v>
      </c>
      <c r="R616" s="5" t="n">
        <v>0</v>
      </c>
      <c r="S616" s="6" t="n">
        <v>0</v>
      </c>
      <c r="T616" s="5" t="n">
        <v>0</v>
      </c>
      <c r="U616" s="6" t="n">
        <v>0</v>
      </c>
      <c r="V616" s="5" t="n">
        <v>0</v>
      </c>
      <c r="W616" s="6" t="n">
        <v>0</v>
      </c>
      <c r="X616" s="5" t="n">
        <v>0</v>
      </c>
      <c r="Y616" s="6" t="n">
        <v>0</v>
      </c>
      <c r="Z616" s="5" t="n">
        <v>0</v>
      </c>
      <c r="AA616" s="6" t="n">
        <v>0</v>
      </c>
      <c r="AB616" s="5" t="n">
        <v>0</v>
      </c>
      <c r="AC616" s="6" t="n">
        <v>0</v>
      </c>
      <c r="AD616" s="5" t="n">
        <v>0</v>
      </c>
      <c r="AE616" s="6" t="n">
        <v>0</v>
      </c>
      <c r="AF616" s="5" t="n">
        <v>0</v>
      </c>
      <c r="AG616" s="6" t="n">
        <v>0</v>
      </c>
      <c r="AH616" s="6" t="n">
        <v>0</v>
      </c>
      <c r="AI616" s="6" t="n">
        <v>0</v>
      </c>
      <c r="AJ616" s="6" t="n">
        <v>0</v>
      </c>
      <c r="AK616" s="6" t="n">
        <v>0</v>
      </c>
      <c r="AL616" s="6" t="n">
        <v>5</v>
      </c>
      <c r="AM616" s="5">
        <f>IF(AND(G616="",E616="Murni"),0,P616+R616+T616+V616+X616+Z616+AB616+AD616+AF616+AH616+AJ616+AL616)</f>
        <v/>
      </c>
      <c r="AN616" s="5">
        <f>P616+R616+T616+V616+X616+Z616+AB616+AD616+AF616+AH616+AJ616+AL616-AM616</f>
        <v/>
      </c>
      <c r="AO616" s="5">
        <f>P616+R616+T616+V616+X616+Z616+AB616+AD616+AF616+AH616+AJ616+AL616</f>
        <v/>
      </c>
      <c r="AP616" s="5">
        <f>I616</f>
        <v/>
      </c>
      <c r="AQ616" s="7">
        <f>AO616-AP616</f>
        <v/>
      </c>
      <c r="AR616" s="5" t="n">
        <v>0</v>
      </c>
      <c r="AS616" s="5">
        <f>IF(AH616-AR616&lt;-0.001,1,0)</f>
        <v/>
      </c>
      <c r="AT616" s="5">
        <f>IF(H616&lt;AM616-0.001,1,0)</f>
        <v/>
      </c>
      <c r="AU616" s="5">
        <f>IF(OR(H616-AO616-J616-K616-L616-M616-N616&lt;-0.001,H616-AO616-J616-K616-L616-M616-N616&gt;0.001),1,0)</f>
        <v/>
      </c>
      <c r="AV616" s="5">
        <f>IF(OR(J616&lt;-0.5,K616&lt;-0.5,L616&lt;-0.5,M616&lt;-0.5,N616&lt;-0.5,P616&lt;-0.5,R616&lt;-0.5,T616&lt;-0.5,V616&lt;-0.5,X616&lt;-0.5,Z616&lt;-0.5,AB616&lt;-0.5,AD616&lt;-0.5,AF616&lt;-0.5,AH616&lt;-0.5,AJ616&lt;-0.5,AL616&lt;-0.5),1,0)</f>
        <v/>
      </c>
      <c r="AW616">
        <f>AX616&amp;LEFT(ROUND(H616,0),3)</f>
        <v/>
      </c>
      <c r="AX616" t="n">
        <v>2962517</v>
      </c>
    </row>
    <row r="617">
      <c r="A617" s="4" t="n">
        <v>609</v>
      </c>
      <c r="B617" s="4" t="inlineStr">
        <is>
          <t>2019.USLU.120.001.2</t>
        </is>
      </c>
      <c r="C617" s="4" t="inlineStr">
        <is>
          <t>GI  150 KV MARISA  ( EXT 2 LB) DAN GI  150 KV PLTU GORONTALO (ANGGREK)  ( EXT 2 LB)</t>
        </is>
      </c>
      <c r="D617" s="4" t="inlineStr">
        <is>
          <t>EPC, Porsi PMN 2022</t>
        </is>
      </c>
      <c r="E617" s="4" t="inlineStr">
        <is>
          <t>Lanjutan</t>
        </is>
      </c>
      <c r="F617" s="4" t="inlineStr">
        <is>
          <t>PMN</t>
        </is>
      </c>
      <c r="G617" s="4" t="n"/>
      <c r="H617" s="5" t="n">
        <v>0</v>
      </c>
      <c r="I617" s="5" t="n">
        <v>0</v>
      </c>
      <c r="J617" s="6" t="n">
        <v>0</v>
      </c>
      <c r="K617" s="6" t="n">
        <v>0</v>
      </c>
      <c r="L617" s="6" t="n">
        <v>0</v>
      </c>
      <c r="M617" s="6" t="n">
        <v>0</v>
      </c>
      <c r="N617" s="6" t="n">
        <v>0</v>
      </c>
      <c r="O617" s="6" t="n">
        <v>0</v>
      </c>
      <c r="P617" s="5" t="n">
        <v>0</v>
      </c>
      <c r="Q617" s="6" t="n">
        <v>0</v>
      </c>
      <c r="R617" s="5" t="n">
        <v>0</v>
      </c>
      <c r="S617" s="6" t="n">
        <v>0</v>
      </c>
      <c r="T617" s="5" t="n">
        <v>0</v>
      </c>
      <c r="U617" s="6" t="n">
        <v>0</v>
      </c>
      <c r="V617" s="5" t="n">
        <v>0</v>
      </c>
      <c r="W617" s="6" t="n">
        <v>0</v>
      </c>
      <c r="X617" s="5" t="n">
        <v>0</v>
      </c>
      <c r="Y617" s="6" t="n">
        <v>0</v>
      </c>
      <c r="Z617" s="5" t="n">
        <v>0</v>
      </c>
      <c r="AA617" s="6" t="n">
        <v>0</v>
      </c>
      <c r="AB617" s="5" t="n">
        <v>0</v>
      </c>
      <c r="AC617" s="6" t="n">
        <v>0</v>
      </c>
      <c r="AD617" s="5" t="n">
        <v>0</v>
      </c>
      <c r="AE617" s="6" t="n">
        <v>0</v>
      </c>
      <c r="AF617" s="5" t="n">
        <v>0</v>
      </c>
      <c r="AG617" s="6" t="n">
        <v>0</v>
      </c>
      <c r="AH617" s="6" t="n">
        <v>0</v>
      </c>
      <c r="AI617" s="6" t="n">
        <v>0</v>
      </c>
      <c r="AJ617" s="6" t="n">
        <v>0</v>
      </c>
      <c r="AK617" s="6" t="n">
        <v>0</v>
      </c>
      <c r="AL617" s="6" t="n">
        <v>5</v>
      </c>
      <c r="AM617" s="5">
        <f>IF(AND(G617="",E617="Murni"),0,P617+R617+T617+V617+X617+Z617+AB617+AD617+AF617+AH617+AJ617+AL617)</f>
        <v/>
      </c>
      <c r="AN617" s="5">
        <f>P617+R617+T617+V617+X617+Z617+AB617+AD617+AF617+AH617+AJ617+AL617-AM617</f>
        <v/>
      </c>
      <c r="AO617" s="5">
        <f>P617+R617+T617+V617+X617+Z617+AB617+AD617+AF617+AH617+AJ617+AL617</f>
        <v/>
      </c>
      <c r="AP617" s="5">
        <f>I617</f>
        <v/>
      </c>
      <c r="AQ617" s="7">
        <f>AO617-AP617</f>
        <v/>
      </c>
      <c r="AR617" s="5" t="n">
        <v>0</v>
      </c>
      <c r="AS617" s="5">
        <f>IF(AH617-AR617&lt;-0.001,1,0)</f>
        <v/>
      </c>
      <c r="AT617" s="5">
        <f>IF(H617&lt;AM617-0.001,1,0)</f>
        <v/>
      </c>
      <c r="AU617" s="5">
        <f>IF(OR(H617-AO617-J617-K617-L617-M617-N617&lt;-0.001,H617-AO617-J617-K617-L617-M617-N617&gt;0.001),1,0)</f>
        <v/>
      </c>
      <c r="AV617" s="5">
        <f>IF(OR(J617&lt;-0.5,K617&lt;-0.5,L617&lt;-0.5,M617&lt;-0.5,N617&lt;-0.5,P617&lt;-0.5,R617&lt;-0.5,T617&lt;-0.5,V617&lt;-0.5,X617&lt;-0.5,Z617&lt;-0.5,AB617&lt;-0.5,AD617&lt;-0.5,AF617&lt;-0.5,AH617&lt;-0.5,AJ617&lt;-0.5,AL617&lt;-0.5),1,0)</f>
        <v/>
      </c>
      <c r="AW617">
        <f>AX617&amp;LEFT(ROUND(H617,0),3)</f>
        <v/>
      </c>
      <c r="AX617" t="n">
        <v>2962518</v>
      </c>
    </row>
    <row r="618">
      <c r="A618" s="4" t="n">
        <v>610</v>
      </c>
      <c r="B618" s="4" t="inlineStr">
        <is>
          <t>2019.USLU.120.003.2</t>
        </is>
      </c>
      <c r="C618" s="4" t="inlineStr">
        <is>
          <t>GI  150 KV MARISA  ( EXT 2 LB) DAN GI  150 KV PLTU GORONTALO (ANGGREK)  ( EXT 2 LB)</t>
        </is>
      </c>
      <c r="D618" s="4" t="inlineStr">
        <is>
          <t>MTU, Porsi PMN 2022</t>
        </is>
      </c>
      <c r="E618" s="4" t="inlineStr">
        <is>
          <t>Lanjutan</t>
        </is>
      </c>
      <c r="F618" s="4" t="inlineStr">
        <is>
          <t>PMN</t>
        </is>
      </c>
      <c r="G618" s="4" t="n"/>
      <c r="H618" s="5" t="n">
        <v>0</v>
      </c>
      <c r="I618" s="5" t="n">
        <v>0</v>
      </c>
      <c r="J618" s="6" t="n">
        <v>0</v>
      </c>
      <c r="K618" s="6" t="n">
        <v>0</v>
      </c>
      <c r="L618" s="6" t="n">
        <v>0</v>
      </c>
      <c r="M618" s="6" t="n">
        <v>0</v>
      </c>
      <c r="N618" s="6" t="n">
        <v>0</v>
      </c>
      <c r="O618" s="6" t="n">
        <v>0</v>
      </c>
      <c r="P618" s="5" t="n">
        <v>0</v>
      </c>
      <c r="Q618" s="6" t="n">
        <v>0</v>
      </c>
      <c r="R618" s="5" t="n">
        <v>0</v>
      </c>
      <c r="S618" s="6" t="n">
        <v>0</v>
      </c>
      <c r="T618" s="5" t="n">
        <v>0</v>
      </c>
      <c r="U618" s="6" t="n">
        <v>0</v>
      </c>
      <c r="V618" s="5" t="n">
        <v>0</v>
      </c>
      <c r="W618" s="6" t="n">
        <v>0</v>
      </c>
      <c r="X618" s="5" t="n">
        <v>0</v>
      </c>
      <c r="Y618" s="6" t="n">
        <v>0</v>
      </c>
      <c r="Z618" s="5" t="n">
        <v>0</v>
      </c>
      <c r="AA618" s="6" t="n">
        <v>0</v>
      </c>
      <c r="AB618" s="5" t="n">
        <v>0</v>
      </c>
      <c r="AC618" s="6" t="n">
        <v>0</v>
      </c>
      <c r="AD618" s="5" t="n">
        <v>0</v>
      </c>
      <c r="AE618" s="6" t="n">
        <v>0</v>
      </c>
      <c r="AF618" s="5" t="n">
        <v>0</v>
      </c>
      <c r="AG618" s="6" t="n">
        <v>0</v>
      </c>
      <c r="AH618" s="6" t="n">
        <v>0</v>
      </c>
      <c r="AI618" s="6" t="n">
        <v>0</v>
      </c>
      <c r="AJ618" s="6" t="n">
        <v>0</v>
      </c>
      <c r="AK618" s="6" t="n">
        <v>0</v>
      </c>
      <c r="AL618" s="6" t="n">
        <v>5</v>
      </c>
      <c r="AM618" s="5">
        <f>IF(AND(G618="",E618="Murni"),0,P618+R618+T618+V618+X618+Z618+AB618+AD618+AF618+AH618+AJ618+AL618)</f>
        <v/>
      </c>
      <c r="AN618" s="5">
        <f>P618+R618+T618+V618+X618+Z618+AB618+AD618+AF618+AH618+AJ618+AL618-AM618</f>
        <v/>
      </c>
      <c r="AO618" s="5">
        <f>P618+R618+T618+V618+X618+Z618+AB618+AD618+AF618+AH618+AJ618+AL618</f>
        <v/>
      </c>
      <c r="AP618" s="5">
        <f>I618</f>
        <v/>
      </c>
      <c r="AQ618" s="7">
        <f>AO618-AP618</f>
        <v/>
      </c>
      <c r="AR618" s="5" t="n">
        <v>0</v>
      </c>
      <c r="AS618" s="5">
        <f>IF(AH618-AR618&lt;-0.001,1,0)</f>
        <v/>
      </c>
      <c r="AT618" s="5">
        <f>IF(H618&lt;AM618-0.001,1,0)</f>
        <v/>
      </c>
      <c r="AU618" s="5">
        <f>IF(OR(H618-AO618-J618-K618-L618-M618-N618&lt;-0.001,H618-AO618-J618-K618-L618-M618-N618&gt;0.001),1,0)</f>
        <v/>
      </c>
      <c r="AV618" s="5">
        <f>IF(OR(J618&lt;-0.5,K618&lt;-0.5,L618&lt;-0.5,M618&lt;-0.5,N618&lt;-0.5,P618&lt;-0.5,R618&lt;-0.5,T618&lt;-0.5,V618&lt;-0.5,X618&lt;-0.5,Z618&lt;-0.5,AB618&lt;-0.5,AD618&lt;-0.5,AF618&lt;-0.5,AH618&lt;-0.5,AJ618&lt;-0.5,AL618&lt;-0.5),1,0)</f>
        <v/>
      </c>
      <c r="AW618">
        <f>AX618&amp;LEFT(ROUND(H618,0),3)</f>
        <v/>
      </c>
      <c r="AX618" t="n">
        <v>2962519</v>
      </c>
    </row>
    <row r="619">
      <c r="A619" s="4" t="n">
        <v>611</v>
      </c>
      <c r="B619" s="4" t="inlineStr">
        <is>
          <t>2021.USLW.220.014.2</t>
        </is>
      </c>
      <c r="C619" s="4" t="inlineStr">
        <is>
          <t>T/L 150 KV MARISA - MOUTONG (90 kmr)</t>
        </is>
      </c>
      <c r="D619" s="4" t="inlineStr">
        <is>
          <t>EPC, Sec 2 Kontrak No. 0004.PJ/DAN.01.03/B43000000/2021, tanggal 01 Maret 2021, PT CITRAMASJAYA TEKNIKMANDIRI, Porsi PMN 2022</t>
        </is>
      </c>
      <c r="E619" s="4" t="inlineStr">
        <is>
          <t>Lanjutan</t>
        </is>
      </c>
      <c r="F619" s="4" t="inlineStr">
        <is>
          <t>PMN</t>
        </is>
      </c>
      <c r="G619" s="4" t="n"/>
      <c r="H619" s="5" t="n">
        <v>0</v>
      </c>
      <c r="I619" s="5" t="n">
        <v>0</v>
      </c>
      <c r="J619" s="6" t="n">
        <v>0</v>
      </c>
      <c r="K619" s="6" t="n">
        <v>0</v>
      </c>
      <c r="L619" s="6" t="n">
        <v>0</v>
      </c>
      <c r="M619" s="6" t="n">
        <v>0</v>
      </c>
      <c r="N619" s="6" t="n">
        <v>0</v>
      </c>
      <c r="O619" s="6" t="n">
        <v>0</v>
      </c>
      <c r="P619" s="5" t="n">
        <v>0</v>
      </c>
      <c r="Q619" s="6" t="n">
        <v>0</v>
      </c>
      <c r="R619" s="5" t="n">
        <v>0</v>
      </c>
      <c r="S619" s="6" t="n">
        <v>0</v>
      </c>
      <c r="T619" s="5" t="n">
        <v>0</v>
      </c>
      <c r="U619" s="6" t="n">
        <v>0</v>
      </c>
      <c r="V619" s="5" t="n">
        <v>0</v>
      </c>
      <c r="W619" s="6" t="n">
        <v>0</v>
      </c>
      <c r="X619" s="5" t="n">
        <v>0</v>
      </c>
      <c r="Y619" s="6" t="n">
        <v>0</v>
      </c>
      <c r="Z619" s="5" t="n">
        <v>0</v>
      </c>
      <c r="AA619" s="6" t="n">
        <v>0</v>
      </c>
      <c r="AB619" s="5" t="n">
        <v>0</v>
      </c>
      <c r="AC619" s="6" t="n">
        <v>0</v>
      </c>
      <c r="AD619" s="5" t="n">
        <v>0</v>
      </c>
      <c r="AE619" s="6" t="n">
        <v>0</v>
      </c>
      <c r="AF619" s="5" t="n">
        <v>0</v>
      </c>
      <c r="AG619" s="6" t="n">
        <v>0</v>
      </c>
      <c r="AH619" s="6" t="n">
        <v>0</v>
      </c>
      <c r="AI619" s="6" t="n">
        <v>0</v>
      </c>
      <c r="AJ619" s="6" t="n">
        <v>0</v>
      </c>
      <c r="AK619" s="6" t="n">
        <v>0</v>
      </c>
      <c r="AL619" s="6" t="n">
        <v>5</v>
      </c>
      <c r="AM619" s="5">
        <f>IF(AND(G619="",E619="Murni"),0,P619+R619+T619+V619+X619+Z619+AB619+AD619+AF619+AH619+AJ619+AL619)</f>
        <v/>
      </c>
      <c r="AN619" s="5">
        <f>P619+R619+T619+V619+X619+Z619+AB619+AD619+AF619+AH619+AJ619+AL619-AM619</f>
        <v/>
      </c>
      <c r="AO619" s="5">
        <f>P619+R619+T619+V619+X619+Z619+AB619+AD619+AF619+AH619+AJ619+AL619</f>
        <v/>
      </c>
      <c r="AP619" s="5">
        <f>I619</f>
        <v/>
      </c>
      <c r="AQ619" s="7">
        <f>AO619-AP619</f>
        <v/>
      </c>
      <c r="AR619" s="5" t="n">
        <v>0</v>
      </c>
      <c r="AS619" s="5">
        <f>IF(AH619-AR619&lt;-0.001,1,0)</f>
        <v/>
      </c>
      <c r="AT619" s="5">
        <f>IF(H619&lt;AM619-0.001,1,0)</f>
        <v/>
      </c>
      <c r="AU619" s="5">
        <f>IF(OR(H619-AO619-J619-K619-L619-M619-N619&lt;-0.001,H619-AO619-J619-K619-L619-M619-N619&gt;0.001),1,0)</f>
        <v/>
      </c>
      <c r="AV619" s="5">
        <f>IF(OR(J619&lt;-0.5,K619&lt;-0.5,L619&lt;-0.5,M619&lt;-0.5,N619&lt;-0.5,P619&lt;-0.5,R619&lt;-0.5,T619&lt;-0.5,V619&lt;-0.5,X619&lt;-0.5,Z619&lt;-0.5,AB619&lt;-0.5,AD619&lt;-0.5,AF619&lt;-0.5,AH619&lt;-0.5,AJ619&lt;-0.5,AL619&lt;-0.5),1,0)</f>
        <v/>
      </c>
      <c r="AW619">
        <f>AX619&amp;LEFT(ROUND(H619,0),3)</f>
        <v/>
      </c>
      <c r="AX619" t="n">
        <v>2962520</v>
      </c>
    </row>
    <row r="620">
      <c r="A620" s="4" t="n">
        <v>612</v>
      </c>
      <c r="B620" s="4" t="inlineStr">
        <is>
          <t>2019.USLU.97.001.2</t>
        </is>
      </c>
      <c r="C620" s="4" t="inlineStr">
        <is>
          <t>GI  150 KV MOUTONG  (NEW; 4 LB, 1 TB TRAFO 30 MVA, 1 BC)</t>
        </is>
      </c>
      <c r="D620" s="4" t="inlineStr">
        <is>
          <t>EPC, Porsi PMN 2022</t>
        </is>
      </c>
      <c r="E620" s="4" t="inlineStr">
        <is>
          <t>Lanjutan</t>
        </is>
      </c>
      <c r="F620" s="4" t="inlineStr">
        <is>
          <t>PMN</t>
        </is>
      </c>
      <c r="G620" s="4" t="n"/>
      <c r="H620" s="5" t="n">
        <v>0</v>
      </c>
      <c r="I620" s="5" t="n">
        <v>0</v>
      </c>
      <c r="J620" s="6" t="n">
        <v>0</v>
      </c>
      <c r="K620" s="6" t="n">
        <v>0</v>
      </c>
      <c r="L620" s="6" t="n">
        <v>0</v>
      </c>
      <c r="M620" s="6" t="n">
        <v>0</v>
      </c>
      <c r="N620" s="6" t="n">
        <v>0</v>
      </c>
      <c r="O620" s="6" t="n">
        <v>0</v>
      </c>
      <c r="P620" s="5" t="n">
        <v>0</v>
      </c>
      <c r="Q620" s="6" t="n">
        <v>0</v>
      </c>
      <c r="R620" s="5" t="n">
        <v>0</v>
      </c>
      <c r="S620" s="6" t="n">
        <v>0</v>
      </c>
      <c r="T620" s="5" t="n">
        <v>0</v>
      </c>
      <c r="U620" s="6" t="n">
        <v>0</v>
      </c>
      <c r="V620" s="5" t="n">
        <v>0</v>
      </c>
      <c r="W620" s="6" t="n">
        <v>0</v>
      </c>
      <c r="X620" s="5" t="n">
        <v>0</v>
      </c>
      <c r="Y620" s="6" t="n">
        <v>0</v>
      </c>
      <c r="Z620" s="5" t="n">
        <v>0</v>
      </c>
      <c r="AA620" s="6" t="n">
        <v>0</v>
      </c>
      <c r="AB620" s="5" t="n">
        <v>0</v>
      </c>
      <c r="AC620" s="6" t="n">
        <v>0</v>
      </c>
      <c r="AD620" s="5" t="n">
        <v>0</v>
      </c>
      <c r="AE620" s="6" t="n">
        <v>0</v>
      </c>
      <c r="AF620" s="5" t="n">
        <v>0</v>
      </c>
      <c r="AG620" s="6" t="n">
        <v>0</v>
      </c>
      <c r="AH620" s="6" t="n">
        <v>0</v>
      </c>
      <c r="AI620" s="6" t="n">
        <v>0</v>
      </c>
      <c r="AJ620" s="6" t="n">
        <v>0</v>
      </c>
      <c r="AK620" s="6" t="n">
        <v>0</v>
      </c>
      <c r="AL620" s="6" t="n">
        <v>5</v>
      </c>
      <c r="AM620" s="5">
        <f>IF(AND(G620="",E620="Murni"),0,P620+R620+T620+V620+X620+Z620+AB620+AD620+AF620+AH620+AJ620+AL620)</f>
        <v/>
      </c>
      <c r="AN620" s="5">
        <f>P620+R620+T620+V620+X620+Z620+AB620+AD620+AF620+AH620+AJ620+AL620-AM620</f>
        <v/>
      </c>
      <c r="AO620" s="5">
        <f>P620+R620+T620+V620+X620+Z620+AB620+AD620+AF620+AH620+AJ620+AL620</f>
        <v/>
      </c>
      <c r="AP620" s="5">
        <f>I620</f>
        <v/>
      </c>
      <c r="AQ620" s="7">
        <f>AO620-AP620</f>
        <v/>
      </c>
      <c r="AR620" s="5" t="n">
        <v>0</v>
      </c>
      <c r="AS620" s="5">
        <f>IF(AH620-AR620&lt;-0.001,1,0)</f>
        <v/>
      </c>
      <c r="AT620" s="5">
        <f>IF(H620&lt;AM620-0.001,1,0)</f>
        <v/>
      </c>
      <c r="AU620" s="5">
        <f>IF(OR(H620-AO620-J620-K620-L620-M620-N620&lt;-0.001,H620-AO620-J620-K620-L620-M620-N620&gt;0.001),1,0)</f>
        <v/>
      </c>
      <c r="AV620" s="5">
        <f>IF(OR(J620&lt;-0.5,K620&lt;-0.5,L620&lt;-0.5,M620&lt;-0.5,N620&lt;-0.5,P620&lt;-0.5,R620&lt;-0.5,T620&lt;-0.5,V620&lt;-0.5,X620&lt;-0.5,Z620&lt;-0.5,AB620&lt;-0.5,AD620&lt;-0.5,AF620&lt;-0.5,AH620&lt;-0.5,AJ620&lt;-0.5,AL620&lt;-0.5),1,0)</f>
        <v/>
      </c>
      <c r="AW620">
        <f>AX620&amp;LEFT(ROUND(H620,0),3)</f>
        <v/>
      </c>
      <c r="AX620" t="n">
        <v>2962521</v>
      </c>
    </row>
    <row r="621">
      <c r="A621" s="4" t="n">
        <v>613</v>
      </c>
      <c r="B621" s="4" t="inlineStr">
        <is>
          <t>2019.USLU.32.005.1.2</t>
        </is>
      </c>
      <c r="C621" s="4" t="inlineStr">
        <is>
          <t>T/L 150 kV PLTU ANGGREK  - BOLONTIO/TOLINGGULA (35 kmr)</t>
        </is>
      </c>
      <c r="D621" s="4" t="inlineStr">
        <is>
          <t>EPC Section 1, Porsi PMN 2022</t>
        </is>
      </c>
      <c r="E621" s="4" t="inlineStr">
        <is>
          <t>Lanjutan</t>
        </is>
      </c>
      <c r="F621" s="4" t="inlineStr">
        <is>
          <t>PMN</t>
        </is>
      </c>
      <c r="G621" s="4" t="n"/>
      <c r="H621" s="5" t="n">
        <v>0</v>
      </c>
      <c r="I621" s="5" t="n">
        <v>0</v>
      </c>
      <c r="J621" s="6" t="n">
        <v>0</v>
      </c>
      <c r="K621" s="6" t="n">
        <v>0</v>
      </c>
      <c r="L621" s="6" t="n">
        <v>0</v>
      </c>
      <c r="M621" s="6" t="n">
        <v>0</v>
      </c>
      <c r="N621" s="6" t="n">
        <v>0</v>
      </c>
      <c r="O621" s="6" t="n">
        <v>0</v>
      </c>
      <c r="P621" s="5" t="n">
        <v>0</v>
      </c>
      <c r="Q621" s="6" t="n">
        <v>0</v>
      </c>
      <c r="R621" s="5" t="n">
        <v>0</v>
      </c>
      <c r="S621" s="6" t="n">
        <v>0</v>
      </c>
      <c r="T621" s="5" t="n">
        <v>0</v>
      </c>
      <c r="U621" s="6" t="n">
        <v>0</v>
      </c>
      <c r="V621" s="5" t="n">
        <v>0</v>
      </c>
      <c r="W621" s="6" t="n">
        <v>0</v>
      </c>
      <c r="X621" s="5" t="n">
        <v>0</v>
      </c>
      <c r="Y621" s="6" t="n">
        <v>0</v>
      </c>
      <c r="Z621" s="5" t="n">
        <v>0</v>
      </c>
      <c r="AA621" s="6" t="n">
        <v>0</v>
      </c>
      <c r="AB621" s="5" t="n">
        <v>0</v>
      </c>
      <c r="AC621" s="6" t="n">
        <v>0</v>
      </c>
      <c r="AD621" s="5" t="n">
        <v>0</v>
      </c>
      <c r="AE621" s="6" t="n">
        <v>0</v>
      </c>
      <c r="AF621" s="5" t="n">
        <v>0</v>
      </c>
      <c r="AG621" s="6" t="n">
        <v>0</v>
      </c>
      <c r="AH621" s="6" t="n">
        <v>0</v>
      </c>
      <c r="AI621" s="6" t="n">
        <v>0</v>
      </c>
      <c r="AJ621" s="6" t="n">
        <v>0</v>
      </c>
      <c r="AK621" s="6" t="n">
        <v>0</v>
      </c>
      <c r="AL621" s="6" t="n">
        <v>5</v>
      </c>
      <c r="AM621" s="5">
        <f>IF(AND(G621="",E621="Murni"),0,P621+R621+T621+V621+X621+Z621+AB621+AD621+AF621+AH621+AJ621+AL621)</f>
        <v/>
      </c>
      <c r="AN621" s="5">
        <f>P621+R621+T621+V621+X621+Z621+AB621+AD621+AF621+AH621+AJ621+AL621-AM621</f>
        <v/>
      </c>
      <c r="AO621" s="5">
        <f>P621+R621+T621+V621+X621+Z621+AB621+AD621+AF621+AH621+AJ621+AL621</f>
        <v/>
      </c>
      <c r="AP621" s="5">
        <f>I621</f>
        <v/>
      </c>
      <c r="AQ621" s="7">
        <f>AO621-AP621</f>
        <v/>
      </c>
      <c r="AR621" s="5" t="n">
        <v>0</v>
      </c>
      <c r="AS621" s="5">
        <f>IF(AH621-AR621&lt;-0.001,1,0)</f>
        <v/>
      </c>
      <c r="AT621" s="5">
        <f>IF(H621&lt;AM621-0.001,1,0)</f>
        <v/>
      </c>
      <c r="AU621" s="5">
        <f>IF(OR(H621-AO621-J621-K621-L621-M621-N621&lt;-0.001,H621-AO621-J621-K621-L621-M621-N621&gt;0.001),1,0)</f>
        <v/>
      </c>
      <c r="AV621" s="5">
        <f>IF(OR(J621&lt;-0.5,K621&lt;-0.5,L621&lt;-0.5,M621&lt;-0.5,N621&lt;-0.5,P621&lt;-0.5,R621&lt;-0.5,T621&lt;-0.5,V621&lt;-0.5,X621&lt;-0.5,Z621&lt;-0.5,AB621&lt;-0.5,AD621&lt;-0.5,AF621&lt;-0.5,AH621&lt;-0.5,AJ621&lt;-0.5,AL621&lt;-0.5),1,0)</f>
        <v/>
      </c>
      <c r="AW621">
        <f>AX621&amp;LEFT(ROUND(H621,0),3)</f>
        <v/>
      </c>
      <c r="AX621" t="n">
        <v>2962522</v>
      </c>
    </row>
    <row r="622">
      <c r="A622" s="4" t="n">
        <v>614</v>
      </c>
      <c r="B622" s="4" t="inlineStr">
        <is>
          <t>2019.USLU.32.005.2.2</t>
        </is>
      </c>
      <c r="C622" s="4" t="inlineStr">
        <is>
          <t>T/L 150 kV PLTU ANGGREK  - BOLONTIO/TOLINGGULA (35 kmr)</t>
        </is>
      </c>
      <c r="D622" s="4" t="inlineStr">
        <is>
          <t>EPC Section 2, Porsi PMN 2022</t>
        </is>
      </c>
      <c r="E622" s="4" t="inlineStr">
        <is>
          <t>Lanjutan</t>
        </is>
      </c>
      <c r="F622" s="4" t="inlineStr">
        <is>
          <t>PMN</t>
        </is>
      </c>
      <c r="G622" s="4" t="n"/>
      <c r="H622" s="5" t="n">
        <v>0</v>
      </c>
      <c r="I622" s="5" t="n">
        <v>0</v>
      </c>
      <c r="J622" s="6" t="n">
        <v>0</v>
      </c>
      <c r="K622" s="6" t="n">
        <v>0</v>
      </c>
      <c r="L622" s="6" t="n">
        <v>0</v>
      </c>
      <c r="M622" s="6" t="n">
        <v>0</v>
      </c>
      <c r="N622" s="6" t="n">
        <v>0</v>
      </c>
      <c r="O622" s="6" t="n">
        <v>0</v>
      </c>
      <c r="P622" s="5" t="n">
        <v>0</v>
      </c>
      <c r="Q622" s="6" t="n">
        <v>0</v>
      </c>
      <c r="R622" s="5" t="n">
        <v>0</v>
      </c>
      <c r="S622" s="6" t="n">
        <v>0</v>
      </c>
      <c r="T622" s="5" t="n">
        <v>0</v>
      </c>
      <c r="U622" s="6" t="n">
        <v>0</v>
      </c>
      <c r="V622" s="5" t="n">
        <v>0</v>
      </c>
      <c r="W622" s="6" t="n">
        <v>0</v>
      </c>
      <c r="X622" s="5" t="n">
        <v>0</v>
      </c>
      <c r="Y622" s="6" t="n">
        <v>0</v>
      </c>
      <c r="Z622" s="5" t="n">
        <v>0</v>
      </c>
      <c r="AA622" s="6" t="n">
        <v>0</v>
      </c>
      <c r="AB622" s="5" t="n">
        <v>0</v>
      </c>
      <c r="AC622" s="6" t="n">
        <v>0</v>
      </c>
      <c r="AD622" s="5" t="n">
        <v>0</v>
      </c>
      <c r="AE622" s="6" t="n">
        <v>0</v>
      </c>
      <c r="AF622" s="5" t="n">
        <v>0</v>
      </c>
      <c r="AG622" s="6" t="n">
        <v>0</v>
      </c>
      <c r="AH622" s="6" t="n">
        <v>0</v>
      </c>
      <c r="AI622" s="6" t="n">
        <v>0</v>
      </c>
      <c r="AJ622" s="6" t="n">
        <v>0</v>
      </c>
      <c r="AK622" s="6" t="n">
        <v>0</v>
      </c>
      <c r="AL622" s="6" t="n">
        <v>5</v>
      </c>
      <c r="AM622" s="5">
        <f>IF(AND(G622="",E622="Murni"),0,P622+R622+T622+V622+X622+Z622+AB622+AD622+AF622+AH622+AJ622+AL622)</f>
        <v/>
      </c>
      <c r="AN622" s="5">
        <f>P622+R622+T622+V622+X622+Z622+AB622+AD622+AF622+AH622+AJ622+AL622-AM622</f>
        <v/>
      </c>
      <c r="AO622" s="5">
        <f>P622+R622+T622+V622+X622+Z622+AB622+AD622+AF622+AH622+AJ622+AL622</f>
        <v/>
      </c>
      <c r="AP622" s="5">
        <f>I622</f>
        <v/>
      </c>
      <c r="AQ622" s="7">
        <f>AO622-AP622</f>
        <v/>
      </c>
      <c r="AR622" s="5" t="n">
        <v>0</v>
      </c>
      <c r="AS622" s="5">
        <f>IF(AH622-AR622&lt;-0.001,1,0)</f>
        <v/>
      </c>
      <c r="AT622" s="5">
        <f>IF(H622&lt;AM622-0.001,1,0)</f>
        <v/>
      </c>
      <c r="AU622" s="5">
        <f>IF(OR(H622-AO622-J622-K622-L622-M622-N622&lt;-0.001,H622-AO622-J622-K622-L622-M622-N622&gt;0.001),1,0)</f>
        <v/>
      </c>
      <c r="AV622" s="5">
        <f>IF(OR(J622&lt;-0.5,K622&lt;-0.5,L622&lt;-0.5,M622&lt;-0.5,N622&lt;-0.5,P622&lt;-0.5,R622&lt;-0.5,T622&lt;-0.5,V622&lt;-0.5,X622&lt;-0.5,Z622&lt;-0.5,AB622&lt;-0.5,AD622&lt;-0.5,AF622&lt;-0.5,AH622&lt;-0.5,AJ622&lt;-0.5,AL622&lt;-0.5),1,0)</f>
        <v/>
      </c>
      <c r="AW622">
        <f>AX622&amp;LEFT(ROUND(H622,0),3)</f>
        <v/>
      </c>
      <c r="AX622" t="n">
        <v>2962523</v>
      </c>
    </row>
    <row r="623">
      <c r="A623" s="4" t="n">
        <v>615</v>
      </c>
      <c r="B623" s="4" t="inlineStr">
        <is>
          <t>2019.USLU.32.004.2</t>
        </is>
      </c>
      <c r="C623" s="4" t="inlineStr">
        <is>
          <t>T/L 150 kV PLTU ANGGREK  - BOLONTIO/TOLINGGULA (35 kmr)</t>
        </is>
      </c>
      <c r="D623" s="4" t="inlineStr">
        <is>
          <t>MTU, Porsi PMN 2022</t>
        </is>
      </c>
      <c r="E623" s="4" t="inlineStr">
        <is>
          <t>Lanjutan</t>
        </is>
      </c>
      <c r="F623" s="4" t="inlineStr">
        <is>
          <t>PMN</t>
        </is>
      </c>
      <c r="G623" s="4" t="n"/>
      <c r="H623" s="5" t="n">
        <v>0</v>
      </c>
      <c r="I623" s="5" t="n">
        <v>0</v>
      </c>
      <c r="J623" s="6" t="n">
        <v>0</v>
      </c>
      <c r="K623" s="6" t="n">
        <v>0</v>
      </c>
      <c r="L623" s="6" t="n">
        <v>0</v>
      </c>
      <c r="M623" s="6" t="n">
        <v>0</v>
      </c>
      <c r="N623" s="6" t="n">
        <v>0</v>
      </c>
      <c r="O623" s="6" t="n">
        <v>0</v>
      </c>
      <c r="P623" s="5" t="n">
        <v>0</v>
      </c>
      <c r="Q623" s="6" t="n">
        <v>0</v>
      </c>
      <c r="R623" s="5" t="n">
        <v>0</v>
      </c>
      <c r="S623" s="6" t="n">
        <v>0</v>
      </c>
      <c r="T623" s="5" t="n">
        <v>0</v>
      </c>
      <c r="U623" s="6" t="n">
        <v>0</v>
      </c>
      <c r="V623" s="5" t="n">
        <v>0</v>
      </c>
      <c r="W623" s="6" t="n">
        <v>0</v>
      </c>
      <c r="X623" s="5" t="n">
        <v>0</v>
      </c>
      <c r="Y623" s="6" t="n">
        <v>0</v>
      </c>
      <c r="Z623" s="5" t="n">
        <v>0</v>
      </c>
      <c r="AA623" s="6" t="n">
        <v>0</v>
      </c>
      <c r="AB623" s="5" t="n">
        <v>0</v>
      </c>
      <c r="AC623" s="6" t="n">
        <v>0</v>
      </c>
      <c r="AD623" s="5" t="n">
        <v>0</v>
      </c>
      <c r="AE623" s="6" t="n">
        <v>0</v>
      </c>
      <c r="AF623" s="5" t="n">
        <v>0</v>
      </c>
      <c r="AG623" s="6" t="n">
        <v>0</v>
      </c>
      <c r="AH623" s="6" t="n">
        <v>0</v>
      </c>
      <c r="AI623" s="6" t="n">
        <v>0</v>
      </c>
      <c r="AJ623" s="6" t="n">
        <v>0</v>
      </c>
      <c r="AK623" s="6" t="n">
        <v>0</v>
      </c>
      <c r="AL623" s="6" t="n">
        <v>5</v>
      </c>
      <c r="AM623" s="5">
        <f>IF(AND(G623="",E623="Murni"),0,P623+R623+T623+V623+X623+Z623+AB623+AD623+AF623+AH623+AJ623+AL623)</f>
        <v/>
      </c>
      <c r="AN623" s="5">
        <f>P623+R623+T623+V623+X623+Z623+AB623+AD623+AF623+AH623+AJ623+AL623-AM623</f>
        <v/>
      </c>
      <c r="AO623" s="5">
        <f>P623+R623+T623+V623+X623+Z623+AB623+AD623+AF623+AH623+AJ623+AL623</f>
        <v/>
      </c>
      <c r="AP623" s="5">
        <f>I623</f>
        <v/>
      </c>
      <c r="AQ623" s="7">
        <f>AO623-AP623</f>
        <v/>
      </c>
      <c r="AR623" s="5" t="n">
        <v>0</v>
      </c>
      <c r="AS623" s="5">
        <f>IF(AH623-AR623&lt;-0.001,1,0)</f>
        <v/>
      </c>
      <c r="AT623" s="5">
        <f>IF(H623&lt;AM623-0.001,1,0)</f>
        <v/>
      </c>
      <c r="AU623" s="5">
        <f>IF(OR(H623-AO623-J623-K623-L623-M623-N623&lt;-0.001,H623-AO623-J623-K623-L623-M623-N623&gt;0.001),1,0)</f>
        <v/>
      </c>
      <c r="AV623" s="5">
        <f>IF(OR(J623&lt;-0.5,K623&lt;-0.5,L623&lt;-0.5,M623&lt;-0.5,N623&lt;-0.5,P623&lt;-0.5,R623&lt;-0.5,T623&lt;-0.5,V623&lt;-0.5,X623&lt;-0.5,Z623&lt;-0.5,AB623&lt;-0.5,AD623&lt;-0.5,AF623&lt;-0.5,AH623&lt;-0.5,AJ623&lt;-0.5,AL623&lt;-0.5),1,0)</f>
        <v/>
      </c>
      <c r="AW623">
        <f>AX623&amp;LEFT(ROUND(H623,0),3)</f>
        <v/>
      </c>
      <c r="AX623" t="n">
        <v>2962524</v>
      </c>
    </row>
    <row r="624">
      <c r="A624" s="4" t="n">
        <v>616</v>
      </c>
      <c r="B624" s="4" t="inlineStr">
        <is>
          <t>2019.USLU.80.001.2</t>
        </is>
      </c>
      <c r="C624" s="4" t="inlineStr">
        <is>
          <t>GI. 150 kV BOLONTIO /TOLINGGULA (NEW; 4 LB, 1 TB, 1 BC, TRAFO 150/20 30 MVA)</t>
        </is>
      </c>
      <c r="D624" s="4" t="inlineStr">
        <is>
          <t>EPC, Porsi PMN 2022</t>
        </is>
      </c>
      <c r="E624" s="4" t="inlineStr">
        <is>
          <t>Lanjutan</t>
        </is>
      </c>
      <c r="F624" s="4" t="inlineStr">
        <is>
          <t>PMN</t>
        </is>
      </c>
      <c r="G624" s="4" t="n"/>
      <c r="H624" s="5" t="n">
        <v>0</v>
      </c>
      <c r="I624" s="5" t="n">
        <v>0</v>
      </c>
      <c r="J624" s="6" t="n">
        <v>0</v>
      </c>
      <c r="K624" s="6" t="n">
        <v>0</v>
      </c>
      <c r="L624" s="6" t="n">
        <v>0</v>
      </c>
      <c r="M624" s="6" t="n">
        <v>0</v>
      </c>
      <c r="N624" s="6" t="n">
        <v>0</v>
      </c>
      <c r="O624" s="6" t="n">
        <v>0</v>
      </c>
      <c r="P624" s="5" t="n">
        <v>0</v>
      </c>
      <c r="Q624" s="6" t="n">
        <v>0</v>
      </c>
      <c r="R624" s="5" t="n">
        <v>0</v>
      </c>
      <c r="S624" s="6" t="n">
        <v>0</v>
      </c>
      <c r="T624" s="5" t="n">
        <v>0</v>
      </c>
      <c r="U624" s="6" t="n">
        <v>0</v>
      </c>
      <c r="V624" s="5" t="n">
        <v>0</v>
      </c>
      <c r="W624" s="6" t="n">
        <v>0</v>
      </c>
      <c r="X624" s="5" t="n">
        <v>0</v>
      </c>
      <c r="Y624" s="6" t="n">
        <v>0</v>
      </c>
      <c r="Z624" s="5" t="n">
        <v>0</v>
      </c>
      <c r="AA624" s="6" t="n">
        <v>0</v>
      </c>
      <c r="AB624" s="5" t="n">
        <v>0</v>
      </c>
      <c r="AC624" s="6" t="n">
        <v>0</v>
      </c>
      <c r="AD624" s="5" t="n">
        <v>0</v>
      </c>
      <c r="AE624" s="6" t="n">
        <v>0</v>
      </c>
      <c r="AF624" s="5" t="n">
        <v>0</v>
      </c>
      <c r="AG624" s="6" t="n">
        <v>0</v>
      </c>
      <c r="AH624" s="6" t="n">
        <v>0</v>
      </c>
      <c r="AI624" s="6" t="n">
        <v>0</v>
      </c>
      <c r="AJ624" s="6" t="n">
        <v>0</v>
      </c>
      <c r="AK624" s="6" t="n">
        <v>0</v>
      </c>
      <c r="AL624" s="6" t="n">
        <v>5</v>
      </c>
      <c r="AM624" s="5">
        <f>IF(AND(G624="",E624="Murni"),0,P624+R624+T624+V624+X624+Z624+AB624+AD624+AF624+AH624+AJ624+AL624)</f>
        <v/>
      </c>
      <c r="AN624" s="5">
        <f>P624+R624+T624+V624+X624+Z624+AB624+AD624+AF624+AH624+AJ624+AL624-AM624</f>
        <v/>
      </c>
      <c r="AO624" s="5">
        <f>P624+R624+T624+V624+X624+Z624+AB624+AD624+AF624+AH624+AJ624+AL624</f>
        <v/>
      </c>
      <c r="AP624" s="5">
        <f>I624</f>
        <v/>
      </c>
      <c r="AQ624" s="7">
        <f>AO624-AP624</f>
        <v/>
      </c>
      <c r="AR624" s="5" t="n">
        <v>0</v>
      </c>
      <c r="AS624" s="5">
        <f>IF(AH624-AR624&lt;-0.001,1,0)</f>
        <v/>
      </c>
      <c r="AT624" s="5">
        <f>IF(H624&lt;AM624-0.001,1,0)</f>
        <v/>
      </c>
      <c r="AU624" s="5">
        <f>IF(OR(H624-AO624-J624-K624-L624-M624-N624&lt;-0.001,H624-AO624-J624-K624-L624-M624-N624&gt;0.001),1,0)</f>
        <v/>
      </c>
      <c r="AV624" s="5">
        <f>IF(OR(J624&lt;-0.5,K624&lt;-0.5,L624&lt;-0.5,M624&lt;-0.5,N624&lt;-0.5,P624&lt;-0.5,R624&lt;-0.5,T624&lt;-0.5,V624&lt;-0.5,X624&lt;-0.5,Z624&lt;-0.5,AB624&lt;-0.5,AD624&lt;-0.5,AF624&lt;-0.5,AH624&lt;-0.5,AJ624&lt;-0.5,AL624&lt;-0.5),1,0)</f>
        <v/>
      </c>
      <c r="AW624">
        <f>AX624&amp;LEFT(ROUND(H624,0),3)</f>
        <v/>
      </c>
      <c r="AX624" t="n">
        <v>2962525</v>
      </c>
    </row>
    <row r="625">
      <c r="A625" s="4" t="n">
        <v>617</v>
      </c>
      <c r="B625" s="4" t="inlineStr">
        <is>
          <t>2019.USLU.100.001.2</t>
        </is>
      </c>
      <c r="C625" s="4" t="inlineStr">
        <is>
          <t>GI. 150 kV AMPANA (New; 6 LB, 1 TB Trafo 30 MVA, 1 Coupler)</t>
        </is>
      </c>
      <c r="D625" s="4" t="inlineStr">
        <is>
          <t>Pekerjaan Pengadaan Barang dan Jasa Konstruksi GI 150 kV Ampana (New), Porsi PMN 2022</t>
        </is>
      </c>
      <c r="E625" s="4" t="inlineStr">
        <is>
          <t>Lanjutan</t>
        </is>
      </c>
      <c r="F625" s="4" t="inlineStr">
        <is>
          <t>PMN</t>
        </is>
      </c>
      <c r="G625" s="4" t="n"/>
      <c r="H625" s="5" t="n">
        <v>0</v>
      </c>
      <c r="I625" s="5" t="n">
        <v>0</v>
      </c>
      <c r="J625" s="6" t="n">
        <v>0</v>
      </c>
      <c r="K625" s="6" t="n">
        <v>0</v>
      </c>
      <c r="L625" s="6" t="n">
        <v>0</v>
      </c>
      <c r="M625" s="6" t="n">
        <v>0</v>
      </c>
      <c r="N625" s="6" t="n">
        <v>0</v>
      </c>
      <c r="O625" s="6" t="n">
        <v>0</v>
      </c>
      <c r="P625" s="5" t="n">
        <v>0</v>
      </c>
      <c r="Q625" s="6" t="n">
        <v>0</v>
      </c>
      <c r="R625" s="5" t="n">
        <v>0</v>
      </c>
      <c r="S625" s="6" t="n">
        <v>0</v>
      </c>
      <c r="T625" s="5" t="n">
        <v>0</v>
      </c>
      <c r="U625" s="6" t="n">
        <v>0</v>
      </c>
      <c r="V625" s="5" t="n">
        <v>0</v>
      </c>
      <c r="W625" s="6" t="n">
        <v>0</v>
      </c>
      <c r="X625" s="5" t="n">
        <v>0</v>
      </c>
      <c r="Y625" s="6" t="n">
        <v>0</v>
      </c>
      <c r="Z625" s="5" t="n">
        <v>0</v>
      </c>
      <c r="AA625" s="6" t="n">
        <v>0</v>
      </c>
      <c r="AB625" s="5" t="n">
        <v>0</v>
      </c>
      <c r="AC625" s="6" t="n">
        <v>0</v>
      </c>
      <c r="AD625" s="5" t="n">
        <v>0</v>
      </c>
      <c r="AE625" s="6" t="n">
        <v>0</v>
      </c>
      <c r="AF625" s="5" t="n">
        <v>0</v>
      </c>
      <c r="AG625" s="6" t="n">
        <v>0</v>
      </c>
      <c r="AH625" s="6" t="n">
        <v>0</v>
      </c>
      <c r="AI625" s="6" t="n">
        <v>0</v>
      </c>
      <c r="AJ625" s="6" t="n">
        <v>0</v>
      </c>
      <c r="AK625" s="6" t="n">
        <v>0</v>
      </c>
      <c r="AL625" s="6" t="n">
        <v>5</v>
      </c>
      <c r="AM625" s="5">
        <f>IF(AND(G625="",E625="Murni"),0,P625+R625+T625+V625+X625+Z625+AB625+AD625+AF625+AH625+AJ625+AL625)</f>
        <v/>
      </c>
      <c r="AN625" s="5">
        <f>P625+R625+T625+V625+X625+Z625+AB625+AD625+AF625+AH625+AJ625+AL625-AM625</f>
        <v/>
      </c>
      <c r="AO625" s="5">
        <f>P625+R625+T625+V625+X625+Z625+AB625+AD625+AF625+AH625+AJ625+AL625</f>
        <v/>
      </c>
      <c r="AP625" s="5">
        <f>I625</f>
        <v/>
      </c>
      <c r="AQ625" s="7">
        <f>AO625-AP625</f>
        <v/>
      </c>
      <c r="AR625" s="5" t="n">
        <v>0</v>
      </c>
      <c r="AS625" s="5">
        <f>IF(AH625-AR625&lt;-0.001,1,0)</f>
        <v/>
      </c>
      <c r="AT625" s="5">
        <f>IF(H625&lt;AM625-0.001,1,0)</f>
        <v/>
      </c>
      <c r="AU625" s="5">
        <f>IF(OR(H625-AO625-J625-K625-L625-M625-N625&lt;-0.001,H625-AO625-J625-K625-L625-M625-N625&gt;0.001),1,0)</f>
        <v/>
      </c>
      <c r="AV625" s="5">
        <f>IF(OR(J625&lt;-0.5,K625&lt;-0.5,L625&lt;-0.5,M625&lt;-0.5,N625&lt;-0.5,P625&lt;-0.5,R625&lt;-0.5,T625&lt;-0.5,V625&lt;-0.5,X625&lt;-0.5,Z625&lt;-0.5,AB625&lt;-0.5,AD625&lt;-0.5,AF625&lt;-0.5,AH625&lt;-0.5,AJ625&lt;-0.5,AL625&lt;-0.5),1,0)</f>
        <v/>
      </c>
      <c r="AW625">
        <f>AX625&amp;LEFT(ROUND(H625,0),3)</f>
        <v/>
      </c>
      <c r="AX625" t="n">
        <v>2962526</v>
      </c>
    </row>
    <row r="626">
      <c r="A626" s="4" t="n">
        <v>618</v>
      </c>
      <c r="B626" s="4" t="inlineStr">
        <is>
          <t>2019.USLU.95.002.2</t>
        </is>
      </c>
      <c r="C626" s="4" t="inlineStr">
        <is>
          <t>GI 150 kV BUNTA (New;4 LB, 1 TB, TRAFO 150/20, 30 MVA,1 Coupler)</t>
        </is>
      </c>
      <c r="D626" s="4" t="inlineStr">
        <is>
          <t>Pekerjaan Pengadaan Barang dan Jasa Konstruksi GI 150 kV Bunta (New), Porsi PMN 2022</t>
        </is>
      </c>
      <c r="E626" s="4" t="inlineStr">
        <is>
          <t>Lanjutan</t>
        </is>
      </c>
      <c r="F626" s="4" t="inlineStr">
        <is>
          <t>PMN</t>
        </is>
      </c>
      <c r="G626" s="4" t="n"/>
      <c r="H626" s="5" t="n">
        <v>0</v>
      </c>
      <c r="I626" s="5" t="n">
        <v>0</v>
      </c>
      <c r="J626" s="6" t="n">
        <v>0</v>
      </c>
      <c r="K626" s="6" t="n">
        <v>0</v>
      </c>
      <c r="L626" s="6" t="n">
        <v>0</v>
      </c>
      <c r="M626" s="6" t="n">
        <v>0</v>
      </c>
      <c r="N626" s="6" t="n">
        <v>0</v>
      </c>
      <c r="O626" s="6" t="n">
        <v>0</v>
      </c>
      <c r="P626" s="5" t="n">
        <v>0</v>
      </c>
      <c r="Q626" s="6" t="n">
        <v>0</v>
      </c>
      <c r="R626" s="5" t="n">
        <v>0</v>
      </c>
      <c r="S626" s="6" t="n">
        <v>0</v>
      </c>
      <c r="T626" s="5" t="n">
        <v>0</v>
      </c>
      <c r="U626" s="6" t="n">
        <v>0</v>
      </c>
      <c r="V626" s="5" t="n">
        <v>0</v>
      </c>
      <c r="W626" s="6" t="n">
        <v>0</v>
      </c>
      <c r="X626" s="5" t="n">
        <v>0</v>
      </c>
      <c r="Y626" s="6" t="n">
        <v>0</v>
      </c>
      <c r="Z626" s="5" t="n">
        <v>0</v>
      </c>
      <c r="AA626" s="6" t="n">
        <v>0</v>
      </c>
      <c r="AB626" s="5" t="n">
        <v>0</v>
      </c>
      <c r="AC626" s="6" t="n">
        <v>0</v>
      </c>
      <c r="AD626" s="5" t="n">
        <v>0</v>
      </c>
      <c r="AE626" s="6" t="n">
        <v>0</v>
      </c>
      <c r="AF626" s="5" t="n">
        <v>0</v>
      </c>
      <c r="AG626" s="6" t="n">
        <v>0</v>
      </c>
      <c r="AH626" s="6" t="n">
        <v>0</v>
      </c>
      <c r="AI626" s="6" t="n">
        <v>0</v>
      </c>
      <c r="AJ626" s="6" t="n">
        <v>0</v>
      </c>
      <c r="AK626" s="6" t="n">
        <v>0</v>
      </c>
      <c r="AL626" s="6" t="n">
        <v>5</v>
      </c>
      <c r="AM626" s="5">
        <f>IF(AND(G626="",E626="Murni"),0,P626+R626+T626+V626+X626+Z626+AB626+AD626+AF626+AH626+AJ626+AL626)</f>
        <v/>
      </c>
      <c r="AN626" s="5">
        <f>P626+R626+T626+V626+X626+Z626+AB626+AD626+AF626+AH626+AJ626+AL626-AM626</f>
        <v/>
      </c>
      <c r="AO626" s="5">
        <f>P626+R626+T626+V626+X626+Z626+AB626+AD626+AF626+AH626+AJ626+AL626</f>
        <v/>
      </c>
      <c r="AP626" s="5">
        <f>I626</f>
        <v/>
      </c>
      <c r="AQ626" s="7">
        <f>AO626-AP626</f>
        <v/>
      </c>
      <c r="AR626" s="5" t="n">
        <v>0</v>
      </c>
      <c r="AS626" s="5">
        <f>IF(AH626-AR626&lt;-0.001,1,0)</f>
        <v/>
      </c>
      <c r="AT626" s="5">
        <f>IF(H626&lt;AM626-0.001,1,0)</f>
        <v/>
      </c>
      <c r="AU626" s="5">
        <f>IF(OR(H626-AO626-J626-K626-L626-M626-N626&lt;-0.001,H626-AO626-J626-K626-L626-M626-N626&gt;0.001),1,0)</f>
        <v/>
      </c>
      <c r="AV626" s="5">
        <f>IF(OR(J626&lt;-0.5,K626&lt;-0.5,L626&lt;-0.5,M626&lt;-0.5,N626&lt;-0.5,P626&lt;-0.5,R626&lt;-0.5,T626&lt;-0.5,V626&lt;-0.5,X626&lt;-0.5,Z626&lt;-0.5,AB626&lt;-0.5,AD626&lt;-0.5,AF626&lt;-0.5,AH626&lt;-0.5,AJ626&lt;-0.5,AL626&lt;-0.5),1,0)</f>
        <v/>
      </c>
      <c r="AW626">
        <f>AX626&amp;LEFT(ROUND(H626,0),3)</f>
        <v/>
      </c>
      <c r="AX626" t="n">
        <v>2962527</v>
      </c>
    </row>
    <row r="627">
      <c r="A627" s="4" t="n">
        <v>619</v>
      </c>
      <c r="B627" s="4" t="inlineStr">
        <is>
          <t>2019.USLU.101.001.2</t>
        </is>
      </c>
      <c r="C627" s="4" t="inlineStr">
        <is>
          <t>GI. 150 kV KOLONEDALE (New; 4 LB, 1 TB Trafo 30 MVA, 1 Coupler)</t>
        </is>
      </c>
      <c r="D627" s="4" t="inlineStr">
        <is>
          <t>EPC, Porsi PMN 2022</t>
        </is>
      </c>
      <c r="E627" s="4" t="inlineStr">
        <is>
          <t>Lanjutan</t>
        </is>
      </c>
      <c r="F627" s="4" t="inlineStr">
        <is>
          <t>PMN</t>
        </is>
      </c>
      <c r="G627" s="4" t="n"/>
      <c r="H627" s="5" t="n">
        <v>0</v>
      </c>
      <c r="I627" s="5" t="n">
        <v>0</v>
      </c>
      <c r="J627" s="6" t="n">
        <v>0</v>
      </c>
      <c r="K627" s="6" t="n">
        <v>0</v>
      </c>
      <c r="L627" s="6" t="n">
        <v>0</v>
      </c>
      <c r="M627" s="6" t="n">
        <v>0</v>
      </c>
      <c r="N627" s="6" t="n">
        <v>0</v>
      </c>
      <c r="O627" s="6" t="n">
        <v>0</v>
      </c>
      <c r="P627" s="5" t="n">
        <v>0</v>
      </c>
      <c r="Q627" s="6" t="n">
        <v>0</v>
      </c>
      <c r="R627" s="5" t="n">
        <v>0</v>
      </c>
      <c r="S627" s="6" t="n">
        <v>0</v>
      </c>
      <c r="T627" s="5" t="n">
        <v>0</v>
      </c>
      <c r="U627" s="6" t="n">
        <v>0</v>
      </c>
      <c r="V627" s="5" t="n">
        <v>0</v>
      </c>
      <c r="W627" s="6" t="n">
        <v>0</v>
      </c>
      <c r="X627" s="5" t="n">
        <v>0</v>
      </c>
      <c r="Y627" s="6" t="n">
        <v>0</v>
      </c>
      <c r="Z627" s="5" t="n">
        <v>0</v>
      </c>
      <c r="AA627" s="6" t="n">
        <v>0</v>
      </c>
      <c r="AB627" s="5" t="n">
        <v>0</v>
      </c>
      <c r="AC627" s="6" t="n">
        <v>0</v>
      </c>
      <c r="AD627" s="5" t="n">
        <v>0</v>
      </c>
      <c r="AE627" s="6" t="n">
        <v>0</v>
      </c>
      <c r="AF627" s="5" t="n">
        <v>0</v>
      </c>
      <c r="AG627" s="6" t="n">
        <v>0</v>
      </c>
      <c r="AH627" s="6" t="n">
        <v>0</v>
      </c>
      <c r="AI627" s="6" t="n">
        <v>0</v>
      </c>
      <c r="AJ627" s="6" t="n">
        <v>0</v>
      </c>
      <c r="AK627" s="6" t="n">
        <v>0</v>
      </c>
      <c r="AL627" s="6" t="n">
        <v>5</v>
      </c>
      <c r="AM627" s="5">
        <f>IF(AND(G627="",E627="Murni"),0,P627+R627+T627+V627+X627+Z627+AB627+AD627+AF627+AH627+AJ627+AL627)</f>
        <v/>
      </c>
      <c r="AN627" s="5">
        <f>P627+R627+T627+V627+X627+Z627+AB627+AD627+AF627+AH627+AJ627+AL627-AM627</f>
        <v/>
      </c>
      <c r="AO627" s="5">
        <f>P627+R627+T627+V627+X627+Z627+AB627+AD627+AF627+AH627+AJ627+AL627</f>
        <v/>
      </c>
      <c r="AP627" s="5">
        <f>I627</f>
        <v/>
      </c>
      <c r="AQ627" s="7">
        <f>AO627-AP627</f>
        <v/>
      </c>
      <c r="AR627" s="5" t="n">
        <v>0</v>
      </c>
      <c r="AS627" s="5">
        <f>IF(AH627-AR627&lt;-0.001,1,0)</f>
        <v/>
      </c>
      <c r="AT627" s="5">
        <f>IF(H627&lt;AM627-0.001,1,0)</f>
        <v/>
      </c>
      <c r="AU627" s="5">
        <f>IF(OR(H627-AO627-J627-K627-L627-M627-N627&lt;-0.001,H627-AO627-J627-K627-L627-M627-N627&gt;0.001),1,0)</f>
        <v/>
      </c>
      <c r="AV627" s="5">
        <f>IF(OR(J627&lt;-0.5,K627&lt;-0.5,L627&lt;-0.5,M627&lt;-0.5,N627&lt;-0.5,P627&lt;-0.5,R627&lt;-0.5,T627&lt;-0.5,V627&lt;-0.5,X627&lt;-0.5,Z627&lt;-0.5,AB627&lt;-0.5,AD627&lt;-0.5,AF627&lt;-0.5,AH627&lt;-0.5,AJ627&lt;-0.5,AL627&lt;-0.5),1,0)</f>
        <v/>
      </c>
      <c r="AW627">
        <f>AX627&amp;LEFT(ROUND(H627,0),3)</f>
        <v/>
      </c>
      <c r="AX627" t="n">
        <v>2962528</v>
      </c>
    </row>
    <row r="628">
      <c r="A628" s="4" t="n">
        <v>620</v>
      </c>
      <c r="B628" s="4" t="inlineStr">
        <is>
          <t>2019.USLU.50.002.2.2</t>
        </is>
      </c>
      <c r="C628" s="4" t="inlineStr">
        <is>
          <t>T/L 150 kV KOLONEDALE - BUNGKU (90 kmr)</t>
        </is>
      </c>
      <c r="D628" s="4" t="inlineStr">
        <is>
          <t>EPC Section 1, Porsi PMN 2022</t>
        </is>
      </c>
      <c r="E628" s="4" t="inlineStr">
        <is>
          <t>Lanjutan</t>
        </is>
      </c>
      <c r="F628" s="4" t="inlineStr">
        <is>
          <t>PMN</t>
        </is>
      </c>
      <c r="G628" s="4" t="n"/>
      <c r="H628" s="5" t="n">
        <v>0</v>
      </c>
      <c r="I628" s="5" t="n">
        <v>0</v>
      </c>
      <c r="J628" s="6" t="n">
        <v>0</v>
      </c>
      <c r="K628" s="6" t="n">
        <v>0</v>
      </c>
      <c r="L628" s="6" t="n">
        <v>0</v>
      </c>
      <c r="M628" s="6" t="n">
        <v>0</v>
      </c>
      <c r="N628" s="6" t="n">
        <v>0</v>
      </c>
      <c r="O628" s="6" t="n">
        <v>0</v>
      </c>
      <c r="P628" s="5" t="n">
        <v>0</v>
      </c>
      <c r="Q628" s="6" t="n">
        <v>0</v>
      </c>
      <c r="R628" s="5" t="n">
        <v>0</v>
      </c>
      <c r="S628" s="6" t="n">
        <v>0</v>
      </c>
      <c r="T628" s="5" t="n">
        <v>0</v>
      </c>
      <c r="U628" s="6" t="n">
        <v>0</v>
      </c>
      <c r="V628" s="5" t="n">
        <v>0</v>
      </c>
      <c r="W628" s="6" t="n">
        <v>0</v>
      </c>
      <c r="X628" s="5" t="n">
        <v>0</v>
      </c>
      <c r="Y628" s="6" t="n">
        <v>0</v>
      </c>
      <c r="Z628" s="5" t="n">
        <v>0</v>
      </c>
      <c r="AA628" s="6" t="n">
        <v>0</v>
      </c>
      <c r="AB628" s="5" t="n">
        <v>0</v>
      </c>
      <c r="AC628" s="6" t="n">
        <v>0</v>
      </c>
      <c r="AD628" s="5" t="n">
        <v>0</v>
      </c>
      <c r="AE628" s="6" t="n">
        <v>0</v>
      </c>
      <c r="AF628" s="5" t="n">
        <v>0</v>
      </c>
      <c r="AG628" s="6" t="n">
        <v>0</v>
      </c>
      <c r="AH628" s="6" t="n">
        <v>0</v>
      </c>
      <c r="AI628" s="6" t="n">
        <v>0</v>
      </c>
      <c r="AJ628" s="6" t="n">
        <v>0</v>
      </c>
      <c r="AK628" s="6" t="n">
        <v>0</v>
      </c>
      <c r="AL628" s="6" t="n">
        <v>5</v>
      </c>
      <c r="AM628" s="5">
        <f>IF(AND(G628="",E628="Murni"),0,P628+R628+T628+V628+X628+Z628+AB628+AD628+AF628+AH628+AJ628+AL628)</f>
        <v/>
      </c>
      <c r="AN628" s="5">
        <f>P628+R628+T628+V628+X628+Z628+AB628+AD628+AF628+AH628+AJ628+AL628-AM628</f>
        <v/>
      </c>
      <c r="AO628" s="5">
        <f>P628+R628+T628+V628+X628+Z628+AB628+AD628+AF628+AH628+AJ628+AL628</f>
        <v/>
      </c>
      <c r="AP628" s="5">
        <f>I628</f>
        <v/>
      </c>
      <c r="AQ628" s="7">
        <f>AO628-AP628</f>
        <v/>
      </c>
      <c r="AR628" s="5" t="n">
        <v>0</v>
      </c>
      <c r="AS628" s="5">
        <f>IF(AH628-AR628&lt;-0.001,1,0)</f>
        <v/>
      </c>
      <c r="AT628" s="5">
        <f>IF(H628&lt;AM628-0.001,1,0)</f>
        <v/>
      </c>
      <c r="AU628" s="5">
        <f>IF(OR(H628-AO628-J628-K628-L628-M628-N628&lt;-0.001,H628-AO628-J628-K628-L628-M628-N628&gt;0.001),1,0)</f>
        <v/>
      </c>
      <c r="AV628" s="5">
        <f>IF(OR(J628&lt;-0.5,K628&lt;-0.5,L628&lt;-0.5,M628&lt;-0.5,N628&lt;-0.5,P628&lt;-0.5,R628&lt;-0.5,T628&lt;-0.5,V628&lt;-0.5,X628&lt;-0.5,Z628&lt;-0.5,AB628&lt;-0.5,AD628&lt;-0.5,AF628&lt;-0.5,AH628&lt;-0.5,AJ628&lt;-0.5,AL628&lt;-0.5),1,0)</f>
        <v/>
      </c>
      <c r="AW628">
        <f>AX628&amp;LEFT(ROUND(H628,0),3)</f>
        <v/>
      </c>
      <c r="AX628" t="n">
        <v>2962529</v>
      </c>
    </row>
    <row r="629">
      <c r="A629" s="4" t="n">
        <v>621</v>
      </c>
      <c r="B629" s="4" t="inlineStr">
        <is>
          <t>2019.USLU.50.002.3.2</t>
        </is>
      </c>
      <c r="C629" s="4" t="inlineStr">
        <is>
          <t>T/L 150 kV KOLONEDALE - BUNGKU (90 kmr)</t>
        </is>
      </c>
      <c r="D629" s="4" t="inlineStr">
        <is>
          <t>EPC Section 2, Porsi PMN 2022</t>
        </is>
      </c>
      <c r="E629" s="4" t="inlineStr">
        <is>
          <t>Lanjutan</t>
        </is>
      </c>
      <c r="F629" s="4" t="inlineStr">
        <is>
          <t>PMN</t>
        </is>
      </c>
      <c r="G629" s="4" t="n"/>
      <c r="H629" s="5" t="n">
        <v>0</v>
      </c>
      <c r="I629" s="5" t="n">
        <v>0</v>
      </c>
      <c r="J629" s="6" t="n">
        <v>0</v>
      </c>
      <c r="K629" s="6" t="n">
        <v>0</v>
      </c>
      <c r="L629" s="6" t="n">
        <v>0</v>
      </c>
      <c r="M629" s="6" t="n">
        <v>0</v>
      </c>
      <c r="N629" s="6" t="n">
        <v>0</v>
      </c>
      <c r="O629" s="6" t="n">
        <v>0</v>
      </c>
      <c r="P629" s="5" t="n">
        <v>0</v>
      </c>
      <c r="Q629" s="6" t="n">
        <v>0</v>
      </c>
      <c r="R629" s="5" t="n">
        <v>0</v>
      </c>
      <c r="S629" s="6" t="n">
        <v>0</v>
      </c>
      <c r="T629" s="5" t="n">
        <v>0</v>
      </c>
      <c r="U629" s="6" t="n">
        <v>0</v>
      </c>
      <c r="V629" s="5" t="n">
        <v>0</v>
      </c>
      <c r="W629" s="6" t="n">
        <v>0</v>
      </c>
      <c r="X629" s="5" t="n">
        <v>0</v>
      </c>
      <c r="Y629" s="6" t="n">
        <v>0</v>
      </c>
      <c r="Z629" s="5" t="n">
        <v>0</v>
      </c>
      <c r="AA629" s="6" t="n">
        <v>0</v>
      </c>
      <c r="AB629" s="5" t="n">
        <v>0</v>
      </c>
      <c r="AC629" s="6" t="n">
        <v>0</v>
      </c>
      <c r="AD629" s="5" t="n">
        <v>0</v>
      </c>
      <c r="AE629" s="6" t="n">
        <v>0</v>
      </c>
      <c r="AF629" s="5" t="n">
        <v>0</v>
      </c>
      <c r="AG629" s="6" t="n">
        <v>0</v>
      </c>
      <c r="AH629" s="6" t="n">
        <v>0</v>
      </c>
      <c r="AI629" s="6" t="n">
        <v>0</v>
      </c>
      <c r="AJ629" s="6" t="n">
        <v>0</v>
      </c>
      <c r="AK629" s="6" t="n">
        <v>0</v>
      </c>
      <c r="AL629" s="6" t="n">
        <v>5</v>
      </c>
      <c r="AM629" s="5">
        <f>IF(AND(G629="",E629="Murni"),0,P629+R629+T629+V629+X629+Z629+AB629+AD629+AF629+AH629+AJ629+AL629)</f>
        <v/>
      </c>
      <c r="AN629" s="5">
        <f>P629+R629+T629+V629+X629+Z629+AB629+AD629+AF629+AH629+AJ629+AL629-AM629</f>
        <v/>
      </c>
      <c r="AO629" s="5">
        <f>P629+R629+T629+V629+X629+Z629+AB629+AD629+AF629+AH629+AJ629+AL629</f>
        <v/>
      </c>
      <c r="AP629" s="5">
        <f>I629</f>
        <v/>
      </c>
      <c r="AQ629" s="7">
        <f>AO629-AP629</f>
        <v/>
      </c>
      <c r="AR629" s="5" t="n">
        <v>0</v>
      </c>
      <c r="AS629" s="5">
        <f>IF(AH629-AR629&lt;-0.001,1,0)</f>
        <v/>
      </c>
      <c r="AT629" s="5">
        <f>IF(H629&lt;AM629-0.001,1,0)</f>
        <v/>
      </c>
      <c r="AU629" s="5">
        <f>IF(OR(H629-AO629-J629-K629-L629-M629-N629&lt;-0.001,H629-AO629-J629-K629-L629-M629-N629&gt;0.001),1,0)</f>
        <v/>
      </c>
      <c r="AV629" s="5">
        <f>IF(OR(J629&lt;-0.5,K629&lt;-0.5,L629&lt;-0.5,M629&lt;-0.5,N629&lt;-0.5,P629&lt;-0.5,R629&lt;-0.5,T629&lt;-0.5,V629&lt;-0.5,X629&lt;-0.5,Z629&lt;-0.5,AB629&lt;-0.5,AD629&lt;-0.5,AF629&lt;-0.5,AH629&lt;-0.5,AJ629&lt;-0.5,AL629&lt;-0.5),1,0)</f>
        <v/>
      </c>
      <c r="AW629">
        <f>AX629&amp;LEFT(ROUND(H629,0),3)</f>
        <v/>
      </c>
      <c r="AX629" t="n">
        <v>2962530</v>
      </c>
    </row>
    <row r="630">
      <c r="A630" s="4" t="n">
        <v>622</v>
      </c>
      <c r="B630" s="4" t="inlineStr">
        <is>
          <t>2019.USLU.50.002.5.2</t>
        </is>
      </c>
      <c r="C630" s="4" t="inlineStr">
        <is>
          <t>T/L 150 kV KOLONEDALE - TENTENA (65 kmr)</t>
        </is>
      </c>
      <c r="D630" s="4" t="inlineStr">
        <is>
          <t>EPC Section 1, Porsi PMN 2022</t>
        </is>
      </c>
      <c r="E630" s="4" t="inlineStr">
        <is>
          <t>Lanjutan</t>
        </is>
      </c>
      <c r="F630" s="4" t="inlineStr">
        <is>
          <t>PMN</t>
        </is>
      </c>
      <c r="G630" s="4" t="n"/>
      <c r="H630" s="5" t="n">
        <v>0</v>
      </c>
      <c r="I630" s="5" t="n">
        <v>0</v>
      </c>
      <c r="J630" s="6" t="n">
        <v>0</v>
      </c>
      <c r="K630" s="6" t="n">
        <v>0</v>
      </c>
      <c r="L630" s="6" t="n">
        <v>0</v>
      </c>
      <c r="M630" s="6" t="n">
        <v>0</v>
      </c>
      <c r="N630" s="6" t="n">
        <v>0</v>
      </c>
      <c r="O630" s="6" t="n">
        <v>0</v>
      </c>
      <c r="P630" s="5" t="n">
        <v>0</v>
      </c>
      <c r="Q630" s="6" t="n">
        <v>0</v>
      </c>
      <c r="R630" s="5" t="n">
        <v>0</v>
      </c>
      <c r="S630" s="6" t="n">
        <v>0</v>
      </c>
      <c r="T630" s="5" t="n">
        <v>0</v>
      </c>
      <c r="U630" s="6" t="n">
        <v>0</v>
      </c>
      <c r="V630" s="5" t="n">
        <v>0</v>
      </c>
      <c r="W630" s="6" t="n">
        <v>0</v>
      </c>
      <c r="X630" s="5" t="n">
        <v>0</v>
      </c>
      <c r="Y630" s="6" t="n">
        <v>0</v>
      </c>
      <c r="Z630" s="5" t="n">
        <v>0</v>
      </c>
      <c r="AA630" s="6" t="n">
        <v>0</v>
      </c>
      <c r="AB630" s="5" t="n">
        <v>0</v>
      </c>
      <c r="AC630" s="6" t="n">
        <v>0</v>
      </c>
      <c r="AD630" s="5" t="n">
        <v>0</v>
      </c>
      <c r="AE630" s="6" t="n">
        <v>0</v>
      </c>
      <c r="AF630" s="5" t="n">
        <v>0</v>
      </c>
      <c r="AG630" s="6" t="n">
        <v>0</v>
      </c>
      <c r="AH630" s="6" t="n">
        <v>0</v>
      </c>
      <c r="AI630" s="6" t="n">
        <v>0</v>
      </c>
      <c r="AJ630" s="6" t="n">
        <v>0</v>
      </c>
      <c r="AK630" s="6" t="n">
        <v>0</v>
      </c>
      <c r="AL630" s="6" t="n">
        <v>5</v>
      </c>
      <c r="AM630" s="5">
        <f>IF(AND(G630="",E630="Murni"),0,P630+R630+T630+V630+X630+Z630+AB630+AD630+AF630+AH630+AJ630+AL630)</f>
        <v/>
      </c>
      <c r="AN630" s="5">
        <f>P630+R630+T630+V630+X630+Z630+AB630+AD630+AF630+AH630+AJ630+AL630-AM630</f>
        <v/>
      </c>
      <c r="AO630" s="5">
        <f>P630+R630+T630+V630+X630+Z630+AB630+AD630+AF630+AH630+AJ630+AL630</f>
        <v/>
      </c>
      <c r="AP630" s="5">
        <f>I630</f>
        <v/>
      </c>
      <c r="AQ630" s="7">
        <f>AO630-AP630</f>
        <v/>
      </c>
      <c r="AR630" s="5" t="n">
        <v>0</v>
      </c>
      <c r="AS630" s="5">
        <f>IF(AH630-AR630&lt;-0.001,1,0)</f>
        <v/>
      </c>
      <c r="AT630" s="5">
        <f>IF(H630&lt;AM630-0.001,1,0)</f>
        <v/>
      </c>
      <c r="AU630" s="5">
        <f>IF(OR(H630-AO630-J630-K630-L630-M630-N630&lt;-0.001,H630-AO630-J630-K630-L630-M630-N630&gt;0.001),1,0)</f>
        <v/>
      </c>
      <c r="AV630" s="5">
        <f>IF(OR(J630&lt;-0.5,K630&lt;-0.5,L630&lt;-0.5,M630&lt;-0.5,N630&lt;-0.5,P630&lt;-0.5,R630&lt;-0.5,T630&lt;-0.5,V630&lt;-0.5,X630&lt;-0.5,Z630&lt;-0.5,AB630&lt;-0.5,AD630&lt;-0.5,AF630&lt;-0.5,AH630&lt;-0.5,AJ630&lt;-0.5,AL630&lt;-0.5),1,0)</f>
        <v/>
      </c>
      <c r="AW630">
        <f>AX630&amp;LEFT(ROUND(H630,0),3)</f>
        <v/>
      </c>
      <c r="AX630" t="n">
        <v>2962531</v>
      </c>
    </row>
    <row r="631">
      <c r="A631" s="4" t="n">
        <v>623</v>
      </c>
      <c r="B631" s="4" t="inlineStr">
        <is>
          <t>2019.USLU.102.001.2</t>
        </is>
      </c>
      <c r="C631" s="4" t="inlineStr">
        <is>
          <t>GI. 150 kV BUNGKU (New; 2 LB, 1 TB Trafo 30 MVA, 1 Coupler)</t>
        </is>
      </c>
      <c r="D631" s="4" t="inlineStr">
        <is>
          <t>EPC, Porsi PMN 2022</t>
        </is>
      </c>
      <c r="E631" s="4" t="inlineStr">
        <is>
          <t>Lanjutan</t>
        </is>
      </c>
      <c r="F631" s="4" t="inlineStr">
        <is>
          <t>PMN</t>
        </is>
      </c>
      <c r="G631" s="4" t="n"/>
      <c r="H631" s="5" t="n">
        <v>0</v>
      </c>
      <c r="I631" s="5" t="n">
        <v>0</v>
      </c>
      <c r="J631" s="6" t="n">
        <v>0</v>
      </c>
      <c r="K631" s="6" t="n">
        <v>0</v>
      </c>
      <c r="L631" s="6" t="n">
        <v>0</v>
      </c>
      <c r="M631" s="6" t="n">
        <v>0</v>
      </c>
      <c r="N631" s="6" t="n">
        <v>0</v>
      </c>
      <c r="O631" s="6" t="n">
        <v>0</v>
      </c>
      <c r="P631" s="5" t="n">
        <v>0</v>
      </c>
      <c r="Q631" s="6" t="n">
        <v>0</v>
      </c>
      <c r="R631" s="5" t="n">
        <v>0</v>
      </c>
      <c r="S631" s="6" t="n">
        <v>0</v>
      </c>
      <c r="T631" s="5" t="n">
        <v>0</v>
      </c>
      <c r="U631" s="6" t="n">
        <v>0</v>
      </c>
      <c r="V631" s="5" t="n">
        <v>0</v>
      </c>
      <c r="W631" s="6" t="n">
        <v>0</v>
      </c>
      <c r="X631" s="5" t="n">
        <v>0</v>
      </c>
      <c r="Y631" s="6" t="n">
        <v>0</v>
      </c>
      <c r="Z631" s="5" t="n">
        <v>0</v>
      </c>
      <c r="AA631" s="6" t="n">
        <v>0</v>
      </c>
      <c r="AB631" s="5" t="n">
        <v>0</v>
      </c>
      <c r="AC631" s="6" t="n">
        <v>0</v>
      </c>
      <c r="AD631" s="5" t="n">
        <v>0</v>
      </c>
      <c r="AE631" s="6" t="n">
        <v>0</v>
      </c>
      <c r="AF631" s="5" t="n">
        <v>0</v>
      </c>
      <c r="AG631" s="6" t="n">
        <v>0</v>
      </c>
      <c r="AH631" s="6" t="n">
        <v>0</v>
      </c>
      <c r="AI631" s="6" t="n">
        <v>0</v>
      </c>
      <c r="AJ631" s="6" t="n">
        <v>0</v>
      </c>
      <c r="AK631" s="6" t="n">
        <v>0</v>
      </c>
      <c r="AL631" s="6" t="n">
        <v>5</v>
      </c>
      <c r="AM631" s="5">
        <f>IF(AND(G631="",E631="Murni"),0,P631+R631+T631+V631+X631+Z631+AB631+AD631+AF631+AH631+AJ631+AL631)</f>
        <v/>
      </c>
      <c r="AN631" s="5">
        <f>P631+R631+T631+V631+X631+Z631+AB631+AD631+AF631+AH631+AJ631+AL631-AM631</f>
        <v/>
      </c>
      <c r="AO631" s="5">
        <f>P631+R631+T631+V631+X631+Z631+AB631+AD631+AF631+AH631+AJ631+AL631</f>
        <v/>
      </c>
      <c r="AP631" s="5">
        <f>I631</f>
        <v/>
      </c>
      <c r="AQ631" s="7">
        <f>AO631-AP631</f>
        <v/>
      </c>
      <c r="AR631" s="5" t="n">
        <v>0</v>
      </c>
      <c r="AS631" s="5">
        <f>IF(AH631-AR631&lt;-0.001,1,0)</f>
        <v/>
      </c>
      <c r="AT631" s="5">
        <f>IF(H631&lt;AM631-0.001,1,0)</f>
        <v/>
      </c>
      <c r="AU631" s="5">
        <f>IF(OR(H631-AO631-J631-K631-L631-M631-N631&lt;-0.001,H631-AO631-J631-K631-L631-M631-N631&gt;0.001),1,0)</f>
        <v/>
      </c>
      <c r="AV631" s="5">
        <f>IF(OR(J631&lt;-0.5,K631&lt;-0.5,L631&lt;-0.5,M631&lt;-0.5,N631&lt;-0.5,P631&lt;-0.5,R631&lt;-0.5,T631&lt;-0.5,V631&lt;-0.5,X631&lt;-0.5,Z631&lt;-0.5,AB631&lt;-0.5,AD631&lt;-0.5,AF631&lt;-0.5,AH631&lt;-0.5,AJ631&lt;-0.5,AL631&lt;-0.5),1,0)</f>
        <v/>
      </c>
      <c r="AW631">
        <f>AX631&amp;LEFT(ROUND(H631,0),3)</f>
        <v/>
      </c>
      <c r="AX631" t="n">
        <v>2962532</v>
      </c>
    </row>
    <row r="632">
      <c r="A632" s="4" t="n">
        <v>624</v>
      </c>
      <c r="B632" s="4" t="inlineStr">
        <is>
          <t>2019.USLU.93.001.2</t>
        </is>
      </c>
      <c r="C632" s="4" t="inlineStr">
        <is>
          <t>GI  150 KV TALISE  (NEW; 6 LB, 1 TB, 1 TB IBT, 1 BC, TRAFO 150/20, 30 MVA DAN TRAFO 150/70, 60 MVA)</t>
        </is>
      </c>
      <c r="D632" s="4" t="inlineStr">
        <is>
          <t>EPC GI 150 kV Talise (Ext) No. 0045.PjKON.02.04/UIPSULBAGUT/2018, PT KELINCI MAS UNGGUL, Porsi PMN 2022</t>
        </is>
      </c>
      <c r="E632" s="4" t="inlineStr">
        <is>
          <t>Lanjutan</t>
        </is>
      </c>
      <c r="F632" s="4" t="inlineStr">
        <is>
          <t>PMN</t>
        </is>
      </c>
      <c r="G632" s="4" t="n"/>
      <c r="H632" s="5" t="n">
        <v>0</v>
      </c>
      <c r="I632" s="5" t="n">
        <v>0</v>
      </c>
      <c r="J632" s="6" t="n">
        <v>0</v>
      </c>
      <c r="K632" s="6" t="n">
        <v>0</v>
      </c>
      <c r="L632" s="6" t="n">
        <v>0</v>
      </c>
      <c r="M632" s="6" t="n">
        <v>0</v>
      </c>
      <c r="N632" s="6" t="n">
        <v>0</v>
      </c>
      <c r="O632" s="6" t="n">
        <v>0</v>
      </c>
      <c r="P632" s="5" t="n">
        <v>0</v>
      </c>
      <c r="Q632" s="6" t="n">
        <v>0</v>
      </c>
      <c r="R632" s="5" t="n">
        <v>0</v>
      </c>
      <c r="S632" s="6" t="n">
        <v>0</v>
      </c>
      <c r="T632" s="5" t="n">
        <v>0</v>
      </c>
      <c r="U632" s="6" t="n">
        <v>0</v>
      </c>
      <c r="V632" s="5" t="n">
        <v>0</v>
      </c>
      <c r="W632" s="6" t="n">
        <v>0</v>
      </c>
      <c r="X632" s="5" t="n">
        <v>0</v>
      </c>
      <c r="Y632" s="6" t="n">
        <v>0</v>
      </c>
      <c r="Z632" s="5" t="n">
        <v>0</v>
      </c>
      <c r="AA632" s="6" t="n">
        <v>0</v>
      </c>
      <c r="AB632" s="5" t="n">
        <v>0</v>
      </c>
      <c r="AC632" s="6" t="n">
        <v>0</v>
      </c>
      <c r="AD632" s="5" t="n">
        <v>0</v>
      </c>
      <c r="AE632" s="6" t="n">
        <v>0</v>
      </c>
      <c r="AF632" s="5" t="n">
        <v>0</v>
      </c>
      <c r="AG632" s="6" t="n">
        <v>0</v>
      </c>
      <c r="AH632" s="6" t="n">
        <v>0</v>
      </c>
      <c r="AI632" s="6" t="n">
        <v>0</v>
      </c>
      <c r="AJ632" s="6" t="n">
        <v>0</v>
      </c>
      <c r="AK632" s="6" t="n">
        <v>0</v>
      </c>
      <c r="AL632" s="6" t="n">
        <v>5</v>
      </c>
      <c r="AM632" s="5">
        <f>IF(AND(G632="",E632="Murni"),0,P632+R632+T632+V632+X632+Z632+AB632+AD632+AF632+AH632+AJ632+AL632)</f>
        <v/>
      </c>
      <c r="AN632" s="5">
        <f>P632+R632+T632+V632+X632+Z632+AB632+AD632+AF632+AH632+AJ632+AL632-AM632</f>
        <v/>
      </c>
      <c r="AO632" s="5">
        <f>P632+R632+T632+V632+X632+Z632+AB632+AD632+AF632+AH632+AJ632+AL632</f>
        <v/>
      </c>
      <c r="AP632" s="5">
        <f>I632</f>
        <v/>
      </c>
      <c r="AQ632" s="7">
        <f>AO632-AP632</f>
        <v/>
      </c>
      <c r="AR632" s="5" t="n">
        <v>0</v>
      </c>
      <c r="AS632" s="5">
        <f>IF(AH632-AR632&lt;-0.001,1,0)</f>
        <v/>
      </c>
      <c r="AT632" s="5">
        <f>IF(H632&lt;AM632-0.001,1,0)</f>
        <v/>
      </c>
      <c r="AU632" s="5">
        <f>IF(OR(H632-AO632-J632-K632-L632-M632-N632&lt;-0.001,H632-AO632-J632-K632-L632-M632-N632&gt;0.001),1,0)</f>
        <v/>
      </c>
      <c r="AV632" s="5">
        <f>IF(OR(J632&lt;-0.5,K632&lt;-0.5,L632&lt;-0.5,M632&lt;-0.5,N632&lt;-0.5,P632&lt;-0.5,R632&lt;-0.5,T632&lt;-0.5,V632&lt;-0.5,X632&lt;-0.5,Z632&lt;-0.5,AB632&lt;-0.5,AD632&lt;-0.5,AF632&lt;-0.5,AH632&lt;-0.5,AJ632&lt;-0.5,AL632&lt;-0.5),1,0)</f>
        <v/>
      </c>
      <c r="AW632">
        <f>AX632&amp;LEFT(ROUND(H632,0),3)</f>
        <v/>
      </c>
      <c r="AX632" t="n">
        <v>2962533</v>
      </c>
    </row>
    <row r="633">
      <c r="A633" s="4" t="n">
        <v>625</v>
      </c>
      <c r="B633" s="4" t="inlineStr">
        <is>
          <t>2019.USLU.93.006.2</t>
        </is>
      </c>
      <c r="C633" s="4" t="inlineStr">
        <is>
          <t>GI  150 KV TALISE  (NEW; 6 LB, 1 TB, 1 TB IBT, 1 BC, TRAFO 150/20, 30 MVA DAN TRAFO 150/70, 60 MVA)</t>
        </is>
      </c>
      <c r="D633" s="4" t="inlineStr">
        <is>
          <t>MTU, Porsi PMN 2022</t>
        </is>
      </c>
      <c r="E633" s="4" t="inlineStr">
        <is>
          <t>Lanjutan</t>
        </is>
      </c>
      <c r="F633" s="4" t="inlineStr">
        <is>
          <t>PMN</t>
        </is>
      </c>
      <c r="G633" s="4" t="n"/>
      <c r="H633" s="5" t="n">
        <v>0</v>
      </c>
      <c r="I633" s="5" t="n">
        <v>0</v>
      </c>
      <c r="J633" s="6" t="n">
        <v>0</v>
      </c>
      <c r="K633" s="6" t="n">
        <v>0</v>
      </c>
      <c r="L633" s="6" t="n">
        <v>0</v>
      </c>
      <c r="M633" s="6" t="n">
        <v>0</v>
      </c>
      <c r="N633" s="6" t="n">
        <v>0</v>
      </c>
      <c r="O633" s="6" t="n">
        <v>0</v>
      </c>
      <c r="P633" s="5" t="n">
        <v>0</v>
      </c>
      <c r="Q633" s="6" t="n">
        <v>0</v>
      </c>
      <c r="R633" s="5" t="n">
        <v>0</v>
      </c>
      <c r="S633" s="6" t="n">
        <v>0</v>
      </c>
      <c r="T633" s="5" t="n">
        <v>0</v>
      </c>
      <c r="U633" s="6" t="n">
        <v>0</v>
      </c>
      <c r="V633" s="5" t="n">
        <v>0</v>
      </c>
      <c r="W633" s="6" t="n">
        <v>0</v>
      </c>
      <c r="X633" s="5" t="n">
        <v>0</v>
      </c>
      <c r="Y633" s="6" t="n">
        <v>0</v>
      </c>
      <c r="Z633" s="5" t="n">
        <v>0</v>
      </c>
      <c r="AA633" s="6" t="n">
        <v>0</v>
      </c>
      <c r="AB633" s="5" t="n">
        <v>0</v>
      </c>
      <c r="AC633" s="6" t="n">
        <v>0</v>
      </c>
      <c r="AD633" s="5" t="n">
        <v>0</v>
      </c>
      <c r="AE633" s="6" t="n">
        <v>0</v>
      </c>
      <c r="AF633" s="5" t="n">
        <v>0</v>
      </c>
      <c r="AG633" s="6" t="n">
        <v>0</v>
      </c>
      <c r="AH633" s="6" t="n">
        <v>0</v>
      </c>
      <c r="AI633" s="6" t="n">
        <v>0</v>
      </c>
      <c r="AJ633" s="6" t="n">
        <v>0</v>
      </c>
      <c r="AK633" s="6" t="n">
        <v>0</v>
      </c>
      <c r="AL633" s="6" t="n">
        <v>5</v>
      </c>
      <c r="AM633" s="5">
        <f>IF(AND(G633="",E633="Murni"),0,P633+R633+T633+V633+X633+Z633+AB633+AD633+AF633+AH633+AJ633+AL633)</f>
        <v/>
      </c>
      <c r="AN633" s="5">
        <f>P633+R633+T633+V633+X633+Z633+AB633+AD633+AF633+AH633+AJ633+AL633-AM633</f>
        <v/>
      </c>
      <c r="AO633" s="5">
        <f>P633+R633+T633+V633+X633+Z633+AB633+AD633+AF633+AH633+AJ633+AL633</f>
        <v/>
      </c>
      <c r="AP633" s="5">
        <f>I633</f>
        <v/>
      </c>
      <c r="AQ633" s="7">
        <f>AO633-AP633</f>
        <v/>
      </c>
      <c r="AR633" s="5" t="n">
        <v>0</v>
      </c>
      <c r="AS633" s="5">
        <f>IF(AH633-AR633&lt;-0.001,1,0)</f>
        <v/>
      </c>
      <c r="AT633" s="5">
        <f>IF(H633&lt;AM633-0.001,1,0)</f>
        <v/>
      </c>
      <c r="AU633" s="5">
        <f>IF(OR(H633-AO633-J633-K633-L633-M633-N633&lt;-0.001,H633-AO633-J633-K633-L633-M633-N633&gt;0.001),1,0)</f>
        <v/>
      </c>
      <c r="AV633" s="5">
        <f>IF(OR(J633&lt;-0.5,K633&lt;-0.5,L633&lt;-0.5,M633&lt;-0.5,N633&lt;-0.5,P633&lt;-0.5,R633&lt;-0.5,T633&lt;-0.5,V633&lt;-0.5,X633&lt;-0.5,Z633&lt;-0.5,AB633&lt;-0.5,AD633&lt;-0.5,AF633&lt;-0.5,AH633&lt;-0.5,AJ633&lt;-0.5,AL633&lt;-0.5),1,0)</f>
        <v/>
      </c>
      <c r="AW633">
        <f>AX633&amp;LEFT(ROUND(H633,0),3)</f>
        <v/>
      </c>
      <c r="AX633" t="n">
        <v>2962534</v>
      </c>
    </row>
    <row r="634">
      <c r="A634" s="4" t="n">
        <v>626</v>
      </c>
      <c r="B634" s="4" t="inlineStr">
        <is>
          <t>2019.USLU.89.001.2</t>
        </is>
      </c>
      <c r="C634" s="4" t="inlineStr">
        <is>
          <t>GI. 150 KV SINDUE/ TAWAELI/ KEK SULTENG (NEW; 4 LB, 1 TB, TRAFO 150/20 60 MVA)</t>
        </is>
      </c>
      <c r="D634" s="4" t="inlineStr">
        <is>
          <t>Pekerjaan Pengadaan Barang dan Jasa Konstruksi GI 150 kV Tawaeli (New), Porsi PMN 2022</t>
        </is>
      </c>
      <c r="E634" s="4" t="inlineStr">
        <is>
          <t>Lanjutan</t>
        </is>
      </c>
      <c r="F634" s="4" t="inlineStr">
        <is>
          <t>PMN</t>
        </is>
      </c>
      <c r="G634" s="4" t="n"/>
      <c r="H634" s="5" t="n">
        <v>0</v>
      </c>
      <c r="I634" s="5" t="n">
        <v>0</v>
      </c>
      <c r="J634" s="6" t="n">
        <v>0</v>
      </c>
      <c r="K634" s="6" t="n">
        <v>0</v>
      </c>
      <c r="L634" s="6" t="n">
        <v>0</v>
      </c>
      <c r="M634" s="6" t="n">
        <v>0</v>
      </c>
      <c r="N634" s="6" t="n">
        <v>0</v>
      </c>
      <c r="O634" s="6" t="n">
        <v>0</v>
      </c>
      <c r="P634" s="5" t="n">
        <v>0</v>
      </c>
      <c r="Q634" s="6" t="n">
        <v>0</v>
      </c>
      <c r="R634" s="5" t="n">
        <v>0</v>
      </c>
      <c r="S634" s="6" t="n">
        <v>0</v>
      </c>
      <c r="T634" s="5" t="n">
        <v>0</v>
      </c>
      <c r="U634" s="6" t="n">
        <v>0</v>
      </c>
      <c r="V634" s="5" t="n">
        <v>0</v>
      </c>
      <c r="W634" s="6" t="n">
        <v>0</v>
      </c>
      <c r="X634" s="5" t="n">
        <v>0</v>
      </c>
      <c r="Y634" s="6" t="n">
        <v>0</v>
      </c>
      <c r="Z634" s="5" t="n">
        <v>0</v>
      </c>
      <c r="AA634" s="6" t="n">
        <v>0</v>
      </c>
      <c r="AB634" s="5" t="n">
        <v>0</v>
      </c>
      <c r="AC634" s="6" t="n">
        <v>0</v>
      </c>
      <c r="AD634" s="5" t="n">
        <v>0</v>
      </c>
      <c r="AE634" s="6" t="n">
        <v>0</v>
      </c>
      <c r="AF634" s="5" t="n">
        <v>0</v>
      </c>
      <c r="AG634" s="6" t="n">
        <v>0</v>
      </c>
      <c r="AH634" s="6" t="n">
        <v>0</v>
      </c>
      <c r="AI634" s="6" t="n">
        <v>0</v>
      </c>
      <c r="AJ634" s="6" t="n">
        <v>0</v>
      </c>
      <c r="AK634" s="6" t="n">
        <v>0</v>
      </c>
      <c r="AL634" s="6" t="n">
        <v>5</v>
      </c>
      <c r="AM634" s="5">
        <f>IF(AND(G634="",E634="Murni"),0,P634+R634+T634+V634+X634+Z634+AB634+AD634+AF634+AH634+AJ634+AL634)</f>
        <v/>
      </c>
      <c r="AN634" s="5">
        <f>P634+R634+T634+V634+X634+Z634+AB634+AD634+AF634+AH634+AJ634+AL634-AM634</f>
        <v/>
      </c>
      <c r="AO634" s="5">
        <f>P634+R634+T634+V634+X634+Z634+AB634+AD634+AF634+AH634+AJ634+AL634</f>
        <v/>
      </c>
      <c r="AP634" s="5">
        <f>I634</f>
        <v/>
      </c>
      <c r="AQ634" s="7">
        <f>AO634-AP634</f>
        <v/>
      </c>
      <c r="AR634" s="5" t="n">
        <v>0</v>
      </c>
      <c r="AS634" s="5">
        <f>IF(AH634-AR634&lt;-0.001,1,0)</f>
        <v/>
      </c>
      <c r="AT634" s="5">
        <f>IF(H634&lt;AM634-0.001,1,0)</f>
        <v/>
      </c>
      <c r="AU634" s="5">
        <f>IF(OR(H634-AO634-J634-K634-L634-M634-N634&lt;-0.001,H634-AO634-J634-K634-L634-M634-N634&gt;0.001),1,0)</f>
        <v/>
      </c>
      <c r="AV634" s="5">
        <f>IF(OR(J634&lt;-0.5,K634&lt;-0.5,L634&lt;-0.5,M634&lt;-0.5,N634&lt;-0.5,P634&lt;-0.5,R634&lt;-0.5,T634&lt;-0.5,V634&lt;-0.5,X634&lt;-0.5,Z634&lt;-0.5,AB634&lt;-0.5,AD634&lt;-0.5,AF634&lt;-0.5,AH634&lt;-0.5,AJ634&lt;-0.5,AL634&lt;-0.5),1,0)</f>
        <v/>
      </c>
      <c r="AW634">
        <f>AX634&amp;LEFT(ROUND(H634,0),3)</f>
        <v/>
      </c>
      <c r="AX634" t="n">
        <v>2962535</v>
      </c>
    </row>
    <row r="635">
      <c r="A635" s="4" t="n">
        <v>627</v>
      </c>
      <c r="B635" s="4" t="inlineStr">
        <is>
          <t>2019.USLU.91.002.2</t>
        </is>
      </c>
      <c r="C635" s="4" t="inlineStr">
        <is>
          <t>GI. 150 kV TAMBU (NEW, 4 LB, 1 TB TRAFO 30 MVA, 1 BC)</t>
        </is>
      </c>
      <c r="D635" s="4" t="inlineStr">
        <is>
          <t>Pekerjaan Pengadaan Barang dan Jasa Konstruksi GI 150 kV Tambu (New), Porsi PMN 2022</t>
        </is>
      </c>
      <c r="E635" s="4" t="inlineStr">
        <is>
          <t>Lanjutan</t>
        </is>
      </c>
      <c r="F635" s="4" t="inlineStr">
        <is>
          <t>PMN</t>
        </is>
      </c>
      <c r="G635" s="4" t="n"/>
      <c r="H635" s="5" t="n">
        <v>0</v>
      </c>
      <c r="I635" s="5" t="n">
        <v>0</v>
      </c>
      <c r="J635" s="6" t="n">
        <v>0</v>
      </c>
      <c r="K635" s="6" t="n">
        <v>0</v>
      </c>
      <c r="L635" s="6" t="n">
        <v>0</v>
      </c>
      <c r="M635" s="6" t="n">
        <v>0</v>
      </c>
      <c r="N635" s="6" t="n">
        <v>0</v>
      </c>
      <c r="O635" s="6" t="n">
        <v>0</v>
      </c>
      <c r="P635" s="5" t="n">
        <v>0</v>
      </c>
      <c r="Q635" s="6" t="n">
        <v>0</v>
      </c>
      <c r="R635" s="5" t="n">
        <v>0</v>
      </c>
      <c r="S635" s="6" t="n">
        <v>0</v>
      </c>
      <c r="T635" s="5" t="n">
        <v>0</v>
      </c>
      <c r="U635" s="6" t="n">
        <v>0</v>
      </c>
      <c r="V635" s="5" t="n">
        <v>0</v>
      </c>
      <c r="W635" s="6" t="n">
        <v>0</v>
      </c>
      <c r="X635" s="5" t="n">
        <v>0</v>
      </c>
      <c r="Y635" s="6" t="n">
        <v>0</v>
      </c>
      <c r="Z635" s="5" t="n">
        <v>0</v>
      </c>
      <c r="AA635" s="6" t="n">
        <v>0</v>
      </c>
      <c r="AB635" s="5" t="n">
        <v>0</v>
      </c>
      <c r="AC635" s="6" t="n">
        <v>0</v>
      </c>
      <c r="AD635" s="5" t="n">
        <v>0</v>
      </c>
      <c r="AE635" s="6" t="n">
        <v>0</v>
      </c>
      <c r="AF635" s="5" t="n">
        <v>0</v>
      </c>
      <c r="AG635" s="6" t="n">
        <v>0</v>
      </c>
      <c r="AH635" s="6" t="n">
        <v>0</v>
      </c>
      <c r="AI635" s="6" t="n">
        <v>0</v>
      </c>
      <c r="AJ635" s="6" t="n">
        <v>0</v>
      </c>
      <c r="AK635" s="6" t="n">
        <v>0</v>
      </c>
      <c r="AL635" s="6" t="n">
        <v>5</v>
      </c>
      <c r="AM635" s="5">
        <f>IF(AND(G635="",E635="Murni"),0,P635+R635+T635+V635+X635+Z635+AB635+AD635+AF635+AH635+AJ635+AL635)</f>
        <v/>
      </c>
      <c r="AN635" s="5">
        <f>P635+R635+T635+V635+X635+Z635+AB635+AD635+AF635+AH635+AJ635+AL635-AM635</f>
        <v/>
      </c>
      <c r="AO635" s="5">
        <f>P635+R635+T635+V635+X635+Z635+AB635+AD635+AF635+AH635+AJ635+AL635</f>
        <v/>
      </c>
      <c r="AP635" s="5">
        <f>I635</f>
        <v/>
      </c>
      <c r="AQ635" s="7">
        <f>AO635-AP635</f>
        <v/>
      </c>
      <c r="AR635" s="5" t="n">
        <v>0</v>
      </c>
      <c r="AS635" s="5">
        <f>IF(AH635-AR635&lt;-0.001,1,0)</f>
        <v/>
      </c>
      <c r="AT635" s="5">
        <f>IF(H635&lt;AM635-0.001,1,0)</f>
        <v/>
      </c>
      <c r="AU635" s="5">
        <f>IF(OR(H635-AO635-J635-K635-L635-M635-N635&lt;-0.001,H635-AO635-J635-K635-L635-M635-N635&gt;0.001),1,0)</f>
        <v/>
      </c>
      <c r="AV635" s="5">
        <f>IF(OR(J635&lt;-0.5,K635&lt;-0.5,L635&lt;-0.5,M635&lt;-0.5,N635&lt;-0.5,P635&lt;-0.5,R635&lt;-0.5,T635&lt;-0.5,V635&lt;-0.5,X635&lt;-0.5,Z635&lt;-0.5,AB635&lt;-0.5,AD635&lt;-0.5,AF635&lt;-0.5,AH635&lt;-0.5,AJ635&lt;-0.5,AL635&lt;-0.5),1,0)</f>
        <v/>
      </c>
      <c r="AW635">
        <f>AX635&amp;LEFT(ROUND(H635,0),3)</f>
        <v/>
      </c>
      <c r="AX635" t="n">
        <v>2962536</v>
      </c>
    </row>
    <row r="636">
      <c r="A636" s="4" t="n">
        <v>628</v>
      </c>
      <c r="B636" s="4" t="inlineStr">
        <is>
          <t>2022.USLW.235.009</t>
        </is>
      </c>
      <c r="C636" s="4" t="inlineStr">
        <is>
          <t>T/L 150 KV PLTU PALU 3 - TAMBU (55 kmr)</t>
        </is>
      </c>
      <c r="D636" s="4" t="inlineStr">
        <is>
          <t>EPC Section 1 dan 2T/L 150 KV PLTU Palu 3 - Tambu, Porsi PMN 2022</t>
        </is>
      </c>
      <c r="E636" s="4" t="inlineStr">
        <is>
          <t>Murni</t>
        </is>
      </c>
      <c r="F636" s="4" t="inlineStr">
        <is>
          <t>PMN</t>
        </is>
      </c>
      <c r="G636" s="4" t="n"/>
      <c r="H636" s="5" t="n">
        <v>0</v>
      </c>
      <c r="I636" s="5" t="n">
        <v>0</v>
      </c>
      <c r="J636" s="6" t="n">
        <v>0</v>
      </c>
      <c r="K636" s="6" t="n">
        <v>0</v>
      </c>
      <c r="L636" s="6" t="n">
        <v>0</v>
      </c>
      <c r="M636" s="6" t="n">
        <v>0</v>
      </c>
      <c r="N636" s="6" t="n">
        <v>0</v>
      </c>
      <c r="O636" s="6" t="n">
        <v>0</v>
      </c>
      <c r="P636" s="5" t="n">
        <v>0</v>
      </c>
      <c r="Q636" s="6" t="n">
        <v>0</v>
      </c>
      <c r="R636" s="5" t="n">
        <v>0</v>
      </c>
      <c r="S636" s="6" t="n">
        <v>0</v>
      </c>
      <c r="T636" s="5" t="n">
        <v>0</v>
      </c>
      <c r="U636" s="6" t="n">
        <v>0</v>
      </c>
      <c r="V636" s="5" t="n">
        <v>0</v>
      </c>
      <c r="W636" s="6" t="n">
        <v>0</v>
      </c>
      <c r="X636" s="5" t="n">
        <v>0</v>
      </c>
      <c r="Y636" s="6" t="n">
        <v>0</v>
      </c>
      <c r="Z636" s="5" t="n">
        <v>0</v>
      </c>
      <c r="AA636" s="6" t="n">
        <v>0</v>
      </c>
      <c r="AB636" s="5" t="n">
        <v>0</v>
      </c>
      <c r="AC636" s="6" t="n">
        <v>0</v>
      </c>
      <c r="AD636" s="5" t="n">
        <v>0</v>
      </c>
      <c r="AE636" s="6" t="n">
        <v>0</v>
      </c>
      <c r="AF636" s="5" t="n">
        <v>0</v>
      </c>
      <c r="AG636" s="6" t="n">
        <v>0</v>
      </c>
      <c r="AH636" s="6" t="n">
        <v>0</v>
      </c>
      <c r="AI636" s="6" t="n">
        <v>0</v>
      </c>
      <c r="AJ636" s="6" t="n">
        <v>0</v>
      </c>
      <c r="AK636" s="6" t="n">
        <v>0</v>
      </c>
      <c r="AL636" s="6" t="n">
        <v>5</v>
      </c>
      <c r="AM636" s="5">
        <f>IF(AND(G636="",E636="Murni"),0,P636+R636+T636+V636+X636+Z636+AB636+AD636+AF636+AH636+AJ636+AL636)</f>
        <v/>
      </c>
      <c r="AN636" s="5">
        <f>P636+R636+T636+V636+X636+Z636+AB636+AD636+AF636+AH636+AJ636+AL636-AM636</f>
        <v/>
      </c>
      <c r="AO636" s="5">
        <f>P636+R636+T636+V636+X636+Z636+AB636+AD636+AF636+AH636+AJ636+AL636</f>
        <v/>
      </c>
      <c r="AP636" s="5">
        <f>I636</f>
        <v/>
      </c>
      <c r="AQ636" s="7">
        <f>AO636-AP636</f>
        <v/>
      </c>
      <c r="AR636" s="5" t="n">
        <v>0</v>
      </c>
      <c r="AS636" s="5">
        <f>IF(AH636-AR636&lt;-0.001,1,0)</f>
        <v/>
      </c>
      <c r="AT636" s="5">
        <f>IF(H636&lt;AM636-0.001,1,0)</f>
        <v/>
      </c>
      <c r="AU636" s="5">
        <f>IF(OR(H636-AO636-J636-K636-L636-M636-N636&lt;-0.001,H636-AO636-J636-K636-L636-M636-N636&gt;0.001),1,0)</f>
        <v/>
      </c>
      <c r="AV636" s="5">
        <f>IF(OR(J636&lt;-0.5,K636&lt;-0.5,L636&lt;-0.5,M636&lt;-0.5,N636&lt;-0.5,P636&lt;-0.5,R636&lt;-0.5,T636&lt;-0.5,V636&lt;-0.5,X636&lt;-0.5,Z636&lt;-0.5,AB636&lt;-0.5,AD636&lt;-0.5,AF636&lt;-0.5,AH636&lt;-0.5,AJ636&lt;-0.5,AL636&lt;-0.5),1,0)</f>
        <v/>
      </c>
      <c r="AW636">
        <f>AX636&amp;LEFT(ROUND(H636,0),3)</f>
        <v/>
      </c>
      <c r="AX636" t="n">
        <v>2962537</v>
      </c>
    </row>
    <row r="637">
      <c r="A637" s="4" t="n">
        <v>629</v>
      </c>
      <c r="B637" s="4" t="inlineStr">
        <is>
          <t>2019.USLU.38.002.2</t>
        </is>
      </c>
      <c r="C637" s="4" t="inlineStr">
        <is>
          <t>T/L 150 KV TAWAELI - TALISE BARU (35 kmr)</t>
        </is>
      </c>
      <c r="D637" s="4" t="inlineStr">
        <is>
          <t>EPC  T/L 150 kV Tawaeli - Talise No. Kontrak 0057.Pj/KON.02.04/UIPSULBAGUT/2019, tanggal 12 September 2018, PT MENARA INDRA UTAMA, Porsi PMN 2022</t>
        </is>
      </c>
      <c r="E637" s="4" t="inlineStr">
        <is>
          <t>Lanjutan</t>
        </is>
      </c>
      <c r="F637" s="4" t="inlineStr">
        <is>
          <t>PMN</t>
        </is>
      </c>
      <c r="G637" s="4" t="n"/>
      <c r="H637" s="5" t="n">
        <v>0</v>
      </c>
      <c r="I637" s="5" t="n">
        <v>0</v>
      </c>
      <c r="J637" s="6" t="n">
        <v>0</v>
      </c>
      <c r="K637" s="6" t="n">
        <v>0</v>
      </c>
      <c r="L637" s="6" t="n">
        <v>0</v>
      </c>
      <c r="M637" s="6" t="n">
        <v>0</v>
      </c>
      <c r="N637" s="6" t="n">
        <v>0</v>
      </c>
      <c r="O637" s="6" t="n">
        <v>0</v>
      </c>
      <c r="P637" s="5" t="n">
        <v>0</v>
      </c>
      <c r="Q637" s="6" t="n">
        <v>0</v>
      </c>
      <c r="R637" s="5" t="n">
        <v>0</v>
      </c>
      <c r="S637" s="6" t="n">
        <v>0</v>
      </c>
      <c r="T637" s="5" t="n">
        <v>0</v>
      </c>
      <c r="U637" s="6" t="n">
        <v>0</v>
      </c>
      <c r="V637" s="5" t="n">
        <v>0</v>
      </c>
      <c r="W637" s="6" t="n">
        <v>0</v>
      </c>
      <c r="X637" s="5" t="n">
        <v>0</v>
      </c>
      <c r="Y637" s="6" t="n">
        <v>0</v>
      </c>
      <c r="Z637" s="5" t="n">
        <v>0</v>
      </c>
      <c r="AA637" s="6" t="n">
        <v>0</v>
      </c>
      <c r="AB637" s="5" t="n">
        <v>0</v>
      </c>
      <c r="AC637" s="6" t="n">
        <v>0</v>
      </c>
      <c r="AD637" s="5" t="n">
        <v>0</v>
      </c>
      <c r="AE637" s="6" t="n">
        <v>0</v>
      </c>
      <c r="AF637" s="5" t="n">
        <v>0</v>
      </c>
      <c r="AG637" s="6" t="n">
        <v>0</v>
      </c>
      <c r="AH637" s="6" t="n">
        <v>0</v>
      </c>
      <c r="AI637" s="6" t="n">
        <v>0</v>
      </c>
      <c r="AJ637" s="6" t="n">
        <v>0</v>
      </c>
      <c r="AK637" s="6" t="n">
        <v>0</v>
      </c>
      <c r="AL637" s="6" t="n">
        <v>5</v>
      </c>
      <c r="AM637" s="5">
        <f>IF(AND(G637="",E637="Murni"),0,P637+R637+T637+V637+X637+Z637+AB637+AD637+AF637+AH637+AJ637+AL637)</f>
        <v/>
      </c>
      <c r="AN637" s="5">
        <f>P637+R637+T637+V637+X637+Z637+AB637+AD637+AF637+AH637+AJ637+AL637-AM637</f>
        <v/>
      </c>
      <c r="AO637" s="5">
        <f>P637+R637+T637+V637+X637+Z637+AB637+AD637+AF637+AH637+AJ637+AL637</f>
        <v/>
      </c>
      <c r="AP637" s="5">
        <f>I637</f>
        <v/>
      </c>
      <c r="AQ637" s="7">
        <f>AO637-AP637</f>
        <v/>
      </c>
      <c r="AR637" s="5" t="n">
        <v>0</v>
      </c>
      <c r="AS637" s="5">
        <f>IF(AH637-AR637&lt;-0.001,1,0)</f>
        <v/>
      </c>
      <c r="AT637" s="5">
        <f>IF(H637&lt;AM637-0.001,1,0)</f>
        <v/>
      </c>
      <c r="AU637" s="5">
        <f>IF(OR(H637-AO637-J637-K637-L637-M637-N637&lt;-0.001,H637-AO637-J637-K637-L637-M637-N637&gt;0.001),1,0)</f>
        <v/>
      </c>
      <c r="AV637" s="5">
        <f>IF(OR(J637&lt;-0.5,K637&lt;-0.5,L637&lt;-0.5,M637&lt;-0.5,N637&lt;-0.5,P637&lt;-0.5,R637&lt;-0.5,T637&lt;-0.5,V637&lt;-0.5,X637&lt;-0.5,Z637&lt;-0.5,AB637&lt;-0.5,AD637&lt;-0.5,AF637&lt;-0.5,AH637&lt;-0.5,AJ637&lt;-0.5,AL637&lt;-0.5),1,0)</f>
        <v/>
      </c>
      <c r="AW637">
        <f>AX637&amp;LEFT(ROUND(H637,0),3)</f>
        <v/>
      </c>
      <c r="AX637" t="n">
        <v>2962538</v>
      </c>
    </row>
    <row r="638">
      <c r="A638" s="4" t="n">
        <v>630</v>
      </c>
      <c r="B638" s="4" t="inlineStr">
        <is>
          <t>2019.USLU.91.004.2</t>
        </is>
      </c>
      <c r="C638" s="4" t="inlineStr">
        <is>
          <t>GI. 150 kV TAMBU (NEW, 4 LB, 1 TB TRAFO 30 MVA, 1 BC)</t>
        </is>
      </c>
      <c r="D638" s="4" t="inlineStr">
        <is>
          <t>MTU GI 150 kV Tambu, Porsi PMN 2022</t>
        </is>
      </c>
      <c r="E638" s="4" t="inlineStr">
        <is>
          <t>Lanjutan</t>
        </is>
      </c>
      <c r="F638" s="4" t="inlineStr">
        <is>
          <t>PMN</t>
        </is>
      </c>
      <c r="G638" s="4" t="n"/>
      <c r="H638" s="5" t="n">
        <v>0</v>
      </c>
      <c r="I638" s="5" t="n">
        <v>0</v>
      </c>
      <c r="J638" s="6" t="n">
        <v>0</v>
      </c>
      <c r="K638" s="6" t="n">
        <v>0</v>
      </c>
      <c r="L638" s="6" t="n">
        <v>0</v>
      </c>
      <c r="M638" s="6" t="n">
        <v>0</v>
      </c>
      <c r="N638" s="6" t="n">
        <v>0</v>
      </c>
      <c r="O638" s="6" t="n">
        <v>0</v>
      </c>
      <c r="P638" s="5" t="n">
        <v>0</v>
      </c>
      <c r="Q638" s="6" t="n">
        <v>0</v>
      </c>
      <c r="R638" s="5" t="n">
        <v>0</v>
      </c>
      <c r="S638" s="6" t="n">
        <v>0</v>
      </c>
      <c r="T638" s="5" t="n">
        <v>0</v>
      </c>
      <c r="U638" s="6" t="n">
        <v>0</v>
      </c>
      <c r="V638" s="5" t="n">
        <v>0</v>
      </c>
      <c r="W638" s="6" t="n">
        <v>0</v>
      </c>
      <c r="X638" s="5" t="n">
        <v>0</v>
      </c>
      <c r="Y638" s="6" t="n">
        <v>0</v>
      </c>
      <c r="Z638" s="5" t="n">
        <v>0</v>
      </c>
      <c r="AA638" s="6" t="n">
        <v>0</v>
      </c>
      <c r="AB638" s="5" t="n">
        <v>0</v>
      </c>
      <c r="AC638" s="6" t="n">
        <v>0</v>
      </c>
      <c r="AD638" s="5" t="n">
        <v>0</v>
      </c>
      <c r="AE638" s="6" t="n">
        <v>0</v>
      </c>
      <c r="AF638" s="5" t="n">
        <v>0</v>
      </c>
      <c r="AG638" s="6" t="n">
        <v>0</v>
      </c>
      <c r="AH638" s="6" t="n">
        <v>0</v>
      </c>
      <c r="AI638" s="6" t="n">
        <v>0</v>
      </c>
      <c r="AJ638" s="6" t="n">
        <v>0</v>
      </c>
      <c r="AK638" s="6" t="n">
        <v>0</v>
      </c>
      <c r="AL638" s="6" t="n">
        <v>5</v>
      </c>
      <c r="AM638" s="5">
        <f>IF(AND(G638="",E638="Murni"),0,P638+R638+T638+V638+X638+Z638+AB638+AD638+AF638+AH638+AJ638+AL638)</f>
        <v/>
      </c>
      <c r="AN638" s="5">
        <f>P638+R638+T638+V638+X638+Z638+AB638+AD638+AF638+AH638+AJ638+AL638-AM638</f>
        <v/>
      </c>
      <c r="AO638" s="5">
        <f>P638+R638+T638+V638+X638+Z638+AB638+AD638+AF638+AH638+AJ638+AL638</f>
        <v/>
      </c>
      <c r="AP638" s="5">
        <f>I638</f>
        <v/>
      </c>
      <c r="AQ638" s="7">
        <f>AO638-AP638</f>
        <v/>
      </c>
      <c r="AR638" s="5" t="n">
        <v>0</v>
      </c>
      <c r="AS638" s="5">
        <f>IF(AH638-AR638&lt;-0.001,1,0)</f>
        <v/>
      </c>
      <c r="AT638" s="5">
        <f>IF(H638&lt;AM638-0.001,1,0)</f>
        <v/>
      </c>
      <c r="AU638" s="5">
        <f>IF(OR(H638-AO638-J638-K638-L638-M638-N638&lt;-0.001,H638-AO638-J638-K638-L638-M638-N638&gt;0.001),1,0)</f>
        <v/>
      </c>
      <c r="AV638" s="5">
        <f>IF(OR(J638&lt;-0.5,K638&lt;-0.5,L638&lt;-0.5,M638&lt;-0.5,N638&lt;-0.5,P638&lt;-0.5,R638&lt;-0.5,T638&lt;-0.5,V638&lt;-0.5,X638&lt;-0.5,Z638&lt;-0.5,AB638&lt;-0.5,AD638&lt;-0.5,AF638&lt;-0.5,AH638&lt;-0.5,AJ638&lt;-0.5,AL638&lt;-0.5),1,0)</f>
        <v/>
      </c>
      <c r="AW638">
        <f>AX638&amp;LEFT(ROUND(H638,0),3)</f>
        <v/>
      </c>
      <c r="AX638" t="n">
        <v>2962539</v>
      </c>
    </row>
    <row r="639">
      <c r="A639" s="4" t="n">
        <v>631</v>
      </c>
      <c r="B639" s="4" t="inlineStr">
        <is>
          <t>2019.USLU.36.005.2.2</t>
        </is>
      </c>
      <c r="C639" s="4" t="inlineStr">
        <is>
          <t>T/L 150 KV PLTU PALU 3 - TAMBU (55 kmr)</t>
        </is>
      </c>
      <c r="D639" s="4" t="inlineStr">
        <is>
          <t>EPC T/L 150 KV PLTU Palu 3 - Tambu  Section  2, Porsi PMN 2022</t>
        </is>
      </c>
      <c r="E639" s="4" t="inlineStr">
        <is>
          <t>Lanjutan</t>
        </is>
      </c>
      <c r="F639" s="4" t="inlineStr">
        <is>
          <t>PMN</t>
        </is>
      </c>
      <c r="G639" s="4" t="n"/>
      <c r="H639" s="5" t="n">
        <v>0</v>
      </c>
      <c r="I639" s="5" t="n">
        <v>0</v>
      </c>
      <c r="J639" s="6" t="n">
        <v>0</v>
      </c>
      <c r="K639" s="6" t="n">
        <v>0</v>
      </c>
      <c r="L639" s="6" t="n">
        <v>0</v>
      </c>
      <c r="M639" s="6" t="n">
        <v>0</v>
      </c>
      <c r="N639" s="6" t="n">
        <v>0</v>
      </c>
      <c r="O639" s="6" t="n">
        <v>0</v>
      </c>
      <c r="P639" s="5" t="n">
        <v>0</v>
      </c>
      <c r="Q639" s="6" t="n">
        <v>0</v>
      </c>
      <c r="R639" s="5" t="n">
        <v>0</v>
      </c>
      <c r="S639" s="6" t="n">
        <v>0</v>
      </c>
      <c r="T639" s="5" t="n">
        <v>0</v>
      </c>
      <c r="U639" s="6" t="n">
        <v>0</v>
      </c>
      <c r="V639" s="5" t="n">
        <v>0</v>
      </c>
      <c r="W639" s="6" t="n">
        <v>0</v>
      </c>
      <c r="X639" s="5" t="n">
        <v>0</v>
      </c>
      <c r="Y639" s="6" t="n">
        <v>0</v>
      </c>
      <c r="Z639" s="5" t="n">
        <v>0</v>
      </c>
      <c r="AA639" s="6" t="n">
        <v>0</v>
      </c>
      <c r="AB639" s="5" t="n">
        <v>0</v>
      </c>
      <c r="AC639" s="6" t="n">
        <v>0</v>
      </c>
      <c r="AD639" s="5" t="n">
        <v>0</v>
      </c>
      <c r="AE639" s="6" t="n">
        <v>0</v>
      </c>
      <c r="AF639" s="5" t="n">
        <v>0</v>
      </c>
      <c r="AG639" s="6" t="n">
        <v>0</v>
      </c>
      <c r="AH639" s="6" t="n">
        <v>0</v>
      </c>
      <c r="AI639" s="6" t="n">
        <v>0</v>
      </c>
      <c r="AJ639" s="6" t="n">
        <v>0</v>
      </c>
      <c r="AK639" s="6" t="n">
        <v>0</v>
      </c>
      <c r="AL639" s="6" t="n">
        <v>5</v>
      </c>
      <c r="AM639" s="5">
        <f>IF(AND(G639="",E639="Murni"),0,P639+R639+T639+V639+X639+Z639+AB639+AD639+AF639+AH639+AJ639+AL639)</f>
        <v/>
      </c>
      <c r="AN639" s="5">
        <f>P639+R639+T639+V639+X639+Z639+AB639+AD639+AF639+AH639+AJ639+AL639-AM639</f>
        <v/>
      </c>
      <c r="AO639" s="5">
        <f>P639+R639+T639+V639+X639+Z639+AB639+AD639+AF639+AH639+AJ639+AL639</f>
        <v/>
      </c>
      <c r="AP639" s="5">
        <f>I639</f>
        <v/>
      </c>
      <c r="AQ639" s="7">
        <f>AO639-AP639</f>
        <v/>
      </c>
      <c r="AR639" s="5" t="n">
        <v>0</v>
      </c>
      <c r="AS639" s="5">
        <f>IF(AH639-AR639&lt;-0.001,1,0)</f>
        <v/>
      </c>
      <c r="AT639" s="5">
        <f>IF(H639&lt;AM639-0.001,1,0)</f>
        <v/>
      </c>
      <c r="AU639" s="5">
        <f>IF(OR(H639-AO639-J639-K639-L639-M639-N639&lt;-0.001,H639-AO639-J639-K639-L639-M639-N639&gt;0.001),1,0)</f>
        <v/>
      </c>
      <c r="AV639" s="5">
        <f>IF(OR(J639&lt;-0.5,K639&lt;-0.5,L639&lt;-0.5,M639&lt;-0.5,N639&lt;-0.5,P639&lt;-0.5,R639&lt;-0.5,T639&lt;-0.5,V639&lt;-0.5,X639&lt;-0.5,Z639&lt;-0.5,AB639&lt;-0.5,AD639&lt;-0.5,AF639&lt;-0.5,AH639&lt;-0.5,AJ639&lt;-0.5,AL639&lt;-0.5),1,0)</f>
        <v/>
      </c>
      <c r="AW639">
        <f>AX639&amp;LEFT(ROUND(H639,0),3)</f>
        <v/>
      </c>
      <c r="AX639" t="n">
        <v>2962540</v>
      </c>
    </row>
    <row r="640">
      <c r="A640" s="4" t="n">
        <v>632</v>
      </c>
      <c r="B640" s="4" t="inlineStr">
        <is>
          <t>2019.USLU.96.006.2.2</t>
        </is>
      </c>
      <c r="C640" s="4" t="inlineStr">
        <is>
          <t>GI. 150 kV DONGGALA (NEW; TRAFO 150/20 60 MVA, 2 LB, 1 TB)</t>
        </is>
      </c>
      <c r="D640" s="4" t="inlineStr">
        <is>
          <t>EPC, Porsi PMN 2022</t>
        </is>
      </c>
      <c r="E640" s="4" t="inlineStr">
        <is>
          <t>Lanjutan</t>
        </is>
      </c>
      <c r="F640" s="4" t="inlineStr">
        <is>
          <t>PMN</t>
        </is>
      </c>
      <c r="G640" s="4" t="n"/>
      <c r="H640" s="5" t="n">
        <v>0</v>
      </c>
      <c r="I640" s="5" t="n">
        <v>0</v>
      </c>
      <c r="J640" s="6" t="n">
        <v>0</v>
      </c>
      <c r="K640" s="6" t="n">
        <v>0</v>
      </c>
      <c r="L640" s="6" t="n">
        <v>0</v>
      </c>
      <c r="M640" s="6" t="n">
        <v>0</v>
      </c>
      <c r="N640" s="6" t="n">
        <v>0</v>
      </c>
      <c r="O640" s="6" t="n">
        <v>0</v>
      </c>
      <c r="P640" s="5" t="n">
        <v>0</v>
      </c>
      <c r="Q640" s="6" t="n">
        <v>0</v>
      </c>
      <c r="R640" s="5" t="n">
        <v>0</v>
      </c>
      <c r="S640" s="6" t="n">
        <v>0</v>
      </c>
      <c r="T640" s="5" t="n">
        <v>0</v>
      </c>
      <c r="U640" s="6" t="n">
        <v>0</v>
      </c>
      <c r="V640" s="5" t="n">
        <v>0</v>
      </c>
      <c r="W640" s="6" t="n">
        <v>0</v>
      </c>
      <c r="X640" s="5" t="n">
        <v>0</v>
      </c>
      <c r="Y640" s="6" t="n">
        <v>0</v>
      </c>
      <c r="Z640" s="5" t="n">
        <v>0</v>
      </c>
      <c r="AA640" s="6" t="n">
        <v>0</v>
      </c>
      <c r="AB640" s="5" t="n">
        <v>0</v>
      </c>
      <c r="AC640" s="6" t="n">
        <v>0</v>
      </c>
      <c r="AD640" s="5" t="n">
        <v>0</v>
      </c>
      <c r="AE640" s="6" t="n">
        <v>0</v>
      </c>
      <c r="AF640" s="5" t="n">
        <v>0</v>
      </c>
      <c r="AG640" s="6" t="n">
        <v>0</v>
      </c>
      <c r="AH640" s="6" t="n">
        <v>0</v>
      </c>
      <c r="AI640" s="6" t="n">
        <v>0</v>
      </c>
      <c r="AJ640" s="6" t="n">
        <v>0</v>
      </c>
      <c r="AK640" s="6" t="n">
        <v>0</v>
      </c>
      <c r="AL640" s="6" t="n">
        <v>5</v>
      </c>
      <c r="AM640" s="5">
        <f>IF(AND(G640="",E640="Murni"),0,P640+R640+T640+V640+X640+Z640+AB640+AD640+AF640+AH640+AJ640+AL640)</f>
        <v/>
      </c>
      <c r="AN640" s="5">
        <f>P640+R640+T640+V640+X640+Z640+AB640+AD640+AF640+AH640+AJ640+AL640-AM640</f>
        <v/>
      </c>
      <c r="AO640" s="5">
        <f>P640+R640+T640+V640+X640+Z640+AB640+AD640+AF640+AH640+AJ640+AL640</f>
        <v/>
      </c>
      <c r="AP640" s="5">
        <f>I640</f>
        <v/>
      </c>
      <c r="AQ640" s="7">
        <f>AO640-AP640</f>
        <v/>
      </c>
      <c r="AR640" s="5" t="n">
        <v>0</v>
      </c>
      <c r="AS640" s="5">
        <f>IF(AH640-AR640&lt;-0.001,1,0)</f>
        <v/>
      </c>
      <c r="AT640" s="5">
        <f>IF(H640&lt;AM640-0.001,1,0)</f>
        <v/>
      </c>
      <c r="AU640" s="5">
        <f>IF(OR(H640-AO640-J640-K640-L640-M640-N640&lt;-0.001,H640-AO640-J640-K640-L640-M640-N640&gt;0.001),1,0)</f>
        <v/>
      </c>
      <c r="AV640" s="5">
        <f>IF(OR(J640&lt;-0.5,K640&lt;-0.5,L640&lt;-0.5,M640&lt;-0.5,N640&lt;-0.5,P640&lt;-0.5,R640&lt;-0.5,T640&lt;-0.5,V640&lt;-0.5,X640&lt;-0.5,Z640&lt;-0.5,AB640&lt;-0.5,AD640&lt;-0.5,AF640&lt;-0.5,AH640&lt;-0.5,AJ640&lt;-0.5,AL640&lt;-0.5),1,0)</f>
        <v/>
      </c>
      <c r="AW640">
        <f>AX640&amp;LEFT(ROUND(H640,0),3)</f>
        <v/>
      </c>
      <c r="AX640" t="n">
        <v>2962541</v>
      </c>
    </row>
    <row r="641">
      <c r="A641" s="4" t="n">
        <v>633</v>
      </c>
      <c r="B641" s="4" t="inlineStr">
        <is>
          <t>2019.USLU.99.001.2</t>
        </is>
      </c>
      <c r="C641" s="4" t="inlineStr">
        <is>
          <t>GI. 150 kV TOLITOLI (New; 4 LB, 1 TB Trafo 30 MVA, 1 Coupler)</t>
        </is>
      </c>
      <c r="D641" s="4" t="inlineStr">
        <is>
          <t>Pekerjaan Pengadaan Barang dan Jasa Konstruksi GI 150 kV Toli-toli (New), Porsi PMN 2022</t>
        </is>
      </c>
      <c r="E641" s="4" t="inlineStr">
        <is>
          <t>Lanjutan</t>
        </is>
      </c>
      <c r="F641" s="4" t="inlineStr">
        <is>
          <t>PMN</t>
        </is>
      </c>
      <c r="G641" s="4" t="n"/>
      <c r="H641" s="5" t="n">
        <v>0</v>
      </c>
      <c r="I641" s="5" t="n">
        <v>0</v>
      </c>
      <c r="J641" s="6" t="n">
        <v>0</v>
      </c>
      <c r="K641" s="6" t="n">
        <v>0</v>
      </c>
      <c r="L641" s="6" t="n">
        <v>0</v>
      </c>
      <c r="M641" s="6" t="n">
        <v>0</v>
      </c>
      <c r="N641" s="6" t="n">
        <v>0</v>
      </c>
      <c r="O641" s="6" t="n">
        <v>0</v>
      </c>
      <c r="P641" s="5" t="n">
        <v>0</v>
      </c>
      <c r="Q641" s="6" t="n">
        <v>0</v>
      </c>
      <c r="R641" s="5" t="n">
        <v>0</v>
      </c>
      <c r="S641" s="6" t="n">
        <v>0</v>
      </c>
      <c r="T641" s="5" t="n">
        <v>0</v>
      </c>
      <c r="U641" s="6" t="n">
        <v>0</v>
      </c>
      <c r="V641" s="5" t="n">
        <v>0</v>
      </c>
      <c r="W641" s="6" t="n">
        <v>0</v>
      </c>
      <c r="X641" s="5" t="n">
        <v>0</v>
      </c>
      <c r="Y641" s="6" t="n">
        <v>0</v>
      </c>
      <c r="Z641" s="5" t="n">
        <v>0</v>
      </c>
      <c r="AA641" s="6" t="n">
        <v>0</v>
      </c>
      <c r="AB641" s="5" t="n">
        <v>0</v>
      </c>
      <c r="AC641" s="6" t="n">
        <v>0</v>
      </c>
      <c r="AD641" s="5" t="n">
        <v>0</v>
      </c>
      <c r="AE641" s="6" t="n">
        <v>0</v>
      </c>
      <c r="AF641" s="5" t="n">
        <v>0</v>
      </c>
      <c r="AG641" s="6" t="n">
        <v>0</v>
      </c>
      <c r="AH641" s="6" t="n">
        <v>0</v>
      </c>
      <c r="AI641" s="6" t="n">
        <v>0</v>
      </c>
      <c r="AJ641" s="6" t="n">
        <v>0</v>
      </c>
      <c r="AK641" s="6" t="n">
        <v>0</v>
      </c>
      <c r="AL641" s="6" t="n">
        <v>5</v>
      </c>
      <c r="AM641" s="5">
        <f>IF(AND(G641="",E641="Murni"),0,P641+R641+T641+V641+X641+Z641+AB641+AD641+AF641+AH641+AJ641+AL641)</f>
        <v/>
      </c>
      <c r="AN641" s="5">
        <f>P641+R641+T641+V641+X641+Z641+AB641+AD641+AF641+AH641+AJ641+AL641-AM641</f>
        <v/>
      </c>
      <c r="AO641" s="5">
        <f>P641+R641+T641+V641+X641+Z641+AB641+AD641+AF641+AH641+AJ641+AL641</f>
        <v/>
      </c>
      <c r="AP641" s="5">
        <f>I641</f>
        <v/>
      </c>
      <c r="AQ641" s="7">
        <f>AO641-AP641</f>
        <v/>
      </c>
      <c r="AR641" s="5" t="n">
        <v>0</v>
      </c>
      <c r="AS641" s="5">
        <f>IF(AH641-AR641&lt;-0.001,1,0)</f>
        <v/>
      </c>
      <c r="AT641" s="5">
        <f>IF(H641&lt;AM641-0.001,1,0)</f>
        <v/>
      </c>
      <c r="AU641" s="5">
        <f>IF(OR(H641-AO641-J641-K641-L641-M641-N641&lt;-0.001,H641-AO641-J641-K641-L641-M641-N641&gt;0.001),1,0)</f>
        <v/>
      </c>
      <c r="AV641" s="5">
        <f>IF(OR(J641&lt;-0.5,K641&lt;-0.5,L641&lt;-0.5,M641&lt;-0.5,N641&lt;-0.5,P641&lt;-0.5,R641&lt;-0.5,T641&lt;-0.5,V641&lt;-0.5,X641&lt;-0.5,Z641&lt;-0.5,AB641&lt;-0.5,AD641&lt;-0.5,AF641&lt;-0.5,AH641&lt;-0.5,AJ641&lt;-0.5,AL641&lt;-0.5),1,0)</f>
        <v/>
      </c>
      <c r="AW641">
        <f>AX641&amp;LEFT(ROUND(H641,0),3)</f>
        <v/>
      </c>
      <c r="AX641" t="n">
        <v>2962542</v>
      </c>
    </row>
    <row r="642">
      <c r="A642" s="4" t="n">
        <v>634</v>
      </c>
      <c r="B642" s="4" t="inlineStr">
        <is>
          <t>2019.USLS.108.001.2</t>
        </is>
      </c>
      <c r="C642" s="4" t="inlineStr">
        <is>
          <t>GI  150 kV BENGO (NEW) (2 LB, 1 TB, TRAFO 150/20 KV: 60 MVA, 1 COUPLER)</t>
        </is>
      </c>
      <c r="D642" s="4" t="inlineStr">
        <is>
          <t>Pembangunan GI 150 kV BENGO (NEW) dan GI 150 kV SOPPENG (EXT), Kontrak : 049.Pj/KON.02.04/UIPSULBAGSEL/2018, tanggal : 28 Des 2018, KSO PT DIPA JAYA SEJAHTERA-PT CITRA RIANTARA SEJAHTERA, Porsi PMN 2022</t>
        </is>
      </c>
      <c r="E642" s="4" t="inlineStr">
        <is>
          <t>Lanjutan</t>
        </is>
      </c>
      <c r="F642" s="4" t="inlineStr">
        <is>
          <t>PMN</t>
        </is>
      </c>
      <c r="G642" s="4" t="n"/>
      <c r="H642" s="5" t="n">
        <v>0</v>
      </c>
      <c r="I642" s="5" t="n">
        <v>0</v>
      </c>
      <c r="J642" s="6" t="n">
        <v>0</v>
      </c>
      <c r="K642" s="6" t="n">
        <v>0</v>
      </c>
      <c r="L642" s="6" t="n">
        <v>0</v>
      </c>
      <c r="M642" s="6" t="n">
        <v>0</v>
      </c>
      <c r="N642" s="6" t="n">
        <v>0</v>
      </c>
      <c r="O642" s="6" t="n">
        <v>0</v>
      </c>
      <c r="P642" s="5" t="n">
        <v>0</v>
      </c>
      <c r="Q642" s="6" t="n">
        <v>0</v>
      </c>
      <c r="R642" s="5" t="n">
        <v>0</v>
      </c>
      <c r="S642" s="6" t="n">
        <v>0</v>
      </c>
      <c r="T642" s="5" t="n">
        <v>0</v>
      </c>
      <c r="U642" s="6" t="n">
        <v>0</v>
      </c>
      <c r="V642" s="5" t="n">
        <v>0</v>
      </c>
      <c r="W642" s="6" t="n">
        <v>0</v>
      </c>
      <c r="X642" s="5" t="n">
        <v>0</v>
      </c>
      <c r="Y642" s="6" t="n">
        <v>0</v>
      </c>
      <c r="Z642" s="5" t="n">
        <v>0</v>
      </c>
      <c r="AA642" s="6" t="n">
        <v>0</v>
      </c>
      <c r="AB642" s="5" t="n">
        <v>0</v>
      </c>
      <c r="AC642" s="6" t="n">
        <v>0</v>
      </c>
      <c r="AD642" s="5" t="n">
        <v>0</v>
      </c>
      <c r="AE642" s="6" t="n">
        <v>0</v>
      </c>
      <c r="AF642" s="5" t="n">
        <v>0</v>
      </c>
      <c r="AG642" s="6" t="n">
        <v>0</v>
      </c>
      <c r="AH642" s="6" t="n">
        <v>0</v>
      </c>
      <c r="AI642" s="6" t="n">
        <v>0</v>
      </c>
      <c r="AJ642" s="6" t="n">
        <v>0</v>
      </c>
      <c r="AK642" s="6" t="n">
        <v>0</v>
      </c>
      <c r="AL642" s="6" t="n">
        <v>5</v>
      </c>
      <c r="AM642" s="5">
        <f>IF(AND(G642="",E642="Murni"),0,P642+R642+T642+V642+X642+Z642+AB642+AD642+AF642+AH642+AJ642+AL642)</f>
        <v/>
      </c>
      <c r="AN642" s="5">
        <f>P642+R642+T642+V642+X642+Z642+AB642+AD642+AF642+AH642+AJ642+AL642-AM642</f>
        <v/>
      </c>
      <c r="AO642" s="5">
        <f>P642+R642+T642+V642+X642+Z642+AB642+AD642+AF642+AH642+AJ642+AL642</f>
        <v/>
      </c>
      <c r="AP642" s="5">
        <f>I642</f>
        <v/>
      </c>
      <c r="AQ642" s="7">
        <f>AO642-AP642</f>
        <v/>
      </c>
      <c r="AR642" s="5" t="n">
        <v>0</v>
      </c>
      <c r="AS642" s="5">
        <f>IF(AH642-AR642&lt;-0.001,1,0)</f>
        <v/>
      </c>
      <c r="AT642" s="5">
        <f>IF(H642&lt;AM642-0.001,1,0)</f>
        <v/>
      </c>
      <c r="AU642" s="5">
        <f>IF(OR(H642-AO642-J642-K642-L642-M642-N642&lt;-0.001,H642-AO642-J642-K642-L642-M642-N642&gt;0.001),1,0)</f>
        <v/>
      </c>
      <c r="AV642" s="5">
        <f>IF(OR(J642&lt;-0.5,K642&lt;-0.5,L642&lt;-0.5,M642&lt;-0.5,N642&lt;-0.5,P642&lt;-0.5,R642&lt;-0.5,T642&lt;-0.5,V642&lt;-0.5,X642&lt;-0.5,Z642&lt;-0.5,AB642&lt;-0.5,AD642&lt;-0.5,AF642&lt;-0.5,AH642&lt;-0.5,AJ642&lt;-0.5,AL642&lt;-0.5),1,0)</f>
        <v/>
      </c>
      <c r="AW642">
        <f>AX642&amp;LEFT(ROUND(H642,0),3)</f>
        <v/>
      </c>
      <c r="AX642" t="n">
        <v>2962543</v>
      </c>
    </row>
    <row r="643">
      <c r="A643" s="4" t="n">
        <v>635</v>
      </c>
      <c r="B643" s="4" t="inlineStr">
        <is>
          <t>2019.USLS.57.002.2</t>
        </is>
      </c>
      <c r="C643" s="4" t="inlineStr">
        <is>
          <t>T/L 150 kV GI.  ANDOLO - KASIPUTE (61 kmr)</t>
        </is>
      </c>
      <c r="D643" s="4" t="inlineStr">
        <is>
          <t>Pembangunan T/L 150 kV ANDOOLO - KASIPUTE (SEC.2:  TIP 320 - GI KASIPUTE), Kontrak : 054.Pj/KON.02.02/UIPSULBAGSEL/2018, tanggal : 28 Des 2018, PT. BARUGA ASRINUSA DEVELOPMENT, Porsi PMN 2022</t>
        </is>
      </c>
      <c r="E643" s="4" t="inlineStr">
        <is>
          <t>Lanjutan</t>
        </is>
      </c>
      <c r="F643" s="4" t="inlineStr">
        <is>
          <t>PMN</t>
        </is>
      </c>
      <c r="G643" s="4" t="n"/>
      <c r="H643" s="5" t="n">
        <v>0</v>
      </c>
      <c r="I643" s="5" t="n">
        <v>0</v>
      </c>
      <c r="J643" s="6" t="n">
        <v>0</v>
      </c>
      <c r="K643" s="6" t="n">
        <v>0</v>
      </c>
      <c r="L643" s="6" t="n">
        <v>0</v>
      </c>
      <c r="M643" s="6" t="n">
        <v>0</v>
      </c>
      <c r="N643" s="6" t="n">
        <v>0</v>
      </c>
      <c r="O643" s="6" t="n">
        <v>0</v>
      </c>
      <c r="P643" s="5" t="n">
        <v>0</v>
      </c>
      <c r="Q643" s="6" t="n">
        <v>0</v>
      </c>
      <c r="R643" s="5" t="n">
        <v>0</v>
      </c>
      <c r="S643" s="6" t="n">
        <v>0</v>
      </c>
      <c r="T643" s="5" t="n">
        <v>0</v>
      </c>
      <c r="U643" s="6" t="n">
        <v>0</v>
      </c>
      <c r="V643" s="5" t="n">
        <v>0</v>
      </c>
      <c r="W643" s="6" t="n">
        <v>0</v>
      </c>
      <c r="X643" s="5" t="n">
        <v>0</v>
      </c>
      <c r="Y643" s="6" t="n">
        <v>0</v>
      </c>
      <c r="Z643" s="5" t="n">
        <v>0</v>
      </c>
      <c r="AA643" s="6" t="n">
        <v>0</v>
      </c>
      <c r="AB643" s="5" t="n">
        <v>0</v>
      </c>
      <c r="AC643" s="6" t="n">
        <v>0</v>
      </c>
      <c r="AD643" s="5" t="n">
        <v>0</v>
      </c>
      <c r="AE643" s="6" t="n">
        <v>0</v>
      </c>
      <c r="AF643" s="5" t="n">
        <v>0</v>
      </c>
      <c r="AG643" s="6" t="n">
        <v>0</v>
      </c>
      <c r="AH643" s="6" t="n">
        <v>0</v>
      </c>
      <c r="AI643" s="6" t="n">
        <v>0</v>
      </c>
      <c r="AJ643" s="6" t="n">
        <v>0</v>
      </c>
      <c r="AK643" s="6" t="n">
        <v>0</v>
      </c>
      <c r="AL643" s="6" t="n">
        <v>5</v>
      </c>
      <c r="AM643" s="5">
        <f>IF(AND(G643="",E643="Murni"),0,P643+R643+T643+V643+X643+Z643+AB643+AD643+AF643+AH643+AJ643+AL643)</f>
        <v/>
      </c>
      <c r="AN643" s="5">
        <f>P643+R643+T643+V643+X643+Z643+AB643+AD643+AF643+AH643+AJ643+AL643-AM643</f>
        <v/>
      </c>
      <c r="AO643" s="5">
        <f>P643+R643+T643+V643+X643+Z643+AB643+AD643+AF643+AH643+AJ643+AL643</f>
        <v/>
      </c>
      <c r="AP643" s="5">
        <f>I643</f>
        <v/>
      </c>
      <c r="AQ643" s="7">
        <f>AO643-AP643</f>
        <v/>
      </c>
      <c r="AR643" s="5" t="n">
        <v>0</v>
      </c>
      <c r="AS643" s="5">
        <f>IF(AH643-AR643&lt;-0.001,1,0)</f>
        <v/>
      </c>
      <c r="AT643" s="5">
        <f>IF(H643&lt;AM643-0.001,1,0)</f>
        <v/>
      </c>
      <c r="AU643" s="5">
        <f>IF(OR(H643-AO643-J643-K643-L643-M643-N643&lt;-0.001,H643-AO643-J643-K643-L643-M643-N643&gt;0.001),1,0)</f>
        <v/>
      </c>
      <c r="AV643" s="5">
        <f>IF(OR(J643&lt;-0.5,K643&lt;-0.5,L643&lt;-0.5,M643&lt;-0.5,N643&lt;-0.5,P643&lt;-0.5,R643&lt;-0.5,T643&lt;-0.5,V643&lt;-0.5,X643&lt;-0.5,Z643&lt;-0.5,AB643&lt;-0.5,AD643&lt;-0.5,AF643&lt;-0.5,AH643&lt;-0.5,AJ643&lt;-0.5,AL643&lt;-0.5),1,0)</f>
        <v/>
      </c>
      <c r="AW643">
        <f>AX643&amp;LEFT(ROUND(H643,0),3)</f>
        <v/>
      </c>
      <c r="AX643" t="n">
        <v>2962544</v>
      </c>
    </row>
    <row r="644">
      <c r="A644" s="4" t="n">
        <v>636</v>
      </c>
      <c r="B644" s="4" t="inlineStr">
        <is>
          <t>2019.USLS.54.001.2</t>
        </is>
      </c>
      <c r="C644" s="4" t="inlineStr">
        <is>
          <t>T/L 150 kV RAHA - BAU BAU (98,1 kmr)</t>
        </is>
      </c>
      <c r="D644" s="4" t="inlineStr">
        <is>
          <t>Pembangunan T/L 150 kV Sec. 1 (GI Raha - TIP. 141), Kontrak : 006.Pj/KON.02.02/UIPSULBAGSEL/2018, Tanggal : 12 Januari 2018, PT. MULTIFABRINDO GEMILANG, Porsi PMN 2022</t>
        </is>
      </c>
      <c r="E644" s="4" t="inlineStr">
        <is>
          <t>Lanjutan</t>
        </is>
      </c>
      <c r="F644" s="4" t="inlineStr">
        <is>
          <t>PMN</t>
        </is>
      </c>
      <c r="G644" s="4" t="n"/>
      <c r="H644" s="5" t="n">
        <v>0</v>
      </c>
      <c r="I644" s="5" t="n">
        <v>0</v>
      </c>
      <c r="J644" s="6" t="n">
        <v>0</v>
      </c>
      <c r="K644" s="6" t="n">
        <v>0</v>
      </c>
      <c r="L644" s="6" t="n">
        <v>0</v>
      </c>
      <c r="M644" s="6" t="n">
        <v>0</v>
      </c>
      <c r="N644" s="6" t="n">
        <v>0</v>
      </c>
      <c r="O644" s="6" t="n">
        <v>0</v>
      </c>
      <c r="P644" s="5" t="n">
        <v>0</v>
      </c>
      <c r="Q644" s="6" t="n">
        <v>0</v>
      </c>
      <c r="R644" s="5" t="n">
        <v>0</v>
      </c>
      <c r="S644" s="6" t="n">
        <v>0</v>
      </c>
      <c r="T644" s="5" t="n">
        <v>0</v>
      </c>
      <c r="U644" s="6" t="n">
        <v>0</v>
      </c>
      <c r="V644" s="5" t="n">
        <v>0</v>
      </c>
      <c r="W644" s="6" t="n">
        <v>0</v>
      </c>
      <c r="X644" s="5" t="n">
        <v>0</v>
      </c>
      <c r="Y644" s="6" t="n">
        <v>0</v>
      </c>
      <c r="Z644" s="5" t="n">
        <v>0</v>
      </c>
      <c r="AA644" s="6" t="n">
        <v>0</v>
      </c>
      <c r="AB644" s="5" t="n">
        <v>0</v>
      </c>
      <c r="AC644" s="6" t="n">
        <v>0</v>
      </c>
      <c r="AD644" s="5" t="n">
        <v>0</v>
      </c>
      <c r="AE644" s="6" t="n">
        <v>0</v>
      </c>
      <c r="AF644" s="5" t="n">
        <v>0</v>
      </c>
      <c r="AG644" s="6" t="n">
        <v>0</v>
      </c>
      <c r="AH644" s="6" t="n">
        <v>0</v>
      </c>
      <c r="AI644" s="6" t="n">
        <v>0</v>
      </c>
      <c r="AJ644" s="6" t="n">
        <v>0</v>
      </c>
      <c r="AK644" s="6" t="n">
        <v>0</v>
      </c>
      <c r="AL644" s="6" t="n">
        <v>5</v>
      </c>
      <c r="AM644" s="5">
        <f>IF(AND(G644="",E644="Murni"),0,P644+R644+T644+V644+X644+Z644+AB644+AD644+AF644+AH644+AJ644+AL644)</f>
        <v/>
      </c>
      <c r="AN644" s="5">
        <f>P644+R644+T644+V644+X644+Z644+AB644+AD644+AF644+AH644+AJ644+AL644-AM644</f>
        <v/>
      </c>
      <c r="AO644" s="5">
        <f>P644+R644+T644+V644+X644+Z644+AB644+AD644+AF644+AH644+AJ644+AL644</f>
        <v/>
      </c>
      <c r="AP644" s="5">
        <f>I644</f>
        <v/>
      </c>
      <c r="AQ644" s="7">
        <f>AO644-AP644</f>
        <v/>
      </c>
      <c r="AR644" s="5" t="n">
        <v>0</v>
      </c>
      <c r="AS644" s="5">
        <f>IF(AH644-AR644&lt;-0.001,1,0)</f>
        <v/>
      </c>
      <c r="AT644" s="5">
        <f>IF(H644&lt;AM644-0.001,1,0)</f>
        <v/>
      </c>
      <c r="AU644" s="5">
        <f>IF(OR(H644-AO644-J644-K644-L644-M644-N644&lt;-0.001,H644-AO644-J644-K644-L644-M644-N644&gt;0.001),1,0)</f>
        <v/>
      </c>
      <c r="AV644" s="5">
        <f>IF(OR(J644&lt;-0.5,K644&lt;-0.5,L644&lt;-0.5,M644&lt;-0.5,N644&lt;-0.5,P644&lt;-0.5,R644&lt;-0.5,T644&lt;-0.5,V644&lt;-0.5,X644&lt;-0.5,Z644&lt;-0.5,AB644&lt;-0.5,AD644&lt;-0.5,AF644&lt;-0.5,AH644&lt;-0.5,AJ644&lt;-0.5,AL644&lt;-0.5),1,0)</f>
        <v/>
      </c>
      <c r="AW644">
        <f>AX644&amp;LEFT(ROUND(H644,0),3)</f>
        <v/>
      </c>
      <c r="AX644" t="n">
        <v>2962545</v>
      </c>
    </row>
    <row r="645">
      <c r="A645" s="4" t="n">
        <v>637</v>
      </c>
      <c r="B645" s="4" t="inlineStr">
        <is>
          <t>2019.USLS.54.002.2</t>
        </is>
      </c>
      <c r="C645" s="4" t="inlineStr">
        <is>
          <t>T/L 150 kV RAHA - BAU BAU (98,1 kmr)</t>
        </is>
      </c>
      <c r="D645" s="4" t="inlineStr">
        <is>
          <t>Pembangunan T/L 150 kV Sec. 2 (TIP. 141 - GI Bau Bau), Kontrak : 033.Pj/KON 02.02/UIPSULBAGSEL/2019, Tanggal : 05 September 2019, PT. MULTIFABRINDO GEMILANG, Porsi PMN 2022</t>
        </is>
      </c>
      <c r="E645" s="4" t="inlineStr">
        <is>
          <t>Lanjutan</t>
        </is>
      </c>
      <c r="F645" s="4" t="inlineStr">
        <is>
          <t>PMN</t>
        </is>
      </c>
      <c r="G645" s="4" t="n"/>
      <c r="H645" s="5" t="n">
        <v>0</v>
      </c>
      <c r="I645" s="5" t="n">
        <v>0</v>
      </c>
      <c r="J645" s="6" t="n">
        <v>0</v>
      </c>
      <c r="K645" s="6" t="n">
        <v>0</v>
      </c>
      <c r="L645" s="6" t="n">
        <v>0</v>
      </c>
      <c r="M645" s="6" t="n">
        <v>0</v>
      </c>
      <c r="N645" s="6" t="n">
        <v>0</v>
      </c>
      <c r="O645" s="6" t="n">
        <v>0</v>
      </c>
      <c r="P645" s="5" t="n">
        <v>0</v>
      </c>
      <c r="Q645" s="6" t="n">
        <v>0</v>
      </c>
      <c r="R645" s="5" t="n">
        <v>0</v>
      </c>
      <c r="S645" s="6" t="n">
        <v>0</v>
      </c>
      <c r="T645" s="5" t="n">
        <v>0</v>
      </c>
      <c r="U645" s="6" t="n">
        <v>0</v>
      </c>
      <c r="V645" s="5" t="n">
        <v>0</v>
      </c>
      <c r="W645" s="6" t="n">
        <v>0</v>
      </c>
      <c r="X645" s="5" t="n">
        <v>0</v>
      </c>
      <c r="Y645" s="6" t="n">
        <v>0</v>
      </c>
      <c r="Z645" s="5" t="n">
        <v>0</v>
      </c>
      <c r="AA645" s="6" t="n">
        <v>0</v>
      </c>
      <c r="AB645" s="5" t="n">
        <v>0</v>
      </c>
      <c r="AC645" s="6" t="n">
        <v>0</v>
      </c>
      <c r="AD645" s="5" t="n">
        <v>0</v>
      </c>
      <c r="AE645" s="6" t="n">
        <v>0</v>
      </c>
      <c r="AF645" s="5" t="n">
        <v>0</v>
      </c>
      <c r="AG645" s="6" t="n">
        <v>0</v>
      </c>
      <c r="AH645" s="6" t="n">
        <v>0</v>
      </c>
      <c r="AI645" s="6" t="n">
        <v>0</v>
      </c>
      <c r="AJ645" s="6" t="n">
        <v>0</v>
      </c>
      <c r="AK645" s="6" t="n">
        <v>0</v>
      </c>
      <c r="AL645" s="6" t="n">
        <v>5</v>
      </c>
      <c r="AM645" s="5">
        <f>IF(AND(G645="",E645="Murni"),0,P645+R645+T645+V645+X645+Z645+AB645+AD645+AF645+AH645+AJ645+AL645)</f>
        <v/>
      </c>
      <c r="AN645" s="5">
        <f>P645+R645+T645+V645+X645+Z645+AB645+AD645+AF645+AH645+AJ645+AL645-AM645</f>
        <v/>
      </c>
      <c r="AO645" s="5">
        <f>P645+R645+T645+V645+X645+Z645+AB645+AD645+AF645+AH645+AJ645+AL645</f>
        <v/>
      </c>
      <c r="AP645" s="5">
        <f>I645</f>
        <v/>
      </c>
      <c r="AQ645" s="7">
        <f>AO645-AP645</f>
        <v/>
      </c>
      <c r="AR645" s="5" t="n">
        <v>0</v>
      </c>
      <c r="AS645" s="5">
        <f>IF(AH645-AR645&lt;-0.001,1,0)</f>
        <v/>
      </c>
      <c r="AT645" s="5">
        <f>IF(H645&lt;AM645-0.001,1,0)</f>
        <v/>
      </c>
      <c r="AU645" s="5">
        <f>IF(OR(H645-AO645-J645-K645-L645-M645-N645&lt;-0.001,H645-AO645-J645-K645-L645-M645-N645&gt;0.001),1,0)</f>
        <v/>
      </c>
      <c r="AV645" s="5">
        <f>IF(OR(J645&lt;-0.5,K645&lt;-0.5,L645&lt;-0.5,M645&lt;-0.5,N645&lt;-0.5,P645&lt;-0.5,R645&lt;-0.5,T645&lt;-0.5,V645&lt;-0.5,X645&lt;-0.5,Z645&lt;-0.5,AB645&lt;-0.5,AD645&lt;-0.5,AF645&lt;-0.5,AH645&lt;-0.5,AJ645&lt;-0.5,AL645&lt;-0.5),1,0)</f>
        <v/>
      </c>
      <c r="AW645">
        <f>AX645&amp;LEFT(ROUND(H645,0),3)</f>
        <v/>
      </c>
      <c r="AX645" t="n">
        <v>2962546</v>
      </c>
    </row>
    <row r="646">
      <c r="A646" s="4" t="n">
        <v>638</v>
      </c>
      <c r="B646" s="4" t="inlineStr">
        <is>
          <t>2022.USLW.229.002</t>
        </is>
      </c>
      <c r="C646" s="4" t="inlineStr">
        <is>
          <t>T/L 150 kV TOLI-TOLI - LEOK (108 kmr)</t>
        </is>
      </c>
      <c r="D646" s="4" t="inlineStr">
        <is>
          <t>Biaya Pengurusan Pemenuhan Kewajiban IPPKH dan Jasa Konsultasi Transmisi</t>
        </is>
      </c>
      <c r="E646" s="4" t="inlineStr">
        <is>
          <t>Murni</t>
        </is>
      </c>
      <c r="F646" s="4" t="inlineStr">
        <is>
          <t>APLN</t>
        </is>
      </c>
      <c r="G646" s="4" t="n"/>
      <c r="H646" s="5" t="n">
        <v>50000</v>
      </c>
      <c r="I646" s="5" t="n">
        <v>0</v>
      </c>
      <c r="J646" s="6" t="n">
        <v>50000</v>
      </c>
      <c r="K646" s="6" t="n">
        <v>0</v>
      </c>
      <c r="L646" s="6" t="n">
        <v>0</v>
      </c>
      <c r="M646" s="6" t="n">
        <v>0</v>
      </c>
      <c r="N646" s="6" t="n">
        <v>0</v>
      </c>
      <c r="O646" s="6" t="n">
        <v>0</v>
      </c>
      <c r="P646" s="5" t="n">
        <v>0</v>
      </c>
      <c r="Q646" s="6" t="n">
        <v>0</v>
      </c>
      <c r="R646" s="5" t="n">
        <v>0</v>
      </c>
      <c r="S646" s="6" t="n">
        <v>0</v>
      </c>
      <c r="T646" s="5" t="n">
        <v>0</v>
      </c>
      <c r="U646" s="6" t="n">
        <v>0</v>
      </c>
      <c r="V646" s="5" t="n">
        <v>0</v>
      </c>
      <c r="W646" s="6" t="n">
        <v>0</v>
      </c>
      <c r="X646" s="5" t="n">
        <v>0</v>
      </c>
      <c r="Y646" s="6" t="n">
        <v>0</v>
      </c>
      <c r="Z646" s="5" t="n">
        <v>0</v>
      </c>
      <c r="AA646" s="6" t="n">
        <v>0</v>
      </c>
      <c r="AB646" s="5" t="n">
        <v>0</v>
      </c>
      <c r="AC646" s="6" t="n">
        <v>0</v>
      </c>
      <c r="AD646" s="5" t="n">
        <v>0</v>
      </c>
      <c r="AE646" s="6" t="n">
        <v>0</v>
      </c>
      <c r="AF646" s="5" t="n">
        <v>0</v>
      </c>
      <c r="AG646" s="6" t="n">
        <v>0</v>
      </c>
      <c r="AH646" s="6" t="n">
        <v>0</v>
      </c>
      <c r="AI646" s="6" t="n">
        <v>0</v>
      </c>
      <c r="AJ646" s="6" t="n">
        <v>0</v>
      </c>
      <c r="AK646" s="6" t="n">
        <v>0</v>
      </c>
      <c r="AL646" s="6" t="n">
        <v>5</v>
      </c>
      <c r="AM646" s="5">
        <f>IF(AND(G646="",E646="Murni"),0,P646+R646+T646+V646+X646+Z646+AB646+AD646+AF646+AH646+AJ646+AL646)</f>
        <v/>
      </c>
      <c r="AN646" s="5">
        <f>P646+R646+T646+V646+X646+Z646+AB646+AD646+AF646+AH646+AJ646+AL646-AM646</f>
        <v/>
      </c>
      <c r="AO646" s="5">
        <f>P646+R646+T646+V646+X646+Z646+AB646+AD646+AF646+AH646+AJ646+AL646</f>
        <v/>
      </c>
      <c r="AP646" s="5">
        <f>I646</f>
        <v/>
      </c>
      <c r="AQ646" s="7">
        <f>AO646-AP646</f>
        <v/>
      </c>
      <c r="AR646" s="5" t="n">
        <v>0</v>
      </c>
      <c r="AS646" s="5">
        <f>IF(AH646-AR646&lt;-0.001,1,0)</f>
        <v/>
      </c>
      <c r="AT646" s="5">
        <f>IF(H646&lt;AM646-0.001,1,0)</f>
        <v/>
      </c>
      <c r="AU646" s="5">
        <f>IF(OR(H646-AO646-J646-K646-L646-M646-N646&lt;-0.001,H646-AO646-J646-K646-L646-M646-N646&gt;0.001),1,0)</f>
        <v/>
      </c>
      <c r="AV646" s="5">
        <f>IF(OR(J646&lt;-0.5,K646&lt;-0.5,L646&lt;-0.5,M646&lt;-0.5,N646&lt;-0.5,P646&lt;-0.5,R646&lt;-0.5,T646&lt;-0.5,V646&lt;-0.5,X646&lt;-0.5,Z646&lt;-0.5,AB646&lt;-0.5,AD646&lt;-0.5,AF646&lt;-0.5,AH646&lt;-0.5,AJ646&lt;-0.5,AL646&lt;-0.5),1,0)</f>
        <v/>
      </c>
      <c r="AW646">
        <f>AX646&amp;LEFT(ROUND(H646,0),3)</f>
        <v/>
      </c>
      <c r="AX646" t="n">
        <v>2962547</v>
      </c>
    </row>
    <row r="647">
      <c r="A647" s="4" t="n">
        <v>639</v>
      </c>
      <c r="B647" s="4" t="inlineStr">
        <is>
          <t>2022.USLW.55.002</t>
        </is>
      </c>
      <c r="C647" s="4" t="inlineStr">
        <is>
          <t>T/L 150 kV KOLAKA SMELTER  - INC 2 PHI (LASUSUA - KOLAKA) - BMPP</t>
        </is>
      </c>
      <c r="D647" s="4" t="inlineStr">
        <is>
          <t>Pengukuran, pemberkasan tanah dan ROW, ganti rugi tanah dan tanaman, sosialisasi, inventarisasi,penebangan, timpahan, perizinan, sertifikasi dan pengamanan T/L 150 kV KOLAKA SMELTER  - INC 2 PHI (LASUSUA - KOLAKA) - BMPP dan GI terkait</t>
        </is>
      </c>
      <c r="E647" s="4" t="inlineStr">
        <is>
          <t>Murni</t>
        </is>
      </c>
      <c r="F647" s="4" t="inlineStr">
        <is>
          <t>APLN</t>
        </is>
      </c>
      <c r="G647" s="4" t="n"/>
      <c r="H647" s="5" t="n">
        <v>80000</v>
      </c>
      <c r="I647" s="5" t="n">
        <v>80000</v>
      </c>
      <c r="J647" s="6" t="n">
        <v>0</v>
      </c>
      <c r="K647" s="6" t="n">
        <v>0</v>
      </c>
      <c r="L647" s="6" t="n">
        <v>0</v>
      </c>
      <c r="M647" s="6" t="n">
        <v>0</v>
      </c>
      <c r="N647" s="6" t="n">
        <v>0</v>
      </c>
      <c r="O647" s="6" t="n">
        <v>0</v>
      </c>
      <c r="P647" s="5" t="n">
        <v>0</v>
      </c>
      <c r="Q647" s="6" t="n">
        <v>0</v>
      </c>
      <c r="R647" s="5" t="n">
        <v>0</v>
      </c>
      <c r="S647" s="6" t="n">
        <v>0</v>
      </c>
      <c r="T647" s="5" t="n">
        <v>0</v>
      </c>
      <c r="U647" s="6" t="n">
        <v>0</v>
      </c>
      <c r="V647" s="5" t="n">
        <v>9099.700000000001</v>
      </c>
      <c r="W647" s="6" t="n">
        <v>0</v>
      </c>
      <c r="X647" s="5" t="n">
        <v>0</v>
      </c>
      <c r="Y647" s="6" t="n">
        <v>0</v>
      </c>
      <c r="Z647" s="5" t="n">
        <v>0</v>
      </c>
      <c r="AA647" s="6" t="n">
        <v>0</v>
      </c>
      <c r="AB647" s="5" t="n">
        <v>50040</v>
      </c>
      <c r="AC647" s="6" t="n">
        <v>0</v>
      </c>
      <c r="AD647" s="5" t="n">
        <v>0</v>
      </c>
      <c r="AE647" s="6" t="n">
        <v>0</v>
      </c>
      <c r="AF647" s="5" t="n">
        <v>0</v>
      </c>
      <c r="AG647" s="6" t="n">
        <v>0</v>
      </c>
      <c r="AH647" s="6" t="n">
        <v>0</v>
      </c>
      <c r="AI647" s="6" t="n">
        <v>0</v>
      </c>
      <c r="AJ647" s="6" t="n">
        <v>20860.3</v>
      </c>
      <c r="AK647" s="6" t="n">
        <v>0</v>
      </c>
      <c r="AL647" s="6" t="n">
        <v>5</v>
      </c>
      <c r="AM647" s="5">
        <f>IF(AND(G647="",E647="Murni"),0,P647+R647+T647+V647+X647+Z647+AB647+AD647+AF647+AH647+AJ647+AL647)</f>
        <v/>
      </c>
      <c r="AN647" s="5">
        <f>P647+R647+T647+V647+X647+Z647+AB647+AD647+AF647+AH647+AJ647+AL647-AM647</f>
        <v/>
      </c>
      <c r="AO647" s="5">
        <f>P647+R647+T647+V647+X647+Z647+AB647+AD647+AF647+AH647+AJ647+AL647</f>
        <v/>
      </c>
      <c r="AP647" s="5">
        <f>I647</f>
        <v/>
      </c>
      <c r="AQ647" s="7">
        <f>AO647-AP647</f>
        <v/>
      </c>
      <c r="AR647" s="5" t="n">
        <v>0</v>
      </c>
      <c r="AS647" s="5">
        <f>IF(AH647-AR647&lt;-0.001,1,0)</f>
        <v/>
      </c>
      <c r="AT647" s="5">
        <f>IF(H647&lt;AM647-0.001,1,0)</f>
        <v/>
      </c>
      <c r="AU647" s="5">
        <f>IF(OR(H647-AO647-J647-K647-L647-M647-N647&lt;-0.001,H647-AO647-J647-K647-L647-M647-N647&gt;0.001),1,0)</f>
        <v/>
      </c>
      <c r="AV647" s="5">
        <f>IF(OR(J647&lt;-0.5,K647&lt;-0.5,L647&lt;-0.5,M647&lt;-0.5,N647&lt;-0.5,P647&lt;-0.5,R647&lt;-0.5,T647&lt;-0.5,V647&lt;-0.5,X647&lt;-0.5,Z647&lt;-0.5,AB647&lt;-0.5,AD647&lt;-0.5,AF647&lt;-0.5,AH647&lt;-0.5,AJ647&lt;-0.5,AL647&lt;-0.5),1,0)</f>
        <v/>
      </c>
      <c r="AW647">
        <f>AX647&amp;LEFT(ROUND(H647,0),3)</f>
        <v/>
      </c>
      <c r="AX647" t="n">
        <v>2962548</v>
      </c>
    </row>
    <row r="648">
      <c r="A648" s="4" t="n"/>
      <c r="B648" s="4" t="inlineStr">
        <is>
          <t>{TOTAL}</t>
        </is>
      </c>
      <c r="C648" s="4" t="n"/>
      <c r="D648" s="4" t="n"/>
      <c r="E648" s="4" t="n"/>
      <c r="F648" s="4" t="n"/>
      <c r="G648" s="4" t="n"/>
      <c r="H648" s="5">
        <f>SUM(H9:H647)</f>
        <v/>
      </c>
      <c r="I648" s="5">
        <f>SUM(I9:I647)</f>
        <v/>
      </c>
      <c r="J648" s="5">
        <f>SUM(J9:J647)</f>
        <v/>
      </c>
      <c r="K648" s="5">
        <f>SUM(K9:K647)</f>
        <v/>
      </c>
      <c r="L648" s="5">
        <f>SUM(L9:L647)</f>
        <v/>
      </c>
      <c r="M648" s="5">
        <f>SUM(M9:M647)</f>
        <v/>
      </c>
      <c r="N648" s="5">
        <f>SUM(N9:N647)</f>
        <v/>
      </c>
      <c r="O648" s="5">
        <f>SUM(O9:O647)</f>
        <v/>
      </c>
      <c r="P648" s="5">
        <f>SUM(P9:P647)</f>
        <v/>
      </c>
      <c r="Q648" s="5">
        <f>SUM(Q9:Q647)</f>
        <v/>
      </c>
      <c r="R648" s="5">
        <f>SUM(R9:R647)</f>
        <v/>
      </c>
      <c r="S648" s="5">
        <f>SUM(S9:S647)</f>
        <v/>
      </c>
      <c r="T648" s="5">
        <f>SUM(T9:T647)</f>
        <v/>
      </c>
      <c r="U648" s="5">
        <f>SUM(U9:U647)</f>
        <v/>
      </c>
      <c r="V648" s="5">
        <f>SUM(V9:V647)</f>
        <v/>
      </c>
      <c r="W648" s="5">
        <f>SUM(W9:W647)</f>
        <v/>
      </c>
      <c r="X648" s="5">
        <f>SUM(X9:X647)</f>
        <v/>
      </c>
      <c r="Y648" s="5">
        <f>SUM(Y9:Y647)</f>
        <v/>
      </c>
      <c r="Z648" s="5">
        <f>SUM(Z9:Z647)</f>
        <v/>
      </c>
      <c r="AA648" s="5">
        <f>SUM(AA9:AA647)</f>
        <v/>
      </c>
      <c r="AB648" s="5">
        <f>SUM(AB9:AB647)</f>
        <v/>
      </c>
      <c r="AC648" s="5">
        <f>SUM(AC9:AC647)</f>
        <v/>
      </c>
      <c r="AD648" s="5">
        <f>SUM(AD9:AD647)</f>
        <v/>
      </c>
      <c r="AE648" s="5">
        <f>SUM(AE9:AE647)</f>
        <v/>
      </c>
      <c r="AF648" s="5">
        <f>SUM(AF9:AF647)</f>
        <v/>
      </c>
      <c r="AG648" s="5">
        <f>SUM(AG9:AG647)</f>
        <v/>
      </c>
      <c r="AH648" s="5">
        <f>SUM(AH9:AH647)</f>
        <v/>
      </c>
      <c r="AI648" s="5">
        <f>SUM(AI9:AI647)</f>
        <v/>
      </c>
      <c r="AJ648" s="5">
        <f>SUM(AJ9:AJ647)</f>
        <v/>
      </c>
      <c r="AK648" s="5">
        <f>SUM(AK9:AK647)</f>
        <v/>
      </c>
      <c r="AL648" s="5">
        <f>SUM(AL9:AL647)</f>
        <v/>
      </c>
      <c r="AM648" s="5">
        <f>SUM(AM9:AM647)</f>
        <v/>
      </c>
      <c r="AN648" s="5">
        <f>SUM(AN9:AN647)</f>
        <v/>
      </c>
      <c r="AO648" s="5">
        <f>SUM(AO9:AO647)</f>
        <v/>
      </c>
      <c r="AP648" s="5">
        <f>SUM(AP9:AP647)</f>
        <v/>
      </c>
      <c r="AQ648" s="7">
        <f>SUM(AQ9:AQ647)</f>
        <v/>
      </c>
      <c r="AR648" s="5">
        <f>SUM(AR9:AR647)</f>
        <v/>
      </c>
      <c r="AS648" s="5">
        <f>SUM(AS9:AS647)</f>
        <v/>
      </c>
      <c r="AT648" s="5">
        <f>SUM(AT9:AT647)</f>
        <v/>
      </c>
      <c r="AU648" s="5">
        <f>SUM(AU9:AU647)</f>
        <v/>
      </c>
      <c r="AV648" s="5">
        <f>SUM(AV9:AV647)</f>
        <v/>
      </c>
    </row>
  </sheetData>
  <sheetProtection selectLockedCells="0" selectUnlockedCells="0" sheet="1" objects="0" insertRows="0" insertHyperlinks="0" autoFilter="0" scenarios="0" formatColumns="0" deleteColumns="0" insertColumns="0" pivotTables="0" deleteRows="0" formatCells="0" formatRows="0" sort="0" password="84D9"/>
  <autoFilter ref="A8:AV8"/>
  <mergeCells count="39">
    <mergeCell ref="AR6:AR7"/>
    <mergeCell ref="AS6:AS7"/>
    <mergeCell ref="AT6:AT7"/>
    <mergeCell ref="AU6:AU7"/>
    <mergeCell ref="AV6:AV7"/>
    <mergeCell ref="AM6:AM7"/>
    <mergeCell ref="AN6:AN7"/>
    <mergeCell ref="AO6:AO7"/>
    <mergeCell ref="AP6:AP7"/>
    <mergeCell ref="AQ6:AQ7"/>
    <mergeCell ref="AI6:AJ6"/>
    <mergeCell ref="AK6:AL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Y6:Z6"/>
    <mergeCell ref="AA6:AB6"/>
    <mergeCell ref="AC6:AD6"/>
    <mergeCell ref="AE6:AF6"/>
    <mergeCell ref="AG6:AH6"/>
    <mergeCell ref="A2:X2"/>
    <mergeCell ref="A3:X3"/>
    <mergeCell ref="A4:X4"/>
    <mergeCell ref="O6:P6"/>
    <mergeCell ref="Q6:R6"/>
    <mergeCell ref="S6:T6"/>
    <mergeCell ref="U6:V6"/>
    <mergeCell ref="W6:X6"/>
  </mergeCells>
  <pageMargins left="0" right="0" top="0" bottom="0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Maatwebsite</dc:creator>
  <dc:title>Rekomposisi_USLW - UIP Sulawesi_Rekomposisi AKI ke 1 atas SKAI Revisi 3 - UIP SLW Tahun 2022_import</dc:title>
  <dc:description>Default spreadsheet export</dc:description>
  <dc:subject>Spreadsheet export</dc:subject>
  <dcterms:created xsi:type="dcterms:W3CDTF">2022-10-06T05:17:09Z</dcterms:created>
  <dcterms:modified xsi:type="dcterms:W3CDTF">2022-10-12T07:56:45Z</dcterms:modified>
  <cp:lastModifiedBy>User</cp:lastModifiedBy>
  <cp:category>Excel</cp:category>
  <cp:keywords>maatwebsite, excel, export</cp:keywords>
</cp:coreProperties>
</file>