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4cdb00ec005aa82/Desktop/Folder Uji Coba/"/>
    </mc:Choice>
  </mc:AlternateContent>
  <xr:revisionPtr revIDLastSave="190" documentId="13_ncr:1_{3A452191-AEFA-4D6A-857E-F177AB807CE0}" xr6:coauthVersionLast="47" xr6:coauthVersionMax="47" xr10:uidLastSave="{8E1985E3-CCDF-43BC-8CB8-686C3517C2D5}"/>
  <bookViews>
    <workbookView xWindow="-120" yWindow="-120" windowWidth="20730" windowHeight="11040" firstSheet="3" activeTab="8" xr2:uid="{00000000-000D-0000-FFFF-FFFF00000000}"/>
  </bookViews>
  <sheets>
    <sheet name="Data Ekspor Emas" sheetId="1" r:id="rId1"/>
    <sheet name="Data Ekspor Emas (USD)" sheetId="6" r:id="rId2"/>
    <sheet name="Harga Minyak Dunia (WTI)" sheetId="2" r:id="rId3"/>
    <sheet name="GDP" sheetId="7" r:id="rId4"/>
    <sheet name="Harga Emas Global (WGC)" sheetId="3" r:id="rId5"/>
    <sheet name="GDP per Kapita" sheetId="9" r:id="rId6"/>
    <sheet name="Inflasi" sheetId="8" r:id="rId7"/>
    <sheet name="Nilai Tukar" sheetId="10" r:id="rId8"/>
    <sheet name="Akumulasi" sheetId="5" r:id="rId9"/>
    <sheet name="Data Panel" sheetId="11" r:id="rId10"/>
  </sheets>
  <calcPr calcId="191029"/>
</workbook>
</file>

<file path=xl/calcChain.xml><?xml version="1.0" encoding="utf-8"?>
<calcChain xmlns="http://schemas.openxmlformats.org/spreadsheetml/2006/main">
  <c r="C5" i="5" l="1"/>
  <c r="C3" i="5"/>
  <c r="C4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2" i="5"/>
  <c r="G2" i="5"/>
  <c r="G82" i="5"/>
  <c r="G83" i="5"/>
  <c r="G91" i="5"/>
  <c r="G84" i="5"/>
  <c r="G90" i="5"/>
  <c r="G85" i="5"/>
  <c r="G86" i="5"/>
  <c r="G87" i="5"/>
  <c r="G88" i="5"/>
  <c r="G89" i="5"/>
  <c r="G72" i="5"/>
  <c r="G3" i="5"/>
  <c r="G11" i="5"/>
  <c r="G4" i="5"/>
  <c r="G10" i="5"/>
  <c r="G5" i="5"/>
  <c r="G6" i="5"/>
  <c r="G7" i="5"/>
  <c r="G8" i="5"/>
  <c r="G9" i="5"/>
  <c r="G12" i="5"/>
  <c r="G13" i="5"/>
  <c r="G21" i="5"/>
  <c r="G14" i="5"/>
  <c r="G20" i="5"/>
  <c r="G15" i="5"/>
  <c r="G16" i="5"/>
  <c r="G17" i="5"/>
  <c r="G18" i="5"/>
  <c r="G19" i="5"/>
  <c r="G22" i="5"/>
  <c r="G23" i="5"/>
  <c r="G31" i="5"/>
  <c r="G24" i="5"/>
  <c r="G30" i="5"/>
  <c r="G25" i="5"/>
  <c r="G26" i="5"/>
  <c r="G27" i="5"/>
  <c r="G28" i="5"/>
  <c r="G29" i="5"/>
  <c r="G32" i="5"/>
  <c r="G33" i="5"/>
  <c r="G41" i="5"/>
  <c r="G34" i="5"/>
  <c r="G40" i="5"/>
  <c r="G35" i="5"/>
  <c r="G36" i="5"/>
  <c r="G37" i="5"/>
  <c r="G38" i="5"/>
  <c r="G39" i="5"/>
  <c r="G42" i="5"/>
  <c r="G43" i="5"/>
  <c r="G51" i="5"/>
  <c r="G44" i="5"/>
  <c r="G50" i="5"/>
  <c r="G45" i="5"/>
  <c r="G46" i="5"/>
  <c r="G47" i="5"/>
  <c r="G48" i="5"/>
  <c r="G49" i="5"/>
  <c r="G52" i="5"/>
  <c r="G53" i="5"/>
  <c r="G61" i="5"/>
  <c r="G54" i="5"/>
  <c r="G60" i="5"/>
  <c r="G55" i="5"/>
  <c r="G56" i="5"/>
  <c r="G57" i="5"/>
  <c r="G58" i="5"/>
  <c r="G59" i="5"/>
  <c r="G62" i="5"/>
  <c r="G63" i="5"/>
  <c r="G71" i="5"/>
  <c r="G64" i="5"/>
  <c r="G70" i="5"/>
  <c r="G65" i="5"/>
  <c r="G66" i="5"/>
  <c r="G67" i="5"/>
  <c r="G68" i="5"/>
  <c r="G69" i="5"/>
  <c r="G73" i="5"/>
  <c r="G81" i="5"/>
  <c r="G74" i="5"/>
  <c r="G80" i="5"/>
  <c r="G75" i="5"/>
  <c r="G76" i="5"/>
  <c r="G77" i="5"/>
  <c r="G78" i="5"/>
  <c r="G79" i="5"/>
  <c r="G92" i="5"/>
  <c r="G93" i="5"/>
  <c r="G101" i="5"/>
  <c r="G94" i="5"/>
  <c r="G100" i="5"/>
  <c r="G95" i="5"/>
  <c r="G96" i="5"/>
  <c r="G97" i="5"/>
  <c r="G98" i="5"/>
  <c r="G99" i="5"/>
</calcChain>
</file>

<file path=xl/sharedStrings.xml><?xml version="1.0" encoding="utf-8"?>
<sst xmlns="http://schemas.openxmlformats.org/spreadsheetml/2006/main" count="192" uniqueCount="42">
  <si>
    <t>Singapura</t>
  </si>
  <si>
    <t>Jepang</t>
  </si>
  <si>
    <t xml:space="preserve">Hongkong </t>
  </si>
  <si>
    <t>Inggris</t>
  </si>
  <si>
    <t xml:space="preserve">Australia </t>
  </si>
  <si>
    <t>Swiss</t>
  </si>
  <si>
    <t>Thailand</t>
  </si>
  <si>
    <t>Tiongkok</t>
  </si>
  <si>
    <t>Korea Selatan</t>
  </si>
  <si>
    <t>Amerika Serikat</t>
  </si>
  <si>
    <t>Lainnya</t>
  </si>
  <si>
    <t>Jumlah</t>
  </si>
  <si>
    <t xml:space="preserve">Catatan: </t>
  </si>
  <si>
    <t>Diolah dari dokumen kepabeanan Ditjen Bea dan Cukai (PEB dan PIB)</t>
  </si>
  <si>
    <t>Ada perubahan pengelompokan komoditas, mengikuti perubahan korespondensi kode HS ke KBLI terbaru</t>
  </si>
  <si>
    <t>Berat bersih (ton)</t>
  </si>
  <si>
    <t>FOB (USD)</t>
  </si>
  <si>
    <t>Harga Emas (avg per tahun)</t>
  </si>
  <si>
    <t>Tahun</t>
  </si>
  <si>
    <t>Harga Emas Global (USD per ounce)</t>
  </si>
  <si>
    <t>Harga Minyak Dunia (USD per barrel)</t>
  </si>
  <si>
    <t>Negara tujuan (tons)</t>
  </si>
  <si>
    <t>Negara tujuan FOB (USD dalam satuan ribuan)</t>
  </si>
  <si>
    <t>Negara</t>
  </si>
  <si>
    <t>Negara (GDP)</t>
  </si>
  <si>
    <t>Negara (GDP per Kapita)</t>
  </si>
  <si>
    <t xml:space="preserve">Negara </t>
  </si>
  <si>
    <t>HKD</t>
  </si>
  <si>
    <t>SGD</t>
  </si>
  <si>
    <t>JPY</t>
  </si>
  <si>
    <t>GBP</t>
  </si>
  <si>
    <t>AUD</t>
  </si>
  <si>
    <t>CHF</t>
  </si>
  <si>
    <t>THB</t>
  </si>
  <si>
    <t>KRW</t>
  </si>
  <si>
    <t>USD</t>
  </si>
  <si>
    <t>CNY</t>
  </si>
  <si>
    <t>Tingkat Inflasi</t>
  </si>
  <si>
    <t>Nilai Tukar</t>
  </si>
  <si>
    <t>Volume Ekspor Emas (per tons)</t>
  </si>
  <si>
    <t>GDP per kapita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</si>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</sst>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p&quot;* #,##0.00_-;\-&quot;Rp&quot;* #,##0.00_-;_-&quot;Rp&quot;* &quot;-&quot;??_-;_-@_-"/>
    <numFmt numFmtId="164" formatCode="#,##0.0"/>
    <numFmt numFmtId="165" formatCode="_-[$$-409]* #,##0_ ;_-[$$-409]* \-#,##0\ ;_-[$$-409]* &quot;-&quot;??_ ;_-@_ "/>
    <numFmt numFmtId="166" formatCode="_-[$$-409]* #,##0.00_ ;_-[$$-409]* \-#,##0.00\ ;_-[$$-409]* &quot;-&quot;??_ ;_-@_ "/>
    <numFmt numFmtId="167" formatCode="0.000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0" fillId="0" borderId="1" xfId="0" applyNumberFormat="1" applyBorder="1"/>
    <xf numFmtId="10" fontId="0" fillId="0" borderId="0" xfId="0" applyNumberFormat="1"/>
    <xf numFmtId="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5" fontId="0" fillId="0" borderId="1" xfId="1" applyNumberFormat="1" applyFont="1" applyBorder="1"/>
    <xf numFmtId="165" fontId="0" fillId="0" borderId="1" xfId="0" applyNumberFormat="1" applyBorder="1"/>
    <xf numFmtId="165" fontId="1" fillId="0" borderId="1" xfId="1" applyNumberFormat="1" applyFont="1" applyBorder="1" applyAlignment="1">
      <alignment horizontal="center"/>
    </xf>
    <xf numFmtId="0" fontId="1" fillId="0" borderId="1" xfId="1" applyNumberFormat="1" applyFont="1" applyBorder="1" applyAlignment="1">
      <alignment horizontal="center"/>
    </xf>
    <xf numFmtId="2" fontId="0" fillId="0" borderId="1" xfId="0" applyNumberForma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1" fontId="0" fillId="0" borderId="1" xfId="1" applyNumberFormat="1" applyFont="1" applyBorder="1"/>
    <xf numFmtId="1" fontId="0" fillId="0" borderId="1" xfId="0" applyNumberFormat="1" applyBorder="1"/>
    <xf numFmtId="3" fontId="0" fillId="0" borderId="1" xfId="0" applyNumberFormat="1" applyBorder="1"/>
    <xf numFmtId="166" fontId="1" fillId="0" borderId="1" xfId="0" applyNumberFormat="1" applyFont="1" applyBorder="1"/>
    <xf numFmtId="167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3">
    <cellStyle name="Currency" xfId="1" builtinId="4"/>
    <cellStyle name="Normal" xfId="0" builtinId="0"/>
    <cellStyle name="Normal 2" xfId="2" xr:uid="{0D7B9679-ABEC-4902-A7D6-B88A244F1646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workbookViewId="0">
      <selection activeCell="B7" sqref="B7"/>
    </sheetView>
  </sheetViews>
  <sheetFormatPr defaultRowHeight="15.75" x14ac:dyDescent="0.25"/>
  <cols>
    <col min="1" max="1" width="18.875" bestFit="1" customWidth="1"/>
    <col min="2" max="6" width="7.375" customWidth="1"/>
    <col min="8" max="8" width="9.875" customWidth="1"/>
    <col min="11" max="11" width="9.875" bestFit="1" customWidth="1"/>
  </cols>
  <sheetData>
    <row r="1" spans="1:11" ht="18" customHeight="1" x14ac:dyDescent="0.25">
      <c r="A1" s="5" t="s">
        <v>21</v>
      </c>
      <c r="B1" s="5">
        <v>2014</v>
      </c>
      <c r="C1" s="5">
        <v>2015</v>
      </c>
      <c r="D1" s="5">
        <v>2016</v>
      </c>
      <c r="E1" s="5">
        <v>2017</v>
      </c>
      <c r="F1" s="5">
        <v>2018</v>
      </c>
      <c r="G1" s="4">
        <v>2019</v>
      </c>
      <c r="H1" s="4">
        <v>2020</v>
      </c>
      <c r="I1" s="4">
        <v>2021</v>
      </c>
      <c r="J1" s="4">
        <v>2022</v>
      </c>
      <c r="K1" s="4">
        <v>2023</v>
      </c>
    </row>
    <row r="2" spans="1:11" ht="15" customHeight="1" x14ac:dyDescent="0.25">
      <c r="A2" s="24" t="s">
        <v>15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15" customHeight="1" x14ac:dyDescent="0.25">
      <c r="A3" s="3" t="s">
        <v>0</v>
      </c>
      <c r="B3" s="3">
        <v>96.9</v>
      </c>
      <c r="C3" s="3">
        <v>115.3</v>
      </c>
      <c r="D3" s="3">
        <v>143.9</v>
      </c>
      <c r="E3" s="3">
        <v>140</v>
      </c>
      <c r="F3" s="3">
        <v>160.30000000000001</v>
      </c>
      <c r="G3" s="3">
        <v>191.4</v>
      </c>
      <c r="H3" s="3">
        <v>148.30000000000001</v>
      </c>
      <c r="I3" s="3">
        <v>77.2</v>
      </c>
      <c r="J3" s="3">
        <v>323.2</v>
      </c>
      <c r="K3" s="3">
        <v>58</v>
      </c>
    </row>
    <row r="4" spans="1:11" ht="15" customHeight="1" x14ac:dyDescent="0.25">
      <c r="A4" s="3" t="s">
        <v>1</v>
      </c>
      <c r="B4" s="3">
        <v>1408.1</v>
      </c>
      <c r="C4" s="3">
        <v>1486.4</v>
      </c>
      <c r="D4" s="3">
        <v>1320.3</v>
      </c>
      <c r="E4" s="3">
        <v>1448.4</v>
      </c>
      <c r="F4" s="3">
        <v>1195.5999999999999</v>
      </c>
      <c r="G4" s="3">
        <v>986.1</v>
      </c>
      <c r="H4" s="3">
        <v>1433</v>
      </c>
      <c r="I4" s="3">
        <v>1592.4</v>
      </c>
      <c r="J4" s="3">
        <v>1526.4</v>
      </c>
      <c r="K4" s="3">
        <v>850.7</v>
      </c>
    </row>
    <row r="5" spans="1:11" ht="15" customHeight="1" x14ac:dyDescent="0.25">
      <c r="A5" s="3" t="s">
        <v>2</v>
      </c>
      <c r="B5" s="3">
        <v>16.899999999999999</v>
      </c>
      <c r="C5" s="3">
        <v>28</v>
      </c>
      <c r="D5" s="3">
        <v>16.5</v>
      </c>
      <c r="E5" s="3">
        <v>22.2</v>
      </c>
      <c r="F5" s="3">
        <v>38.6</v>
      </c>
      <c r="G5" s="3">
        <v>36.299999999999997</v>
      </c>
      <c r="H5" s="3">
        <v>72.900000000000006</v>
      </c>
      <c r="I5" s="3">
        <v>23.2</v>
      </c>
      <c r="J5" s="3">
        <v>53.3</v>
      </c>
      <c r="K5" s="3">
        <v>44.4</v>
      </c>
    </row>
    <row r="6" spans="1:11" ht="15" customHeight="1" x14ac:dyDescent="0.25">
      <c r="A6" s="3" t="s">
        <v>3</v>
      </c>
      <c r="B6" s="3">
        <v>0</v>
      </c>
      <c r="C6" s="3">
        <v>0</v>
      </c>
      <c r="D6" s="3">
        <v>0.1</v>
      </c>
      <c r="E6" s="3">
        <v>20.8</v>
      </c>
      <c r="F6" s="3">
        <v>7.7</v>
      </c>
      <c r="G6" s="3">
        <v>1.8</v>
      </c>
      <c r="H6" s="3">
        <v>4.5</v>
      </c>
      <c r="I6" s="3">
        <v>8.3000000000000007</v>
      </c>
      <c r="J6" s="3">
        <v>6.3</v>
      </c>
      <c r="K6" s="3">
        <v>0</v>
      </c>
    </row>
    <row r="7" spans="1:11" ht="15" customHeight="1" x14ac:dyDescent="0.25">
      <c r="A7" s="3" t="s">
        <v>4</v>
      </c>
      <c r="B7" s="3">
        <v>30.4</v>
      </c>
      <c r="C7" s="3">
        <v>8.3000000000000007</v>
      </c>
      <c r="D7" s="3">
        <v>2.4</v>
      </c>
      <c r="E7" s="3">
        <v>5.3</v>
      </c>
      <c r="F7" s="3">
        <v>4.4000000000000004</v>
      </c>
      <c r="G7" s="3">
        <v>3.4</v>
      </c>
      <c r="H7" s="3">
        <v>29.7</v>
      </c>
      <c r="I7" s="3">
        <v>12.8</v>
      </c>
      <c r="J7" s="3">
        <v>4.9000000000000004</v>
      </c>
      <c r="K7" s="3">
        <v>9</v>
      </c>
    </row>
    <row r="8" spans="1:11" ht="15" customHeight="1" x14ac:dyDescent="0.25">
      <c r="A8" s="3" t="s">
        <v>5</v>
      </c>
      <c r="B8" s="3">
        <v>0</v>
      </c>
      <c r="C8" s="3">
        <v>0</v>
      </c>
      <c r="D8" s="3">
        <v>0.1</v>
      </c>
      <c r="E8" s="3">
        <v>5.7</v>
      </c>
      <c r="F8" s="3">
        <v>4.0999999999999996</v>
      </c>
      <c r="G8" s="3">
        <v>0.5</v>
      </c>
      <c r="H8" s="3">
        <v>35.9</v>
      </c>
      <c r="I8" s="3">
        <v>44.5</v>
      </c>
      <c r="J8" s="3">
        <v>9.1</v>
      </c>
      <c r="K8" s="3">
        <v>3.5</v>
      </c>
    </row>
    <row r="9" spans="1:11" ht="15" customHeight="1" x14ac:dyDescent="0.25">
      <c r="A9" s="3" t="s">
        <v>6</v>
      </c>
      <c r="B9" s="3">
        <v>4.7</v>
      </c>
      <c r="C9" s="3">
        <v>21.8</v>
      </c>
      <c r="D9" s="3">
        <v>46.8</v>
      </c>
      <c r="E9" s="3">
        <v>27.9</v>
      </c>
      <c r="F9" s="3">
        <v>11</v>
      </c>
      <c r="G9" s="3">
        <v>10.5</v>
      </c>
      <c r="H9" s="3">
        <v>5.3</v>
      </c>
      <c r="I9" s="3">
        <v>3.1</v>
      </c>
      <c r="J9" s="3">
        <v>4.7</v>
      </c>
      <c r="K9" s="3">
        <v>3.5</v>
      </c>
    </row>
    <row r="10" spans="1:11" ht="15" customHeight="1" x14ac:dyDescent="0.25">
      <c r="A10" s="3" t="s">
        <v>7</v>
      </c>
      <c r="B10" s="3">
        <v>0</v>
      </c>
      <c r="C10" s="3">
        <v>0</v>
      </c>
      <c r="D10" s="3">
        <v>0</v>
      </c>
      <c r="E10" s="3">
        <v>0.2</v>
      </c>
      <c r="F10" s="3">
        <v>1.3</v>
      </c>
      <c r="G10" s="3">
        <v>0</v>
      </c>
      <c r="H10" s="3">
        <v>0.1</v>
      </c>
      <c r="I10" s="3">
        <v>0.1</v>
      </c>
      <c r="J10" s="3">
        <v>0.1</v>
      </c>
      <c r="K10" s="3">
        <v>0</v>
      </c>
    </row>
    <row r="11" spans="1:11" ht="15" customHeight="1" x14ac:dyDescent="0.25">
      <c r="A11" s="3" t="s">
        <v>8</v>
      </c>
      <c r="B11" s="3">
        <v>3.7</v>
      </c>
      <c r="C11" s="3">
        <v>0</v>
      </c>
      <c r="D11" s="3">
        <v>0</v>
      </c>
      <c r="E11" s="3">
        <v>0.2</v>
      </c>
      <c r="F11" s="3">
        <v>1.8</v>
      </c>
      <c r="G11" s="3">
        <v>155</v>
      </c>
      <c r="H11" s="3">
        <v>105.7</v>
      </c>
      <c r="I11" s="3">
        <v>0</v>
      </c>
      <c r="J11" s="3">
        <v>0.4</v>
      </c>
      <c r="K11" s="3">
        <v>252.4</v>
      </c>
    </row>
    <row r="12" spans="1:11" ht="15" customHeight="1" x14ac:dyDescent="0.25">
      <c r="A12" s="3" t="s">
        <v>9</v>
      </c>
      <c r="B12" s="3">
        <v>5.6</v>
      </c>
      <c r="C12" s="3">
        <v>0</v>
      </c>
      <c r="D12" s="3">
        <v>37.200000000000003</v>
      </c>
      <c r="E12" s="3">
        <v>0</v>
      </c>
      <c r="F12" s="3">
        <v>0.3</v>
      </c>
      <c r="G12" s="3">
        <v>0.1</v>
      </c>
      <c r="H12" s="3">
        <v>4.5</v>
      </c>
      <c r="I12" s="3">
        <v>26.8</v>
      </c>
      <c r="J12" s="3">
        <v>14.5</v>
      </c>
      <c r="K12" s="3">
        <v>5.2</v>
      </c>
    </row>
    <row r="13" spans="1:11" ht="15" customHeight="1" x14ac:dyDescent="0.25">
      <c r="A13" s="3" t="s">
        <v>10</v>
      </c>
      <c r="B13" s="3">
        <v>19.8</v>
      </c>
      <c r="C13" s="3">
        <v>15.8</v>
      </c>
      <c r="D13" s="3">
        <v>15.9</v>
      </c>
      <c r="E13" s="3">
        <v>0.1</v>
      </c>
      <c r="F13" s="3">
        <v>4.3</v>
      </c>
      <c r="G13" s="3">
        <v>0.7</v>
      </c>
      <c r="H13" s="3">
        <v>77.8</v>
      </c>
      <c r="I13" s="3">
        <v>55.6</v>
      </c>
      <c r="J13" s="3">
        <v>54</v>
      </c>
      <c r="K13" s="3">
        <v>158.1</v>
      </c>
    </row>
    <row r="14" spans="1:11" ht="15" customHeight="1" x14ac:dyDescent="0.25">
      <c r="A14" s="5" t="s">
        <v>11</v>
      </c>
      <c r="B14" s="5">
        <v>1586.1</v>
      </c>
      <c r="C14" s="5">
        <v>1675.6</v>
      </c>
      <c r="D14" s="5">
        <v>1583.3</v>
      </c>
      <c r="E14" s="5">
        <v>1670.7</v>
      </c>
      <c r="F14" s="5">
        <v>1429.6</v>
      </c>
      <c r="G14" s="5">
        <v>1386</v>
      </c>
      <c r="H14" s="5">
        <v>1917.7</v>
      </c>
      <c r="I14" s="5">
        <v>1843.9</v>
      </c>
      <c r="J14" s="5">
        <v>1996.7</v>
      </c>
      <c r="K14" s="5">
        <v>1384.9</v>
      </c>
    </row>
    <row r="15" spans="1:11" ht="15" customHeight="1" x14ac:dyDescent="0.25"/>
    <row r="16" spans="1:11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</sheetData>
  <mergeCells count="1">
    <mergeCell ref="A2:K2"/>
  </mergeCells>
  <pageMargins left="0.7" right="0.7" top="0.75" bottom="0.75" header="0.3" footer="0.3"/>
  <ignoredErrors>
    <ignoredError sqref="H3:K14 G1:K1 L1:M30 A3:A1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FA8A-1E1A-4A1A-BF79-575B03F98C1D}">
  <dimension ref="A1:E101"/>
  <sheetViews>
    <sheetView workbookViewId="0">
      <selection activeCell="B5" sqref="B5"/>
    </sheetView>
  </sheetViews>
  <sheetFormatPr defaultRowHeight="15.75" x14ac:dyDescent="0.25"/>
  <cols>
    <col min="2" max="2" width="33.125" bestFit="1" customWidth="1"/>
    <col min="3" max="4" width="31.75" bestFit="1" customWidth="1"/>
    <col min="5" max="5" width="33.125" bestFit="1" customWidth="1"/>
  </cols>
  <sheetData>
    <row r="1" spans="1:5" x14ac:dyDescent="0.25">
      <c r="A1" s="5" t="s">
        <v>18</v>
      </c>
      <c r="B1" s="4" t="s">
        <v>39</v>
      </c>
      <c r="C1" s="4" t="s">
        <v>37</v>
      </c>
      <c r="D1" s="4" t="s">
        <v>19</v>
      </c>
      <c r="E1" s="4" t="s">
        <v>20</v>
      </c>
    </row>
    <row r="2" spans="1:5" x14ac:dyDescent="0.25">
      <c r="A2" s="2">
        <v>2014</v>
      </c>
      <c r="B2" s="8">
        <v>96.9</v>
      </c>
      <c r="C2" s="14">
        <v>-0.26727004163480217</v>
      </c>
      <c r="D2" s="2">
        <v>1266.2730158730153</v>
      </c>
      <c r="E2" s="2">
        <v>92.800617760617783</v>
      </c>
    </row>
    <row r="3" spans="1:5" x14ac:dyDescent="0.25">
      <c r="A3" s="2">
        <v>2015</v>
      </c>
      <c r="B3" s="8">
        <v>1408.1</v>
      </c>
      <c r="C3" s="14">
        <v>1.6862947862667426</v>
      </c>
      <c r="D3" s="2">
        <v>1266.2730158730153</v>
      </c>
      <c r="E3" s="2">
        <v>92.800617760617783</v>
      </c>
    </row>
    <row r="4" spans="1:5" x14ac:dyDescent="0.25">
      <c r="A4" s="2">
        <v>2016</v>
      </c>
      <c r="B4" s="8">
        <v>16.899999999999999</v>
      </c>
      <c r="C4" s="14">
        <v>2.8502645963802422</v>
      </c>
      <c r="D4" s="2">
        <v>1266.2730158730153</v>
      </c>
      <c r="E4" s="2">
        <v>92.800617760617783</v>
      </c>
    </row>
    <row r="5" spans="1:5" x14ac:dyDescent="0.25">
      <c r="A5" s="2">
        <v>2017</v>
      </c>
      <c r="B5" s="8">
        <v>1E-3</v>
      </c>
      <c r="C5" s="14">
        <v>1.3189025388858653</v>
      </c>
      <c r="D5" s="2">
        <v>1266.2730158730153</v>
      </c>
      <c r="E5" s="2">
        <v>92.800617760617783</v>
      </c>
    </row>
    <row r="6" spans="1:5" x14ac:dyDescent="0.25">
      <c r="A6" s="2">
        <v>2018</v>
      </c>
      <c r="B6" s="8">
        <v>30.4</v>
      </c>
      <c r="C6" s="14">
        <v>1.4053960162247563</v>
      </c>
      <c r="D6" s="2">
        <v>1266.2730158730153</v>
      </c>
      <c r="E6" s="2">
        <v>92.800617760617783</v>
      </c>
    </row>
    <row r="7" spans="1:5" x14ac:dyDescent="0.25">
      <c r="A7" s="2">
        <v>2019</v>
      </c>
      <c r="B7" s="8">
        <v>1E-3</v>
      </c>
      <c r="C7" s="14">
        <v>-0.65312380362017564</v>
      </c>
      <c r="D7" s="2">
        <v>1266.2730158730153</v>
      </c>
      <c r="E7" s="2">
        <v>92.800617760617783</v>
      </c>
    </row>
    <row r="8" spans="1:5" x14ac:dyDescent="0.25">
      <c r="A8" s="2">
        <v>2020</v>
      </c>
      <c r="B8" s="8">
        <v>4.7</v>
      </c>
      <c r="C8" s="14">
        <v>1.441465365280294</v>
      </c>
      <c r="D8" s="2">
        <v>1266.2730158730153</v>
      </c>
      <c r="E8" s="2">
        <v>92.800617760617783</v>
      </c>
    </row>
    <row r="9" spans="1:5" x14ac:dyDescent="0.25">
      <c r="A9" s="2">
        <v>2021</v>
      </c>
      <c r="B9" s="8">
        <v>1E-3</v>
      </c>
      <c r="C9" s="14">
        <v>1.0310636878039645</v>
      </c>
      <c r="D9" s="2">
        <v>1266.2730158730153</v>
      </c>
      <c r="E9" s="2">
        <v>92.800617760617783</v>
      </c>
    </row>
    <row r="10" spans="1:5" x14ac:dyDescent="0.25">
      <c r="A10" s="2">
        <v>2022</v>
      </c>
      <c r="B10" s="8">
        <v>3.7</v>
      </c>
      <c r="C10" s="14">
        <v>0.90689675061581454</v>
      </c>
      <c r="D10" s="2">
        <v>1266.2730158730153</v>
      </c>
      <c r="E10" s="2">
        <v>92.800617760617783</v>
      </c>
    </row>
    <row r="11" spans="1:5" x14ac:dyDescent="0.25">
      <c r="A11" s="2">
        <v>2023</v>
      </c>
      <c r="B11" s="8">
        <v>5.6</v>
      </c>
      <c r="C11" s="14">
        <v>1.7416180525884499</v>
      </c>
      <c r="D11" s="2">
        <v>1266.2730158730153</v>
      </c>
      <c r="E11" s="2">
        <v>92.800617760617783</v>
      </c>
    </row>
    <row r="12" spans="1:5" x14ac:dyDescent="0.25">
      <c r="B12" s="8">
        <v>115.3</v>
      </c>
      <c r="C12" s="14">
        <v>3.0719550096641797</v>
      </c>
      <c r="D12" s="2">
        <v>1158.7825396825392</v>
      </c>
      <c r="E12" s="2">
        <v>48.879393939393943</v>
      </c>
    </row>
    <row r="13" spans="1:5" x14ac:dyDescent="0.25">
      <c r="B13" s="8">
        <v>1486.4</v>
      </c>
      <c r="C13" s="14">
        <v>2.1112989932749997</v>
      </c>
      <c r="D13" s="2">
        <v>1158.7825396825392</v>
      </c>
      <c r="E13" s="2">
        <v>48.879393939393943</v>
      </c>
    </row>
    <row r="14" spans="1:5" x14ac:dyDescent="0.25">
      <c r="B14" s="8">
        <v>28</v>
      </c>
      <c r="C14" s="14">
        <v>3.6435717873686997</v>
      </c>
      <c r="D14" s="2">
        <v>1158.7825396825392</v>
      </c>
      <c r="E14" s="2">
        <v>48.879393939393943</v>
      </c>
    </row>
    <row r="15" spans="1:5" x14ac:dyDescent="0.25">
      <c r="B15" s="8">
        <v>1E-3</v>
      </c>
      <c r="C15" s="14">
        <v>0.65840058114999067</v>
      </c>
      <c r="D15" s="2">
        <v>1158.7825396825392</v>
      </c>
      <c r="E15" s="2">
        <v>48.879393939393943</v>
      </c>
    </row>
    <row r="16" spans="1:5" x14ac:dyDescent="0.25">
      <c r="B16" s="8">
        <v>8.3000000000000007</v>
      </c>
      <c r="C16" s="14">
        <v>-0.62385847051058363</v>
      </c>
      <c r="D16" s="2">
        <v>1158.7825396825392</v>
      </c>
      <c r="E16" s="2">
        <v>48.879393939393943</v>
      </c>
    </row>
    <row r="17" spans="2:5" x14ac:dyDescent="0.25">
      <c r="B17" s="8">
        <v>1E-3</v>
      </c>
      <c r="C17" s="14">
        <v>-1.2650568747670974</v>
      </c>
      <c r="D17" s="2">
        <v>1158.7825396825392</v>
      </c>
      <c r="E17" s="2">
        <v>48.879393939393943</v>
      </c>
    </row>
    <row r="18" spans="2:5" x14ac:dyDescent="0.25">
      <c r="B18" s="8">
        <v>21.8</v>
      </c>
      <c r="C18" s="14">
        <v>0.72211357341251414</v>
      </c>
      <c r="D18" s="2">
        <v>1158.7825396825392</v>
      </c>
      <c r="E18" s="2">
        <v>48.879393939393943</v>
      </c>
    </row>
    <row r="19" spans="2:5" x14ac:dyDescent="0.25">
      <c r="B19" s="8">
        <v>0</v>
      </c>
      <c r="C19" s="14">
        <v>-2.9440936495177539E-3</v>
      </c>
      <c r="D19" s="2">
        <v>1158.7825396825392</v>
      </c>
      <c r="E19" s="2">
        <v>48.879393939393943</v>
      </c>
    </row>
    <row r="20" spans="2:5" x14ac:dyDescent="0.25">
      <c r="B20" s="8">
        <v>1E-3</v>
      </c>
      <c r="C20" s="14">
        <v>3.1855959666495295</v>
      </c>
      <c r="D20" s="2">
        <v>1158.7825396825392</v>
      </c>
      <c r="E20" s="2">
        <v>48.879393939393943</v>
      </c>
    </row>
    <row r="21" spans="2:5" x14ac:dyDescent="0.25">
      <c r="B21" s="8">
        <v>1E-3</v>
      </c>
      <c r="C21" s="14">
        <v>0.92804279475772944</v>
      </c>
      <c r="D21" s="2">
        <v>1158.7825396825392</v>
      </c>
      <c r="E21" s="2">
        <v>48.879393939393943</v>
      </c>
    </row>
    <row r="22" spans="2:5" x14ac:dyDescent="0.25">
      <c r="B22" s="8">
        <v>143.9</v>
      </c>
      <c r="C22" s="14">
        <v>0.48962702899872568</v>
      </c>
      <c r="D22" s="2">
        <v>1250.8</v>
      </c>
      <c r="E22" s="2">
        <v>43.410075757575783</v>
      </c>
    </row>
    <row r="23" spans="2:5" x14ac:dyDescent="0.25">
      <c r="B23" s="8">
        <v>1320.3</v>
      </c>
      <c r="C23" s="14">
        <v>0.41994437605727342</v>
      </c>
      <c r="D23" s="2">
        <v>1250.8</v>
      </c>
      <c r="E23" s="2">
        <v>43.410075757575783</v>
      </c>
    </row>
    <row r="24" spans="2:5" x14ac:dyDescent="0.25">
      <c r="B24" s="8">
        <v>16.5</v>
      </c>
      <c r="C24" s="14">
        <v>1.6382712065801996</v>
      </c>
      <c r="D24" s="2">
        <v>1250.8</v>
      </c>
      <c r="E24" s="2">
        <v>43.410075757575783</v>
      </c>
    </row>
    <row r="25" spans="2:5" x14ac:dyDescent="0.25">
      <c r="B25" s="8">
        <v>0.1</v>
      </c>
      <c r="C25" s="14">
        <v>1.9641513366274665</v>
      </c>
      <c r="D25" s="2">
        <v>1250.8</v>
      </c>
      <c r="E25" s="2">
        <v>43.410075757575783</v>
      </c>
    </row>
    <row r="26" spans="2:5" x14ac:dyDescent="0.25">
      <c r="B26" s="8">
        <v>2.4</v>
      </c>
      <c r="C26" s="14">
        <v>-0.6631576196259914</v>
      </c>
      <c r="D26" s="2">
        <v>1250.8</v>
      </c>
      <c r="E26" s="2">
        <v>43.410075757575783</v>
      </c>
    </row>
    <row r="27" spans="2:5" x14ac:dyDescent="0.25">
      <c r="B27" s="8">
        <v>0.1</v>
      </c>
      <c r="C27" s="14">
        <v>-0.58329159158397204</v>
      </c>
      <c r="D27" s="2">
        <v>1250.8</v>
      </c>
      <c r="E27" s="2">
        <v>43.410075757575783</v>
      </c>
    </row>
    <row r="28" spans="2:5" x14ac:dyDescent="0.25">
      <c r="B28" s="8">
        <v>46.8</v>
      </c>
      <c r="C28" s="14">
        <v>2.6361676199892798</v>
      </c>
      <c r="D28" s="2">
        <v>1250.8</v>
      </c>
      <c r="E28" s="2">
        <v>43.410075757575783</v>
      </c>
    </row>
    <row r="29" spans="2:5" x14ac:dyDescent="0.25">
      <c r="B29" s="8">
        <v>1E-3</v>
      </c>
      <c r="C29" s="14">
        <v>1.4073460273205143</v>
      </c>
      <c r="D29" s="2">
        <v>1250.8</v>
      </c>
      <c r="E29" s="2">
        <v>43.410075757575783</v>
      </c>
    </row>
    <row r="30" spans="2:5" x14ac:dyDescent="0.25">
      <c r="B30" s="8">
        <v>1E-3</v>
      </c>
      <c r="C30" s="14">
        <v>1.986038505453493</v>
      </c>
      <c r="D30" s="2">
        <v>1250.8</v>
      </c>
      <c r="E30" s="2">
        <v>43.410075757575783</v>
      </c>
    </row>
    <row r="31" spans="2:5" x14ac:dyDescent="0.25">
      <c r="B31" s="8">
        <v>37.200000000000003</v>
      </c>
      <c r="C31" s="14">
        <v>0.95032247921247404</v>
      </c>
      <c r="D31" s="2">
        <v>1250.8</v>
      </c>
      <c r="E31" s="2">
        <v>43.410075757575783</v>
      </c>
    </row>
    <row r="32" spans="2:5" x14ac:dyDescent="0.25">
      <c r="B32" s="8">
        <v>140</v>
      </c>
      <c r="C32" s="14">
        <v>2.8940419140037363</v>
      </c>
      <c r="D32" s="2">
        <v>1257.1500000000001</v>
      </c>
      <c r="E32" s="2">
        <v>50.972091254752826</v>
      </c>
    </row>
    <row r="33" spans="2:5" x14ac:dyDescent="0.25">
      <c r="B33" s="8">
        <v>1448.4</v>
      </c>
      <c r="C33" s="14">
        <v>-7.4349503729067123E-2</v>
      </c>
      <c r="D33" s="2">
        <v>1257.1500000000001</v>
      </c>
      <c r="E33" s="2">
        <v>50.972091254752826</v>
      </c>
    </row>
    <row r="34" spans="2:5" x14ac:dyDescent="0.25">
      <c r="B34" s="8">
        <v>22.2</v>
      </c>
      <c r="C34" s="14">
        <v>2.8805868036865405</v>
      </c>
      <c r="D34" s="2">
        <v>1257.1500000000001</v>
      </c>
      <c r="E34" s="2">
        <v>50.972091254752826</v>
      </c>
    </row>
    <row r="35" spans="2:5" x14ac:dyDescent="0.25">
      <c r="B35" s="8">
        <v>41441.199999999997</v>
      </c>
      <c r="C35" s="14">
        <v>1.8551170058718185</v>
      </c>
      <c r="D35" s="2">
        <v>1257.1500000000001</v>
      </c>
      <c r="E35" s="2">
        <v>50.972091254752826</v>
      </c>
    </row>
    <row r="36" spans="2:5" x14ac:dyDescent="0.25">
      <c r="B36" s="8">
        <v>5.3</v>
      </c>
      <c r="C36" s="14">
        <v>3.653184418134515</v>
      </c>
      <c r="D36" s="2">
        <v>1257.1500000000001</v>
      </c>
      <c r="E36" s="2">
        <v>50.972091254752826</v>
      </c>
    </row>
    <row r="37" spans="2:5" x14ac:dyDescent="0.25">
      <c r="B37" s="8">
        <v>5.7</v>
      </c>
      <c r="C37" s="14">
        <v>-0.36786921681395768</v>
      </c>
      <c r="D37" s="2">
        <v>1257.1500000000001</v>
      </c>
      <c r="E37" s="2">
        <v>50.972091254752826</v>
      </c>
    </row>
    <row r="38" spans="2:5" x14ac:dyDescent="0.25">
      <c r="B38" s="8">
        <v>27.9</v>
      </c>
      <c r="C38" s="14">
        <v>1.8999449899776977</v>
      </c>
      <c r="D38" s="2">
        <v>1257.1500000000001</v>
      </c>
      <c r="E38" s="2">
        <v>50.972091254752826</v>
      </c>
    </row>
    <row r="39" spans="2:5" x14ac:dyDescent="0.25">
      <c r="B39" s="8">
        <v>0.2</v>
      </c>
      <c r="C39" s="14">
        <v>4.2326819752235991</v>
      </c>
      <c r="D39" s="2">
        <v>1257.1500000000001</v>
      </c>
      <c r="E39" s="2">
        <v>50.972091254752826</v>
      </c>
    </row>
    <row r="40" spans="2:5" x14ac:dyDescent="0.25">
      <c r="B40" s="8">
        <v>0.2</v>
      </c>
      <c r="C40" s="14">
        <v>2.2227813815284065</v>
      </c>
      <c r="D40" s="2">
        <v>1257.1500000000001</v>
      </c>
      <c r="E40" s="2">
        <v>50.972091254752826</v>
      </c>
    </row>
    <row r="41" spans="2:5" x14ac:dyDescent="0.25">
      <c r="B41" s="8">
        <v>1E-3</v>
      </c>
      <c r="C41" s="14">
        <v>1.7908032848922772</v>
      </c>
      <c r="D41" s="2">
        <v>1257.1500000000001</v>
      </c>
      <c r="E41" s="2">
        <v>50.972091254752826</v>
      </c>
    </row>
    <row r="42" spans="2:5" x14ac:dyDescent="0.25">
      <c r="B42" s="8">
        <v>160.30000000000001</v>
      </c>
      <c r="C42" s="14">
        <v>3.6041004347622732</v>
      </c>
      <c r="D42" s="2">
        <v>1268.49</v>
      </c>
      <c r="E42" s="2">
        <v>64.825037878787953</v>
      </c>
    </row>
    <row r="43" spans="2:5" x14ac:dyDescent="0.25">
      <c r="B43" s="8">
        <v>1195.5999999999999</v>
      </c>
      <c r="C43" s="14">
        <v>-2.3750638760589027E-4</v>
      </c>
      <c r="D43" s="2">
        <v>1268.49</v>
      </c>
      <c r="E43" s="2">
        <v>64.825037878787953</v>
      </c>
    </row>
    <row r="44" spans="2:5" x14ac:dyDescent="0.25">
      <c r="B44" s="8">
        <v>38.6</v>
      </c>
      <c r="C44" s="14">
        <v>3.6595534537200223</v>
      </c>
      <c r="D44" s="2">
        <v>1268.49</v>
      </c>
      <c r="E44" s="2">
        <v>64.825037878787953</v>
      </c>
    </row>
    <row r="45" spans="2:5" x14ac:dyDescent="0.25">
      <c r="B45" s="8">
        <v>7647.6</v>
      </c>
      <c r="C45" s="14">
        <v>1.920647086853819</v>
      </c>
      <c r="D45" s="2">
        <v>1268.49</v>
      </c>
      <c r="E45" s="2">
        <v>64.825037878787953</v>
      </c>
    </row>
    <row r="46" spans="2:5" x14ac:dyDescent="0.25">
      <c r="B46" s="8">
        <v>4.4000000000000004</v>
      </c>
      <c r="C46" s="14">
        <v>1.8690147889945763</v>
      </c>
      <c r="D46" s="2">
        <v>1268.49</v>
      </c>
      <c r="E46" s="2">
        <v>64.825037878787953</v>
      </c>
    </row>
    <row r="47" spans="2:5" x14ac:dyDescent="0.25">
      <c r="B47" s="8">
        <v>4.0999999999999996</v>
      </c>
      <c r="C47" s="14">
        <v>0.76428919717574217</v>
      </c>
      <c r="D47" s="2">
        <v>1268.49</v>
      </c>
      <c r="E47" s="2">
        <v>64.825037878787953</v>
      </c>
    </row>
    <row r="48" spans="2:5" x14ac:dyDescent="0.25">
      <c r="B48" s="8">
        <v>11</v>
      </c>
      <c r="C48" s="14">
        <v>1.4285861642072746</v>
      </c>
      <c r="D48" s="2">
        <v>1268.49</v>
      </c>
      <c r="E48" s="2">
        <v>64.825037878787953</v>
      </c>
    </row>
    <row r="49" spans="2:5" x14ac:dyDescent="0.25">
      <c r="B49" s="8">
        <v>1.3</v>
      </c>
      <c r="C49" s="14">
        <v>3.4997476356719517</v>
      </c>
      <c r="D49" s="2">
        <v>1268.49</v>
      </c>
      <c r="E49" s="2">
        <v>64.825037878787953</v>
      </c>
    </row>
    <row r="50" spans="2:5" x14ac:dyDescent="0.25">
      <c r="B50" s="8">
        <v>1.8</v>
      </c>
      <c r="C50" s="14">
        <v>0.48294898310261658</v>
      </c>
      <c r="D50" s="2">
        <v>1268.49</v>
      </c>
      <c r="E50" s="2">
        <v>64.825037878787953</v>
      </c>
    </row>
    <row r="51" spans="2:5" x14ac:dyDescent="0.25">
      <c r="B51" s="8">
        <v>0.3</v>
      </c>
      <c r="C51" s="14">
        <v>2.2908902769427613</v>
      </c>
      <c r="D51" s="2">
        <v>1268.49</v>
      </c>
      <c r="E51" s="2">
        <v>64.825037878787953</v>
      </c>
    </row>
    <row r="52" spans="2:5" x14ac:dyDescent="0.25">
      <c r="B52" s="8">
        <v>172</v>
      </c>
      <c r="C52" s="14">
        <v>-0.20441464095767969</v>
      </c>
      <c r="D52" s="9">
        <v>1392.6</v>
      </c>
      <c r="E52" s="2">
        <v>57.079687500000034</v>
      </c>
    </row>
    <row r="53" spans="2:5" x14ac:dyDescent="0.25">
      <c r="B53" s="8">
        <v>986.1</v>
      </c>
      <c r="C53" s="14">
        <v>0.63480316569606998</v>
      </c>
      <c r="D53" s="9">
        <v>1392.6</v>
      </c>
      <c r="E53" s="2">
        <v>57.079687500000034</v>
      </c>
    </row>
    <row r="54" spans="2:5" x14ac:dyDescent="0.25">
      <c r="B54" s="8">
        <v>36.299999999999997</v>
      </c>
      <c r="C54" s="14">
        <v>2.0449164712134547</v>
      </c>
      <c r="D54" s="9">
        <v>1392.6</v>
      </c>
      <c r="E54" s="2">
        <v>57.079687500000034</v>
      </c>
    </row>
    <row r="55" spans="2:5" x14ac:dyDescent="0.25">
      <c r="B55" s="8">
        <v>29.2</v>
      </c>
      <c r="C55" s="14">
        <v>2.1329514152085096</v>
      </c>
      <c r="D55" s="9">
        <v>1392.6</v>
      </c>
      <c r="E55" s="2">
        <v>57.079687500000034</v>
      </c>
    </row>
    <row r="56" spans="2:5" x14ac:dyDescent="0.25">
      <c r="B56" s="8">
        <v>3.4</v>
      </c>
      <c r="C56" s="14">
        <v>3.4682026101292394</v>
      </c>
      <c r="D56" s="9">
        <v>1392.6</v>
      </c>
      <c r="E56" s="2">
        <v>57.079687500000034</v>
      </c>
    </row>
    <row r="57" spans="2:5" x14ac:dyDescent="0.25">
      <c r="B57" s="8">
        <v>0.5</v>
      </c>
      <c r="C57" s="14">
        <v>-0.10389515800778781</v>
      </c>
      <c r="D57" s="9">
        <v>1392.6</v>
      </c>
      <c r="E57" s="2">
        <v>57.079687500000034</v>
      </c>
    </row>
    <row r="58" spans="2:5" x14ac:dyDescent="0.25">
      <c r="B58" s="8">
        <v>10.5</v>
      </c>
      <c r="C58" s="14">
        <v>1.0144234064249673</v>
      </c>
      <c r="D58" s="9">
        <v>1392.6</v>
      </c>
      <c r="E58" s="2">
        <v>57.079687500000034</v>
      </c>
    </row>
    <row r="59" spans="2:5" x14ac:dyDescent="0.25">
      <c r="B59" s="8">
        <v>1E-3</v>
      </c>
      <c r="C59" s="14">
        <v>1.2867004076623232</v>
      </c>
      <c r="D59" s="9">
        <v>1392.6</v>
      </c>
      <c r="E59" s="2">
        <v>57.079687500000034</v>
      </c>
    </row>
    <row r="60" spans="2:5" x14ac:dyDescent="0.25">
      <c r="B60" s="8">
        <v>155</v>
      </c>
      <c r="C60" s="14">
        <v>-0.8393253081496681</v>
      </c>
      <c r="D60" s="9">
        <v>1392.6</v>
      </c>
      <c r="E60" s="2">
        <v>57.079687500000034</v>
      </c>
    </row>
    <row r="61" spans="2:5" x14ac:dyDescent="0.25">
      <c r="B61" s="8">
        <v>0.1</v>
      </c>
      <c r="C61" s="14">
        <v>1.6504656691349595</v>
      </c>
      <c r="D61" s="9">
        <v>1392.6</v>
      </c>
      <c r="E61" s="2">
        <v>57.079687500000034</v>
      </c>
    </row>
    <row r="62" spans="2:5" x14ac:dyDescent="0.25">
      <c r="B62" s="8">
        <v>148.30000000000001</v>
      </c>
      <c r="C62" s="14">
        <v>-2.4385905692854664</v>
      </c>
      <c r="D62" s="9">
        <v>1769.59</v>
      </c>
      <c r="E62" s="2">
        <v>39.900188679245318</v>
      </c>
    </row>
    <row r="63" spans="2:5" x14ac:dyDescent="0.25">
      <c r="B63" s="8">
        <v>1433</v>
      </c>
      <c r="C63" s="14">
        <v>0.94144970079430834</v>
      </c>
      <c r="D63" s="9">
        <v>1769.59</v>
      </c>
      <c r="E63" s="2">
        <v>39.900188679245318</v>
      </c>
    </row>
    <row r="64" spans="2:5" x14ac:dyDescent="0.25">
      <c r="B64" s="8">
        <v>72.900000000000006</v>
      </c>
      <c r="C64" s="14">
        <v>0.63829311643475251</v>
      </c>
      <c r="D64" s="9">
        <v>1769.59</v>
      </c>
      <c r="E64" s="2">
        <v>39.900188679245318</v>
      </c>
    </row>
    <row r="65" spans="2:5" x14ac:dyDescent="0.25">
      <c r="B65" s="8">
        <v>64.2</v>
      </c>
      <c r="C65" s="14">
        <v>4.9698205254925085</v>
      </c>
      <c r="D65" s="9">
        <v>1769.59</v>
      </c>
      <c r="E65" s="2">
        <v>39.900188679245318</v>
      </c>
    </row>
    <row r="66" spans="2:5" x14ac:dyDescent="0.25">
      <c r="B66" s="8">
        <v>29.7</v>
      </c>
      <c r="C66" s="14">
        <v>1.8855011901064813</v>
      </c>
      <c r="D66" s="9">
        <v>1769.59</v>
      </c>
      <c r="E66" s="2">
        <v>39.900188679245318</v>
      </c>
    </row>
    <row r="67" spans="2:5" x14ac:dyDescent="0.25">
      <c r="B67" s="8">
        <v>35.9</v>
      </c>
      <c r="C67" s="14">
        <v>-0.69918762273813684</v>
      </c>
      <c r="D67" s="9">
        <v>1769.59</v>
      </c>
      <c r="E67" s="2">
        <v>39.900188679245318</v>
      </c>
    </row>
    <row r="68" spans="2:5" x14ac:dyDescent="0.25">
      <c r="B68" s="8">
        <v>5.3</v>
      </c>
      <c r="C68" s="14">
        <v>-1.2987750574158099</v>
      </c>
      <c r="D68" s="9">
        <v>1769.59</v>
      </c>
      <c r="E68" s="2">
        <v>39.900188679245318</v>
      </c>
    </row>
    <row r="69" spans="2:5" x14ac:dyDescent="0.25">
      <c r="B69" s="8">
        <v>0.1</v>
      </c>
      <c r="C69" s="14">
        <v>0.49249391805741993</v>
      </c>
      <c r="D69" s="9">
        <v>1769.59</v>
      </c>
      <c r="E69" s="2">
        <v>39.900188679245318</v>
      </c>
    </row>
    <row r="70" spans="2:5" x14ac:dyDescent="0.25">
      <c r="B70" s="8">
        <v>105.7</v>
      </c>
      <c r="C70" s="14">
        <v>1.5637468567534256</v>
      </c>
      <c r="D70" s="9">
        <v>1769.59</v>
      </c>
      <c r="E70" s="2">
        <v>39.900188679245318</v>
      </c>
    </row>
    <row r="71" spans="2:5" x14ac:dyDescent="0.25">
      <c r="B71" s="8">
        <v>4.5</v>
      </c>
      <c r="C71" s="14">
        <v>1.3288327382145866</v>
      </c>
      <c r="D71" s="9">
        <v>1769.59</v>
      </c>
      <c r="E71" s="2">
        <v>39.900188679245318</v>
      </c>
    </row>
    <row r="72" spans="2:5" x14ac:dyDescent="0.25">
      <c r="B72" s="8">
        <v>77.2</v>
      </c>
      <c r="C72" s="14">
        <v>10.263766709231774</v>
      </c>
      <c r="D72" s="9">
        <v>1798.61</v>
      </c>
      <c r="E72" s="2">
        <v>68.101355932203361</v>
      </c>
    </row>
    <row r="73" spans="2:5" x14ac:dyDescent="0.25">
      <c r="B73" s="8">
        <v>1592.4</v>
      </c>
      <c r="C73" s="14">
        <v>-0.19006062486126041</v>
      </c>
      <c r="D73" s="9">
        <v>1798.61</v>
      </c>
      <c r="E73" s="2">
        <v>68.101355932203361</v>
      </c>
    </row>
    <row r="74" spans="2:5" x14ac:dyDescent="0.25">
      <c r="B74" s="8">
        <v>23.2</v>
      </c>
      <c r="C74" s="14">
        <v>0.68363696025291176</v>
      </c>
      <c r="D74" s="9">
        <v>1798.61</v>
      </c>
      <c r="E74" s="2">
        <v>68.101355932203361</v>
      </c>
    </row>
    <row r="75" spans="2:5" x14ac:dyDescent="0.25">
      <c r="B75" s="8">
        <v>243.9</v>
      </c>
      <c r="C75" s="14">
        <v>6.6556622865007853E-2</v>
      </c>
      <c r="D75" s="9">
        <v>1798.61</v>
      </c>
      <c r="E75" s="2">
        <v>68.101355932203361</v>
      </c>
    </row>
    <row r="76" spans="2:5" x14ac:dyDescent="0.25">
      <c r="B76" s="8">
        <v>12.8</v>
      </c>
      <c r="C76" s="14">
        <v>3.0799498600023014</v>
      </c>
      <c r="D76" s="9">
        <v>1798.61</v>
      </c>
      <c r="E76" s="2">
        <v>68.101355932203361</v>
      </c>
    </row>
    <row r="77" spans="2:5" x14ac:dyDescent="0.25">
      <c r="B77" s="8">
        <v>44.5</v>
      </c>
      <c r="C77" s="14">
        <v>1.2461919666959744</v>
      </c>
      <c r="D77" s="9">
        <v>1798.61</v>
      </c>
      <c r="E77" s="2">
        <v>68.101355932203361</v>
      </c>
    </row>
    <row r="78" spans="2:5" x14ac:dyDescent="0.25">
      <c r="B78" s="8">
        <v>3.1</v>
      </c>
      <c r="C78" s="14">
        <v>1.7710722634539593</v>
      </c>
      <c r="D78" s="9">
        <v>1798.61</v>
      </c>
      <c r="E78" s="2">
        <v>68.101355932203361</v>
      </c>
    </row>
    <row r="79" spans="2:5" x14ac:dyDescent="0.25">
      <c r="B79" s="8">
        <v>0.1</v>
      </c>
      <c r="C79" s="14">
        <v>4.552326578975709</v>
      </c>
      <c r="D79" s="9">
        <v>1798.61</v>
      </c>
      <c r="E79" s="2">
        <v>68.101355932203361</v>
      </c>
    </row>
    <row r="80" spans="2:5" x14ac:dyDescent="0.25">
      <c r="B80" s="8">
        <v>1E-3</v>
      </c>
      <c r="C80" s="14">
        <v>2.762931941447718</v>
      </c>
      <c r="D80" s="9">
        <v>1798.61</v>
      </c>
      <c r="E80" s="2">
        <v>68.101355932203361</v>
      </c>
    </row>
    <row r="81" spans="2:5" x14ac:dyDescent="0.25">
      <c r="B81" s="8">
        <v>26.8</v>
      </c>
      <c r="C81" s="14">
        <v>4.5659855026197107</v>
      </c>
      <c r="D81" s="9">
        <v>1798.61</v>
      </c>
      <c r="E81" s="2">
        <v>68.101355932203361</v>
      </c>
    </row>
    <row r="82" spans="2:5" x14ac:dyDescent="0.25">
      <c r="B82" s="8">
        <v>323.2</v>
      </c>
      <c r="C82" s="14">
        <v>13.478138011365459</v>
      </c>
      <c r="D82" s="9">
        <v>1800.09</v>
      </c>
      <c r="E82" s="2">
        <v>95.504567901234608</v>
      </c>
    </row>
    <row r="83" spans="2:5" x14ac:dyDescent="0.25">
      <c r="B83" s="8">
        <v>1526.4</v>
      </c>
      <c r="C83" s="14">
        <v>0.33397987722176481</v>
      </c>
      <c r="D83" s="9">
        <v>1800.09</v>
      </c>
      <c r="E83" s="2">
        <v>95.504567901234608</v>
      </c>
    </row>
    <row r="84" spans="2:5" x14ac:dyDescent="0.25">
      <c r="B84" s="8">
        <v>53.3</v>
      </c>
      <c r="C84" s="14">
        <v>1.6888582981778484</v>
      </c>
      <c r="D84" s="9">
        <v>1800.09</v>
      </c>
      <c r="E84" s="2">
        <v>95.504567901234608</v>
      </c>
    </row>
    <row r="85" spans="2:5" x14ac:dyDescent="0.25">
      <c r="B85" s="8">
        <v>205.9</v>
      </c>
      <c r="C85" s="14">
        <v>5.4439047978160175</v>
      </c>
      <c r="D85" s="9">
        <v>1800.09</v>
      </c>
      <c r="E85" s="2">
        <v>95.504567901234608</v>
      </c>
    </row>
    <row r="86" spans="2:5" x14ac:dyDescent="0.25">
      <c r="B86" s="8">
        <v>4.9000000000000004</v>
      </c>
      <c r="C86" s="14">
        <v>7.1755336151023528</v>
      </c>
      <c r="D86" s="9">
        <v>1800.09</v>
      </c>
      <c r="E86" s="2">
        <v>95.504567901234608</v>
      </c>
    </row>
    <row r="87" spans="2:5" x14ac:dyDescent="0.25">
      <c r="B87" s="8">
        <v>9.1</v>
      </c>
      <c r="C87" s="14">
        <v>2.497159503827902</v>
      </c>
      <c r="D87" s="9">
        <v>1800.09</v>
      </c>
      <c r="E87" s="2">
        <v>95.504567901234608</v>
      </c>
    </row>
    <row r="88" spans="2:5" x14ac:dyDescent="0.25">
      <c r="B88" s="8">
        <v>4.7</v>
      </c>
      <c r="C88" s="14">
        <v>4.7669957873565352</v>
      </c>
      <c r="D88" s="9">
        <v>1800.09</v>
      </c>
      <c r="E88" s="2">
        <v>95.504567901234608</v>
      </c>
    </row>
    <row r="89" spans="2:5" x14ac:dyDescent="0.25">
      <c r="B89" s="8">
        <v>0.1</v>
      </c>
      <c r="C89" s="14">
        <v>1.8236771073586482</v>
      </c>
      <c r="D89" s="9">
        <v>1800.09</v>
      </c>
      <c r="E89" s="2">
        <v>95.504567901234608</v>
      </c>
    </row>
    <row r="90" spans="2:5" x14ac:dyDescent="0.25">
      <c r="B90" s="8">
        <v>0.4</v>
      </c>
      <c r="C90" s="14">
        <v>1.275522574092065</v>
      </c>
      <c r="D90" s="9">
        <v>1800.09</v>
      </c>
      <c r="E90" s="2">
        <v>95.504567901234608</v>
      </c>
    </row>
    <row r="91" spans="2:5" x14ac:dyDescent="0.25">
      <c r="B91" s="8">
        <v>14.5</v>
      </c>
      <c r="C91" s="14">
        <v>7.129480854210442</v>
      </c>
      <c r="D91" s="9">
        <v>1800.09</v>
      </c>
      <c r="E91" s="2">
        <v>95.504567901234608</v>
      </c>
    </row>
    <row r="92" spans="2:5" x14ac:dyDescent="0.25">
      <c r="B92" s="8">
        <v>58</v>
      </c>
      <c r="C92" s="14">
        <v>-3.069029943647763</v>
      </c>
      <c r="D92" s="9">
        <v>1940.54</v>
      </c>
      <c r="E92" s="2">
        <v>77.554053030303052</v>
      </c>
    </row>
    <row r="93" spans="2:5" x14ac:dyDescent="0.25">
      <c r="B93" s="8">
        <v>850.7</v>
      </c>
      <c r="C93" s="14">
        <v>3.793017834896844</v>
      </c>
      <c r="D93" s="9">
        <v>1940.54</v>
      </c>
      <c r="E93" s="2">
        <v>77.554053030303052</v>
      </c>
    </row>
    <row r="94" spans="2:5" x14ac:dyDescent="0.25">
      <c r="B94" s="8">
        <v>44.4</v>
      </c>
      <c r="C94" s="14">
        <v>2.7777490522292538</v>
      </c>
      <c r="D94" s="9">
        <v>1940.54</v>
      </c>
      <c r="E94" s="2">
        <v>77.554053030303052</v>
      </c>
    </row>
    <row r="95" spans="2:5" x14ac:dyDescent="0.25">
      <c r="B95" s="8">
        <v>1.9</v>
      </c>
      <c r="C95" s="14">
        <v>7.2982547958699371</v>
      </c>
      <c r="D95" s="9">
        <v>1940.54</v>
      </c>
      <c r="E95" s="2">
        <v>77.554053030303052</v>
      </c>
    </row>
    <row r="96" spans="2:5" x14ac:dyDescent="0.25">
      <c r="B96" s="8">
        <v>9</v>
      </c>
      <c r="C96" s="14">
        <v>6.5119989495045587</v>
      </c>
      <c r="D96" s="9">
        <v>1940.54</v>
      </c>
      <c r="E96" s="2">
        <v>77.554053030303052</v>
      </c>
    </row>
    <row r="97" spans="2:5" x14ac:dyDescent="0.25">
      <c r="B97" s="8">
        <v>3.5</v>
      </c>
      <c r="C97" s="14">
        <v>1.0233140259283289</v>
      </c>
      <c r="D97" s="9">
        <v>1940.54</v>
      </c>
      <c r="E97" s="2">
        <v>77.554053030303052</v>
      </c>
    </row>
    <row r="98" spans="2:5" x14ac:dyDescent="0.25">
      <c r="B98" s="8">
        <v>3.5</v>
      </c>
      <c r="C98" s="14">
        <v>1.2202381182205784</v>
      </c>
      <c r="D98" s="9">
        <v>1940.54</v>
      </c>
      <c r="E98" s="2">
        <v>77.554053030303052</v>
      </c>
    </row>
    <row r="99" spans="2:5" x14ac:dyDescent="0.25">
      <c r="B99" s="8">
        <v>1E-3</v>
      </c>
      <c r="C99" s="14">
        <v>-0.58239379402677116</v>
      </c>
      <c r="D99" s="9">
        <v>1940.54</v>
      </c>
      <c r="E99" s="2">
        <v>77.554053030303052</v>
      </c>
    </row>
    <row r="100" spans="2:5" x14ac:dyDescent="0.25">
      <c r="B100" s="8">
        <v>252.4</v>
      </c>
      <c r="C100" s="14">
        <v>2.0640739616243167</v>
      </c>
      <c r="D100" s="9">
        <v>1940.54</v>
      </c>
      <c r="E100" s="2">
        <v>77.554053030303052</v>
      </c>
    </row>
    <row r="101" spans="2:5" x14ac:dyDescent="0.25">
      <c r="B101" s="8">
        <v>5.2</v>
      </c>
      <c r="C101" s="14">
        <v>3.5983913537805279</v>
      </c>
      <c r="D101" s="9">
        <v>1940.54</v>
      </c>
      <c r="E101" s="2">
        <v>77.554053030303052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48A83-BB7D-4ADD-A2F6-3CBFAB5D7483}">
  <dimension ref="A1:K17"/>
  <sheetViews>
    <sheetView workbookViewId="0">
      <selection activeCell="G8" sqref="G8"/>
    </sheetView>
  </sheetViews>
  <sheetFormatPr defaultRowHeight="15.75" x14ac:dyDescent="0.25"/>
  <cols>
    <col min="1" max="1" width="26.125" customWidth="1"/>
    <col min="2" max="11" width="13.625" bestFit="1" customWidth="1"/>
  </cols>
  <sheetData>
    <row r="1" spans="1:11" x14ac:dyDescent="0.25">
      <c r="A1" s="5" t="s">
        <v>22</v>
      </c>
      <c r="B1" s="5">
        <v>2014</v>
      </c>
      <c r="C1" s="5">
        <v>2015</v>
      </c>
      <c r="D1" s="5">
        <v>2016</v>
      </c>
      <c r="E1" s="5">
        <v>2017</v>
      </c>
      <c r="F1" s="5">
        <v>2018</v>
      </c>
      <c r="G1" s="4">
        <v>2019</v>
      </c>
      <c r="H1" s="4">
        <v>2020</v>
      </c>
      <c r="I1" s="4">
        <v>2021</v>
      </c>
      <c r="J1" s="4">
        <v>2022</v>
      </c>
      <c r="K1" s="4">
        <v>2023</v>
      </c>
    </row>
    <row r="2" spans="1:11" x14ac:dyDescent="0.25">
      <c r="A2" s="24" t="s">
        <v>16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x14ac:dyDescent="0.25">
      <c r="A3" s="3" t="s">
        <v>0</v>
      </c>
      <c r="B3" s="3">
        <v>626083.1</v>
      </c>
      <c r="C3" s="3">
        <v>769914.2</v>
      </c>
      <c r="D3" s="3">
        <v>1359352.5</v>
      </c>
      <c r="E3" s="3">
        <v>1205431.6000000001</v>
      </c>
      <c r="F3" s="3">
        <v>1584637.5</v>
      </c>
      <c r="G3" s="3">
        <v>1706937.8</v>
      </c>
      <c r="H3" s="3">
        <v>2844743.1</v>
      </c>
      <c r="I3" s="3">
        <v>1044425.5</v>
      </c>
      <c r="J3" s="3">
        <v>669422.6</v>
      </c>
      <c r="K3" s="3">
        <v>570690.30000000005</v>
      </c>
    </row>
    <row r="4" spans="1:11" x14ac:dyDescent="0.25">
      <c r="A4" s="3" t="s">
        <v>1</v>
      </c>
      <c r="B4" s="3">
        <v>621178.30000000005</v>
      </c>
      <c r="C4" s="3">
        <v>856534.3</v>
      </c>
      <c r="D4" s="3">
        <v>661249.5</v>
      </c>
      <c r="E4" s="3">
        <v>727808.3</v>
      </c>
      <c r="F4" s="3">
        <v>909662</v>
      </c>
      <c r="G4" s="3">
        <v>1188272.5</v>
      </c>
      <c r="H4" s="3">
        <v>913292.5</v>
      </c>
      <c r="I4" s="3">
        <v>1058736.3999999999</v>
      </c>
      <c r="J4" s="3">
        <v>1191633.1000000001</v>
      </c>
      <c r="K4" s="3">
        <v>703551.6</v>
      </c>
    </row>
    <row r="5" spans="1:11" x14ac:dyDescent="0.25">
      <c r="A5" s="3" t="s">
        <v>2</v>
      </c>
      <c r="B5" s="3">
        <v>506891.7</v>
      </c>
      <c r="C5" s="3">
        <v>572116.19999999995</v>
      </c>
      <c r="D5" s="3">
        <v>72267.8</v>
      </c>
      <c r="E5" s="3">
        <v>150482.9</v>
      </c>
      <c r="F5" s="3">
        <v>201957.1</v>
      </c>
      <c r="G5" s="3">
        <v>276663</v>
      </c>
      <c r="H5" s="3">
        <v>601115.80000000005</v>
      </c>
      <c r="I5" s="3">
        <v>191797.8</v>
      </c>
      <c r="J5" s="3">
        <v>282171.40000000002</v>
      </c>
      <c r="K5" s="3">
        <v>299750</v>
      </c>
    </row>
    <row r="6" spans="1:11" x14ac:dyDescent="0.25">
      <c r="A6" s="3" t="s">
        <v>3</v>
      </c>
      <c r="B6" s="3">
        <v>0</v>
      </c>
      <c r="C6" s="3">
        <v>0</v>
      </c>
      <c r="D6" s="3">
        <v>0.1</v>
      </c>
      <c r="E6" s="3">
        <v>41441.199999999997</v>
      </c>
      <c r="F6" s="3">
        <v>7647.6</v>
      </c>
      <c r="G6" s="3">
        <v>29.2</v>
      </c>
      <c r="H6" s="3">
        <v>64.2</v>
      </c>
      <c r="I6" s="3">
        <v>243.9</v>
      </c>
      <c r="J6" s="3">
        <v>205.9</v>
      </c>
      <c r="K6" s="3">
        <v>1.9</v>
      </c>
    </row>
    <row r="7" spans="1:11" x14ac:dyDescent="0.25">
      <c r="A7" s="3" t="s">
        <v>4</v>
      </c>
      <c r="B7" s="3">
        <v>221953.7</v>
      </c>
      <c r="C7" s="3">
        <v>21983.599999999999</v>
      </c>
      <c r="D7" s="3">
        <v>27464.5</v>
      </c>
      <c r="E7" s="3">
        <v>37399.300000000003</v>
      </c>
      <c r="F7" s="3">
        <v>30549.4</v>
      </c>
      <c r="G7" s="3">
        <v>20830.599999999999</v>
      </c>
      <c r="H7" s="3">
        <v>319385.8</v>
      </c>
      <c r="I7" s="3">
        <v>78161.600000000006</v>
      </c>
      <c r="J7" s="3">
        <v>3263.3</v>
      </c>
      <c r="K7" s="3">
        <v>6519.5</v>
      </c>
    </row>
    <row r="8" spans="1:11" x14ac:dyDescent="0.25">
      <c r="A8" s="3" t="s">
        <v>5</v>
      </c>
      <c r="B8" s="3">
        <v>0</v>
      </c>
      <c r="C8" s="3">
        <v>0</v>
      </c>
      <c r="D8" s="3">
        <v>2884</v>
      </c>
      <c r="E8" s="3">
        <v>30308.5</v>
      </c>
      <c r="F8" s="3">
        <v>48758.9</v>
      </c>
      <c r="G8" s="3">
        <v>22705.8</v>
      </c>
      <c r="H8" s="3">
        <v>1940667.7</v>
      </c>
      <c r="I8" s="3">
        <v>319339.90000000002</v>
      </c>
      <c r="J8" s="3">
        <v>168717.7</v>
      </c>
      <c r="K8" s="3">
        <v>21837.1</v>
      </c>
    </row>
    <row r="9" spans="1:11" x14ac:dyDescent="0.25">
      <c r="A9" s="3" t="s">
        <v>6</v>
      </c>
      <c r="B9" s="3">
        <v>3482.5</v>
      </c>
      <c r="C9" s="3">
        <v>12930.6</v>
      </c>
      <c r="D9" s="3">
        <v>23032</v>
      </c>
      <c r="E9" s="3">
        <v>14348</v>
      </c>
      <c r="F9" s="3">
        <v>27095.5</v>
      </c>
      <c r="G9" s="3">
        <v>86974.3</v>
      </c>
      <c r="H9" s="3">
        <v>28085.7</v>
      </c>
      <c r="I9" s="3">
        <v>76517.899999999994</v>
      </c>
      <c r="J9" s="3">
        <v>90789.5</v>
      </c>
      <c r="K9" s="3">
        <v>27768.400000000001</v>
      </c>
    </row>
    <row r="10" spans="1:11" x14ac:dyDescent="0.25">
      <c r="A10" s="3" t="s">
        <v>7</v>
      </c>
      <c r="B10" s="3">
        <v>0</v>
      </c>
      <c r="C10" s="3">
        <v>0.9</v>
      </c>
      <c r="D10" s="3">
        <v>117.7</v>
      </c>
      <c r="E10" s="3">
        <v>1318</v>
      </c>
      <c r="F10" s="3">
        <v>141.1</v>
      </c>
      <c r="G10" s="3">
        <v>6.8</v>
      </c>
      <c r="H10" s="3">
        <v>21.4</v>
      </c>
      <c r="I10" s="3">
        <v>441.1</v>
      </c>
      <c r="J10" s="3">
        <v>734.5</v>
      </c>
      <c r="K10" s="3">
        <v>53</v>
      </c>
    </row>
    <row r="11" spans="1:11" x14ac:dyDescent="0.25">
      <c r="A11" s="3" t="s">
        <v>8</v>
      </c>
      <c r="B11" s="3">
        <v>509.7</v>
      </c>
      <c r="C11" s="3">
        <v>0</v>
      </c>
      <c r="D11" s="3">
        <v>0</v>
      </c>
      <c r="E11" s="3">
        <v>11.7</v>
      </c>
      <c r="F11" s="3">
        <v>12816.8</v>
      </c>
      <c r="G11" s="3">
        <v>209787.6</v>
      </c>
      <c r="H11" s="3">
        <v>62978</v>
      </c>
      <c r="I11" s="3">
        <v>0</v>
      </c>
      <c r="J11" s="3">
        <v>77</v>
      </c>
      <c r="K11" s="3">
        <v>62019.7</v>
      </c>
    </row>
    <row r="12" spans="1:11" x14ac:dyDescent="0.25">
      <c r="A12" s="3" t="s">
        <v>9</v>
      </c>
      <c r="B12" s="3">
        <v>208.4</v>
      </c>
      <c r="C12" s="3">
        <v>1.2</v>
      </c>
      <c r="D12" s="3">
        <v>269</v>
      </c>
      <c r="E12" s="3">
        <v>10.4</v>
      </c>
      <c r="F12" s="3">
        <v>10.7</v>
      </c>
      <c r="G12" s="3">
        <v>20</v>
      </c>
      <c r="H12" s="3">
        <v>787.3</v>
      </c>
      <c r="I12" s="3">
        <v>12878.2</v>
      </c>
      <c r="J12" s="3">
        <v>2652.4</v>
      </c>
      <c r="K12" s="3">
        <v>772</v>
      </c>
    </row>
    <row r="13" spans="1:11" x14ac:dyDescent="0.25">
      <c r="A13" s="3" t="s">
        <v>10</v>
      </c>
      <c r="B13" s="3">
        <v>548088.1</v>
      </c>
      <c r="C13" s="3">
        <v>245609.60000000001</v>
      </c>
      <c r="D13" s="3">
        <v>1786.2</v>
      </c>
      <c r="E13" s="3">
        <v>17.2</v>
      </c>
      <c r="F13" s="3">
        <v>73617.3</v>
      </c>
      <c r="G13" s="3">
        <v>27.2</v>
      </c>
      <c r="H13" s="3">
        <v>4538.1000000000004</v>
      </c>
      <c r="I13" s="3">
        <v>8384.6</v>
      </c>
      <c r="J13" s="3">
        <v>22540</v>
      </c>
      <c r="K13" s="3">
        <v>94804.4</v>
      </c>
    </row>
    <row r="14" spans="1:11" x14ac:dyDescent="0.25">
      <c r="A14" s="5" t="s">
        <v>11</v>
      </c>
      <c r="B14" s="22">
        <v>2528395.5</v>
      </c>
      <c r="C14" s="22">
        <v>2479090.7000000002</v>
      </c>
      <c r="D14" s="22">
        <v>2148423.2000000002</v>
      </c>
      <c r="E14" s="22">
        <v>2208577.1</v>
      </c>
      <c r="F14" s="22">
        <v>2896893.9</v>
      </c>
      <c r="G14" s="22">
        <v>3512254.9</v>
      </c>
      <c r="H14" s="22">
        <v>6715679.5</v>
      </c>
      <c r="I14" s="22">
        <v>2790926.8</v>
      </c>
      <c r="J14" s="22">
        <v>2432207.5</v>
      </c>
      <c r="K14" s="22">
        <v>1787767.9</v>
      </c>
    </row>
    <row r="15" spans="1:11" x14ac:dyDescent="0.25">
      <c r="A15" s="3" t="s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25" t="s">
        <v>13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x14ac:dyDescent="0.25">
      <c r="A17" s="25" t="s">
        <v>14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</row>
  </sheetData>
  <mergeCells count="3">
    <mergeCell ref="A2:K2"/>
    <mergeCell ref="A16:K16"/>
    <mergeCell ref="A17:K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AC83-D795-49D7-8724-4FC2F1CFACC0}">
  <dimension ref="A1:L11"/>
  <sheetViews>
    <sheetView workbookViewId="0">
      <selection activeCell="B2" sqref="B2"/>
    </sheetView>
  </sheetViews>
  <sheetFormatPr defaultRowHeight="15.75" x14ac:dyDescent="0.25"/>
  <cols>
    <col min="1" max="1" width="17" style="1" customWidth="1"/>
    <col min="2" max="2" width="22.75" style="1" customWidth="1"/>
    <col min="6" max="6" width="11.125" bestFit="1" customWidth="1"/>
  </cols>
  <sheetData>
    <row r="1" spans="1:12" x14ac:dyDescent="0.25">
      <c r="A1" s="4" t="s">
        <v>18</v>
      </c>
      <c r="B1" s="4" t="s">
        <v>41</v>
      </c>
      <c r="L1" s="7"/>
    </row>
    <row r="2" spans="1:12" x14ac:dyDescent="0.25">
      <c r="A2" s="2">
        <v>2014</v>
      </c>
      <c r="B2" s="23">
        <v>92.800617760617783</v>
      </c>
      <c r="L2" s="7"/>
    </row>
    <row r="3" spans="1:12" x14ac:dyDescent="0.25">
      <c r="A3" s="2">
        <v>2015</v>
      </c>
      <c r="B3" s="23">
        <v>48.879393939393943</v>
      </c>
      <c r="L3" s="7"/>
    </row>
    <row r="4" spans="1:12" x14ac:dyDescent="0.25">
      <c r="A4" s="2">
        <v>2016</v>
      </c>
      <c r="B4" s="23">
        <v>43.410075757575783</v>
      </c>
      <c r="L4" s="7"/>
    </row>
    <row r="5" spans="1:12" x14ac:dyDescent="0.25">
      <c r="A5" s="2">
        <v>2017</v>
      </c>
      <c r="B5" s="23">
        <v>50.972091254752826</v>
      </c>
      <c r="L5" s="7"/>
    </row>
    <row r="6" spans="1:12" x14ac:dyDescent="0.25">
      <c r="A6" s="2">
        <v>2018</v>
      </c>
      <c r="B6" s="23">
        <v>64.825037878787953</v>
      </c>
      <c r="L6" s="7"/>
    </row>
    <row r="7" spans="1:12" x14ac:dyDescent="0.25">
      <c r="A7" s="2">
        <v>2019</v>
      </c>
      <c r="B7" s="23">
        <v>57.079687500000034</v>
      </c>
      <c r="L7" s="7"/>
    </row>
    <row r="8" spans="1:12" x14ac:dyDescent="0.25">
      <c r="A8" s="2">
        <v>2020</v>
      </c>
      <c r="B8" s="23">
        <v>39.900188679245318</v>
      </c>
      <c r="L8" s="7"/>
    </row>
    <row r="9" spans="1:12" x14ac:dyDescent="0.25">
      <c r="A9" s="2">
        <v>2021</v>
      </c>
      <c r="B9" s="23">
        <v>68.101355932203361</v>
      </c>
      <c r="L9" s="7"/>
    </row>
    <row r="10" spans="1:12" x14ac:dyDescent="0.25">
      <c r="A10" s="2">
        <v>2022</v>
      </c>
      <c r="B10" s="23">
        <v>95.504567901234608</v>
      </c>
      <c r="L10" s="7"/>
    </row>
    <row r="11" spans="1:12" x14ac:dyDescent="0.25">
      <c r="A11" s="2">
        <v>2023</v>
      </c>
      <c r="B11" s="23">
        <v>77.554053030303052</v>
      </c>
      <c r="L11" s="7"/>
    </row>
  </sheetData>
  <sortState xmlns:xlrd2="http://schemas.microsoft.com/office/spreadsheetml/2017/richdata2" ref="F1:L11">
    <sortCondition ref="F1:F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A1E7-50CE-4CB8-8966-B8836B418668}">
  <dimension ref="A1:K11"/>
  <sheetViews>
    <sheetView zoomScale="90" workbookViewId="0">
      <selection activeCell="B11" sqref="B11:K11"/>
    </sheetView>
  </sheetViews>
  <sheetFormatPr defaultRowHeight="15.75" x14ac:dyDescent="0.25"/>
  <cols>
    <col min="1" max="1" width="16.875" customWidth="1"/>
    <col min="2" max="11" width="22.5" bestFit="1" customWidth="1"/>
  </cols>
  <sheetData>
    <row r="1" spans="1:11" x14ac:dyDescent="0.25">
      <c r="A1" s="4" t="s">
        <v>24</v>
      </c>
      <c r="B1" s="4">
        <v>2014</v>
      </c>
      <c r="C1" s="4">
        <v>2015</v>
      </c>
      <c r="D1" s="4">
        <v>2016</v>
      </c>
      <c r="E1" s="4">
        <v>2017</v>
      </c>
      <c r="F1" s="4">
        <v>2018</v>
      </c>
      <c r="G1" s="4">
        <v>2019</v>
      </c>
      <c r="H1" s="4">
        <v>2020</v>
      </c>
      <c r="I1" s="4">
        <v>2021</v>
      </c>
      <c r="J1" s="4">
        <v>2022</v>
      </c>
      <c r="K1" s="4">
        <v>2023</v>
      </c>
    </row>
    <row r="2" spans="1:11" x14ac:dyDescent="0.25">
      <c r="A2" s="3" t="s">
        <v>0</v>
      </c>
      <c r="B2" s="10">
        <v>314863580758.45465</v>
      </c>
      <c r="C2" s="10">
        <v>307998545269.39795</v>
      </c>
      <c r="D2" s="10">
        <v>319053943915.00537</v>
      </c>
      <c r="E2" s="10">
        <v>343257164581.71155</v>
      </c>
      <c r="F2" s="10">
        <v>376892697588.00507</v>
      </c>
      <c r="G2" s="10">
        <v>376901649222.45081</v>
      </c>
      <c r="H2" s="10">
        <v>349488382610.66199</v>
      </c>
      <c r="I2" s="10">
        <v>434111559282.84912</v>
      </c>
      <c r="J2" s="10">
        <v>498474540987.78021</v>
      </c>
      <c r="K2" s="10">
        <v>501427500080.05853</v>
      </c>
    </row>
    <row r="3" spans="1:11" x14ac:dyDescent="0.25">
      <c r="A3" s="3" t="s">
        <v>1</v>
      </c>
      <c r="B3" s="11">
        <v>4896994405353.292</v>
      </c>
      <c r="C3" s="11">
        <v>4444930651964.1797</v>
      </c>
      <c r="D3" s="11">
        <v>5003677627544.2402</v>
      </c>
      <c r="E3" s="11">
        <v>4930837369151.4219</v>
      </c>
      <c r="F3" s="11">
        <v>5040880939324.8594</v>
      </c>
      <c r="G3" s="11">
        <v>5117993853016.5078</v>
      </c>
      <c r="H3" s="11">
        <v>5055587093501.5879</v>
      </c>
      <c r="I3" s="11">
        <v>5034620784584.9834</v>
      </c>
      <c r="J3" s="11">
        <v>4256410760723.75</v>
      </c>
      <c r="K3" s="11">
        <v>4204494802431.5547</v>
      </c>
    </row>
    <row r="4" spans="1:11" x14ac:dyDescent="0.25">
      <c r="A4" s="3" t="s">
        <v>2</v>
      </c>
      <c r="B4" s="11">
        <v>291459995978.8927</v>
      </c>
      <c r="C4" s="11">
        <v>309385622601.34808</v>
      </c>
      <c r="D4" s="11">
        <v>320860317562.56238</v>
      </c>
      <c r="E4" s="11">
        <v>341273289534.46594</v>
      </c>
      <c r="F4" s="11">
        <v>361731070995.72626</v>
      </c>
      <c r="G4" s="11">
        <v>363074545072.3891</v>
      </c>
      <c r="H4" s="11">
        <v>344943149590.05829</v>
      </c>
      <c r="I4" s="11">
        <v>368954169748.81805</v>
      </c>
      <c r="J4" s="11">
        <v>358681066274.46857</v>
      </c>
      <c r="K4" s="11">
        <v>380812234827.83179</v>
      </c>
    </row>
    <row r="5" spans="1:11" x14ac:dyDescent="0.25">
      <c r="A5" s="3" t="s">
        <v>3</v>
      </c>
      <c r="B5" s="10">
        <v>3064708247921.4277</v>
      </c>
      <c r="C5" s="10">
        <v>2927911140916.7314</v>
      </c>
      <c r="D5" s="10">
        <v>2689106566899.6108</v>
      </c>
      <c r="E5" s="10">
        <v>2680148052335.2988</v>
      </c>
      <c r="F5" s="10">
        <v>2871340347581.7856</v>
      </c>
      <c r="G5" s="10">
        <v>2851407164907.8081</v>
      </c>
      <c r="H5" s="10">
        <v>2696778386607.6523</v>
      </c>
      <c r="I5" s="10">
        <v>3143323050707.2583</v>
      </c>
      <c r="J5" s="10">
        <v>3114042471144.3877</v>
      </c>
      <c r="K5" s="10">
        <v>3380854520809.5371</v>
      </c>
    </row>
    <row r="6" spans="1:11" x14ac:dyDescent="0.25">
      <c r="A6" s="3" t="s">
        <v>4</v>
      </c>
      <c r="B6" s="11">
        <v>1468265356427.7629</v>
      </c>
      <c r="C6" s="11">
        <v>1351296372254.314</v>
      </c>
      <c r="D6" s="11">
        <v>1206836962281.8408</v>
      </c>
      <c r="E6" s="11">
        <v>1325582658156.5354</v>
      </c>
      <c r="F6" s="11">
        <v>1427809041019.4402</v>
      </c>
      <c r="G6" s="11">
        <v>1392723834562.644</v>
      </c>
      <c r="H6" s="11">
        <v>1328414058378.3755</v>
      </c>
      <c r="I6" s="11">
        <v>1556735770437.2593</v>
      </c>
      <c r="J6" s="11">
        <v>1690858246994.4341</v>
      </c>
      <c r="K6" s="11">
        <v>1728057316695.6077</v>
      </c>
    </row>
    <row r="7" spans="1:11" x14ac:dyDescent="0.25">
      <c r="A7" s="3" t="s">
        <v>5</v>
      </c>
      <c r="B7" s="11">
        <v>726537808338.00049</v>
      </c>
      <c r="C7" s="11">
        <v>694118186379.62781</v>
      </c>
      <c r="D7" s="11">
        <v>687895460902.71326</v>
      </c>
      <c r="E7" s="11">
        <v>695200833086.4989</v>
      </c>
      <c r="F7" s="11">
        <v>725568717468.00085</v>
      </c>
      <c r="G7" s="11">
        <v>721369112726.72388</v>
      </c>
      <c r="H7" s="11">
        <v>741999406005.6272</v>
      </c>
      <c r="I7" s="11">
        <v>813408787222.49866</v>
      </c>
      <c r="J7" s="11">
        <v>818426550206.44983</v>
      </c>
      <c r="K7" s="11">
        <v>884940402230.40881</v>
      </c>
    </row>
    <row r="8" spans="1:11" x14ac:dyDescent="0.25">
      <c r="A8" s="3" t="s">
        <v>6</v>
      </c>
      <c r="B8" s="11">
        <v>407339040197.65125</v>
      </c>
      <c r="C8" s="11">
        <v>401296238228.08392</v>
      </c>
      <c r="D8" s="11">
        <v>413366349747.50812</v>
      </c>
      <c r="E8" s="11">
        <v>456356813536.76367</v>
      </c>
      <c r="F8" s="11">
        <v>506754208404.48468</v>
      </c>
      <c r="G8" s="11">
        <v>543976691793.88586</v>
      </c>
      <c r="H8" s="11">
        <v>500461898480.24554</v>
      </c>
      <c r="I8" s="11">
        <v>506256494297.33966</v>
      </c>
      <c r="J8" s="11">
        <v>495645210972.75067</v>
      </c>
      <c r="K8" s="11">
        <v>514968699239.00476</v>
      </c>
    </row>
    <row r="9" spans="1:11" x14ac:dyDescent="0.25">
      <c r="A9" s="3" t="s">
        <v>7</v>
      </c>
      <c r="B9" s="11">
        <v>10475624944355.225</v>
      </c>
      <c r="C9" s="11">
        <v>11061572618578.693</v>
      </c>
      <c r="D9" s="11">
        <v>11233313730348.719</v>
      </c>
      <c r="E9" s="11">
        <v>12310491333980.889</v>
      </c>
      <c r="F9" s="11">
        <v>13894907857880.576</v>
      </c>
      <c r="G9" s="11">
        <v>14279968506271.727</v>
      </c>
      <c r="H9" s="11">
        <v>14687744162801.033</v>
      </c>
      <c r="I9" s="11">
        <v>17820459508852.184</v>
      </c>
      <c r="J9" s="11">
        <v>17881782683707.285</v>
      </c>
      <c r="K9" s="11">
        <v>17794783039551.957</v>
      </c>
    </row>
    <row r="10" spans="1:11" x14ac:dyDescent="0.25">
      <c r="A10" s="3" t="s">
        <v>8</v>
      </c>
      <c r="B10" s="11">
        <v>1484488526271.7983</v>
      </c>
      <c r="C10" s="11">
        <v>1466038936206.4277</v>
      </c>
      <c r="D10" s="11">
        <v>1499679823909.6116</v>
      </c>
      <c r="E10" s="11">
        <v>1623074183501.9038</v>
      </c>
      <c r="F10" s="11">
        <v>1725373496825.426</v>
      </c>
      <c r="G10" s="11">
        <v>1651422932447.7681</v>
      </c>
      <c r="H10" s="11">
        <v>1644312831906.1692</v>
      </c>
      <c r="I10" s="11">
        <v>1818432106880.0369</v>
      </c>
      <c r="J10" s="11">
        <v>1673916511799.7087</v>
      </c>
      <c r="K10" s="11">
        <v>1712792854202.3687</v>
      </c>
    </row>
    <row r="11" spans="1:11" x14ac:dyDescent="0.25">
      <c r="A11" s="3" t="s">
        <v>9</v>
      </c>
      <c r="B11" s="11">
        <v>17608138000000</v>
      </c>
      <c r="C11" s="11">
        <v>18295019000000</v>
      </c>
      <c r="D11" s="11">
        <v>18804913000000</v>
      </c>
      <c r="E11" s="11">
        <v>19612102000000</v>
      </c>
      <c r="F11" s="11">
        <v>20656516000000</v>
      </c>
      <c r="G11" s="11">
        <v>21539982000000</v>
      </c>
      <c r="H11" s="11">
        <v>21354105000000</v>
      </c>
      <c r="I11" s="11">
        <v>23681171000000</v>
      </c>
      <c r="J11" s="11">
        <v>26006893000000</v>
      </c>
      <c r="K11" s="11">
        <v>27720709000000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B48FD-88B2-43AA-81FA-B080312196C1}">
  <dimension ref="A1:B11"/>
  <sheetViews>
    <sheetView workbookViewId="0">
      <selection activeCell="D11" sqref="D11"/>
    </sheetView>
  </sheetViews>
  <sheetFormatPr defaultRowHeight="15.75" x14ac:dyDescent="0.25"/>
  <cols>
    <col min="1" max="1" width="10.375" bestFit="1" customWidth="1"/>
    <col min="2" max="2" width="24.875" bestFit="1" customWidth="1"/>
    <col min="5" max="6" width="10.375" bestFit="1" customWidth="1"/>
  </cols>
  <sheetData>
    <row r="1" spans="1:2" x14ac:dyDescent="0.25">
      <c r="A1" s="5" t="s">
        <v>18</v>
      </c>
      <c r="B1" s="5" t="s">
        <v>17</v>
      </c>
    </row>
    <row r="2" spans="1:2" x14ac:dyDescent="0.25">
      <c r="A2" s="2">
        <v>2014</v>
      </c>
      <c r="B2" s="6">
        <v>1266.3</v>
      </c>
    </row>
    <row r="3" spans="1:2" x14ac:dyDescent="0.25">
      <c r="A3" s="2">
        <v>2015</v>
      </c>
      <c r="B3" s="6">
        <v>1158.8</v>
      </c>
    </row>
    <row r="4" spans="1:2" x14ac:dyDescent="0.25">
      <c r="A4" s="2">
        <v>2016</v>
      </c>
      <c r="B4" s="6">
        <v>1250.8</v>
      </c>
    </row>
    <row r="5" spans="1:2" x14ac:dyDescent="0.25">
      <c r="A5" s="2">
        <v>2017</v>
      </c>
      <c r="B5" s="6">
        <v>1257.1500000000001</v>
      </c>
    </row>
    <row r="6" spans="1:2" x14ac:dyDescent="0.25">
      <c r="A6" s="2">
        <v>2018</v>
      </c>
      <c r="B6" s="6">
        <v>1268.49</v>
      </c>
    </row>
    <row r="7" spans="1:2" x14ac:dyDescent="0.25">
      <c r="A7" s="2">
        <v>2019</v>
      </c>
      <c r="B7" s="6">
        <v>1392.6</v>
      </c>
    </row>
    <row r="8" spans="1:2" x14ac:dyDescent="0.25">
      <c r="A8" s="2">
        <v>2020</v>
      </c>
      <c r="B8" s="6">
        <v>1769.59</v>
      </c>
    </row>
    <row r="9" spans="1:2" x14ac:dyDescent="0.25">
      <c r="A9" s="2">
        <v>2021</v>
      </c>
      <c r="B9" s="6">
        <v>1798.61</v>
      </c>
    </row>
    <row r="10" spans="1:2" x14ac:dyDescent="0.25">
      <c r="A10" s="2">
        <v>2022</v>
      </c>
      <c r="B10" s="6">
        <v>1800.09</v>
      </c>
    </row>
    <row r="11" spans="1:2" x14ac:dyDescent="0.25">
      <c r="A11" s="2">
        <v>2023</v>
      </c>
      <c r="B11" s="6">
        <v>1940.54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BDE6-1D84-4D47-93E3-53F88F4D58F5}">
  <dimension ref="A1:K11"/>
  <sheetViews>
    <sheetView workbookViewId="0">
      <selection activeCell="B4" sqref="B4:K4"/>
    </sheetView>
  </sheetViews>
  <sheetFormatPr defaultRowHeight="15.75" x14ac:dyDescent="0.25"/>
  <cols>
    <col min="1" max="1" width="23.25" bestFit="1" customWidth="1"/>
    <col min="2" max="11" width="8.5" bestFit="1" customWidth="1"/>
  </cols>
  <sheetData>
    <row r="1" spans="1:11" x14ac:dyDescent="0.25">
      <c r="A1" s="12" t="s">
        <v>25</v>
      </c>
      <c r="B1" s="13">
        <v>2014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</row>
    <row r="2" spans="1:11" x14ac:dyDescent="0.25">
      <c r="A2" s="10" t="s">
        <v>0</v>
      </c>
      <c r="B2" s="19">
        <v>57564.80231149774</v>
      </c>
      <c r="C2" s="19">
        <v>55645.606861460568</v>
      </c>
      <c r="D2" s="19">
        <v>56899.918180517263</v>
      </c>
      <c r="E2" s="19">
        <v>61162.097393277094</v>
      </c>
      <c r="F2" s="19">
        <v>66840.637338979053</v>
      </c>
      <c r="G2" s="19">
        <v>66081.719923516459</v>
      </c>
      <c r="H2" s="19">
        <v>61466.803676357988</v>
      </c>
      <c r="I2" s="19">
        <v>79601.412962243252</v>
      </c>
      <c r="J2" s="19">
        <v>88428.702422623188</v>
      </c>
      <c r="K2" s="19">
        <v>84734.25592060537</v>
      </c>
    </row>
    <row r="3" spans="1:11" x14ac:dyDescent="0.25">
      <c r="A3" s="10" t="s">
        <v>1</v>
      </c>
      <c r="B3" s="19">
        <v>38475.39524618382</v>
      </c>
      <c r="C3" s="19">
        <v>34960.639384338487</v>
      </c>
      <c r="D3" s="19">
        <v>39375.473162078131</v>
      </c>
      <c r="E3" s="19">
        <v>38834.052934122657</v>
      </c>
      <c r="F3" s="19">
        <v>39751.133098271122</v>
      </c>
      <c r="G3" s="19">
        <v>40415.956764954695</v>
      </c>
      <c r="H3" s="19">
        <v>40040.765505592288</v>
      </c>
      <c r="I3" s="19">
        <v>40058.537327617923</v>
      </c>
      <c r="J3" s="19">
        <v>34017.271807502417</v>
      </c>
      <c r="K3" s="19">
        <v>33766.526825380817</v>
      </c>
    </row>
    <row r="4" spans="1:11" x14ac:dyDescent="0.25">
      <c r="A4" s="10" t="s">
        <v>2</v>
      </c>
      <c r="B4" s="19">
        <v>40315.373951019115</v>
      </c>
      <c r="C4" s="19">
        <v>42432.161974044146</v>
      </c>
      <c r="D4" s="19">
        <v>43734.198070299921</v>
      </c>
      <c r="E4" s="19">
        <v>46160.429791492985</v>
      </c>
      <c r="F4" s="19">
        <v>48537.56688883427</v>
      </c>
      <c r="G4" s="19">
        <v>48359.001195059747</v>
      </c>
      <c r="H4" s="19">
        <v>46109.229994660913</v>
      </c>
      <c r="I4" s="19">
        <v>49770.56423747394</v>
      </c>
      <c r="J4" s="19">
        <v>48826.052772827563</v>
      </c>
      <c r="K4" s="19">
        <v>50531.738542194478</v>
      </c>
    </row>
    <row r="5" spans="1:11" x14ac:dyDescent="0.25">
      <c r="A5" s="10" t="s">
        <v>3</v>
      </c>
      <c r="B5" s="19">
        <v>47439.616589512465</v>
      </c>
      <c r="C5" s="19">
        <v>44964.391143729204</v>
      </c>
      <c r="D5" s="19">
        <v>40985.235138241667</v>
      </c>
      <c r="E5" s="19">
        <v>40572.121482378294</v>
      </c>
      <c r="F5" s="19">
        <v>43203.814105773898</v>
      </c>
      <c r="G5" s="19">
        <v>42662.535374031075</v>
      </c>
      <c r="H5" s="19">
        <v>40201.681242292776</v>
      </c>
      <c r="I5" s="19">
        <v>46896.866243283432</v>
      </c>
      <c r="J5" s="19">
        <v>45935.927647392542</v>
      </c>
      <c r="K5" s="19">
        <v>49463.855461734267</v>
      </c>
    </row>
    <row r="6" spans="1:11" x14ac:dyDescent="0.25">
      <c r="A6" s="10" t="s">
        <v>4</v>
      </c>
      <c r="B6" s="19">
        <v>62544.087377372613</v>
      </c>
      <c r="C6" s="19">
        <v>56739.02653465933</v>
      </c>
      <c r="D6" s="19">
        <v>49888.041084273558</v>
      </c>
      <c r="E6" s="19">
        <v>53901.714539215449</v>
      </c>
      <c r="F6" s="19">
        <v>57196.422078377756</v>
      </c>
      <c r="G6" s="19">
        <v>54972.701788543724</v>
      </c>
      <c r="H6" s="19">
        <v>51791.540179984047</v>
      </c>
      <c r="I6" s="19">
        <v>60607.778860516592</v>
      </c>
      <c r="J6" s="19">
        <v>64997.013653647511</v>
      </c>
      <c r="K6" s="19">
        <v>64820.911789002617</v>
      </c>
    </row>
    <row r="7" spans="1:11" x14ac:dyDescent="0.25">
      <c r="A7" s="10" t="s">
        <v>5</v>
      </c>
      <c r="B7" s="19">
        <v>88724.99094026383</v>
      </c>
      <c r="C7" s="19">
        <v>83806.447600383734</v>
      </c>
      <c r="D7" s="19">
        <v>82153.074544788862</v>
      </c>
      <c r="E7" s="19">
        <v>82254.376926976722</v>
      </c>
      <c r="F7" s="19">
        <v>85217.369151227409</v>
      </c>
      <c r="G7" s="19">
        <v>84121.931030441439</v>
      </c>
      <c r="H7" s="19">
        <v>85897.7843338323</v>
      </c>
      <c r="I7" s="19">
        <v>93446.434451894296</v>
      </c>
      <c r="J7" s="19">
        <v>93245.795212085126</v>
      </c>
      <c r="K7" s="19">
        <v>99564.710026144952</v>
      </c>
    </row>
    <row r="8" spans="1:11" x14ac:dyDescent="0.25">
      <c r="A8" s="10" t="s">
        <v>6</v>
      </c>
      <c r="B8" s="19">
        <v>5801.1978916204998</v>
      </c>
      <c r="C8" s="19">
        <v>5688.8533539788423</v>
      </c>
      <c r="D8" s="19">
        <v>5833.5771561709844</v>
      </c>
      <c r="E8" s="19">
        <v>6413.0918253034333</v>
      </c>
      <c r="F8" s="19">
        <v>7099.7765008145752</v>
      </c>
      <c r="G8" s="19">
        <v>7605.696577977591</v>
      </c>
      <c r="H8" s="19">
        <v>6985.6439389257421</v>
      </c>
      <c r="I8" s="19">
        <v>7058.0694998851995</v>
      </c>
      <c r="J8" s="19">
        <v>6909.3599748145116</v>
      </c>
      <c r="K8" s="19">
        <v>7182.0252581241457</v>
      </c>
    </row>
    <row r="9" spans="1:11" x14ac:dyDescent="0.25">
      <c r="A9" s="10" t="s">
        <v>7</v>
      </c>
      <c r="B9" s="19">
        <v>7636.0743402061617</v>
      </c>
      <c r="C9" s="19">
        <v>8016.4455948999848</v>
      </c>
      <c r="D9" s="19">
        <v>8094.3901673514856</v>
      </c>
      <c r="E9" s="19">
        <v>8817.0456082916226</v>
      </c>
      <c r="F9" s="19">
        <v>9905.4063830452651</v>
      </c>
      <c r="G9" s="19">
        <v>10143.860220616465</v>
      </c>
      <c r="H9" s="19">
        <v>10408.719554107458</v>
      </c>
      <c r="I9" s="19">
        <v>12617.50510411806</v>
      </c>
      <c r="J9" s="19">
        <v>12662.582671203842</v>
      </c>
      <c r="K9" s="19">
        <v>12614.061741642121</v>
      </c>
    </row>
    <row r="10" spans="1:11" x14ac:dyDescent="0.25">
      <c r="A10" s="10" t="s">
        <v>8</v>
      </c>
      <c r="B10" s="19">
        <v>29252.931237735243</v>
      </c>
      <c r="C10" s="19">
        <v>28737.439170649883</v>
      </c>
      <c r="D10" s="19">
        <v>29280.440317004843</v>
      </c>
      <c r="E10" s="19">
        <v>31600.735874136455</v>
      </c>
      <c r="F10" s="19">
        <v>33447.156283616583</v>
      </c>
      <c r="G10" s="19">
        <v>31902.416904819416</v>
      </c>
      <c r="H10" s="19">
        <v>31721.298914185674</v>
      </c>
      <c r="I10" s="19">
        <v>35125.522498472252</v>
      </c>
      <c r="J10" s="19">
        <v>32394.683372520318</v>
      </c>
      <c r="K10" s="19">
        <v>33121.371288550843</v>
      </c>
    </row>
    <row r="11" spans="1:11" x14ac:dyDescent="0.25">
      <c r="A11" s="10" t="s">
        <v>9</v>
      </c>
      <c r="B11" s="19">
        <v>55304.315531713677</v>
      </c>
      <c r="C11" s="19">
        <v>57040.20821366048</v>
      </c>
      <c r="D11" s="19">
        <v>58206.614193184418</v>
      </c>
      <c r="E11" s="19">
        <v>60322.261424174736</v>
      </c>
      <c r="F11" s="19">
        <v>63201.045848377107</v>
      </c>
      <c r="G11" s="19">
        <v>65604.681519873397</v>
      </c>
      <c r="H11" s="19">
        <v>64411.373177937254</v>
      </c>
      <c r="I11" s="19">
        <v>71318.307359218277</v>
      </c>
      <c r="J11" s="19">
        <v>78035.175360421184</v>
      </c>
      <c r="K11" s="19">
        <v>82769.412211421644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F976-03F5-44B1-AE40-8487023A60AA}">
  <dimension ref="A1:K11"/>
  <sheetViews>
    <sheetView zoomScale="117" workbookViewId="0">
      <selection activeCell="B11" sqref="B11:K11"/>
    </sheetView>
  </sheetViews>
  <sheetFormatPr defaultRowHeight="15.75" x14ac:dyDescent="0.25"/>
  <cols>
    <col min="1" max="1" width="14.25" bestFit="1" customWidth="1"/>
    <col min="2" max="5" width="5.25" bestFit="1" customWidth="1"/>
    <col min="6" max="6" width="5.125" bestFit="1" customWidth="1"/>
    <col min="7" max="8" width="5.25" bestFit="1" customWidth="1"/>
    <col min="9" max="10" width="5.75" bestFit="1" customWidth="1"/>
    <col min="11" max="11" width="5.25" bestFit="1" customWidth="1"/>
  </cols>
  <sheetData>
    <row r="1" spans="1:11" x14ac:dyDescent="0.25">
      <c r="A1" s="4" t="s">
        <v>24</v>
      </c>
      <c r="B1" s="4">
        <v>2014</v>
      </c>
      <c r="C1" s="4">
        <v>2015</v>
      </c>
      <c r="D1" s="4">
        <v>2016</v>
      </c>
      <c r="E1" s="4">
        <v>2017</v>
      </c>
      <c r="F1" s="4">
        <v>2018</v>
      </c>
      <c r="G1" s="4">
        <v>2019</v>
      </c>
      <c r="H1" s="4">
        <v>2020</v>
      </c>
      <c r="I1" s="4">
        <v>2021</v>
      </c>
      <c r="J1" s="4">
        <v>2022</v>
      </c>
      <c r="K1" s="4">
        <v>2023</v>
      </c>
    </row>
    <row r="2" spans="1:11" x14ac:dyDescent="0.25">
      <c r="A2" s="3" t="s">
        <v>0</v>
      </c>
      <c r="B2" s="14">
        <v>-0.26727004163480217</v>
      </c>
      <c r="C2" s="14">
        <v>3.0719550096641797</v>
      </c>
      <c r="D2" s="14">
        <v>0.48962702899872568</v>
      </c>
      <c r="E2" s="14">
        <v>2.8940419140037363</v>
      </c>
      <c r="F2" s="14">
        <v>3.6041004347622732</v>
      </c>
      <c r="G2" s="14">
        <v>-0.20441464095767969</v>
      </c>
      <c r="H2" s="14">
        <v>-2.4385905692854664</v>
      </c>
      <c r="I2" s="14">
        <v>10.263766709231774</v>
      </c>
      <c r="J2" s="14">
        <v>13.478138011365459</v>
      </c>
      <c r="K2" s="14">
        <v>-3.069029943647763</v>
      </c>
    </row>
    <row r="3" spans="1:11" x14ac:dyDescent="0.25">
      <c r="A3" s="3" t="s">
        <v>1</v>
      </c>
      <c r="B3" s="14">
        <v>1.6862947862667426</v>
      </c>
      <c r="C3" s="14">
        <v>2.1112989932749997</v>
      </c>
      <c r="D3" s="14">
        <v>0.41994437605727342</v>
      </c>
      <c r="E3" s="14">
        <v>-7.4349503729067123E-2</v>
      </c>
      <c r="F3" s="14">
        <v>-2.3750638760589027E-4</v>
      </c>
      <c r="G3" s="14">
        <v>0.63480316569606998</v>
      </c>
      <c r="H3" s="14">
        <v>0.94144970079430834</v>
      </c>
      <c r="I3" s="14">
        <v>-0.19006062486126041</v>
      </c>
      <c r="J3" s="14">
        <v>0.33397987722176481</v>
      </c>
      <c r="K3" s="14">
        <v>3.793017834896844</v>
      </c>
    </row>
    <row r="4" spans="1:11" x14ac:dyDescent="0.25">
      <c r="A4" s="3" t="s">
        <v>2</v>
      </c>
      <c r="B4" s="14">
        <v>2.8502645963802422</v>
      </c>
      <c r="C4" s="14">
        <v>3.6435717873686997</v>
      </c>
      <c r="D4" s="14">
        <v>1.6382712065801996</v>
      </c>
      <c r="E4" s="14">
        <v>2.8805868036865405</v>
      </c>
      <c r="F4" s="14">
        <v>3.6595534537200223</v>
      </c>
      <c r="G4" s="14">
        <v>2.0449164712134547</v>
      </c>
      <c r="H4" s="14">
        <v>0.63829311643475251</v>
      </c>
      <c r="I4" s="14">
        <v>0.68363696025291176</v>
      </c>
      <c r="J4" s="14">
        <v>1.6888582981778484</v>
      </c>
      <c r="K4" s="14">
        <v>2.7777490522292538</v>
      </c>
    </row>
    <row r="5" spans="1:11" x14ac:dyDescent="0.25">
      <c r="A5" s="3" t="s">
        <v>3</v>
      </c>
      <c r="B5" s="14">
        <v>1.3189025388858653</v>
      </c>
      <c r="C5" s="14">
        <v>0.65840058114999067</v>
      </c>
      <c r="D5" s="14">
        <v>1.9641513366274665</v>
      </c>
      <c r="E5" s="14">
        <v>1.8551170058718185</v>
      </c>
      <c r="F5" s="14">
        <v>1.920647086853819</v>
      </c>
      <c r="G5" s="14">
        <v>2.1329514152085096</v>
      </c>
      <c r="H5" s="14">
        <v>4.9698205254925085</v>
      </c>
      <c r="I5" s="14">
        <v>6.6556622865007853E-2</v>
      </c>
      <c r="J5" s="14">
        <v>5.4439047978160175</v>
      </c>
      <c r="K5" s="14">
        <v>7.2982547958699371</v>
      </c>
    </row>
    <row r="6" spans="1:11" x14ac:dyDescent="0.25">
      <c r="A6" s="3" t="s">
        <v>4</v>
      </c>
      <c r="B6" s="14">
        <v>1.4053960162247563</v>
      </c>
      <c r="C6" s="14">
        <v>-0.62385847051058363</v>
      </c>
      <c r="D6" s="14">
        <v>-0.6631576196259914</v>
      </c>
      <c r="E6" s="14">
        <v>3.653184418134515</v>
      </c>
      <c r="F6" s="14">
        <v>1.8690147889945763</v>
      </c>
      <c r="G6" s="14">
        <v>3.4682026101292394</v>
      </c>
      <c r="H6" s="14">
        <v>1.8855011901064813</v>
      </c>
      <c r="I6" s="14">
        <v>3.0799498600023014</v>
      </c>
      <c r="J6" s="14">
        <v>7.1755336151023528</v>
      </c>
      <c r="K6" s="14">
        <v>6.5119989495045587</v>
      </c>
    </row>
    <row r="7" spans="1:11" x14ac:dyDescent="0.25">
      <c r="A7" s="3" t="s">
        <v>5</v>
      </c>
      <c r="B7" s="14">
        <v>-0.65312380362017564</v>
      </c>
      <c r="C7" s="14">
        <v>-1.2650568747670974</v>
      </c>
      <c r="D7" s="14">
        <v>-0.58329159158397204</v>
      </c>
      <c r="E7" s="14">
        <v>-0.36786921681395768</v>
      </c>
      <c r="F7" s="14">
        <v>0.76428919717574217</v>
      </c>
      <c r="G7" s="14">
        <v>-0.10389515800778781</v>
      </c>
      <c r="H7" s="14">
        <v>-0.69918762273813684</v>
      </c>
      <c r="I7" s="14">
        <v>1.2461919666959744</v>
      </c>
      <c r="J7" s="14">
        <v>2.497159503827902</v>
      </c>
      <c r="K7" s="14">
        <v>1.0233140259283289</v>
      </c>
    </row>
    <row r="8" spans="1:11" x14ac:dyDescent="0.25">
      <c r="A8" s="3" t="s">
        <v>6</v>
      </c>
      <c r="B8" s="14">
        <v>1.441465365280294</v>
      </c>
      <c r="C8" s="14">
        <v>0.72211357341251414</v>
      </c>
      <c r="D8" s="14">
        <v>2.6361676199892798</v>
      </c>
      <c r="E8" s="14">
        <v>1.8999449899776977</v>
      </c>
      <c r="F8" s="14">
        <v>1.4285861642072746</v>
      </c>
      <c r="G8" s="14">
        <v>1.0144234064249673</v>
      </c>
      <c r="H8" s="14">
        <v>-1.2987750574158099</v>
      </c>
      <c r="I8" s="14">
        <v>1.7710722634539593</v>
      </c>
      <c r="J8" s="14">
        <v>4.7669957873565352</v>
      </c>
      <c r="K8" s="14">
        <v>1.2202381182205784</v>
      </c>
    </row>
    <row r="9" spans="1:11" x14ac:dyDescent="0.25">
      <c r="A9" s="3" t="s">
        <v>7</v>
      </c>
      <c r="B9" s="14">
        <v>1.0310636878039645</v>
      </c>
      <c r="C9" s="14">
        <v>-2.9440936495177539E-3</v>
      </c>
      <c r="D9" s="14">
        <v>1.4073460273205143</v>
      </c>
      <c r="E9" s="14">
        <v>4.2326819752235991</v>
      </c>
      <c r="F9" s="14">
        <v>3.4997476356719517</v>
      </c>
      <c r="G9" s="14">
        <v>1.2867004076623232</v>
      </c>
      <c r="H9" s="14">
        <v>0.49249391805741993</v>
      </c>
      <c r="I9" s="14">
        <v>4.552326578975709</v>
      </c>
      <c r="J9" s="14">
        <v>1.8236771073586482</v>
      </c>
      <c r="K9" s="14">
        <v>-0.58239379402677116</v>
      </c>
    </row>
    <row r="10" spans="1:11" x14ac:dyDescent="0.25">
      <c r="A10" s="3" t="s">
        <v>8</v>
      </c>
      <c r="B10" s="14">
        <v>0.90689675061581454</v>
      </c>
      <c r="C10" s="14">
        <v>3.1855959666495295</v>
      </c>
      <c r="D10" s="14">
        <v>1.986038505453493</v>
      </c>
      <c r="E10" s="14">
        <v>2.2227813815284065</v>
      </c>
      <c r="F10" s="14">
        <v>0.48294898310261658</v>
      </c>
      <c r="G10" s="14">
        <v>-0.8393253081496681</v>
      </c>
      <c r="H10" s="14">
        <v>1.5637468567534256</v>
      </c>
      <c r="I10" s="14">
        <v>2.762931941447718</v>
      </c>
      <c r="J10" s="14">
        <v>1.275522574092065</v>
      </c>
      <c r="K10" s="14">
        <v>2.0640739616243167</v>
      </c>
    </row>
    <row r="11" spans="1:11" x14ac:dyDescent="0.25">
      <c r="A11" s="3" t="s">
        <v>9</v>
      </c>
      <c r="B11" s="14">
        <v>1.7416180525884499</v>
      </c>
      <c r="C11" s="14">
        <v>0.92804279475772944</v>
      </c>
      <c r="D11" s="14">
        <v>0.95032247921247404</v>
      </c>
      <c r="E11" s="14">
        <v>1.7908032848922772</v>
      </c>
      <c r="F11" s="14">
        <v>2.2908902769427613</v>
      </c>
      <c r="G11" s="14">
        <v>1.6504656691349595</v>
      </c>
      <c r="H11" s="14">
        <v>1.3288327382145866</v>
      </c>
      <c r="I11" s="14">
        <v>4.5659855026197107</v>
      </c>
      <c r="J11" s="14">
        <v>7.129480854210442</v>
      </c>
      <c r="K11" s="14">
        <v>3.5983913537805279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3EE2-3366-44BB-8B5D-DB1E6AC8D70B}">
  <dimension ref="A1:K11"/>
  <sheetViews>
    <sheetView workbookViewId="0">
      <selection activeCell="D3" sqref="D3"/>
    </sheetView>
  </sheetViews>
  <sheetFormatPr defaultRowHeight="15.75" x14ac:dyDescent="0.25"/>
  <cols>
    <col min="1" max="1" width="7.75" bestFit="1" customWidth="1"/>
    <col min="2" max="3" width="13.625" bestFit="1" customWidth="1"/>
    <col min="4" max="4" width="12.5" bestFit="1" customWidth="1"/>
    <col min="5" max="8" width="13.625" bestFit="1" customWidth="1"/>
    <col min="9" max="9" width="19.5" bestFit="1" customWidth="1"/>
    <col min="10" max="11" width="13.625" bestFit="1" customWidth="1"/>
  </cols>
  <sheetData>
    <row r="1" spans="1:11" x14ac:dyDescent="0.25">
      <c r="A1" s="15" t="s">
        <v>26</v>
      </c>
      <c r="B1" s="15">
        <v>2014</v>
      </c>
      <c r="C1" s="15">
        <v>2015</v>
      </c>
      <c r="D1" s="15">
        <v>2016</v>
      </c>
      <c r="E1" s="15">
        <v>2017</v>
      </c>
      <c r="F1" s="15">
        <v>2018</v>
      </c>
      <c r="G1" s="15">
        <v>2019</v>
      </c>
      <c r="H1" s="15">
        <v>2020</v>
      </c>
      <c r="I1" s="15">
        <v>2021</v>
      </c>
      <c r="J1" s="15">
        <v>2022</v>
      </c>
      <c r="K1" s="15">
        <v>2023</v>
      </c>
    </row>
    <row r="2" spans="1:11" x14ac:dyDescent="0.25">
      <c r="A2" s="16" t="s">
        <v>28</v>
      </c>
      <c r="B2" s="20">
        <v>9422</v>
      </c>
      <c r="C2" s="20">
        <v>9751</v>
      </c>
      <c r="D2" s="18">
        <v>9298</v>
      </c>
      <c r="E2" s="20">
        <v>10133</v>
      </c>
      <c r="F2" s="20">
        <v>10602</v>
      </c>
      <c r="G2" s="20">
        <v>10320</v>
      </c>
      <c r="H2" s="20">
        <v>10644</v>
      </c>
      <c r="I2" s="20">
        <v>10533</v>
      </c>
      <c r="J2" s="20">
        <v>11659</v>
      </c>
      <c r="K2" s="20">
        <v>11711</v>
      </c>
    </row>
    <row r="3" spans="1:11" x14ac:dyDescent="0.25">
      <c r="A3" s="16" t="s">
        <v>29</v>
      </c>
      <c r="B3" s="20">
        <v>104</v>
      </c>
      <c r="C3" s="20">
        <v>114</v>
      </c>
      <c r="D3" s="20">
        <v>115</v>
      </c>
      <c r="E3" s="20">
        <v>120</v>
      </c>
      <c r="F3" s="20">
        <v>131</v>
      </c>
      <c r="G3" s="20">
        <v>127</v>
      </c>
      <c r="H3" s="20">
        <v>136</v>
      </c>
      <c r="I3" s="20">
        <v>123</v>
      </c>
      <c r="J3" s="20">
        <v>117</v>
      </c>
      <c r="K3" s="20">
        <v>109</v>
      </c>
    </row>
    <row r="4" spans="1:11" x14ac:dyDescent="0.25">
      <c r="A4" s="16" t="s">
        <v>27</v>
      </c>
      <c r="B4" s="20">
        <v>1603</v>
      </c>
      <c r="C4" s="20">
        <v>1779</v>
      </c>
      <c r="D4" s="20">
        <v>1732</v>
      </c>
      <c r="E4" s="20">
        <v>1732</v>
      </c>
      <c r="F4" s="20">
        <v>1849</v>
      </c>
      <c r="G4" s="20">
        <v>1785</v>
      </c>
      <c r="H4" s="20">
        <v>1819</v>
      </c>
      <c r="I4" s="20">
        <v>1829</v>
      </c>
      <c r="J4" s="20">
        <v>2019</v>
      </c>
      <c r="K4" s="20">
        <v>1972</v>
      </c>
    </row>
    <row r="5" spans="1:11" x14ac:dyDescent="0.25">
      <c r="A5" s="16" t="s">
        <v>30</v>
      </c>
      <c r="B5" s="20">
        <v>19370</v>
      </c>
      <c r="C5" s="20">
        <v>20451</v>
      </c>
      <c r="D5" s="20">
        <v>16507</v>
      </c>
      <c r="E5" s="20">
        <v>18218</v>
      </c>
      <c r="F5" s="20">
        <v>18372</v>
      </c>
      <c r="G5" s="20">
        <v>18349</v>
      </c>
      <c r="H5" s="20">
        <v>19085</v>
      </c>
      <c r="I5" s="20">
        <v>19200</v>
      </c>
      <c r="J5" s="20">
        <v>18926</v>
      </c>
      <c r="K5" s="20">
        <v>19760</v>
      </c>
    </row>
    <row r="6" spans="1:11" x14ac:dyDescent="0.25">
      <c r="A6" s="16" t="s">
        <v>31</v>
      </c>
      <c r="B6" s="20">
        <v>10218</v>
      </c>
      <c r="C6" s="20">
        <v>10064</v>
      </c>
      <c r="D6" s="20">
        <v>9742</v>
      </c>
      <c r="E6" s="20">
        <v>10557</v>
      </c>
      <c r="F6" s="20">
        <v>10211</v>
      </c>
      <c r="G6" s="20">
        <v>9739</v>
      </c>
      <c r="H6" s="20">
        <v>10771</v>
      </c>
      <c r="I6" s="20">
        <v>10343</v>
      </c>
      <c r="J6" s="20">
        <v>10581</v>
      </c>
      <c r="K6" s="20">
        <v>10565</v>
      </c>
    </row>
    <row r="7" spans="1:11" x14ac:dyDescent="0.25">
      <c r="A7" s="16" t="s">
        <v>32</v>
      </c>
      <c r="B7" s="20">
        <v>12582</v>
      </c>
      <c r="C7" s="20">
        <v>13951</v>
      </c>
      <c r="D7" s="20">
        <v>12177</v>
      </c>
      <c r="E7" s="20">
        <v>13842</v>
      </c>
      <c r="F7" s="20">
        <v>14709</v>
      </c>
      <c r="G7" s="20">
        <v>14365</v>
      </c>
      <c r="H7" s="20">
        <v>15982</v>
      </c>
      <c r="I7" s="20">
        <v>15543</v>
      </c>
      <c r="J7" s="20">
        <v>16968</v>
      </c>
      <c r="K7" s="20">
        <v>18374</v>
      </c>
    </row>
    <row r="8" spans="1:11" x14ac:dyDescent="0.25">
      <c r="A8" s="16" t="s">
        <v>33</v>
      </c>
      <c r="B8" s="20">
        <v>376</v>
      </c>
      <c r="C8" s="20">
        <v>380</v>
      </c>
      <c r="D8" s="20">
        <v>375.62700000000001</v>
      </c>
      <c r="E8" s="20">
        <v>412</v>
      </c>
      <c r="F8" s="20">
        <v>444.35899999999998</v>
      </c>
      <c r="G8" s="20">
        <v>466.08499999999998</v>
      </c>
      <c r="H8" s="20">
        <v>467.06599999999997</v>
      </c>
      <c r="I8" s="20">
        <v>428.57100000000003</v>
      </c>
      <c r="J8" s="20">
        <v>449.46600000000001</v>
      </c>
      <c r="K8" s="20">
        <v>447.529</v>
      </c>
    </row>
    <row r="9" spans="1:11" x14ac:dyDescent="0.25">
      <c r="A9" s="16" t="s">
        <v>36</v>
      </c>
      <c r="B9" s="20">
        <v>2022</v>
      </c>
      <c r="C9" s="20">
        <v>2113</v>
      </c>
      <c r="D9" s="20">
        <v>1927</v>
      </c>
      <c r="E9" s="20">
        <v>2062</v>
      </c>
      <c r="F9" s="20">
        <v>2099</v>
      </c>
      <c r="G9" s="20">
        <v>1980</v>
      </c>
      <c r="H9" s="20">
        <v>2150</v>
      </c>
      <c r="I9" s="20">
        <v>2225</v>
      </c>
      <c r="J9" s="20">
        <v>2245</v>
      </c>
      <c r="K9" s="20">
        <v>2158</v>
      </c>
    </row>
    <row r="10" spans="1:11" x14ac:dyDescent="0.25">
      <c r="A10" s="16" t="s">
        <v>34</v>
      </c>
      <c r="B10" s="20">
        <v>1133</v>
      </c>
      <c r="C10" s="20">
        <v>1165</v>
      </c>
      <c r="D10" s="20">
        <v>1108</v>
      </c>
      <c r="E10" s="20">
        <v>1262</v>
      </c>
      <c r="F10" s="20">
        <v>1296</v>
      </c>
      <c r="G10" s="20">
        <v>1194</v>
      </c>
      <c r="H10" s="20">
        <v>129</v>
      </c>
      <c r="I10" s="20">
        <v>1194</v>
      </c>
      <c r="J10" s="20">
        <v>1235</v>
      </c>
      <c r="K10" s="20">
        <v>1191</v>
      </c>
    </row>
    <row r="11" spans="1:11" x14ac:dyDescent="0.25">
      <c r="A11" s="16" t="s">
        <v>35</v>
      </c>
      <c r="B11" s="20">
        <v>12440</v>
      </c>
      <c r="C11" s="20">
        <v>13975</v>
      </c>
      <c r="D11" s="20">
        <v>13436</v>
      </c>
      <c r="E11" s="20">
        <v>13548</v>
      </c>
      <c r="F11" s="20">
        <v>14481</v>
      </c>
      <c r="G11" s="20">
        <v>13901</v>
      </c>
      <c r="H11" s="20">
        <v>14105</v>
      </c>
      <c r="I11" s="20">
        <v>14269</v>
      </c>
      <c r="J11" s="20">
        <v>15731</v>
      </c>
      <c r="K11" s="20">
        <v>15416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B580-AB1A-4C43-B6DE-0CDABDB113E2}">
  <dimension ref="A1:H101"/>
  <sheetViews>
    <sheetView tabSelected="1" workbookViewId="0">
      <selection activeCell="D1" sqref="D1:D1048576"/>
    </sheetView>
  </sheetViews>
  <sheetFormatPr defaultRowHeight="15.75" x14ac:dyDescent="0.25"/>
  <cols>
    <col min="1" max="1" width="13.625" bestFit="1" customWidth="1"/>
    <col min="2" max="2" width="6.25" bestFit="1" customWidth="1"/>
    <col min="3" max="3" width="25.125" customWidth="1"/>
    <col min="4" max="4" width="31.75" bestFit="1" customWidth="1"/>
    <col min="5" max="5" width="33.125" bestFit="1" customWidth="1"/>
    <col min="6" max="6" width="15" style="18" bestFit="1" customWidth="1"/>
    <col min="7" max="7" width="12.75" bestFit="1" customWidth="1"/>
    <col min="8" max="8" width="10.125" bestFit="1" customWidth="1"/>
  </cols>
  <sheetData>
    <row r="1" spans="1:8" x14ac:dyDescent="0.25">
      <c r="A1" s="5" t="s">
        <v>23</v>
      </c>
      <c r="B1" s="4" t="s">
        <v>18</v>
      </c>
      <c r="C1" s="4" t="s">
        <v>39</v>
      </c>
      <c r="D1" s="4" t="s">
        <v>19</v>
      </c>
      <c r="E1" s="4" t="s">
        <v>20</v>
      </c>
      <c r="F1" s="4" t="s">
        <v>40</v>
      </c>
      <c r="G1" s="4" t="s">
        <v>37</v>
      </c>
      <c r="H1" s="17" t="s">
        <v>38</v>
      </c>
    </row>
    <row r="2" spans="1:8" x14ac:dyDescent="0.25">
      <c r="A2" s="3" t="s">
        <v>0</v>
      </c>
      <c r="B2" s="2">
        <v>2014</v>
      </c>
      <c r="C2" s="21">
        <f>'Data Panel'!B2*1000</f>
        <v>96900</v>
      </c>
      <c r="D2" s="2">
        <v>1266.2730158730153</v>
      </c>
      <c r="E2" s="2">
        <v>92.800617760617783</v>
      </c>
      <c r="F2" s="19">
        <v>57564.80231149774</v>
      </c>
      <c r="G2" s="14">
        <f>IF('Data Panel'!C2&lt;0,0.01,'Data Panel'!C2)</f>
        <v>0.01</v>
      </c>
      <c r="H2" s="20">
        <v>9422</v>
      </c>
    </row>
    <row r="3" spans="1:8" x14ac:dyDescent="0.25">
      <c r="A3" s="3" t="s">
        <v>1</v>
      </c>
      <c r="B3" s="2">
        <v>2014</v>
      </c>
      <c r="C3" s="21">
        <f>'Data Panel'!B3*1000</f>
        <v>1408100</v>
      </c>
      <c r="D3" s="2">
        <v>1266.2730158730153</v>
      </c>
      <c r="E3" s="2">
        <v>92.800617760617783</v>
      </c>
      <c r="F3" s="19">
        <v>38475.39524618382</v>
      </c>
      <c r="G3" s="14">
        <f>IF('Data Panel'!C3&lt;0,0.01,'Data Panel'!C3)</f>
        <v>1.6862947862667426</v>
      </c>
      <c r="H3" s="20">
        <v>104</v>
      </c>
    </row>
    <row r="4" spans="1:8" x14ac:dyDescent="0.25">
      <c r="A4" s="3" t="s">
        <v>3</v>
      </c>
      <c r="B4" s="2">
        <v>2014</v>
      </c>
      <c r="C4" s="21">
        <f>'Data Panel'!B4*1000</f>
        <v>16900</v>
      </c>
      <c r="D4" s="2">
        <v>1266.2730158730153</v>
      </c>
      <c r="E4" s="2">
        <v>92.800617760617783</v>
      </c>
      <c r="F4" s="19">
        <v>47439.616589512465</v>
      </c>
      <c r="G4" s="14">
        <f>IF('Data Panel'!C5&lt;0,0.01,'Data Panel'!C5)</f>
        <v>1.3189025388858653</v>
      </c>
      <c r="H4" s="20">
        <v>19370</v>
      </c>
    </row>
    <row r="5" spans="1:8" x14ac:dyDescent="0.25">
      <c r="A5" s="3" t="s">
        <v>5</v>
      </c>
      <c r="B5" s="2">
        <v>2014</v>
      </c>
      <c r="C5" s="21">
        <f>'Data Panel'!B5*1000</f>
        <v>1</v>
      </c>
      <c r="D5" s="2">
        <v>1266.2730158730153</v>
      </c>
      <c r="E5" s="2">
        <v>92.800617760617783</v>
      </c>
      <c r="F5" s="19">
        <v>88724.99094026383</v>
      </c>
      <c r="G5" s="14">
        <f>IF('Data Panel'!C7&lt;0,0.01,'Data Panel'!C7)</f>
        <v>0.01</v>
      </c>
      <c r="H5" s="20">
        <v>12582</v>
      </c>
    </row>
    <row r="6" spans="1:8" x14ac:dyDescent="0.25">
      <c r="A6" s="3" t="s">
        <v>6</v>
      </c>
      <c r="B6" s="2">
        <v>2014</v>
      </c>
      <c r="C6" s="21">
        <f>'Data Panel'!B6*1000</f>
        <v>30400</v>
      </c>
      <c r="D6" s="2">
        <v>1266.2730158730153</v>
      </c>
      <c r="E6" s="2">
        <v>92.800617760617783</v>
      </c>
      <c r="F6" s="19">
        <v>5801.1978916204998</v>
      </c>
      <c r="G6" s="14">
        <f>IF('Data Panel'!C8&lt;0,0.01,'Data Panel'!C8)</f>
        <v>1.441465365280294</v>
      </c>
      <c r="H6" s="20">
        <v>376</v>
      </c>
    </row>
    <row r="7" spans="1:8" x14ac:dyDescent="0.25">
      <c r="A7" s="3" t="s">
        <v>7</v>
      </c>
      <c r="B7" s="2">
        <v>2014</v>
      </c>
      <c r="C7" s="21">
        <f>'Data Panel'!B7*1000</f>
        <v>1</v>
      </c>
      <c r="D7" s="2">
        <v>1266.2730158730153</v>
      </c>
      <c r="E7" s="2">
        <v>92.800617760617783</v>
      </c>
      <c r="F7" s="19">
        <v>7636.0743402061617</v>
      </c>
      <c r="G7" s="14">
        <f>IF('Data Panel'!C9&lt;0,0.01,'Data Panel'!C9)</f>
        <v>1.0310636878039645</v>
      </c>
      <c r="H7" s="20">
        <v>2022</v>
      </c>
    </row>
    <row r="8" spans="1:8" x14ac:dyDescent="0.25">
      <c r="A8" s="3" t="s">
        <v>8</v>
      </c>
      <c r="B8" s="2">
        <v>2014</v>
      </c>
      <c r="C8" s="21">
        <f>'Data Panel'!B8*1000</f>
        <v>4700</v>
      </c>
      <c r="D8" s="2">
        <v>1266.2730158730153</v>
      </c>
      <c r="E8" s="2">
        <v>92.800617760617783</v>
      </c>
      <c r="F8" s="19">
        <v>29252.931237735243</v>
      </c>
      <c r="G8" s="14">
        <f>IF('Data Panel'!C10&lt;0,0.01,'Data Panel'!C10)</f>
        <v>0.90689675061581454</v>
      </c>
      <c r="H8" s="20">
        <v>1133</v>
      </c>
    </row>
    <row r="9" spans="1:8" x14ac:dyDescent="0.25">
      <c r="A9" s="3" t="s">
        <v>9</v>
      </c>
      <c r="B9" s="2">
        <v>2014</v>
      </c>
      <c r="C9" s="21">
        <f>'Data Panel'!B9*1000</f>
        <v>1</v>
      </c>
      <c r="D9" s="2">
        <v>1266.2730158730153</v>
      </c>
      <c r="E9" s="2">
        <v>92.800617760617783</v>
      </c>
      <c r="F9" s="19">
        <v>55304.315531713677</v>
      </c>
      <c r="G9" s="14">
        <f>IF('Data Panel'!C11&lt;0,0.01,'Data Panel'!C11)</f>
        <v>1.7416180525884499</v>
      </c>
      <c r="H9" s="20">
        <v>12440</v>
      </c>
    </row>
    <row r="10" spans="1:8" x14ac:dyDescent="0.25">
      <c r="A10" s="3" t="s">
        <v>4</v>
      </c>
      <c r="B10" s="2">
        <v>2014</v>
      </c>
      <c r="C10" s="21">
        <f>'Data Panel'!B10*1000</f>
        <v>3700</v>
      </c>
      <c r="D10" s="2">
        <v>1266.2730158730153</v>
      </c>
      <c r="E10" s="2">
        <v>92.800617760617783</v>
      </c>
      <c r="F10" s="19">
        <v>62544.087377372613</v>
      </c>
      <c r="G10" s="14">
        <f>IF('Data Panel'!C6&lt;0,0.01,'Data Panel'!C6)</f>
        <v>1.4053960162247563</v>
      </c>
      <c r="H10" s="20">
        <v>10218</v>
      </c>
    </row>
    <row r="11" spans="1:8" x14ac:dyDescent="0.25">
      <c r="A11" s="3" t="s">
        <v>2</v>
      </c>
      <c r="B11" s="2">
        <v>2014</v>
      </c>
      <c r="C11" s="21">
        <f>'Data Panel'!B11*1000</f>
        <v>5600</v>
      </c>
      <c r="D11" s="2">
        <v>1266.2730158730153</v>
      </c>
      <c r="E11" s="2">
        <v>92.800617760617783</v>
      </c>
      <c r="F11" s="19">
        <v>40315.373951019115</v>
      </c>
      <c r="G11" s="14">
        <f>IF('Data Panel'!C4&lt;0,0.01,'Data Panel'!C4)</f>
        <v>2.8502645963802422</v>
      </c>
      <c r="H11" s="20">
        <v>1603</v>
      </c>
    </row>
    <row r="12" spans="1:8" x14ac:dyDescent="0.25">
      <c r="A12" s="3" t="s">
        <v>0</v>
      </c>
      <c r="B12" s="2">
        <v>2015</v>
      </c>
      <c r="C12" s="21">
        <f>'Data Panel'!B12*1000</f>
        <v>115300</v>
      </c>
      <c r="D12" s="2">
        <v>1158.7825396825392</v>
      </c>
      <c r="E12" s="2">
        <v>48.879393939393943</v>
      </c>
      <c r="F12" s="19">
        <v>55645.606861460568</v>
      </c>
      <c r="G12" s="14">
        <f>IF('Data Panel'!C12&lt;0,0.01,'Data Panel'!C12)</f>
        <v>3.0719550096641797</v>
      </c>
      <c r="H12" s="20">
        <v>9751</v>
      </c>
    </row>
    <row r="13" spans="1:8" x14ac:dyDescent="0.25">
      <c r="A13" s="3" t="s">
        <v>1</v>
      </c>
      <c r="B13" s="2">
        <v>2015</v>
      </c>
      <c r="C13" s="21">
        <f>'Data Panel'!B13*1000</f>
        <v>1486400</v>
      </c>
      <c r="D13" s="2">
        <v>1158.7825396825392</v>
      </c>
      <c r="E13" s="2">
        <v>48.879393939393943</v>
      </c>
      <c r="F13" s="19">
        <v>34960.639384338487</v>
      </c>
      <c r="G13" s="14">
        <f>IF('Data Panel'!C13&lt;0,0.01,'Data Panel'!C13)</f>
        <v>2.1112989932749997</v>
      </c>
      <c r="H13" s="20">
        <v>114</v>
      </c>
    </row>
    <row r="14" spans="1:8" x14ac:dyDescent="0.25">
      <c r="A14" s="3" t="s">
        <v>3</v>
      </c>
      <c r="B14" s="2">
        <v>2015</v>
      </c>
      <c r="C14" s="21">
        <f>'Data Panel'!B14*1000</f>
        <v>28000</v>
      </c>
      <c r="D14" s="2">
        <v>1158.7825396825392</v>
      </c>
      <c r="E14" s="2">
        <v>48.879393939393943</v>
      </c>
      <c r="F14" s="19">
        <v>44964.391143729204</v>
      </c>
      <c r="G14" s="14">
        <f>IF('Data Panel'!C15&lt;0,0.01,'Data Panel'!C15)</f>
        <v>0.65840058114999067</v>
      </c>
      <c r="H14" s="20">
        <v>20451</v>
      </c>
    </row>
    <row r="15" spans="1:8" x14ac:dyDescent="0.25">
      <c r="A15" s="3" t="s">
        <v>5</v>
      </c>
      <c r="B15" s="2">
        <v>2015</v>
      </c>
      <c r="C15" s="21">
        <f>'Data Panel'!B15*1000</f>
        <v>1</v>
      </c>
      <c r="D15" s="2">
        <v>1158.7825396825392</v>
      </c>
      <c r="E15" s="2">
        <v>48.879393939393943</v>
      </c>
      <c r="F15" s="19">
        <v>83806.447600383734</v>
      </c>
      <c r="G15" s="14">
        <f>IF('Data Panel'!C17&lt;0,0.01,'Data Panel'!C17)</f>
        <v>0.01</v>
      </c>
      <c r="H15" s="20">
        <v>13951</v>
      </c>
    </row>
    <row r="16" spans="1:8" x14ac:dyDescent="0.25">
      <c r="A16" s="3" t="s">
        <v>6</v>
      </c>
      <c r="B16" s="2">
        <v>2015</v>
      </c>
      <c r="C16" s="21">
        <f>'Data Panel'!B16*1000</f>
        <v>8300</v>
      </c>
      <c r="D16" s="2">
        <v>1158.7825396825392</v>
      </c>
      <c r="E16" s="2">
        <v>48.879393939393943</v>
      </c>
      <c r="F16" s="19">
        <v>5688.8533539788423</v>
      </c>
      <c r="G16" s="14">
        <f>IF('Data Panel'!C18&lt;0,0.01,'Data Panel'!C18)</f>
        <v>0.72211357341251414</v>
      </c>
      <c r="H16" s="20">
        <v>380</v>
      </c>
    </row>
    <row r="17" spans="1:8" x14ac:dyDescent="0.25">
      <c r="A17" s="3" t="s">
        <v>7</v>
      </c>
      <c r="B17" s="2">
        <v>2015</v>
      </c>
      <c r="C17" s="21">
        <f>'Data Panel'!B17*1000</f>
        <v>1</v>
      </c>
      <c r="D17" s="2">
        <v>1158.7825396825392</v>
      </c>
      <c r="E17" s="2">
        <v>48.879393939393943</v>
      </c>
      <c r="F17" s="19">
        <v>8016.4455948999848</v>
      </c>
      <c r="G17" s="14">
        <f>IF('Data Panel'!C19&lt;0,0.01,'Data Panel'!C19)</f>
        <v>0.01</v>
      </c>
      <c r="H17" s="20">
        <v>2113</v>
      </c>
    </row>
    <row r="18" spans="1:8" x14ac:dyDescent="0.25">
      <c r="A18" s="3" t="s">
        <v>8</v>
      </c>
      <c r="B18" s="2">
        <v>2015</v>
      </c>
      <c r="C18" s="21">
        <f>'Data Panel'!B18*1000</f>
        <v>21800</v>
      </c>
      <c r="D18" s="2">
        <v>1158.7825396825392</v>
      </c>
      <c r="E18" s="2">
        <v>48.879393939393943</v>
      </c>
      <c r="F18" s="19">
        <v>28737.439170649883</v>
      </c>
      <c r="G18" s="14">
        <f>IF('Data Panel'!C20&lt;0,0.01,'Data Panel'!C20)</f>
        <v>3.1855959666495295</v>
      </c>
      <c r="H18" s="20">
        <v>1165</v>
      </c>
    </row>
    <row r="19" spans="1:8" x14ac:dyDescent="0.25">
      <c r="A19" s="3" t="s">
        <v>9</v>
      </c>
      <c r="B19" s="2">
        <v>2015</v>
      </c>
      <c r="C19" s="21">
        <f>'Data Panel'!B19*1000</f>
        <v>0</v>
      </c>
      <c r="D19" s="2">
        <v>1158.7825396825392</v>
      </c>
      <c r="E19" s="2">
        <v>48.879393939393943</v>
      </c>
      <c r="F19" s="19">
        <v>57040.20821366048</v>
      </c>
      <c r="G19" s="14">
        <f>IF('Data Panel'!C21&lt;0,0.01,'Data Panel'!C21)</f>
        <v>0.92804279475772944</v>
      </c>
      <c r="H19" s="20">
        <v>13975</v>
      </c>
    </row>
    <row r="20" spans="1:8" x14ac:dyDescent="0.25">
      <c r="A20" s="3" t="s">
        <v>4</v>
      </c>
      <c r="B20" s="2">
        <v>2015</v>
      </c>
      <c r="C20" s="21">
        <f>'Data Panel'!B20*1000</f>
        <v>1</v>
      </c>
      <c r="D20" s="2">
        <v>1158.7825396825392</v>
      </c>
      <c r="E20" s="2">
        <v>48.879393939393943</v>
      </c>
      <c r="F20" s="19">
        <v>56739.02653465933</v>
      </c>
      <c r="G20" s="14">
        <f>IF('Data Panel'!C16&lt;0,0.01,'Data Panel'!C16)</f>
        <v>0.01</v>
      </c>
      <c r="H20" s="20">
        <v>10064</v>
      </c>
    </row>
    <row r="21" spans="1:8" x14ac:dyDescent="0.25">
      <c r="A21" s="3" t="s">
        <v>2</v>
      </c>
      <c r="B21" s="2">
        <v>2015</v>
      </c>
      <c r="C21" s="21">
        <f>'Data Panel'!B21*1000</f>
        <v>1</v>
      </c>
      <c r="D21" s="2">
        <v>1158.7825396825392</v>
      </c>
      <c r="E21" s="2">
        <v>48.879393939393943</v>
      </c>
      <c r="F21" s="19">
        <v>42432.161974044146</v>
      </c>
      <c r="G21" s="14">
        <f>IF('Data Panel'!C14&lt;0,0.01,'Data Panel'!C14)</f>
        <v>3.6435717873686997</v>
      </c>
      <c r="H21" s="20">
        <v>1779</v>
      </c>
    </row>
    <row r="22" spans="1:8" x14ac:dyDescent="0.25">
      <c r="A22" s="3" t="s">
        <v>0</v>
      </c>
      <c r="B22" s="2">
        <v>2016</v>
      </c>
      <c r="C22" s="21">
        <f>'Data Panel'!B22*1000</f>
        <v>143900</v>
      </c>
      <c r="D22" s="2">
        <v>1250.8</v>
      </c>
      <c r="E22" s="2">
        <v>43.410075757575783</v>
      </c>
      <c r="F22" s="19">
        <v>56899.918180517263</v>
      </c>
      <c r="G22" s="14">
        <f>IF('Data Panel'!C22&lt;0,0.01,'Data Panel'!C22)</f>
        <v>0.48962702899872568</v>
      </c>
      <c r="H22" s="20">
        <v>9298</v>
      </c>
    </row>
    <row r="23" spans="1:8" x14ac:dyDescent="0.25">
      <c r="A23" s="3" t="s">
        <v>1</v>
      </c>
      <c r="B23" s="2">
        <v>2016</v>
      </c>
      <c r="C23" s="21">
        <f>'Data Panel'!B23*1000</f>
        <v>1320300</v>
      </c>
      <c r="D23" s="2">
        <v>1250.8</v>
      </c>
      <c r="E23" s="2">
        <v>43.410075757575783</v>
      </c>
      <c r="F23" s="19">
        <v>39375.473162078131</v>
      </c>
      <c r="G23" s="14">
        <f>IF('Data Panel'!C23&lt;0,0.01,'Data Panel'!C23)</f>
        <v>0.41994437605727342</v>
      </c>
      <c r="H23" s="20">
        <v>115</v>
      </c>
    </row>
    <row r="24" spans="1:8" x14ac:dyDescent="0.25">
      <c r="A24" s="3" t="s">
        <v>3</v>
      </c>
      <c r="B24" s="2">
        <v>2016</v>
      </c>
      <c r="C24" s="21">
        <f>'Data Panel'!B24*1000</f>
        <v>16500</v>
      </c>
      <c r="D24" s="2">
        <v>1250.8</v>
      </c>
      <c r="E24" s="2">
        <v>43.410075757575783</v>
      </c>
      <c r="F24" s="19">
        <v>40985.235138241667</v>
      </c>
      <c r="G24" s="14">
        <f>IF('Data Panel'!C25&lt;0,0.01,'Data Panel'!C25)</f>
        <v>1.9641513366274665</v>
      </c>
      <c r="H24" s="20">
        <v>16507</v>
      </c>
    </row>
    <row r="25" spans="1:8" x14ac:dyDescent="0.25">
      <c r="A25" s="3" t="s">
        <v>5</v>
      </c>
      <c r="B25" s="2">
        <v>2016</v>
      </c>
      <c r="C25" s="21">
        <f>'Data Panel'!B25*1000</f>
        <v>100</v>
      </c>
      <c r="D25" s="2">
        <v>1250.8</v>
      </c>
      <c r="E25" s="2">
        <v>43.410075757575783</v>
      </c>
      <c r="F25" s="19">
        <v>82153.074544788862</v>
      </c>
      <c r="G25" s="14">
        <f>IF('Data Panel'!C27&lt;0,0.01,'Data Panel'!C27)</f>
        <v>0.01</v>
      </c>
      <c r="H25" s="20">
        <v>12177</v>
      </c>
    </row>
    <row r="26" spans="1:8" x14ac:dyDescent="0.25">
      <c r="A26" s="3" t="s">
        <v>6</v>
      </c>
      <c r="B26" s="2">
        <v>2016</v>
      </c>
      <c r="C26" s="21">
        <f>'Data Panel'!B26*1000</f>
        <v>2400</v>
      </c>
      <c r="D26" s="2">
        <v>1250.8</v>
      </c>
      <c r="E26" s="2">
        <v>43.410075757575783</v>
      </c>
      <c r="F26" s="19">
        <v>5833.5771561709844</v>
      </c>
      <c r="G26" s="14">
        <f>IF('Data Panel'!C28&lt;0,0.01,'Data Panel'!C28)</f>
        <v>2.6361676199892798</v>
      </c>
      <c r="H26" s="20">
        <v>375.62700000000001</v>
      </c>
    </row>
    <row r="27" spans="1:8" x14ac:dyDescent="0.25">
      <c r="A27" s="3" t="s">
        <v>7</v>
      </c>
      <c r="B27" s="2">
        <v>2016</v>
      </c>
      <c r="C27" s="21">
        <f>'Data Panel'!B27*1000</f>
        <v>100</v>
      </c>
      <c r="D27" s="2">
        <v>1250.8</v>
      </c>
      <c r="E27" s="2">
        <v>43.410075757575783</v>
      </c>
      <c r="F27" s="19">
        <v>8094.3901673514856</v>
      </c>
      <c r="G27" s="14">
        <f>IF('Data Panel'!C29&lt;0,0.01,'Data Panel'!C29)</f>
        <v>1.4073460273205143</v>
      </c>
      <c r="H27" s="20">
        <v>1927</v>
      </c>
    </row>
    <row r="28" spans="1:8" x14ac:dyDescent="0.25">
      <c r="A28" s="3" t="s">
        <v>8</v>
      </c>
      <c r="B28" s="2">
        <v>2016</v>
      </c>
      <c r="C28" s="21">
        <f>'Data Panel'!B28*1000</f>
        <v>46800</v>
      </c>
      <c r="D28" s="2">
        <v>1250.8</v>
      </c>
      <c r="E28" s="2">
        <v>43.410075757575783</v>
      </c>
      <c r="F28" s="19">
        <v>29280.440317004843</v>
      </c>
      <c r="G28" s="14">
        <f>IF('Data Panel'!C30&lt;0,0.01,'Data Panel'!C30)</f>
        <v>1.986038505453493</v>
      </c>
      <c r="H28" s="20">
        <v>1108</v>
      </c>
    </row>
    <row r="29" spans="1:8" x14ac:dyDescent="0.25">
      <c r="A29" s="3" t="s">
        <v>9</v>
      </c>
      <c r="B29" s="2">
        <v>2016</v>
      </c>
      <c r="C29" s="21">
        <f>'Data Panel'!B29*1000</f>
        <v>1</v>
      </c>
      <c r="D29" s="2">
        <v>1250.8</v>
      </c>
      <c r="E29" s="2">
        <v>43.410075757575783</v>
      </c>
      <c r="F29" s="19">
        <v>58206.614193184418</v>
      </c>
      <c r="G29" s="14">
        <f>IF('Data Panel'!C31&lt;0,0.01,'Data Panel'!C31)</f>
        <v>0.95032247921247404</v>
      </c>
      <c r="H29" s="20">
        <v>13436</v>
      </c>
    </row>
    <row r="30" spans="1:8" x14ac:dyDescent="0.25">
      <c r="A30" s="3" t="s">
        <v>4</v>
      </c>
      <c r="B30" s="2">
        <v>2016</v>
      </c>
      <c r="C30" s="21">
        <f>'Data Panel'!B30*1000</f>
        <v>1</v>
      </c>
      <c r="D30" s="2">
        <v>1250.8</v>
      </c>
      <c r="E30" s="2">
        <v>43.410075757575783</v>
      </c>
      <c r="F30" s="19">
        <v>49888.041084273558</v>
      </c>
      <c r="G30" s="14">
        <f>IF('Data Panel'!C26&lt;0,0.01,'Data Panel'!C26)</f>
        <v>0.01</v>
      </c>
      <c r="H30" s="20">
        <v>9742</v>
      </c>
    </row>
    <row r="31" spans="1:8" x14ac:dyDescent="0.25">
      <c r="A31" s="3" t="s">
        <v>2</v>
      </c>
      <c r="B31" s="2">
        <v>2016</v>
      </c>
      <c r="C31" s="21">
        <f>'Data Panel'!B31*1000</f>
        <v>37200</v>
      </c>
      <c r="D31" s="2">
        <v>1250.8</v>
      </c>
      <c r="E31" s="2">
        <v>43.410075757575783</v>
      </c>
      <c r="F31" s="19">
        <v>43734.198070299921</v>
      </c>
      <c r="G31" s="14">
        <f>IF('Data Panel'!C24&lt;0,0.01,'Data Panel'!C24)</f>
        <v>1.6382712065801996</v>
      </c>
      <c r="H31" s="20">
        <v>1732</v>
      </c>
    </row>
    <row r="32" spans="1:8" x14ac:dyDescent="0.25">
      <c r="A32" s="3" t="s">
        <v>0</v>
      </c>
      <c r="B32" s="2">
        <v>2017</v>
      </c>
      <c r="C32" s="21">
        <f>'Data Panel'!B32*1000</f>
        <v>140000</v>
      </c>
      <c r="D32" s="2">
        <v>1257.1500000000001</v>
      </c>
      <c r="E32" s="2">
        <v>50.972091254752826</v>
      </c>
      <c r="F32" s="19">
        <v>61162.097393277094</v>
      </c>
      <c r="G32" s="14">
        <f>IF('Data Panel'!C32&lt;0,0.01,'Data Panel'!C32)</f>
        <v>2.8940419140037363</v>
      </c>
      <c r="H32" s="20">
        <v>10133</v>
      </c>
    </row>
    <row r="33" spans="1:8" x14ac:dyDescent="0.25">
      <c r="A33" s="3" t="s">
        <v>1</v>
      </c>
      <c r="B33" s="2">
        <v>2017</v>
      </c>
      <c r="C33" s="21">
        <f>'Data Panel'!B33*1000</f>
        <v>1448400</v>
      </c>
      <c r="D33" s="2">
        <v>1257.1500000000001</v>
      </c>
      <c r="E33" s="2">
        <v>50.972091254752826</v>
      </c>
      <c r="F33" s="19">
        <v>38834.052934122657</v>
      </c>
      <c r="G33" s="14">
        <f>IF('Data Panel'!C33&lt;0,0.01,'Data Panel'!C33)</f>
        <v>0.01</v>
      </c>
      <c r="H33" s="20">
        <v>120</v>
      </c>
    </row>
    <row r="34" spans="1:8" x14ac:dyDescent="0.25">
      <c r="A34" s="3" t="s">
        <v>3</v>
      </c>
      <c r="B34" s="2">
        <v>2017</v>
      </c>
      <c r="C34" s="21">
        <f>'Data Panel'!B34*1000</f>
        <v>22200</v>
      </c>
      <c r="D34" s="2">
        <v>1257.1500000000001</v>
      </c>
      <c r="E34" s="2">
        <v>50.972091254752826</v>
      </c>
      <c r="F34" s="19">
        <v>40572.121482378294</v>
      </c>
      <c r="G34" s="14">
        <f>IF('Data Panel'!C35&lt;0,0.01,'Data Panel'!C35)</f>
        <v>1.8551170058718185</v>
      </c>
      <c r="H34" s="20">
        <v>18218</v>
      </c>
    </row>
    <row r="35" spans="1:8" x14ac:dyDescent="0.25">
      <c r="A35" s="3" t="s">
        <v>5</v>
      </c>
      <c r="B35" s="2">
        <v>2017</v>
      </c>
      <c r="C35" s="21">
        <f>'Data Panel'!B35*1000</f>
        <v>41441200</v>
      </c>
      <c r="D35" s="2">
        <v>1257.1500000000001</v>
      </c>
      <c r="E35" s="2">
        <v>50.972091254752826</v>
      </c>
      <c r="F35" s="19">
        <v>82254.376926976722</v>
      </c>
      <c r="G35" s="14">
        <f>IF('Data Panel'!C37&lt;0,0.01,'Data Panel'!C37)</f>
        <v>0.01</v>
      </c>
      <c r="H35" s="20">
        <v>13842</v>
      </c>
    </row>
    <row r="36" spans="1:8" x14ac:dyDescent="0.25">
      <c r="A36" s="3" t="s">
        <v>6</v>
      </c>
      <c r="B36" s="2">
        <v>2017</v>
      </c>
      <c r="C36" s="21">
        <f>'Data Panel'!B36*1000</f>
        <v>5300</v>
      </c>
      <c r="D36" s="2">
        <v>1257.1500000000001</v>
      </c>
      <c r="E36" s="2">
        <v>50.972091254752826</v>
      </c>
      <c r="F36" s="19">
        <v>6413.0918253034333</v>
      </c>
      <c r="G36" s="14">
        <f>IF('Data Panel'!C38&lt;0,0.01,'Data Panel'!C38)</f>
        <v>1.8999449899776977</v>
      </c>
      <c r="H36" s="20">
        <v>412</v>
      </c>
    </row>
    <row r="37" spans="1:8" x14ac:dyDescent="0.25">
      <c r="A37" s="3" t="s">
        <v>7</v>
      </c>
      <c r="B37" s="2">
        <v>2017</v>
      </c>
      <c r="C37" s="21">
        <f>'Data Panel'!B37*1000</f>
        <v>5700</v>
      </c>
      <c r="D37" s="2">
        <v>1257.1500000000001</v>
      </c>
      <c r="E37" s="2">
        <v>50.972091254752826</v>
      </c>
      <c r="F37" s="19">
        <v>8817.0456082916226</v>
      </c>
      <c r="G37" s="14">
        <f>IF('Data Panel'!C39&lt;0,0.01,'Data Panel'!C39)</f>
        <v>4.2326819752235991</v>
      </c>
      <c r="H37" s="20">
        <v>2062</v>
      </c>
    </row>
    <row r="38" spans="1:8" x14ac:dyDescent="0.25">
      <c r="A38" s="3" t="s">
        <v>8</v>
      </c>
      <c r="B38" s="2">
        <v>2017</v>
      </c>
      <c r="C38" s="21">
        <f>'Data Panel'!B38*1000</f>
        <v>27900</v>
      </c>
      <c r="D38" s="2">
        <v>1257.1500000000001</v>
      </c>
      <c r="E38" s="2">
        <v>50.972091254752826</v>
      </c>
      <c r="F38" s="19">
        <v>31600.735874136455</v>
      </c>
      <c r="G38" s="14">
        <f>IF('Data Panel'!C40&lt;0,0.01,'Data Panel'!C40)</f>
        <v>2.2227813815284065</v>
      </c>
      <c r="H38" s="20">
        <v>1262</v>
      </c>
    </row>
    <row r="39" spans="1:8" x14ac:dyDescent="0.25">
      <c r="A39" s="3" t="s">
        <v>9</v>
      </c>
      <c r="B39" s="2">
        <v>2017</v>
      </c>
      <c r="C39" s="21">
        <f>'Data Panel'!B39*1000</f>
        <v>200</v>
      </c>
      <c r="D39" s="2">
        <v>1257.1500000000001</v>
      </c>
      <c r="E39" s="2">
        <v>50.972091254752826</v>
      </c>
      <c r="F39" s="19">
        <v>60322.261424174736</v>
      </c>
      <c r="G39" s="14">
        <f>IF('Data Panel'!C41&lt;0,0.01,'Data Panel'!C41)</f>
        <v>1.7908032848922772</v>
      </c>
      <c r="H39" s="20">
        <v>13548</v>
      </c>
    </row>
    <row r="40" spans="1:8" x14ac:dyDescent="0.25">
      <c r="A40" s="3" t="s">
        <v>4</v>
      </c>
      <c r="B40" s="2">
        <v>2017</v>
      </c>
      <c r="C40" s="21">
        <f>'Data Panel'!B40*1000</f>
        <v>200</v>
      </c>
      <c r="D40" s="2">
        <v>1257.1500000000001</v>
      </c>
      <c r="E40" s="2">
        <v>50.972091254752826</v>
      </c>
      <c r="F40" s="19">
        <v>53901.714539215449</v>
      </c>
      <c r="G40" s="14">
        <f>IF('Data Panel'!C36&lt;0,0.01,'Data Panel'!C36)</f>
        <v>3.653184418134515</v>
      </c>
      <c r="H40" s="20">
        <v>10557</v>
      </c>
    </row>
    <row r="41" spans="1:8" x14ac:dyDescent="0.25">
      <c r="A41" s="3" t="s">
        <v>2</v>
      </c>
      <c r="B41" s="2">
        <v>2017</v>
      </c>
      <c r="C41" s="21">
        <f>'Data Panel'!B41*1000</f>
        <v>1</v>
      </c>
      <c r="D41" s="2">
        <v>1257.1500000000001</v>
      </c>
      <c r="E41" s="2">
        <v>50.972091254752826</v>
      </c>
      <c r="F41" s="19">
        <v>46160.429791492985</v>
      </c>
      <c r="G41" s="14">
        <f>IF('Data Panel'!C34&lt;0,0.01,'Data Panel'!C34)</f>
        <v>2.8805868036865405</v>
      </c>
      <c r="H41" s="20">
        <v>1732</v>
      </c>
    </row>
    <row r="42" spans="1:8" x14ac:dyDescent="0.25">
      <c r="A42" s="3" t="s">
        <v>0</v>
      </c>
      <c r="B42" s="2">
        <v>2018</v>
      </c>
      <c r="C42" s="21">
        <f>'Data Panel'!B42*1000</f>
        <v>160300</v>
      </c>
      <c r="D42" s="2">
        <v>1268.49</v>
      </c>
      <c r="E42" s="2">
        <v>64.825037878787953</v>
      </c>
      <c r="F42" s="19">
        <v>66840.637338979053</v>
      </c>
      <c r="G42" s="14">
        <f>IF('Data Panel'!C42&lt;0,0.01,'Data Panel'!C42)</f>
        <v>3.6041004347622732</v>
      </c>
      <c r="H42" s="20">
        <v>10602</v>
      </c>
    </row>
    <row r="43" spans="1:8" x14ac:dyDescent="0.25">
      <c r="A43" s="3" t="s">
        <v>1</v>
      </c>
      <c r="B43" s="2">
        <v>2018</v>
      </c>
      <c r="C43" s="21">
        <f>'Data Panel'!B43*1000</f>
        <v>1195600</v>
      </c>
      <c r="D43" s="2">
        <v>1268.49</v>
      </c>
      <c r="E43" s="2">
        <v>64.825037878787953</v>
      </c>
      <c r="F43" s="19">
        <v>39751.133098271122</v>
      </c>
      <c r="G43" s="14">
        <f>IF('Data Panel'!C43&lt;0,0.01,'Data Panel'!C43)</f>
        <v>0.01</v>
      </c>
      <c r="H43" s="20">
        <v>131</v>
      </c>
    </row>
    <row r="44" spans="1:8" x14ac:dyDescent="0.25">
      <c r="A44" s="3" t="s">
        <v>3</v>
      </c>
      <c r="B44" s="2">
        <v>2018</v>
      </c>
      <c r="C44" s="21">
        <f>'Data Panel'!B44*1000</f>
        <v>38600</v>
      </c>
      <c r="D44" s="2">
        <v>1268.49</v>
      </c>
      <c r="E44" s="2">
        <v>64.825037878787953</v>
      </c>
      <c r="F44" s="19">
        <v>43203.814105773898</v>
      </c>
      <c r="G44" s="14">
        <f>IF('Data Panel'!C45&lt;0,0.01,'Data Panel'!C45)</f>
        <v>1.920647086853819</v>
      </c>
      <c r="H44" s="20">
        <v>18372</v>
      </c>
    </row>
    <row r="45" spans="1:8" x14ac:dyDescent="0.25">
      <c r="A45" s="3" t="s">
        <v>5</v>
      </c>
      <c r="B45" s="2">
        <v>2018</v>
      </c>
      <c r="C45" s="21">
        <f>'Data Panel'!B45*1000</f>
        <v>7647600</v>
      </c>
      <c r="D45" s="2">
        <v>1268.49</v>
      </c>
      <c r="E45" s="2">
        <v>64.825037878787953</v>
      </c>
      <c r="F45" s="19">
        <v>85217.369151227409</v>
      </c>
      <c r="G45" s="14">
        <f>IF('Data Panel'!C47&lt;0,0.01,'Data Panel'!C47)</f>
        <v>0.76428919717574217</v>
      </c>
      <c r="H45" s="20">
        <v>14709</v>
      </c>
    </row>
    <row r="46" spans="1:8" x14ac:dyDescent="0.25">
      <c r="A46" s="3" t="s">
        <v>6</v>
      </c>
      <c r="B46" s="2">
        <v>2018</v>
      </c>
      <c r="C46" s="21">
        <f>'Data Panel'!B46*1000</f>
        <v>4400</v>
      </c>
      <c r="D46" s="2">
        <v>1268.49</v>
      </c>
      <c r="E46" s="2">
        <v>64.825037878787953</v>
      </c>
      <c r="F46" s="19">
        <v>7099.7765008145752</v>
      </c>
      <c r="G46" s="14">
        <f>IF('Data Panel'!C48&lt;0,0.01,'Data Panel'!C48)</f>
        <v>1.4285861642072746</v>
      </c>
      <c r="H46" s="20">
        <v>444.35899999999998</v>
      </c>
    </row>
    <row r="47" spans="1:8" x14ac:dyDescent="0.25">
      <c r="A47" s="3" t="s">
        <v>7</v>
      </c>
      <c r="B47" s="2">
        <v>2018</v>
      </c>
      <c r="C47" s="21">
        <f>'Data Panel'!B47*1000</f>
        <v>4100</v>
      </c>
      <c r="D47" s="2">
        <v>1268.49</v>
      </c>
      <c r="E47" s="2">
        <v>64.825037878787953</v>
      </c>
      <c r="F47" s="19">
        <v>9905.4063830452651</v>
      </c>
      <c r="G47" s="14">
        <f>IF('Data Panel'!C49&lt;0,0.01,'Data Panel'!C49)</f>
        <v>3.4997476356719517</v>
      </c>
      <c r="H47" s="20">
        <v>2099</v>
      </c>
    </row>
    <row r="48" spans="1:8" x14ac:dyDescent="0.25">
      <c r="A48" s="3" t="s">
        <v>8</v>
      </c>
      <c r="B48" s="2">
        <v>2018</v>
      </c>
      <c r="C48" s="21">
        <f>'Data Panel'!B48*1000</f>
        <v>11000</v>
      </c>
      <c r="D48" s="2">
        <v>1268.49</v>
      </c>
      <c r="E48" s="2">
        <v>64.825037878787953</v>
      </c>
      <c r="F48" s="19">
        <v>33447.156283616583</v>
      </c>
      <c r="G48" s="14">
        <f>IF('Data Panel'!C50&lt;0,0.01,'Data Panel'!C50)</f>
        <v>0.48294898310261658</v>
      </c>
      <c r="H48" s="20">
        <v>1296</v>
      </c>
    </row>
    <row r="49" spans="1:8" x14ac:dyDescent="0.25">
      <c r="A49" s="3" t="s">
        <v>9</v>
      </c>
      <c r="B49" s="2">
        <v>2018</v>
      </c>
      <c r="C49" s="21">
        <f>'Data Panel'!B49*1000</f>
        <v>1300</v>
      </c>
      <c r="D49" s="2">
        <v>1268.49</v>
      </c>
      <c r="E49" s="2">
        <v>64.825037878787953</v>
      </c>
      <c r="F49" s="19">
        <v>63201.045848377107</v>
      </c>
      <c r="G49" s="14">
        <f>IF('Data Panel'!C51&lt;0,0.01,'Data Panel'!C51)</f>
        <v>2.2908902769427613</v>
      </c>
      <c r="H49" s="20">
        <v>14481</v>
      </c>
    </row>
    <row r="50" spans="1:8" x14ac:dyDescent="0.25">
      <c r="A50" s="3" t="s">
        <v>4</v>
      </c>
      <c r="B50" s="2">
        <v>2018</v>
      </c>
      <c r="C50" s="21">
        <f>'Data Panel'!B50*1000</f>
        <v>1800</v>
      </c>
      <c r="D50" s="2">
        <v>1268.49</v>
      </c>
      <c r="E50" s="2">
        <v>64.825037878787953</v>
      </c>
      <c r="F50" s="19">
        <v>57196.422078377756</v>
      </c>
      <c r="G50" s="14">
        <f>IF('Data Panel'!C46&lt;0,0.01,'Data Panel'!C46)</f>
        <v>1.8690147889945763</v>
      </c>
      <c r="H50" s="20">
        <v>10211</v>
      </c>
    </row>
    <row r="51" spans="1:8" x14ac:dyDescent="0.25">
      <c r="A51" s="3" t="s">
        <v>2</v>
      </c>
      <c r="B51" s="2">
        <v>2018</v>
      </c>
      <c r="C51" s="21">
        <f>'Data Panel'!B51*1000</f>
        <v>300</v>
      </c>
      <c r="D51" s="2">
        <v>1268.49</v>
      </c>
      <c r="E51" s="2">
        <v>64.825037878787953</v>
      </c>
      <c r="F51" s="19">
        <v>48537.56688883427</v>
      </c>
      <c r="G51" s="14">
        <f>IF('Data Panel'!C44&lt;0,0.01,'Data Panel'!C44)</f>
        <v>3.6595534537200223</v>
      </c>
      <c r="H51" s="20">
        <v>1849</v>
      </c>
    </row>
    <row r="52" spans="1:8" x14ac:dyDescent="0.25">
      <c r="A52" s="3" t="s">
        <v>0</v>
      </c>
      <c r="B52" s="2">
        <v>2019</v>
      </c>
      <c r="C52" s="21">
        <f>'Data Panel'!B52*1000</f>
        <v>172000</v>
      </c>
      <c r="D52" s="9">
        <v>1392.6</v>
      </c>
      <c r="E52" s="2">
        <v>57.079687500000034</v>
      </c>
      <c r="F52" s="19">
        <v>66081.719923516459</v>
      </c>
      <c r="G52" s="14">
        <f>IF('Data Panel'!C52&lt;0,0.01,'Data Panel'!C52)</f>
        <v>0.01</v>
      </c>
      <c r="H52" s="20">
        <v>10320</v>
      </c>
    </row>
    <row r="53" spans="1:8" x14ac:dyDescent="0.25">
      <c r="A53" s="3" t="s">
        <v>1</v>
      </c>
      <c r="B53" s="2">
        <v>2019</v>
      </c>
      <c r="C53" s="21">
        <f>'Data Panel'!B53*1000</f>
        <v>986100</v>
      </c>
      <c r="D53" s="9">
        <v>1392.6</v>
      </c>
      <c r="E53" s="2">
        <v>57.079687500000034</v>
      </c>
      <c r="F53" s="19">
        <v>40415.956764954695</v>
      </c>
      <c r="G53" s="14">
        <f>IF('Data Panel'!C53&lt;0,0.01,'Data Panel'!C53)</f>
        <v>0.63480316569606998</v>
      </c>
      <c r="H53" s="20">
        <v>127</v>
      </c>
    </row>
    <row r="54" spans="1:8" x14ac:dyDescent="0.25">
      <c r="A54" s="3" t="s">
        <v>3</v>
      </c>
      <c r="B54" s="2">
        <v>2019</v>
      </c>
      <c r="C54" s="21">
        <f>'Data Panel'!B54*1000</f>
        <v>36300</v>
      </c>
      <c r="D54" s="9">
        <v>1392.6</v>
      </c>
      <c r="E54" s="2">
        <v>57.079687500000034</v>
      </c>
      <c r="F54" s="19">
        <v>42662.535374031075</v>
      </c>
      <c r="G54" s="14">
        <f>IF('Data Panel'!C55&lt;0,0.01,'Data Panel'!C55)</f>
        <v>2.1329514152085096</v>
      </c>
      <c r="H54" s="20">
        <v>18349</v>
      </c>
    </row>
    <row r="55" spans="1:8" x14ac:dyDescent="0.25">
      <c r="A55" s="3" t="s">
        <v>5</v>
      </c>
      <c r="B55" s="2">
        <v>2019</v>
      </c>
      <c r="C55" s="21">
        <f>'Data Panel'!B55*1000</f>
        <v>29200</v>
      </c>
      <c r="D55" s="9">
        <v>1392.6</v>
      </c>
      <c r="E55" s="2">
        <v>57.079687500000034</v>
      </c>
      <c r="F55" s="19">
        <v>84121.931030441439</v>
      </c>
      <c r="G55" s="14">
        <f>IF('Data Panel'!C57&lt;0,0.01,'Data Panel'!C57)</f>
        <v>0.01</v>
      </c>
      <c r="H55" s="20">
        <v>14365</v>
      </c>
    </row>
    <row r="56" spans="1:8" x14ac:dyDescent="0.25">
      <c r="A56" s="3" t="s">
        <v>6</v>
      </c>
      <c r="B56" s="2">
        <v>2019</v>
      </c>
      <c r="C56" s="21">
        <f>'Data Panel'!B56*1000</f>
        <v>3400</v>
      </c>
      <c r="D56" s="9">
        <v>1392.6</v>
      </c>
      <c r="E56" s="2">
        <v>57.079687500000034</v>
      </c>
      <c r="F56" s="19">
        <v>7605.696577977591</v>
      </c>
      <c r="G56" s="14">
        <f>IF('Data Panel'!C58&lt;0,0.01,'Data Panel'!C58)</f>
        <v>1.0144234064249673</v>
      </c>
      <c r="H56" s="20">
        <v>466.08499999999998</v>
      </c>
    </row>
    <row r="57" spans="1:8" x14ac:dyDescent="0.25">
      <c r="A57" s="3" t="s">
        <v>7</v>
      </c>
      <c r="B57" s="2">
        <v>2019</v>
      </c>
      <c r="C57" s="21">
        <f>'Data Panel'!B57*1000</f>
        <v>500</v>
      </c>
      <c r="D57" s="9">
        <v>1392.6</v>
      </c>
      <c r="E57" s="2">
        <v>57.079687500000034</v>
      </c>
      <c r="F57" s="19">
        <v>10143.860220616465</v>
      </c>
      <c r="G57" s="14">
        <f>IF('Data Panel'!C59&lt;0,0.01,'Data Panel'!C59)</f>
        <v>1.2867004076623232</v>
      </c>
      <c r="H57" s="20">
        <v>1980</v>
      </c>
    </row>
    <row r="58" spans="1:8" x14ac:dyDescent="0.25">
      <c r="A58" s="3" t="s">
        <v>8</v>
      </c>
      <c r="B58" s="2">
        <v>2019</v>
      </c>
      <c r="C58" s="21">
        <f>'Data Panel'!B58*1000</f>
        <v>10500</v>
      </c>
      <c r="D58" s="9">
        <v>1392.6</v>
      </c>
      <c r="E58" s="2">
        <v>57.079687500000034</v>
      </c>
      <c r="F58" s="19">
        <v>31902.416904819416</v>
      </c>
      <c r="G58" s="14">
        <f>IF('Data Panel'!C60&lt;0,0.01,'Data Panel'!C60)</f>
        <v>0.01</v>
      </c>
      <c r="H58" s="20">
        <v>1194</v>
      </c>
    </row>
    <row r="59" spans="1:8" x14ac:dyDescent="0.25">
      <c r="A59" s="3" t="s">
        <v>9</v>
      </c>
      <c r="B59" s="2">
        <v>2019</v>
      </c>
      <c r="C59" s="21">
        <f>'Data Panel'!B59*1000</f>
        <v>1</v>
      </c>
      <c r="D59" s="9">
        <v>1392.6</v>
      </c>
      <c r="E59" s="2">
        <v>57.079687500000034</v>
      </c>
      <c r="F59" s="19">
        <v>65604.681519873397</v>
      </c>
      <c r="G59" s="14">
        <f>IF('Data Panel'!C61&lt;0,0.01,'Data Panel'!C61)</f>
        <v>1.6504656691349595</v>
      </c>
      <c r="H59" s="20">
        <v>13901</v>
      </c>
    </row>
    <row r="60" spans="1:8" x14ac:dyDescent="0.25">
      <c r="A60" s="3" t="s">
        <v>4</v>
      </c>
      <c r="B60" s="2">
        <v>2019</v>
      </c>
      <c r="C60" s="21">
        <f>'Data Panel'!B60*1000</f>
        <v>155000</v>
      </c>
      <c r="D60" s="9">
        <v>1392.6</v>
      </c>
      <c r="E60" s="2">
        <v>57.079687500000034</v>
      </c>
      <c r="F60" s="19">
        <v>54972.701788543724</v>
      </c>
      <c r="G60" s="14">
        <f>IF('Data Panel'!C56&lt;0,0.01,'Data Panel'!C56)</f>
        <v>3.4682026101292394</v>
      </c>
      <c r="H60" s="20">
        <v>9739</v>
      </c>
    </row>
    <row r="61" spans="1:8" x14ac:dyDescent="0.25">
      <c r="A61" s="3" t="s">
        <v>2</v>
      </c>
      <c r="B61" s="2">
        <v>2019</v>
      </c>
      <c r="C61" s="21">
        <f>'Data Panel'!B61*1000</f>
        <v>100</v>
      </c>
      <c r="D61" s="9">
        <v>1392.6</v>
      </c>
      <c r="E61" s="2">
        <v>57.079687500000034</v>
      </c>
      <c r="F61" s="19">
        <v>48359.001195059747</v>
      </c>
      <c r="G61" s="14">
        <f>IF('Data Panel'!C54&lt;0,0.01,'Data Panel'!C54)</f>
        <v>2.0449164712134547</v>
      </c>
      <c r="H61" s="20">
        <v>1785</v>
      </c>
    </row>
    <row r="62" spans="1:8" x14ac:dyDescent="0.25">
      <c r="A62" s="3" t="s">
        <v>0</v>
      </c>
      <c r="B62" s="2">
        <v>2020</v>
      </c>
      <c r="C62" s="21">
        <f>'Data Panel'!B62*1000</f>
        <v>148300</v>
      </c>
      <c r="D62" s="9">
        <v>1769.59</v>
      </c>
      <c r="E62" s="2">
        <v>39.900188679245318</v>
      </c>
      <c r="F62" s="19">
        <v>61466.803676357988</v>
      </c>
      <c r="G62" s="14">
        <f>IF('Data Panel'!C62&lt;0,0.01,'Data Panel'!C62)</f>
        <v>0.01</v>
      </c>
      <c r="H62" s="20">
        <v>10644</v>
      </c>
    </row>
    <row r="63" spans="1:8" x14ac:dyDescent="0.25">
      <c r="A63" s="3" t="s">
        <v>1</v>
      </c>
      <c r="B63" s="2">
        <v>2020</v>
      </c>
      <c r="C63" s="21">
        <f>'Data Panel'!B63*1000</f>
        <v>1433000</v>
      </c>
      <c r="D63" s="9">
        <v>1769.59</v>
      </c>
      <c r="E63" s="2">
        <v>39.900188679245318</v>
      </c>
      <c r="F63" s="19">
        <v>40040.765505592288</v>
      </c>
      <c r="G63" s="14">
        <f>IF('Data Panel'!C63&lt;0,0.01,'Data Panel'!C63)</f>
        <v>0.94144970079430834</v>
      </c>
      <c r="H63" s="20">
        <v>136</v>
      </c>
    </row>
    <row r="64" spans="1:8" x14ac:dyDescent="0.25">
      <c r="A64" s="3" t="s">
        <v>3</v>
      </c>
      <c r="B64" s="2">
        <v>2020</v>
      </c>
      <c r="C64" s="21">
        <f>'Data Panel'!B64*1000</f>
        <v>72900</v>
      </c>
      <c r="D64" s="9">
        <v>1769.59</v>
      </c>
      <c r="E64" s="2">
        <v>39.900188679245318</v>
      </c>
      <c r="F64" s="19">
        <v>40201.681242292776</v>
      </c>
      <c r="G64" s="14">
        <f>IF('Data Panel'!C65&lt;0,0.01,'Data Panel'!C65)</f>
        <v>4.9698205254925085</v>
      </c>
      <c r="H64" s="20">
        <v>19085</v>
      </c>
    </row>
    <row r="65" spans="1:8" x14ac:dyDescent="0.25">
      <c r="A65" s="3" t="s">
        <v>5</v>
      </c>
      <c r="B65" s="2">
        <v>2020</v>
      </c>
      <c r="C65" s="21">
        <f>'Data Panel'!B65*1000</f>
        <v>64200</v>
      </c>
      <c r="D65" s="9">
        <v>1769.59</v>
      </c>
      <c r="E65" s="2">
        <v>39.900188679245318</v>
      </c>
      <c r="F65" s="19">
        <v>85897.7843338323</v>
      </c>
      <c r="G65" s="14">
        <f>IF('Data Panel'!C67&lt;0,0.01,'Data Panel'!C67)</f>
        <v>0.01</v>
      </c>
      <c r="H65" s="20">
        <v>15982</v>
      </c>
    </row>
    <row r="66" spans="1:8" x14ac:dyDescent="0.25">
      <c r="A66" s="3" t="s">
        <v>6</v>
      </c>
      <c r="B66" s="2">
        <v>2020</v>
      </c>
      <c r="C66" s="21">
        <f>'Data Panel'!B66*1000</f>
        <v>29700</v>
      </c>
      <c r="D66" s="9">
        <v>1769.59</v>
      </c>
      <c r="E66" s="2">
        <v>39.900188679245318</v>
      </c>
      <c r="F66" s="19">
        <v>6985.6439389257421</v>
      </c>
      <c r="G66" s="14">
        <f>IF('Data Panel'!C68&lt;0,0.01,'Data Panel'!C68)</f>
        <v>0.01</v>
      </c>
      <c r="H66" s="20">
        <v>467.06599999999997</v>
      </c>
    </row>
    <row r="67" spans="1:8" x14ac:dyDescent="0.25">
      <c r="A67" s="3" t="s">
        <v>7</v>
      </c>
      <c r="B67" s="2">
        <v>2020</v>
      </c>
      <c r="C67" s="21">
        <f>'Data Panel'!B67*1000</f>
        <v>35900</v>
      </c>
      <c r="D67" s="9">
        <v>1769.59</v>
      </c>
      <c r="E67" s="2">
        <v>39.900188679245318</v>
      </c>
      <c r="F67" s="19">
        <v>10408.719554107458</v>
      </c>
      <c r="G67" s="14">
        <f>IF('Data Panel'!C69&lt;0,0.01,'Data Panel'!C69)</f>
        <v>0.49249391805741993</v>
      </c>
      <c r="H67" s="20">
        <v>2150</v>
      </c>
    </row>
    <row r="68" spans="1:8" x14ac:dyDescent="0.25">
      <c r="A68" s="3" t="s">
        <v>8</v>
      </c>
      <c r="B68" s="2">
        <v>2020</v>
      </c>
      <c r="C68" s="21">
        <f>'Data Panel'!B68*1000</f>
        <v>5300</v>
      </c>
      <c r="D68" s="9">
        <v>1769.59</v>
      </c>
      <c r="E68" s="2">
        <v>39.900188679245318</v>
      </c>
      <c r="F68" s="19">
        <v>31721.298914185674</v>
      </c>
      <c r="G68" s="14">
        <f>IF('Data Panel'!C70&lt;0,0.01,'Data Panel'!C70)</f>
        <v>1.5637468567534256</v>
      </c>
      <c r="H68" s="20">
        <v>129</v>
      </c>
    </row>
    <row r="69" spans="1:8" x14ac:dyDescent="0.25">
      <c r="A69" s="3" t="s">
        <v>9</v>
      </c>
      <c r="B69" s="2">
        <v>2020</v>
      </c>
      <c r="C69" s="21">
        <f>'Data Panel'!B69*1000</f>
        <v>100</v>
      </c>
      <c r="D69" s="9">
        <v>1769.59</v>
      </c>
      <c r="E69" s="2">
        <v>39.900188679245318</v>
      </c>
      <c r="F69" s="19">
        <v>64411.373177937254</v>
      </c>
      <c r="G69" s="14">
        <f>IF('Data Panel'!C71&lt;0,0.01,'Data Panel'!C71)</f>
        <v>1.3288327382145866</v>
      </c>
      <c r="H69" s="20">
        <v>14105</v>
      </c>
    </row>
    <row r="70" spans="1:8" x14ac:dyDescent="0.25">
      <c r="A70" s="3" t="s">
        <v>4</v>
      </c>
      <c r="B70" s="2">
        <v>2020</v>
      </c>
      <c r="C70" s="21">
        <f>'Data Panel'!B70*1000</f>
        <v>105700</v>
      </c>
      <c r="D70" s="9">
        <v>1769.59</v>
      </c>
      <c r="E70" s="2">
        <v>39.900188679245318</v>
      </c>
      <c r="F70" s="19">
        <v>51791.540179984047</v>
      </c>
      <c r="G70" s="14">
        <f>IF('Data Panel'!C66&lt;0,0.01,'Data Panel'!C66)</f>
        <v>1.8855011901064813</v>
      </c>
      <c r="H70" s="20">
        <v>10771</v>
      </c>
    </row>
    <row r="71" spans="1:8" x14ac:dyDescent="0.25">
      <c r="A71" s="3" t="s">
        <v>2</v>
      </c>
      <c r="B71" s="2">
        <v>2020</v>
      </c>
      <c r="C71" s="21">
        <f>'Data Panel'!B71*1000</f>
        <v>4500</v>
      </c>
      <c r="D71" s="9">
        <v>1769.59</v>
      </c>
      <c r="E71" s="2">
        <v>39.900188679245318</v>
      </c>
      <c r="F71" s="19">
        <v>46109.229994660913</v>
      </c>
      <c r="G71" s="14">
        <f>IF('Data Panel'!C64&lt;0,0.01,'Data Panel'!C64)</f>
        <v>0.63829311643475251</v>
      </c>
      <c r="H71" s="20">
        <v>1819</v>
      </c>
    </row>
    <row r="72" spans="1:8" x14ac:dyDescent="0.25">
      <c r="A72" s="3" t="s">
        <v>0</v>
      </c>
      <c r="B72" s="2">
        <v>2021</v>
      </c>
      <c r="C72" s="21">
        <f>'Data Panel'!B72*1000</f>
        <v>77200</v>
      </c>
      <c r="D72" s="9">
        <v>1798.61</v>
      </c>
      <c r="E72" s="2">
        <v>68.101355932203361</v>
      </c>
      <c r="F72" s="19">
        <v>79601.412962243252</v>
      </c>
      <c r="G72" s="14">
        <f>IF('Data Panel'!C72&lt;0,0.01,'Data Panel'!C72)</f>
        <v>10.263766709231774</v>
      </c>
      <c r="H72" s="20">
        <v>10533</v>
      </c>
    </row>
    <row r="73" spans="1:8" x14ac:dyDescent="0.25">
      <c r="A73" s="3" t="s">
        <v>1</v>
      </c>
      <c r="B73" s="2">
        <v>2021</v>
      </c>
      <c r="C73" s="21">
        <f>'Data Panel'!B73*1000</f>
        <v>1592400</v>
      </c>
      <c r="D73" s="9">
        <v>1798.61</v>
      </c>
      <c r="E73" s="2">
        <v>68.101355932203361</v>
      </c>
      <c r="F73" s="19">
        <v>40058.537327617923</v>
      </c>
      <c r="G73" s="14">
        <f>IF('Data Panel'!C73&lt;0,0.01,'Data Panel'!C73)</f>
        <v>0.01</v>
      </c>
      <c r="H73" s="20">
        <v>123</v>
      </c>
    </row>
    <row r="74" spans="1:8" x14ac:dyDescent="0.25">
      <c r="A74" s="3" t="s">
        <v>3</v>
      </c>
      <c r="B74" s="2">
        <v>2021</v>
      </c>
      <c r="C74" s="21">
        <f>'Data Panel'!B74*1000</f>
        <v>23200</v>
      </c>
      <c r="D74" s="9">
        <v>1798.61</v>
      </c>
      <c r="E74" s="2">
        <v>68.101355932203361</v>
      </c>
      <c r="F74" s="19">
        <v>46896.866243283432</v>
      </c>
      <c r="G74" s="14">
        <f>IF('Data Panel'!C75&lt;0,0.01,'Data Panel'!C75)</f>
        <v>6.6556622865007853E-2</v>
      </c>
      <c r="H74" s="20">
        <v>19200</v>
      </c>
    </row>
    <row r="75" spans="1:8" x14ac:dyDescent="0.25">
      <c r="A75" s="3" t="s">
        <v>5</v>
      </c>
      <c r="B75" s="2">
        <v>2021</v>
      </c>
      <c r="C75" s="21">
        <f>'Data Panel'!B75*1000</f>
        <v>243900</v>
      </c>
      <c r="D75" s="9">
        <v>1798.61</v>
      </c>
      <c r="E75" s="2">
        <v>68.101355932203361</v>
      </c>
      <c r="F75" s="19">
        <v>93446.434451894296</v>
      </c>
      <c r="G75" s="14">
        <f>IF('Data Panel'!C77&lt;0,0.01,'Data Panel'!C77)</f>
        <v>1.2461919666959744</v>
      </c>
      <c r="H75" s="20">
        <v>15543</v>
      </c>
    </row>
    <row r="76" spans="1:8" x14ac:dyDescent="0.25">
      <c r="A76" s="3" t="s">
        <v>6</v>
      </c>
      <c r="B76" s="2">
        <v>2021</v>
      </c>
      <c r="C76" s="21">
        <f>'Data Panel'!B76*1000</f>
        <v>12800</v>
      </c>
      <c r="D76" s="9">
        <v>1798.61</v>
      </c>
      <c r="E76" s="2">
        <v>68.101355932203361</v>
      </c>
      <c r="F76" s="19">
        <v>7058.0694998851995</v>
      </c>
      <c r="G76" s="14">
        <f>IF('Data Panel'!C78&lt;0,0.01,'Data Panel'!C78)</f>
        <v>1.7710722634539593</v>
      </c>
      <c r="H76" s="20">
        <v>428.57100000000003</v>
      </c>
    </row>
    <row r="77" spans="1:8" x14ac:dyDescent="0.25">
      <c r="A77" s="3" t="s">
        <v>7</v>
      </c>
      <c r="B77" s="2">
        <v>2021</v>
      </c>
      <c r="C77" s="21">
        <f>'Data Panel'!B77*1000</f>
        <v>44500</v>
      </c>
      <c r="D77" s="9">
        <v>1798.61</v>
      </c>
      <c r="E77" s="2">
        <v>68.101355932203361</v>
      </c>
      <c r="F77" s="19">
        <v>12617.50510411806</v>
      </c>
      <c r="G77" s="14">
        <f>IF('Data Panel'!C79&lt;0,0.01,'Data Panel'!C79)</f>
        <v>4.552326578975709</v>
      </c>
      <c r="H77" s="20">
        <v>2225</v>
      </c>
    </row>
    <row r="78" spans="1:8" x14ac:dyDescent="0.25">
      <c r="A78" s="3" t="s">
        <v>8</v>
      </c>
      <c r="B78" s="2">
        <v>2021</v>
      </c>
      <c r="C78" s="21">
        <f>'Data Panel'!B78*1000</f>
        <v>3100</v>
      </c>
      <c r="D78" s="9">
        <v>1798.61</v>
      </c>
      <c r="E78" s="2">
        <v>68.101355932203361</v>
      </c>
      <c r="F78" s="19">
        <v>35125.522498472252</v>
      </c>
      <c r="G78" s="14">
        <f>IF('Data Panel'!C80&lt;0,0.01,'Data Panel'!C80)</f>
        <v>2.762931941447718</v>
      </c>
      <c r="H78" s="20">
        <v>1194</v>
      </c>
    </row>
    <row r="79" spans="1:8" x14ac:dyDescent="0.25">
      <c r="A79" s="3" t="s">
        <v>9</v>
      </c>
      <c r="B79" s="2">
        <v>2021</v>
      </c>
      <c r="C79" s="21">
        <f>'Data Panel'!B79*1000</f>
        <v>100</v>
      </c>
      <c r="D79" s="9">
        <v>1798.61</v>
      </c>
      <c r="E79" s="2">
        <v>68.101355932203361</v>
      </c>
      <c r="F79" s="19">
        <v>71318.307359218277</v>
      </c>
      <c r="G79" s="14">
        <f>IF('Data Panel'!C81&lt;0,0.01,'Data Panel'!C81)</f>
        <v>4.5659855026197107</v>
      </c>
      <c r="H79" s="20">
        <v>14269</v>
      </c>
    </row>
    <row r="80" spans="1:8" x14ac:dyDescent="0.25">
      <c r="A80" s="3" t="s">
        <v>4</v>
      </c>
      <c r="B80" s="2">
        <v>2021</v>
      </c>
      <c r="C80" s="21">
        <f>'Data Panel'!B80*1000</f>
        <v>1</v>
      </c>
      <c r="D80" s="9">
        <v>1798.61</v>
      </c>
      <c r="E80" s="2">
        <v>68.101355932203361</v>
      </c>
      <c r="F80" s="19">
        <v>60607.778860516592</v>
      </c>
      <c r="G80" s="14">
        <f>IF('Data Panel'!C76&lt;0,0.01,'Data Panel'!C76)</f>
        <v>3.0799498600023014</v>
      </c>
      <c r="H80" s="20">
        <v>10343</v>
      </c>
    </row>
    <row r="81" spans="1:8" x14ac:dyDescent="0.25">
      <c r="A81" s="3" t="s">
        <v>2</v>
      </c>
      <c r="B81" s="2">
        <v>2021</v>
      </c>
      <c r="C81" s="21">
        <f>'Data Panel'!B81*1000</f>
        <v>26800</v>
      </c>
      <c r="D81" s="9">
        <v>1798.61</v>
      </c>
      <c r="E81" s="2">
        <v>68.101355932203361</v>
      </c>
      <c r="F81" s="19">
        <v>49770.56423747394</v>
      </c>
      <c r="G81" s="14">
        <f>IF('Data Panel'!C74&lt;0,0.01,'Data Panel'!C74)</f>
        <v>0.68363696025291176</v>
      </c>
      <c r="H81" s="20">
        <v>1829</v>
      </c>
    </row>
    <row r="82" spans="1:8" x14ac:dyDescent="0.25">
      <c r="A82" s="3" t="s">
        <v>0</v>
      </c>
      <c r="B82" s="2">
        <v>2022</v>
      </c>
      <c r="C82" s="21">
        <f>'Data Panel'!B82*1000</f>
        <v>323200</v>
      </c>
      <c r="D82" s="9">
        <v>1800.09</v>
      </c>
      <c r="E82" s="2">
        <v>95.504567901234608</v>
      </c>
      <c r="F82" s="19">
        <v>88428.702422623188</v>
      </c>
      <c r="G82" s="14">
        <f>IF('Data Panel'!C82&lt;0,0.01,'Data Panel'!C82)</f>
        <v>13.478138011365459</v>
      </c>
      <c r="H82" s="20">
        <v>11659</v>
      </c>
    </row>
    <row r="83" spans="1:8" x14ac:dyDescent="0.25">
      <c r="A83" s="3" t="s">
        <v>1</v>
      </c>
      <c r="B83" s="2">
        <v>2022</v>
      </c>
      <c r="C83" s="21">
        <f>'Data Panel'!B83*1000</f>
        <v>1526400</v>
      </c>
      <c r="D83" s="9">
        <v>1800.09</v>
      </c>
      <c r="E83" s="2">
        <v>95.504567901234608</v>
      </c>
      <c r="F83" s="19">
        <v>34017.271807502417</v>
      </c>
      <c r="G83" s="14">
        <f>IF('Data Panel'!C83&lt;0,0.01,'Data Panel'!C83)</f>
        <v>0.33397987722176481</v>
      </c>
      <c r="H83" s="20">
        <v>117</v>
      </c>
    </row>
    <row r="84" spans="1:8" x14ac:dyDescent="0.25">
      <c r="A84" s="3" t="s">
        <v>3</v>
      </c>
      <c r="B84" s="2">
        <v>2022</v>
      </c>
      <c r="C84" s="21">
        <f>'Data Panel'!B84*1000</f>
        <v>53300</v>
      </c>
      <c r="D84" s="9">
        <v>1800.09</v>
      </c>
      <c r="E84" s="2">
        <v>95.504567901234608</v>
      </c>
      <c r="F84" s="19">
        <v>45935.927647392542</v>
      </c>
      <c r="G84" s="14">
        <f>IF('Data Panel'!C85&lt;0,0.01,'Data Panel'!C85)</f>
        <v>5.4439047978160175</v>
      </c>
      <c r="H84" s="20">
        <v>18926</v>
      </c>
    </row>
    <row r="85" spans="1:8" x14ac:dyDescent="0.25">
      <c r="A85" s="3" t="s">
        <v>5</v>
      </c>
      <c r="B85" s="2">
        <v>2022</v>
      </c>
      <c r="C85" s="21">
        <f>'Data Panel'!B85*1000</f>
        <v>205900</v>
      </c>
      <c r="D85" s="9">
        <v>1800.09</v>
      </c>
      <c r="E85" s="2">
        <v>95.504567901234608</v>
      </c>
      <c r="F85" s="19">
        <v>93245.795212085126</v>
      </c>
      <c r="G85" s="14">
        <f>IF('Data Panel'!C87&lt;0,0.01,'Data Panel'!C87)</f>
        <v>2.497159503827902</v>
      </c>
      <c r="H85" s="20">
        <v>16968</v>
      </c>
    </row>
    <row r="86" spans="1:8" x14ac:dyDescent="0.25">
      <c r="A86" s="3" t="s">
        <v>6</v>
      </c>
      <c r="B86" s="2">
        <v>2022</v>
      </c>
      <c r="C86" s="21">
        <f>'Data Panel'!B86*1000</f>
        <v>4900</v>
      </c>
      <c r="D86" s="9">
        <v>1800.09</v>
      </c>
      <c r="E86" s="2">
        <v>95.504567901234608</v>
      </c>
      <c r="F86" s="19">
        <v>6909.3599748145116</v>
      </c>
      <c r="G86" s="14">
        <f>IF('Data Panel'!C88&lt;0,0.01,'Data Panel'!C88)</f>
        <v>4.7669957873565352</v>
      </c>
      <c r="H86" s="20">
        <v>449.46600000000001</v>
      </c>
    </row>
    <row r="87" spans="1:8" x14ac:dyDescent="0.25">
      <c r="A87" s="3" t="s">
        <v>7</v>
      </c>
      <c r="B87" s="2">
        <v>2022</v>
      </c>
      <c r="C87" s="21">
        <f>'Data Panel'!B87*1000</f>
        <v>9100</v>
      </c>
      <c r="D87" s="9">
        <v>1800.09</v>
      </c>
      <c r="E87" s="2">
        <v>95.504567901234608</v>
      </c>
      <c r="F87" s="19">
        <v>12662.582671203842</v>
      </c>
      <c r="G87" s="14">
        <f>IF('Data Panel'!C89&lt;0,0.01,'Data Panel'!C89)</f>
        <v>1.8236771073586482</v>
      </c>
      <c r="H87" s="20">
        <v>2245</v>
      </c>
    </row>
    <row r="88" spans="1:8" x14ac:dyDescent="0.25">
      <c r="A88" s="3" t="s">
        <v>8</v>
      </c>
      <c r="B88" s="2">
        <v>2022</v>
      </c>
      <c r="C88" s="21">
        <f>'Data Panel'!B88*1000</f>
        <v>4700</v>
      </c>
      <c r="D88" s="9">
        <v>1800.09</v>
      </c>
      <c r="E88" s="2">
        <v>95.504567901234608</v>
      </c>
      <c r="F88" s="19">
        <v>32394.683372520318</v>
      </c>
      <c r="G88" s="14">
        <f>IF('Data Panel'!C90&lt;0,0.01,'Data Panel'!C90)</f>
        <v>1.275522574092065</v>
      </c>
      <c r="H88" s="20">
        <v>1235</v>
      </c>
    </row>
    <row r="89" spans="1:8" x14ac:dyDescent="0.25">
      <c r="A89" s="3" t="s">
        <v>9</v>
      </c>
      <c r="B89" s="2">
        <v>2022</v>
      </c>
      <c r="C89" s="21">
        <f>'Data Panel'!B89*1000</f>
        <v>100</v>
      </c>
      <c r="D89" s="9">
        <v>1800.09</v>
      </c>
      <c r="E89" s="2">
        <v>95.504567901234608</v>
      </c>
      <c r="F89" s="19">
        <v>78035.175360421184</v>
      </c>
      <c r="G89" s="14">
        <f>IF('Data Panel'!C91&lt;0,0.01,'Data Panel'!C91)</f>
        <v>7.129480854210442</v>
      </c>
      <c r="H89" s="20">
        <v>15731</v>
      </c>
    </row>
    <row r="90" spans="1:8" x14ac:dyDescent="0.25">
      <c r="A90" s="3" t="s">
        <v>4</v>
      </c>
      <c r="B90" s="2">
        <v>2022</v>
      </c>
      <c r="C90" s="21">
        <f>'Data Panel'!B90*1000</f>
        <v>400</v>
      </c>
      <c r="D90" s="9">
        <v>1800.09</v>
      </c>
      <c r="E90" s="2">
        <v>95.504567901234608</v>
      </c>
      <c r="F90" s="19">
        <v>64997.013653647511</v>
      </c>
      <c r="G90" s="14">
        <f>IF('Data Panel'!C86&lt;0,0.01,'Data Panel'!C86)</f>
        <v>7.1755336151023528</v>
      </c>
      <c r="H90" s="20">
        <v>10581</v>
      </c>
    </row>
    <row r="91" spans="1:8" x14ac:dyDescent="0.25">
      <c r="A91" s="3" t="s">
        <v>2</v>
      </c>
      <c r="B91" s="2">
        <v>2022</v>
      </c>
      <c r="C91" s="21">
        <f>'Data Panel'!B91*1000</f>
        <v>14500</v>
      </c>
      <c r="D91" s="9">
        <v>1800.09</v>
      </c>
      <c r="E91" s="2">
        <v>95.504567901234608</v>
      </c>
      <c r="F91" s="19">
        <v>48826.052772827563</v>
      </c>
      <c r="G91" s="14">
        <f>IF('Data Panel'!C84&lt;0,0.01,'Data Panel'!C84)</f>
        <v>1.6888582981778484</v>
      </c>
      <c r="H91" s="20">
        <v>2019</v>
      </c>
    </row>
    <row r="92" spans="1:8" x14ac:dyDescent="0.25">
      <c r="A92" s="3" t="s">
        <v>0</v>
      </c>
      <c r="B92" s="2">
        <v>2023</v>
      </c>
      <c r="C92" s="21">
        <f>'Data Panel'!B92*1000</f>
        <v>58000</v>
      </c>
      <c r="D92" s="9">
        <v>1940.54</v>
      </c>
      <c r="E92" s="2">
        <v>77.554053030303052</v>
      </c>
      <c r="F92" s="19">
        <v>84734.25592060537</v>
      </c>
      <c r="G92" s="14">
        <f>IF('Data Panel'!C92&lt;0,0.01,'Data Panel'!C92)</f>
        <v>0.01</v>
      </c>
      <c r="H92" s="20">
        <v>11711</v>
      </c>
    </row>
    <row r="93" spans="1:8" x14ac:dyDescent="0.25">
      <c r="A93" s="3" t="s">
        <v>1</v>
      </c>
      <c r="B93" s="2">
        <v>2023</v>
      </c>
      <c r="C93" s="21">
        <f>'Data Panel'!B93*1000</f>
        <v>850700</v>
      </c>
      <c r="D93" s="9">
        <v>1940.54</v>
      </c>
      <c r="E93" s="2">
        <v>77.554053030303052</v>
      </c>
      <c r="F93" s="19">
        <v>33766.526825380817</v>
      </c>
      <c r="G93" s="14">
        <f>IF('Data Panel'!C93&lt;0,0.01,'Data Panel'!C93)</f>
        <v>3.793017834896844</v>
      </c>
      <c r="H93" s="20">
        <v>109</v>
      </c>
    </row>
    <row r="94" spans="1:8" x14ac:dyDescent="0.25">
      <c r="A94" s="3" t="s">
        <v>3</v>
      </c>
      <c r="B94" s="2">
        <v>2023</v>
      </c>
      <c r="C94" s="21">
        <f>'Data Panel'!B94*1000</f>
        <v>44400</v>
      </c>
      <c r="D94" s="9">
        <v>1940.54</v>
      </c>
      <c r="E94" s="2">
        <v>77.554053030303052</v>
      </c>
      <c r="F94" s="19">
        <v>49463.855461734267</v>
      </c>
      <c r="G94" s="14">
        <f>IF('Data Panel'!C95&lt;0,0.01,'Data Panel'!C95)</f>
        <v>7.2982547958699371</v>
      </c>
      <c r="H94" s="20">
        <v>19760</v>
      </c>
    </row>
    <row r="95" spans="1:8" x14ac:dyDescent="0.25">
      <c r="A95" s="3" t="s">
        <v>5</v>
      </c>
      <c r="B95" s="2">
        <v>2023</v>
      </c>
      <c r="C95" s="21">
        <f>'Data Panel'!B95*1000</f>
        <v>1900</v>
      </c>
      <c r="D95" s="9">
        <v>1940.54</v>
      </c>
      <c r="E95" s="2">
        <v>77.554053030303052</v>
      </c>
      <c r="F95" s="19">
        <v>99564.710026144952</v>
      </c>
      <c r="G95" s="14">
        <f>IF('Data Panel'!C97&lt;0,0.01,'Data Panel'!C97)</f>
        <v>1.0233140259283289</v>
      </c>
      <c r="H95" s="20">
        <v>18374</v>
      </c>
    </row>
    <row r="96" spans="1:8" x14ac:dyDescent="0.25">
      <c r="A96" s="3" t="s">
        <v>6</v>
      </c>
      <c r="B96" s="2">
        <v>2023</v>
      </c>
      <c r="C96" s="21">
        <f>'Data Panel'!B96*1000</f>
        <v>9000</v>
      </c>
      <c r="D96" s="9">
        <v>1940.54</v>
      </c>
      <c r="E96" s="2">
        <v>77.554053030303052</v>
      </c>
      <c r="F96" s="19">
        <v>7182.0252581241457</v>
      </c>
      <c r="G96" s="14">
        <f>IF('Data Panel'!C98&lt;0,0.01,'Data Panel'!C98)</f>
        <v>1.2202381182205784</v>
      </c>
      <c r="H96" s="20">
        <v>447.529</v>
      </c>
    </row>
    <row r="97" spans="1:8" x14ac:dyDescent="0.25">
      <c r="A97" s="3" t="s">
        <v>7</v>
      </c>
      <c r="B97" s="2">
        <v>2023</v>
      </c>
      <c r="C97" s="21">
        <f>'Data Panel'!B97*1000</f>
        <v>3500</v>
      </c>
      <c r="D97" s="9">
        <v>1940.54</v>
      </c>
      <c r="E97" s="2">
        <v>77.554053030303052</v>
      </c>
      <c r="F97" s="19">
        <v>12614.061741642121</v>
      </c>
      <c r="G97" s="14">
        <f>IF('Data Panel'!C99&lt;0,0.01,'Data Panel'!C99)</f>
        <v>0.01</v>
      </c>
      <c r="H97" s="20">
        <v>2158</v>
      </c>
    </row>
    <row r="98" spans="1:8" x14ac:dyDescent="0.25">
      <c r="A98" s="3" t="s">
        <v>8</v>
      </c>
      <c r="B98" s="2">
        <v>2023</v>
      </c>
      <c r="C98" s="21">
        <f>'Data Panel'!B98*1000</f>
        <v>3500</v>
      </c>
      <c r="D98" s="9">
        <v>1940.54</v>
      </c>
      <c r="E98" s="2">
        <v>77.554053030303052</v>
      </c>
      <c r="F98" s="19">
        <v>33121.371288550843</v>
      </c>
      <c r="G98" s="14">
        <f>IF('Data Panel'!C100&lt;0,0.01,'Data Panel'!C100)</f>
        <v>2.0640739616243167</v>
      </c>
      <c r="H98" s="20">
        <v>1191</v>
      </c>
    </row>
    <row r="99" spans="1:8" x14ac:dyDescent="0.25">
      <c r="A99" s="3" t="s">
        <v>9</v>
      </c>
      <c r="B99" s="2">
        <v>2023</v>
      </c>
      <c r="C99" s="21">
        <f>'Data Panel'!B99*1000</f>
        <v>1</v>
      </c>
      <c r="D99" s="9">
        <v>1940.54</v>
      </c>
      <c r="E99" s="2">
        <v>77.554053030303052</v>
      </c>
      <c r="F99" s="19">
        <v>82769.412211421644</v>
      </c>
      <c r="G99" s="14">
        <f>IF('Data Panel'!C101&lt;0,0.01,'Data Panel'!C101)</f>
        <v>3.5983913537805279</v>
      </c>
      <c r="H99" s="20">
        <v>15416</v>
      </c>
    </row>
    <row r="100" spans="1:8" x14ac:dyDescent="0.25">
      <c r="A100" s="3" t="s">
        <v>4</v>
      </c>
      <c r="B100" s="2">
        <v>2023</v>
      </c>
      <c r="C100" s="21">
        <f>'Data Panel'!B100*1000</f>
        <v>252400</v>
      </c>
      <c r="D100" s="9">
        <v>1940.54</v>
      </c>
      <c r="E100" s="2">
        <v>77.554053030303052</v>
      </c>
      <c r="F100" s="19">
        <v>64820.911789002617</v>
      </c>
      <c r="G100" s="14">
        <f>IF('Data Panel'!C96&lt;0,0.01,'Data Panel'!C96)</f>
        <v>6.5119989495045587</v>
      </c>
      <c r="H100" s="20">
        <v>10565</v>
      </c>
    </row>
    <row r="101" spans="1:8" x14ac:dyDescent="0.25">
      <c r="A101" s="3" t="s">
        <v>2</v>
      </c>
      <c r="B101" s="2">
        <v>2023</v>
      </c>
      <c r="C101" s="21">
        <f>'Data Panel'!B101*1000</f>
        <v>5200</v>
      </c>
      <c r="D101" s="9">
        <v>1940.54</v>
      </c>
      <c r="E101" s="2">
        <v>77.554053030303052</v>
      </c>
      <c r="F101" s="19">
        <v>50531.738542194478</v>
      </c>
      <c r="G101" s="14">
        <f>IF('Data Panel'!C94&lt;0,0.01,'Data Panel'!C94)</f>
        <v>2.7777490522292538</v>
      </c>
      <c r="H101" s="20">
        <v>1972</v>
      </c>
    </row>
  </sheetData>
  <sortState xmlns:xlrd2="http://schemas.microsoft.com/office/spreadsheetml/2017/richdata2" ref="A2:H101">
    <sortCondition ref="B2:B1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Ekspor Emas</vt:lpstr>
      <vt:lpstr>Data Ekspor Emas (USD)</vt:lpstr>
      <vt:lpstr>Harga Minyak Dunia (WTI)</vt:lpstr>
      <vt:lpstr>GDP</vt:lpstr>
      <vt:lpstr>Harga Emas Global (WGC)</vt:lpstr>
      <vt:lpstr>GDP per Kapita</vt:lpstr>
      <vt:lpstr>Inflasi</vt:lpstr>
      <vt:lpstr>Nilai Tukar</vt:lpstr>
      <vt:lpstr>Akumulasi</vt:lpstr>
      <vt:lpstr>Data 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Rara</dc:creator>
  <cp:lastModifiedBy>Andini Putri Gunawan</cp:lastModifiedBy>
  <dcterms:created xsi:type="dcterms:W3CDTF">2019-02-16T07:36:16Z</dcterms:created>
  <dcterms:modified xsi:type="dcterms:W3CDTF">2025-01-03T00:50:36Z</dcterms:modified>
</cp:coreProperties>
</file>