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A\SIM-Aset\public\template-import-aset\"/>
    </mc:Choice>
  </mc:AlternateContent>
  <xr:revisionPtr revIDLastSave="0" documentId="13_ncr:1_{6C3D3A9E-10E5-4E91-8D3A-7BC2ADEE4CD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MN 20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I9" i="1" l="1"/>
  <c r="G9" i="1"/>
  <c r="H9" i="1" s="1"/>
  <c r="I8" i="1"/>
  <c r="H8" i="1"/>
  <c r="I7" i="1"/>
  <c r="G7" i="1"/>
  <c r="H7" i="1" s="1"/>
  <c r="I6" i="1"/>
  <c r="G6" i="1"/>
  <c r="H6" i="1" s="1"/>
  <c r="I5" i="1"/>
  <c r="H5" i="1"/>
</calcChain>
</file>

<file path=xl/sharedStrings.xml><?xml version="1.0" encoding="utf-8"?>
<sst xmlns="http://schemas.openxmlformats.org/spreadsheetml/2006/main" count="110" uniqueCount="68">
  <si>
    <t>LOKASI BMN 2021 DALAM RUANGAN</t>
  </si>
  <si>
    <t>UAKPB : 023.17.1600.677576.000.KD INSTITUT TEKNOLOGI KALIMANTAN TIMUR</t>
  </si>
  <si>
    <t>No</t>
  </si>
  <si>
    <t>NAMA BARANG</t>
  </si>
  <si>
    <t>KODE BARANG</t>
  </si>
  <si>
    <t>URAIAN BARANG MENURUT KODE</t>
  </si>
  <si>
    <t>NUP</t>
  </si>
  <si>
    <t>JUMLAH</t>
  </si>
  <si>
    <t>HARGA SATUAN</t>
  </si>
  <si>
    <t>TOTAL</t>
  </si>
  <si>
    <t>NILAI TAGIHAN</t>
  </si>
  <si>
    <t>TANGGAL SP2D</t>
  </si>
  <si>
    <t>NOMOR SP2D</t>
  </si>
  <si>
    <t>KELOMPOK BELANJA</t>
  </si>
  <si>
    <t>KONDISI BARANG</t>
  </si>
  <si>
    <t>ASAL PEROLEHAN (PERUSAHAAN &amp; KOTA)</t>
  </si>
  <si>
    <t>No Bukti Perolehan (Kontrak &amp; SPM)</t>
  </si>
  <si>
    <t>MERK &amp; SPESIFIKASI BARANG</t>
  </si>
  <si>
    <t>UNIT / RUMPUN</t>
  </si>
  <si>
    <t>PJ / PIC</t>
  </si>
  <si>
    <t>RUANGAN</t>
  </si>
  <si>
    <t>KODE RUANG</t>
  </si>
  <si>
    <t>GEDUNG</t>
  </si>
  <si>
    <t>LABEL</t>
  </si>
  <si>
    <t>CETAK</t>
  </si>
  <si>
    <t>CATATAN</t>
  </si>
  <si>
    <t>DOKUMENTASI</t>
  </si>
  <si>
    <t>KATAGORI</t>
  </si>
  <si>
    <t>Meja Kerja</t>
  </si>
  <si>
    <t>Baik</t>
  </si>
  <si>
    <t>CV. Jayabaya Raya (Samarinda)</t>
  </si>
  <si>
    <t>SPM. 014</t>
  </si>
  <si>
    <t>Meja Kerja Heigen 145 x 81 x 76 Walnut Black + USB</t>
  </si>
  <si>
    <t>Keuangan &amp; BMN</t>
  </si>
  <si>
    <t>Magic Fiface</t>
  </si>
  <si>
    <t>PT. Complus Sistem Solusi (Jakarta)</t>
  </si>
  <si>
    <t>SPM. 027</t>
  </si>
  <si>
    <t>Kepegawaian</t>
  </si>
  <si>
    <t>Kursi Kerja</t>
  </si>
  <si>
    <t>CV. Drafa Jaya (Samarinda)</t>
  </si>
  <si>
    <t>SPM. 066</t>
  </si>
  <si>
    <t>Kursi MI 07 Fortline</t>
  </si>
  <si>
    <t>Jaringan Kabel UTP</t>
  </si>
  <si>
    <t>CV. Grace Paradise (Jayapura)</t>
  </si>
  <si>
    <t>SPM. 105</t>
  </si>
  <si>
    <t>Pengadaan Jaringan Kabel UTP Laboratorium Komputer Gedung Lab Terpadu</t>
  </si>
  <si>
    <t>UPT TIK</t>
  </si>
  <si>
    <t>PT. Dwida Jaya Tama (Bogor)</t>
  </si>
  <si>
    <t>SPM. 109</t>
  </si>
  <si>
    <t>Meja Kerja Staff / Guru / Karyawan / Dokter / Dosen ( MK-140 )</t>
  </si>
  <si>
    <t>Jaringan Kabel FO</t>
  </si>
  <si>
    <t>PT. Rajawali Gunung Perkasa (Bekasi)</t>
  </si>
  <si>
    <t>SPM. 120</t>
  </si>
  <si>
    <t>Pengadaan Jaringan Kabel Fiber Optik Gedung Laboratorium Terpadu ITK</t>
  </si>
  <si>
    <t>382-392</t>
  </si>
  <si>
    <t>Meja Kerja Kayu</t>
  </si>
  <si>
    <t xml:space="preserve">Mesin Absensi </t>
  </si>
  <si>
    <t>3-5</t>
  </si>
  <si>
    <t xml:space="preserve">Kursi Fiber Glas/Plastik </t>
  </si>
  <si>
    <t>947-1044</t>
  </si>
  <si>
    <t xml:space="preserve">Jaringan Telepon Dibawah Tanah Kapasitas Kecil   </t>
  </si>
  <si>
    <t xml:space="preserve">Meja Kerja Kayu   </t>
  </si>
  <si>
    <t>393-490</t>
  </si>
  <si>
    <t>Pengembangan KDP (Gedung dan Bangunan Dalam Pengerjaan)</t>
  </si>
  <si>
    <t>SUMBER DANA</t>
  </si>
  <si>
    <t>PNBP 2021</t>
  </si>
  <si>
    <t>NAMA BARANG SESUAI INVOICE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</si>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</sst>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-421]dd\ mmmm\ yyyy"/>
    <numFmt numFmtId="165" formatCode="d&quot;-&quot;mmm&quot;-&quot;yyyy"/>
  </numFmts>
  <fonts count="16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Times"/>
    </font>
    <font>
      <b/>
      <sz val="12"/>
      <color rgb="FF000000"/>
      <name val="Times"/>
    </font>
    <font>
      <b/>
      <sz val="11"/>
      <color rgb="FF000000"/>
      <name val="Quattrocento Sans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7" fillId="0" borderId="1" xfId="0" applyFont="1" applyBorder="1"/>
    <xf numFmtId="0" fontId="0" fillId="4" borderId="0" xfId="0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" fontId="0" fillId="4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64" fontId="0" fillId="4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1" fontId="6" fillId="4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0" xfId="0" applyFont="1" applyFill="1" applyAlignment="1"/>
    <xf numFmtId="164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0" xfId="0" applyFont="1" applyFill="1" applyAlignment="1"/>
    <xf numFmtId="0" fontId="11" fillId="5" borderId="0" xfId="0" applyFont="1" applyFill="1" applyAlignment="1"/>
    <xf numFmtId="41" fontId="0" fillId="0" borderId="0" xfId="1" applyFont="1"/>
    <xf numFmtId="41" fontId="3" fillId="2" borderId="1" xfId="1" applyFont="1" applyFill="1" applyBorder="1" applyAlignment="1">
      <alignment horizontal="center" vertical="center" wrapText="1"/>
    </xf>
    <xf numFmtId="41" fontId="0" fillId="0" borderId="1" xfId="1" applyFont="1" applyFill="1" applyBorder="1" applyAlignment="1">
      <alignment vertical="center"/>
    </xf>
    <xf numFmtId="41" fontId="0" fillId="0" borderId="1" xfId="1" applyFont="1" applyBorder="1" applyAlignment="1">
      <alignment vertical="center"/>
    </xf>
    <xf numFmtId="41" fontId="0" fillId="0" borderId="1" xfId="1" applyFont="1" applyBorder="1"/>
    <xf numFmtId="41" fontId="0" fillId="0" borderId="0" xfId="1" applyFont="1" applyAlignment="1"/>
    <xf numFmtId="4" fontId="14" fillId="0" borderId="0" xfId="0" applyNumberFormat="1" applyFont="1"/>
    <xf numFmtId="4" fontId="14" fillId="0" borderId="1" xfId="0" applyNumberFormat="1" applyFont="1" applyFill="1" applyBorder="1" applyAlignment="1">
      <alignment vertical="center"/>
    </xf>
    <xf numFmtId="4" fontId="14" fillId="0" borderId="1" xfId="0" applyNumberFormat="1" applyFont="1" applyBorder="1"/>
    <xf numFmtId="0" fontId="14" fillId="0" borderId="0" xfId="0" applyFont="1" applyAlignment="1"/>
    <xf numFmtId="0" fontId="6" fillId="0" borderId="1" xfId="0" applyFont="1" applyBorder="1"/>
    <xf numFmtId="0" fontId="15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Fill="1" applyBorder="1"/>
    <xf numFmtId="0" fontId="6" fillId="0" borderId="1" xfId="0" applyFont="1" applyFill="1" applyBorder="1"/>
    <xf numFmtId="0" fontId="3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6" fontId="6" fillId="0" borderId="1" xfId="0" quotePrefix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41" fontId="9" fillId="0" borderId="1" xfId="1" applyFont="1" applyFill="1" applyBorder="1" applyAlignment="1">
      <alignment horizontal="right" vertical="center"/>
    </xf>
    <xf numFmtId="4" fontId="13" fillId="0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right" vertical="center"/>
    </xf>
    <xf numFmtId="0" fontId="6" fillId="0" borderId="1" xfId="0" quotePrefix="1" applyNumberFormat="1" applyFont="1" applyFill="1" applyBorder="1" applyAlignment="1">
      <alignment vertical="center"/>
    </xf>
    <xf numFmtId="0" fontId="6" fillId="0" borderId="1" xfId="0" quotePrefix="1" applyFont="1" applyFill="1" applyBorder="1" applyAlignment="1">
      <alignment vertical="center"/>
    </xf>
    <xf numFmtId="0" fontId="9" fillId="0" borderId="1" xfId="0" applyFont="1" applyFill="1" applyBorder="1" applyAlignment="1"/>
    <xf numFmtId="0" fontId="6" fillId="0" borderId="1" xfId="0" applyFont="1" applyFill="1" applyBorder="1" applyAlignment="1"/>
    <xf numFmtId="41" fontId="9" fillId="0" borderId="1" xfId="1" applyFont="1" applyFill="1" applyBorder="1" applyAlignment="1"/>
    <xf numFmtId="4" fontId="13" fillId="0" borderId="1" xfId="0" applyNumberFormat="1" applyFont="1" applyFill="1" applyBorder="1" applyAlignment="1"/>
    <xf numFmtId="165" fontId="9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13" fillId="0" borderId="1" xfId="0" applyFont="1" applyFill="1" applyBorder="1"/>
    <xf numFmtId="4" fontId="14" fillId="0" borderId="1" xfId="0" applyNumberFormat="1" applyFont="1" applyFill="1" applyBorder="1"/>
    <xf numFmtId="0" fontId="6" fillId="0" borderId="1" xfId="0" applyFont="1" applyFill="1" applyBorder="1" applyAlignment="1">
      <alignment horizontal="left" wrapText="1"/>
    </xf>
    <xf numFmtId="41" fontId="0" fillId="0" borderId="1" xfId="1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5" fillId="0" borderId="1" xfId="0" applyFont="1" applyFill="1" applyBorder="1" applyAlignment="1"/>
    <xf numFmtId="0" fontId="3" fillId="6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4"/>
  <sheetViews>
    <sheetView tabSelected="1" topLeftCell="O1" zoomScale="85" zoomScaleNormal="85" workbookViewId="0">
      <selection activeCell="P8" sqref="P8"/>
    </sheetView>
  </sheetViews>
  <sheetFormatPr defaultColWidth="14.44140625" defaultRowHeight="15" customHeight="1"/>
  <cols>
    <col min="1" max="1" width="4.33203125" customWidth="1"/>
    <col min="2" max="2" width="18.33203125" customWidth="1"/>
    <col min="3" max="3" width="18.88671875" customWidth="1"/>
    <col min="4" max="4" width="8.6640625" style="14" bestFit="1" customWidth="1"/>
    <col min="5" max="5" width="37.6640625" customWidth="1"/>
    <col min="6" max="6" width="14.44140625" customWidth="1"/>
    <col min="7" max="7" width="17.88671875" style="37" customWidth="1"/>
    <col min="8" max="8" width="13.88671875" style="37" customWidth="1"/>
    <col min="9" max="9" width="16.44140625" style="41" customWidth="1"/>
    <col min="10" max="10" width="17.6640625" customWidth="1"/>
    <col min="11" max="11" width="18.88671875" customWidth="1"/>
    <col min="12" max="12" width="13.5546875" customWidth="1"/>
    <col min="13" max="13" width="19.88671875" customWidth="1"/>
    <col min="14" max="14" width="46.5546875" customWidth="1"/>
    <col min="15" max="15" width="39.109375" customWidth="1"/>
    <col min="16" max="16" width="77.88671875" customWidth="1"/>
    <col min="17" max="18" width="17.6640625" customWidth="1"/>
  </cols>
  <sheetData>
    <row r="1" spans="1:26" ht="15.75" customHeight="1">
      <c r="A1" s="1" t="s">
        <v>0</v>
      </c>
      <c r="B1" s="2"/>
      <c r="C1" s="2"/>
      <c r="H1" s="32"/>
      <c r="I1" s="38"/>
      <c r="J1" s="3"/>
    </row>
    <row r="2" spans="1:26" ht="15.75" customHeight="1">
      <c r="A2" s="4" t="s">
        <v>1</v>
      </c>
      <c r="B2" s="4"/>
      <c r="C2" s="4"/>
      <c r="H2" s="32"/>
      <c r="I2" s="38"/>
      <c r="J2" s="3"/>
    </row>
    <row r="3" spans="1:26" ht="15.75" customHeight="1">
      <c r="H3" s="32"/>
      <c r="I3" s="38"/>
      <c r="J3" s="3"/>
    </row>
    <row r="4" spans="1:26" s="13" customFormat="1" ht="27.6">
      <c r="A4" s="7" t="s">
        <v>2</v>
      </c>
      <c r="B4" s="7" t="s">
        <v>66</v>
      </c>
      <c r="C4" s="8" t="s">
        <v>4</v>
      </c>
      <c r="D4" s="7" t="s">
        <v>6</v>
      </c>
      <c r="E4" s="7" t="s">
        <v>5</v>
      </c>
      <c r="F4" s="7" t="s">
        <v>7</v>
      </c>
      <c r="G4" s="33" t="s">
        <v>8</v>
      </c>
      <c r="H4" s="33" t="s">
        <v>9</v>
      </c>
      <c r="I4" s="9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10" t="s">
        <v>16</v>
      </c>
      <c r="P4" s="7" t="s">
        <v>17</v>
      </c>
      <c r="Q4" s="7" t="s">
        <v>64</v>
      </c>
      <c r="R4" s="7" t="s">
        <v>18</v>
      </c>
      <c r="S4" s="7" t="s">
        <v>67</v>
      </c>
      <c r="T4" s="11" t="s">
        <v>20</v>
      </c>
      <c r="U4" s="11" t="s">
        <v>21</v>
      </c>
      <c r="V4" s="77" t="s">
        <v>22</v>
      </c>
      <c r="W4" s="77" t="s">
        <v>25</v>
      </c>
      <c r="X4" s="47"/>
      <c r="Y4" s="47"/>
      <c r="Z4" s="47"/>
    </row>
    <row r="5" spans="1:26" s="30" customFormat="1" ht="15.75" customHeight="1">
      <c r="A5" s="24">
        <v>1</v>
      </c>
      <c r="B5" s="49" t="s">
        <v>28</v>
      </c>
      <c r="C5" s="49">
        <v>3050201002</v>
      </c>
      <c r="D5" s="50" t="s">
        <v>54</v>
      </c>
      <c r="E5" s="49" t="s">
        <v>55</v>
      </c>
      <c r="F5" s="49">
        <v>11</v>
      </c>
      <c r="G5" s="51">
        <v>3799411</v>
      </c>
      <c r="H5" s="34">
        <f t="shared" ref="H5:H9" si="0">F5*G5</f>
        <v>41793521</v>
      </c>
      <c r="I5" s="39">
        <f>37994110+3799411</f>
        <v>41793521</v>
      </c>
      <c r="J5" s="52">
        <v>44215</v>
      </c>
      <c r="K5" s="29">
        <v>210471302000104</v>
      </c>
      <c r="L5" s="24">
        <v>532111</v>
      </c>
      <c r="M5" s="49" t="s">
        <v>29</v>
      </c>
      <c r="N5" s="49" t="s">
        <v>30</v>
      </c>
      <c r="O5" s="49" t="s">
        <v>31</v>
      </c>
      <c r="P5" s="53" t="s">
        <v>32</v>
      </c>
      <c r="Q5" s="48" t="s">
        <v>65</v>
      </c>
      <c r="R5" s="49" t="s">
        <v>33</v>
      </c>
      <c r="S5" s="49" t="s">
        <v>33</v>
      </c>
      <c r="T5" s="25"/>
      <c r="U5" s="25"/>
      <c r="V5" s="25"/>
      <c r="W5" s="25"/>
    </row>
    <row r="6" spans="1:26" s="30" customFormat="1" ht="15.75" customHeight="1">
      <c r="A6" s="24">
        <v>2</v>
      </c>
      <c r="B6" s="24" t="s">
        <v>34</v>
      </c>
      <c r="C6" s="25">
        <v>3050105017</v>
      </c>
      <c r="D6" s="54" t="s">
        <v>57</v>
      </c>
      <c r="E6" s="24" t="s">
        <v>56</v>
      </c>
      <c r="F6" s="24">
        <v>3</v>
      </c>
      <c r="G6" s="34">
        <f>25905000/3</f>
        <v>8635000</v>
      </c>
      <c r="H6" s="34">
        <f t="shared" si="0"/>
        <v>25905000</v>
      </c>
      <c r="I6" s="39">
        <f>23550000+2355000</f>
        <v>25905000</v>
      </c>
      <c r="J6" s="52">
        <v>44228</v>
      </c>
      <c r="K6" s="29">
        <v>210471301000371</v>
      </c>
      <c r="L6" s="24">
        <v>532111</v>
      </c>
      <c r="M6" s="24" t="s">
        <v>29</v>
      </c>
      <c r="N6" s="24" t="s">
        <v>35</v>
      </c>
      <c r="O6" s="24" t="s">
        <v>36</v>
      </c>
      <c r="P6" s="24" t="s">
        <v>34</v>
      </c>
      <c r="Q6" s="24" t="s">
        <v>65</v>
      </c>
      <c r="R6" s="24" t="s">
        <v>37</v>
      </c>
      <c r="S6" s="49" t="s">
        <v>33</v>
      </c>
      <c r="T6" s="25"/>
      <c r="U6" s="25"/>
      <c r="V6" s="25"/>
      <c r="W6" s="25"/>
    </row>
    <row r="7" spans="1:26" s="30" customFormat="1" ht="15.75" customHeight="1">
      <c r="A7" s="24">
        <v>3</v>
      </c>
      <c r="B7" s="24" t="s">
        <v>38</v>
      </c>
      <c r="C7" s="25">
        <v>3050201020</v>
      </c>
      <c r="D7" s="50" t="s">
        <v>59</v>
      </c>
      <c r="E7" s="24" t="s">
        <v>58</v>
      </c>
      <c r="F7" s="24">
        <v>98</v>
      </c>
      <c r="G7" s="34">
        <f>144991000/98</f>
        <v>1479500</v>
      </c>
      <c r="H7" s="34">
        <f t="shared" si="0"/>
        <v>144991000</v>
      </c>
      <c r="I7" s="39">
        <f>131810000+13181000</f>
        <v>144991000</v>
      </c>
      <c r="J7" s="52">
        <v>44252</v>
      </c>
      <c r="K7" s="29">
        <v>210471302000793</v>
      </c>
      <c r="L7" s="24">
        <v>532111</v>
      </c>
      <c r="M7" s="24" t="s">
        <v>29</v>
      </c>
      <c r="N7" s="24" t="s">
        <v>39</v>
      </c>
      <c r="O7" s="24" t="s">
        <v>40</v>
      </c>
      <c r="P7" s="24" t="s">
        <v>41</v>
      </c>
      <c r="Q7" s="24" t="s">
        <v>65</v>
      </c>
      <c r="R7" s="24" t="s">
        <v>37</v>
      </c>
      <c r="S7" s="49" t="s">
        <v>33</v>
      </c>
      <c r="T7" s="25"/>
      <c r="U7" s="25"/>
      <c r="V7" s="25"/>
      <c r="W7" s="25"/>
    </row>
    <row r="8" spans="1:26" s="30" customFormat="1" ht="15.75" customHeight="1">
      <c r="A8" s="24">
        <v>4</v>
      </c>
      <c r="B8" s="24" t="s">
        <v>42</v>
      </c>
      <c r="C8" s="25">
        <v>5040302001</v>
      </c>
      <c r="D8" s="26">
        <v>2</v>
      </c>
      <c r="E8" s="24" t="s">
        <v>60</v>
      </c>
      <c r="F8" s="24">
        <v>1</v>
      </c>
      <c r="G8" s="51">
        <v>161900000</v>
      </c>
      <c r="H8" s="34">
        <f t="shared" si="0"/>
        <v>161900000</v>
      </c>
      <c r="I8" s="39">
        <f>147181818+14718182</f>
        <v>161900000</v>
      </c>
      <c r="J8" s="28">
        <v>44298</v>
      </c>
      <c r="K8" s="29">
        <v>210471302002505</v>
      </c>
      <c r="L8" s="24">
        <v>534131</v>
      </c>
      <c r="M8" s="24" t="s">
        <v>29</v>
      </c>
      <c r="N8" s="24" t="s">
        <v>43</v>
      </c>
      <c r="O8" s="24" t="s">
        <v>44</v>
      </c>
      <c r="P8" s="49" t="s">
        <v>45</v>
      </c>
      <c r="Q8" s="24" t="s">
        <v>65</v>
      </c>
      <c r="R8" s="24" t="s">
        <v>46</v>
      </c>
      <c r="S8" s="49" t="s">
        <v>33</v>
      </c>
      <c r="T8" s="25"/>
      <c r="U8" s="25"/>
      <c r="V8" s="25"/>
      <c r="W8" s="25"/>
    </row>
    <row r="9" spans="1:26" s="30" customFormat="1" ht="15.75" customHeight="1">
      <c r="A9" s="24">
        <v>5</v>
      </c>
      <c r="B9" s="24" t="s">
        <v>28</v>
      </c>
      <c r="C9" s="25">
        <v>3050201002</v>
      </c>
      <c r="D9" s="50" t="s">
        <v>62</v>
      </c>
      <c r="E9" s="24" t="s">
        <v>61</v>
      </c>
      <c r="F9" s="24">
        <v>98</v>
      </c>
      <c r="G9" s="34">
        <f>270894540/98</f>
        <v>2764230</v>
      </c>
      <c r="H9" s="34">
        <f t="shared" si="0"/>
        <v>270894540</v>
      </c>
      <c r="I9" s="39">
        <f>246267764+24626776</f>
        <v>270894540</v>
      </c>
      <c r="J9" s="28">
        <v>44293</v>
      </c>
      <c r="K9" s="29">
        <v>210471301003601</v>
      </c>
      <c r="L9" s="24">
        <v>532111</v>
      </c>
      <c r="M9" s="24" t="s">
        <v>29</v>
      </c>
      <c r="N9" s="24" t="s">
        <v>47</v>
      </c>
      <c r="O9" s="24" t="s">
        <v>48</v>
      </c>
      <c r="P9" s="24" t="s">
        <v>49</v>
      </c>
      <c r="Q9" s="24" t="s">
        <v>65</v>
      </c>
      <c r="R9" s="24" t="s">
        <v>37</v>
      </c>
      <c r="S9" s="49" t="s">
        <v>33</v>
      </c>
      <c r="T9" s="25"/>
      <c r="U9" s="25"/>
      <c r="V9" s="25"/>
      <c r="W9" s="25"/>
    </row>
    <row r="10" spans="1:26" s="30" customFormat="1" ht="15.6" customHeight="1">
      <c r="A10" s="24"/>
      <c r="B10" s="24"/>
      <c r="C10" s="25"/>
      <c r="D10" s="26"/>
      <c r="E10" s="27"/>
      <c r="F10" s="24"/>
      <c r="G10" s="34"/>
      <c r="H10" s="34"/>
      <c r="I10" s="39"/>
      <c r="J10" s="28"/>
      <c r="K10" s="29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</row>
    <row r="11" spans="1:26" s="30" customFormat="1" ht="15.6" customHeight="1">
      <c r="A11" s="25"/>
      <c r="B11" s="24"/>
      <c r="C11" s="25"/>
      <c r="D11" s="26"/>
      <c r="E11" s="24"/>
      <c r="F11" s="24"/>
      <c r="G11" s="34"/>
      <c r="H11" s="34"/>
      <c r="I11" s="39"/>
      <c r="J11" s="28"/>
      <c r="K11" s="29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</row>
    <row r="12" spans="1:26" s="30" customFormat="1" ht="15.6" customHeight="1">
      <c r="A12" s="25"/>
      <c r="B12" s="24"/>
      <c r="C12" s="25"/>
      <c r="D12" s="26"/>
      <c r="E12" s="24"/>
      <c r="F12" s="24"/>
      <c r="G12" s="34"/>
      <c r="H12" s="34"/>
      <c r="I12" s="39"/>
      <c r="J12" s="28"/>
      <c r="K12" s="29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</row>
    <row r="13" spans="1:26" s="30" customFormat="1" ht="15.6" customHeight="1">
      <c r="A13" s="25"/>
      <c r="B13" s="24"/>
      <c r="C13" s="25"/>
      <c r="D13" s="26"/>
      <c r="E13" s="24"/>
      <c r="F13" s="24"/>
      <c r="G13" s="34"/>
      <c r="H13" s="34"/>
      <c r="I13" s="39"/>
      <c r="J13" s="28"/>
      <c r="K13" s="29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</row>
    <row r="14" spans="1:26" s="30" customFormat="1" ht="15.6" customHeight="1">
      <c r="A14" s="49"/>
      <c r="B14" s="24"/>
      <c r="C14" s="25"/>
      <c r="D14" s="26"/>
      <c r="E14" s="24"/>
      <c r="F14" s="24"/>
      <c r="G14" s="34"/>
      <c r="H14" s="34"/>
      <c r="I14" s="39"/>
      <c r="J14" s="28"/>
      <c r="K14" s="29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</row>
    <row r="15" spans="1:26" s="30" customFormat="1" ht="15.6" customHeight="1">
      <c r="A15" s="24"/>
      <c r="B15" s="24"/>
      <c r="C15" s="25"/>
      <c r="D15" s="26"/>
      <c r="E15" s="24"/>
      <c r="F15" s="24"/>
      <c r="G15" s="51"/>
      <c r="H15" s="34"/>
      <c r="I15" s="39"/>
      <c r="J15" s="28"/>
      <c r="K15" s="29"/>
      <c r="L15" s="24"/>
      <c r="M15" s="24"/>
      <c r="N15" s="24"/>
      <c r="O15" s="24"/>
      <c r="P15" s="49"/>
      <c r="Q15" s="24"/>
      <c r="R15" s="24"/>
      <c r="S15" s="25"/>
      <c r="T15" s="25"/>
      <c r="U15" s="25"/>
      <c r="V15" s="25"/>
      <c r="W15" s="25"/>
    </row>
    <row r="16" spans="1:26" s="30" customFormat="1" ht="15.75" customHeight="1">
      <c r="A16" s="24"/>
      <c r="B16" s="55"/>
      <c r="C16" s="55"/>
      <c r="D16" s="56"/>
      <c r="E16" s="49"/>
      <c r="F16" s="57"/>
      <c r="G16" s="58"/>
      <c r="H16" s="58"/>
      <c r="I16" s="59"/>
      <c r="J16" s="60"/>
      <c r="K16" s="61"/>
      <c r="L16" s="57"/>
      <c r="M16" s="55"/>
      <c r="N16" s="55"/>
      <c r="O16" s="55"/>
      <c r="P16" s="49"/>
      <c r="Q16" s="55"/>
      <c r="R16" s="55"/>
      <c r="S16" s="25"/>
      <c r="T16" s="25"/>
      <c r="U16" s="25"/>
      <c r="V16" s="25"/>
      <c r="W16" s="25"/>
    </row>
    <row r="17" spans="1:23" s="30" customFormat="1" ht="15.75" customHeight="1">
      <c r="A17" s="24"/>
      <c r="B17" s="55"/>
      <c r="C17" s="62"/>
      <c r="D17" s="56"/>
      <c r="E17" s="49"/>
      <c r="F17" s="57"/>
      <c r="G17" s="58"/>
      <c r="H17" s="34"/>
      <c r="I17" s="59"/>
      <c r="J17" s="60"/>
      <c r="K17" s="61"/>
      <c r="L17" s="57"/>
      <c r="M17" s="55"/>
      <c r="N17" s="55"/>
      <c r="O17" s="55"/>
      <c r="P17" s="49"/>
      <c r="Q17" s="55"/>
      <c r="R17" s="55"/>
      <c r="S17" s="25"/>
      <c r="T17" s="25"/>
      <c r="U17" s="25"/>
      <c r="V17" s="25"/>
      <c r="W17" s="25"/>
    </row>
    <row r="18" spans="1:23" s="30" customFormat="1" ht="15.75" customHeight="1">
      <c r="A18" s="24"/>
      <c r="B18" s="55"/>
      <c r="C18" s="25"/>
      <c r="D18" s="56"/>
      <c r="E18" s="49"/>
      <c r="F18" s="57"/>
      <c r="G18" s="58"/>
      <c r="H18" s="34"/>
      <c r="I18" s="59"/>
      <c r="J18" s="60"/>
      <c r="K18" s="61"/>
      <c r="L18" s="57"/>
      <c r="M18" s="55"/>
      <c r="N18" s="55"/>
      <c r="O18" s="55"/>
      <c r="P18" s="55"/>
      <c r="Q18" s="55"/>
      <c r="R18" s="55"/>
      <c r="S18" s="25"/>
      <c r="T18" s="25"/>
      <c r="U18" s="25"/>
      <c r="V18" s="25"/>
      <c r="W18" s="25"/>
    </row>
    <row r="19" spans="1:23" s="30" customFormat="1" ht="15.75" customHeight="1">
      <c r="A19" s="24"/>
      <c r="B19" s="55"/>
      <c r="C19" s="63"/>
      <c r="D19" s="56"/>
      <c r="E19" s="49"/>
      <c r="F19" s="57"/>
      <c r="G19" s="58"/>
      <c r="H19" s="34"/>
      <c r="I19" s="59"/>
      <c r="J19" s="60"/>
      <c r="K19" s="61"/>
      <c r="L19" s="57"/>
      <c r="M19" s="55"/>
      <c r="N19" s="55"/>
      <c r="O19" s="55"/>
      <c r="P19" s="55"/>
      <c r="Q19" s="55"/>
      <c r="R19" s="55"/>
      <c r="S19" s="48"/>
      <c r="T19" s="48"/>
      <c r="U19" s="25"/>
      <c r="V19" s="25"/>
      <c r="W19" s="25"/>
    </row>
    <row r="20" spans="1:23" s="30" customFormat="1" ht="15.75" customHeight="1">
      <c r="A20" s="64"/>
      <c r="B20" s="65"/>
      <c r="C20" s="64"/>
      <c r="D20" s="56"/>
      <c r="E20" s="65"/>
      <c r="F20" s="57"/>
      <c r="G20" s="66"/>
      <c r="H20" s="34"/>
      <c r="I20" s="67"/>
      <c r="J20" s="68"/>
      <c r="K20" s="64"/>
      <c r="L20" s="64"/>
      <c r="M20" s="64"/>
      <c r="N20" s="65"/>
      <c r="O20" s="64"/>
      <c r="P20" s="69"/>
      <c r="Q20" s="65"/>
      <c r="R20" s="65"/>
      <c r="S20" s="48"/>
      <c r="T20" s="45"/>
      <c r="U20" s="45"/>
      <c r="V20" s="45"/>
      <c r="W20" s="45"/>
    </row>
    <row r="21" spans="1:23" s="30" customFormat="1" ht="15.75" customHeight="1">
      <c r="A21" s="45"/>
      <c r="B21" s="46"/>
      <c r="C21" s="45"/>
      <c r="D21" s="26"/>
      <c r="E21" s="45"/>
      <c r="F21" s="57"/>
      <c r="G21" s="66"/>
      <c r="H21" s="34"/>
      <c r="I21" s="70"/>
      <c r="J21" s="45"/>
      <c r="K21" s="45"/>
      <c r="L21" s="45"/>
      <c r="M21" s="45"/>
      <c r="N21" s="65"/>
      <c r="O21" s="64"/>
      <c r="P21" s="69"/>
      <c r="Q21" s="65"/>
      <c r="R21" s="65"/>
      <c r="S21" s="48"/>
      <c r="T21" s="45"/>
      <c r="U21" s="45"/>
      <c r="V21" s="45"/>
      <c r="W21" s="45"/>
    </row>
    <row r="22" spans="1:23" s="30" customFormat="1" ht="15.75" customHeight="1">
      <c r="A22" s="45"/>
      <c r="B22" s="46"/>
      <c r="C22" s="45"/>
      <c r="D22" s="26"/>
      <c r="E22" s="45"/>
      <c r="F22" s="57"/>
      <c r="G22" s="66"/>
      <c r="H22" s="34"/>
      <c r="I22" s="71"/>
      <c r="J22" s="45"/>
      <c r="K22" s="45"/>
      <c r="L22" s="45"/>
      <c r="M22" s="45"/>
      <c r="N22" s="65"/>
      <c r="O22" s="64"/>
      <c r="P22" s="69"/>
      <c r="Q22" s="65"/>
      <c r="R22" s="65"/>
      <c r="S22" s="48"/>
      <c r="T22" s="45"/>
      <c r="U22" s="45"/>
      <c r="V22" s="45"/>
      <c r="W22" s="45"/>
    </row>
    <row r="23" spans="1:23" s="30" customFormat="1" ht="15.75" customHeight="1">
      <c r="A23" s="45"/>
      <c r="B23" s="46"/>
      <c r="C23" s="45"/>
      <c r="D23" s="26"/>
      <c r="E23" s="45"/>
      <c r="F23" s="57"/>
      <c r="G23" s="66"/>
      <c r="H23" s="34"/>
      <c r="I23" s="71"/>
      <c r="J23" s="45"/>
      <c r="K23" s="45"/>
      <c r="L23" s="45"/>
      <c r="M23" s="45"/>
      <c r="N23" s="65"/>
      <c r="O23" s="64"/>
      <c r="P23" s="69"/>
      <c r="Q23" s="65"/>
      <c r="R23" s="65"/>
      <c r="S23" s="48"/>
      <c r="T23" s="45"/>
      <c r="U23" s="45"/>
      <c r="V23" s="45"/>
      <c r="W23" s="45"/>
    </row>
    <row r="24" spans="1:23" s="30" customFormat="1" ht="15.75" customHeight="1">
      <c r="A24" s="45"/>
      <c r="B24" s="46"/>
      <c r="C24" s="45"/>
      <c r="D24" s="26"/>
      <c r="E24" s="45"/>
      <c r="F24" s="57"/>
      <c r="G24" s="66"/>
      <c r="H24" s="34"/>
      <c r="I24" s="71"/>
      <c r="J24" s="45"/>
      <c r="K24" s="45"/>
      <c r="L24" s="45"/>
      <c r="M24" s="45"/>
      <c r="N24" s="65"/>
      <c r="O24" s="64"/>
      <c r="P24" s="69"/>
      <c r="Q24" s="65"/>
      <c r="R24" s="65"/>
      <c r="S24" s="48"/>
      <c r="T24" s="45"/>
      <c r="U24" s="45"/>
      <c r="V24" s="45"/>
      <c r="W24" s="45"/>
    </row>
    <row r="25" spans="1:23" s="30" customFormat="1" ht="15.75" customHeight="1">
      <c r="A25" s="45"/>
      <c r="B25" s="46"/>
      <c r="C25" s="45"/>
      <c r="D25" s="26"/>
      <c r="E25" s="45"/>
      <c r="F25" s="57"/>
      <c r="G25" s="66"/>
      <c r="H25" s="34"/>
      <c r="I25" s="71"/>
      <c r="J25" s="45"/>
      <c r="K25" s="45"/>
      <c r="L25" s="45"/>
      <c r="M25" s="45"/>
      <c r="N25" s="65"/>
      <c r="O25" s="64"/>
      <c r="P25" s="69"/>
      <c r="Q25" s="65"/>
      <c r="R25" s="65"/>
      <c r="S25" s="48"/>
      <c r="T25" s="45"/>
      <c r="U25" s="45"/>
      <c r="V25" s="45"/>
      <c r="W25" s="45"/>
    </row>
    <row r="26" spans="1:23" s="30" customFormat="1" ht="15.75" customHeight="1">
      <c r="A26" s="45"/>
      <c r="B26" s="46"/>
      <c r="C26" s="45"/>
      <c r="D26" s="26"/>
      <c r="E26" s="45"/>
      <c r="F26" s="57"/>
      <c r="G26" s="66"/>
      <c r="H26" s="34"/>
      <c r="I26" s="71"/>
      <c r="J26" s="45"/>
      <c r="K26" s="45"/>
      <c r="L26" s="45"/>
      <c r="M26" s="45"/>
      <c r="N26" s="65"/>
      <c r="O26" s="64"/>
      <c r="P26" s="69"/>
      <c r="Q26" s="65"/>
      <c r="R26" s="65"/>
      <c r="S26" s="48"/>
      <c r="T26" s="45"/>
      <c r="U26" s="45"/>
      <c r="V26" s="45"/>
      <c r="W26" s="45"/>
    </row>
    <row r="27" spans="1:23" s="30" customFormat="1" ht="15.75" customHeight="1">
      <c r="A27" s="45"/>
      <c r="B27" s="72"/>
      <c r="C27" s="45"/>
      <c r="D27" s="26"/>
      <c r="E27" s="45"/>
      <c r="F27" s="45"/>
      <c r="G27" s="73"/>
      <c r="H27" s="34"/>
      <c r="I27" s="71"/>
      <c r="J27" s="45"/>
      <c r="K27" s="45"/>
      <c r="L27" s="45"/>
      <c r="M27" s="45"/>
      <c r="N27" s="74"/>
      <c r="O27" s="74"/>
      <c r="P27" s="75"/>
      <c r="Q27" s="65"/>
      <c r="R27" s="46"/>
      <c r="S27" s="74"/>
      <c r="T27" s="74"/>
      <c r="U27" s="45"/>
      <c r="V27" s="45"/>
      <c r="W27" s="45"/>
    </row>
    <row r="28" spans="1:23" s="30" customFormat="1" ht="15.75" customHeight="1">
      <c r="A28" s="45"/>
      <c r="B28" s="76"/>
      <c r="C28" s="45"/>
      <c r="D28" s="26"/>
      <c r="E28" s="45"/>
      <c r="F28" s="45"/>
      <c r="G28" s="73"/>
      <c r="H28" s="34"/>
      <c r="I28" s="71"/>
      <c r="J28" s="45"/>
      <c r="K28" s="45"/>
      <c r="L28" s="45"/>
      <c r="M28" s="45"/>
      <c r="N28" s="74"/>
      <c r="O28" s="74"/>
      <c r="P28" s="76"/>
      <c r="Q28" s="65"/>
      <c r="R28" s="46"/>
      <c r="S28" s="74"/>
      <c r="T28" s="45"/>
      <c r="U28" s="45"/>
      <c r="V28" s="45"/>
      <c r="W28" s="45"/>
    </row>
    <row r="29" spans="1:23" s="30" customFormat="1" ht="15.75" customHeight="1">
      <c r="A29" s="45"/>
      <c r="B29" s="76"/>
      <c r="C29" s="45"/>
      <c r="D29" s="26"/>
      <c r="E29" s="45"/>
      <c r="F29" s="45"/>
      <c r="G29" s="73"/>
      <c r="H29" s="34"/>
      <c r="I29" s="71"/>
      <c r="J29" s="45"/>
      <c r="K29" s="45"/>
      <c r="L29" s="45"/>
      <c r="M29" s="45"/>
      <c r="N29" s="74"/>
      <c r="O29" s="74"/>
      <c r="P29" s="76"/>
      <c r="Q29" s="65"/>
      <c r="R29" s="46"/>
      <c r="S29" s="74"/>
      <c r="T29" s="45"/>
      <c r="U29" s="45"/>
      <c r="V29" s="45"/>
      <c r="W29" s="45"/>
    </row>
    <row r="30" spans="1:23" ht="15.75" customHeight="1">
      <c r="A30" s="5"/>
      <c r="B30" s="43"/>
      <c r="C30" s="5"/>
      <c r="D30" s="16"/>
      <c r="E30" s="42"/>
      <c r="F30" s="5"/>
      <c r="G30" s="36"/>
      <c r="H30" s="35"/>
      <c r="I30" s="40"/>
      <c r="J30" s="5"/>
      <c r="K30" s="5"/>
      <c r="L30" s="5"/>
      <c r="M30" s="5"/>
      <c r="N30" s="74"/>
      <c r="O30" s="74"/>
      <c r="P30" s="43"/>
      <c r="Q30" s="65"/>
      <c r="R30" s="46"/>
      <c r="S30" s="74"/>
      <c r="T30" s="5"/>
      <c r="U30" s="5"/>
      <c r="V30" s="5"/>
      <c r="W30" s="5"/>
    </row>
    <row r="31" spans="1:23" ht="15.75" customHeight="1">
      <c r="A31" s="5"/>
      <c r="B31" s="43"/>
      <c r="C31" s="5"/>
      <c r="D31" s="16"/>
      <c r="E31" s="5"/>
      <c r="F31" s="5"/>
      <c r="G31" s="36"/>
      <c r="H31" s="35"/>
      <c r="I31" s="40"/>
      <c r="J31" s="5"/>
      <c r="K31" s="5"/>
      <c r="L31" s="5"/>
      <c r="M31" s="5"/>
      <c r="N31" s="74"/>
      <c r="O31" s="74"/>
      <c r="P31" s="43"/>
      <c r="Q31" s="65"/>
      <c r="R31" s="46"/>
      <c r="S31" s="74"/>
      <c r="T31" s="5"/>
      <c r="U31" s="5"/>
      <c r="V31" s="5"/>
      <c r="W31" s="5"/>
    </row>
    <row r="32" spans="1:23" ht="15.75" customHeight="1">
      <c r="A32" s="5"/>
      <c r="B32" s="44"/>
      <c r="C32" s="5"/>
      <c r="D32" s="16"/>
      <c r="E32" s="46"/>
      <c r="F32" s="5"/>
      <c r="G32" s="36"/>
      <c r="H32" s="35"/>
      <c r="I32" s="40"/>
      <c r="J32" s="5"/>
      <c r="K32" s="5"/>
      <c r="L32" s="5"/>
      <c r="M32" s="5"/>
      <c r="N32" s="74"/>
      <c r="O32" s="74"/>
      <c r="P32" s="43"/>
      <c r="Q32" s="65"/>
      <c r="R32" s="46"/>
      <c r="S32" s="74"/>
      <c r="T32" s="5"/>
      <c r="U32" s="5"/>
      <c r="V32" s="5"/>
      <c r="W32" s="5"/>
    </row>
    <row r="33" spans="1:23" ht="15.75" customHeight="1">
      <c r="A33" s="5"/>
      <c r="B33" s="43"/>
      <c r="C33" s="5"/>
      <c r="D33" s="16"/>
      <c r="E33" s="5"/>
      <c r="F33" s="5"/>
      <c r="G33" s="36"/>
      <c r="H33" s="35"/>
      <c r="I33" s="40"/>
      <c r="J33" s="5"/>
      <c r="K33" s="5"/>
      <c r="L33" s="5"/>
      <c r="M33" s="5"/>
      <c r="N33" s="74"/>
      <c r="O33" s="74"/>
      <c r="P33" s="43"/>
      <c r="Q33" s="65"/>
      <c r="R33" s="46"/>
      <c r="S33" s="74"/>
      <c r="T33" s="5"/>
      <c r="U33" s="5"/>
      <c r="V33" s="5"/>
      <c r="W33" s="5"/>
    </row>
    <row r="34" spans="1:23" ht="15.75" customHeight="1">
      <c r="A34" s="5"/>
      <c r="B34" s="5"/>
      <c r="C34" s="5"/>
      <c r="D34" s="16"/>
      <c r="E34" s="5"/>
      <c r="F34" s="5"/>
      <c r="G34" s="36"/>
      <c r="H34" s="36"/>
      <c r="I34" s="40"/>
      <c r="J34" s="5"/>
      <c r="K34" s="5"/>
      <c r="L34" s="5"/>
      <c r="M34" s="5"/>
      <c r="N34" s="5"/>
      <c r="O34" s="5"/>
      <c r="P34" s="5"/>
      <c r="Q34" s="65"/>
      <c r="R34" s="46"/>
      <c r="S34" s="74"/>
      <c r="T34" s="5"/>
      <c r="U34" s="5"/>
      <c r="V34" s="5"/>
      <c r="W34" s="5"/>
    </row>
    <row r="35" spans="1:23" ht="15.75" customHeight="1">
      <c r="G35" s="32"/>
      <c r="H35" s="32"/>
      <c r="I35" s="38"/>
    </row>
    <row r="36" spans="1:23" ht="15.75" customHeight="1">
      <c r="G36" s="32"/>
      <c r="H36" s="32"/>
      <c r="I36" s="38"/>
    </row>
    <row r="37" spans="1:23" ht="15.75" customHeight="1">
      <c r="G37" s="32"/>
      <c r="H37" s="32"/>
      <c r="I37" s="38"/>
    </row>
    <row r="38" spans="1:23" ht="15.75" customHeight="1">
      <c r="G38" s="32"/>
      <c r="H38" s="32"/>
      <c r="I38" s="38"/>
    </row>
    <row r="39" spans="1:23" ht="15.75" customHeight="1">
      <c r="G39" s="32"/>
      <c r="H39" s="32"/>
      <c r="I39" s="38"/>
    </row>
    <row r="40" spans="1:23" ht="15.75" customHeight="1">
      <c r="G40" s="32"/>
      <c r="H40" s="32"/>
      <c r="I40" s="38"/>
    </row>
    <row r="41" spans="1:23" ht="15.75" customHeight="1">
      <c r="G41" s="32"/>
      <c r="H41" s="32"/>
      <c r="I41" s="38"/>
    </row>
    <row r="42" spans="1:23" ht="15.75" customHeight="1">
      <c r="G42" s="32"/>
      <c r="H42" s="32"/>
      <c r="I42" s="38"/>
    </row>
    <row r="43" spans="1:23" ht="15.75" customHeight="1">
      <c r="G43" s="32"/>
      <c r="H43" s="32"/>
      <c r="I43" s="38"/>
    </row>
    <row r="44" spans="1:23" ht="15.75" customHeight="1">
      <c r="G44" s="32"/>
      <c r="H44" s="32"/>
      <c r="I44" s="38"/>
    </row>
    <row r="45" spans="1:23" ht="15.75" customHeight="1">
      <c r="H45" s="32"/>
      <c r="I45" s="38"/>
      <c r="J45" s="3"/>
    </row>
    <row r="46" spans="1:23" ht="15.75" customHeight="1">
      <c r="H46" s="32"/>
      <c r="I46" s="38"/>
      <c r="J46" s="3"/>
    </row>
    <row r="47" spans="1:23" ht="15.75" customHeight="1">
      <c r="H47" s="32"/>
      <c r="I47" s="38"/>
      <c r="J47" s="3"/>
    </row>
    <row r="48" spans="1:23" ht="15.75" customHeight="1">
      <c r="H48" s="32"/>
      <c r="I48" s="38"/>
      <c r="J48" s="3"/>
    </row>
    <row r="49" spans="8:10" ht="15.75" customHeight="1">
      <c r="H49" s="32"/>
      <c r="I49" s="38"/>
      <c r="J49" s="3"/>
    </row>
    <row r="50" spans="8:10" ht="15.75" customHeight="1">
      <c r="H50" s="32"/>
      <c r="I50" s="38"/>
      <c r="J50" s="3"/>
    </row>
    <row r="51" spans="8:10" ht="15.75" customHeight="1">
      <c r="H51" s="32"/>
      <c r="I51" s="38"/>
      <c r="J51" s="3"/>
    </row>
    <row r="52" spans="8:10" ht="15.75" customHeight="1">
      <c r="H52" s="32"/>
      <c r="I52" s="38"/>
      <c r="J52" s="3"/>
    </row>
    <row r="53" spans="8:10" ht="15.75" customHeight="1">
      <c r="H53" s="32"/>
      <c r="I53" s="38"/>
      <c r="J53" s="3"/>
    </row>
    <row r="54" spans="8:10" ht="15.75" customHeight="1">
      <c r="H54" s="32"/>
      <c r="I54" s="38"/>
      <c r="J54" s="3"/>
    </row>
    <row r="55" spans="8:10" ht="15.75" customHeight="1">
      <c r="H55" s="32"/>
      <c r="I55" s="38"/>
      <c r="J55" s="3"/>
    </row>
    <row r="56" spans="8:10" ht="15.75" customHeight="1">
      <c r="H56" s="32"/>
      <c r="I56" s="38"/>
      <c r="J56" s="3"/>
    </row>
    <row r="57" spans="8:10" ht="15.75" customHeight="1">
      <c r="H57" s="32"/>
      <c r="I57" s="38"/>
      <c r="J57" s="3"/>
    </row>
    <row r="58" spans="8:10" ht="15.75" customHeight="1">
      <c r="H58" s="32"/>
      <c r="I58" s="38"/>
      <c r="J58" s="3"/>
    </row>
    <row r="59" spans="8:10" ht="15.75" customHeight="1">
      <c r="H59" s="32"/>
      <c r="I59" s="38"/>
      <c r="J59" s="3"/>
    </row>
    <row r="60" spans="8:10" ht="15.75" customHeight="1">
      <c r="H60" s="32"/>
      <c r="I60" s="38"/>
      <c r="J60" s="3"/>
    </row>
    <row r="61" spans="8:10" ht="15.75" customHeight="1">
      <c r="H61" s="32"/>
      <c r="I61" s="38"/>
      <c r="J61" s="3"/>
    </row>
    <row r="62" spans="8:10" ht="15.75" customHeight="1">
      <c r="H62" s="32"/>
      <c r="I62" s="38"/>
      <c r="J62" s="3"/>
    </row>
    <row r="63" spans="8:10" ht="15.75" customHeight="1">
      <c r="H63" s="32"/>
      <c r="I63" s="38"/>
      <c r="J63" s="3"/>
    </row>
    <row r="64" spans="8:10" ht="15.75" customHeight="1">
      <c r="H64" s="32"/>
      <c r="I64" s="38"/>
      <c r="J64" s="3"/>
    </row>
    <row r="65" spans="8:10" ht="15.75" customHeight="1">
      <c r="H65" s="32"/>
      <c r="I65" s="38"/>
      <c r="J65" s="3"/>
    </row>
    <row r="66" spans="8:10" ht="15.75" customHeight="1">
      <c r="H66" s="32"/>
      <c r="I66" s="38"/>
      <c r="J66" s="3"/>
    </row>
    <row r="67" spans="8:10" ht="15.75" customHeight="1">
      <c r="H67" s="32"/>
      <c r="I67" s="38"/>
      <c r="J67" s="3"/>
    </row>
    <row r="68" spans="8:10" ht="15.75" customHeight="1">
      <c r="H68" s="32"/>
      <c r="I68" s="38"/>
      <c r="J68" s="3"/>
    </row>
    <row r="69" spans="8:10" ht="15.75" customHeight="1">
      <c r="H69" s="32"/>
      <c r="I69" s="38"/>
      <c r="J69" s="3"/>
    </row>
    <row r="70" spans="8:10" ht="15.75" customHeight="1">
      <c r="H70" s="32"/>
      <c r="I70" s="38"/>
      <c r="J70" s="3"/>
    </row>
    <row r="71" spans="8:10" ht="15.75" customHeight="1">
      <c r="H71" s="32"/>
      <c r="I71" s="38"/>
      <c r="J71" s="3"/>
    </row>
    <row r="72" spans="8:10" ht="15.75" customHeight="1">
      <c r="H72" s="32"/>
      <c r="I72" s="38"/>
      <c r="J72" s="3"/>
    </row>
    <row r="73" spans="8:10" ht="15.75" customHeight="1">
      <c r="H73" s="32"/>
      <c r="I73" s="38"/>
      <c r="J73" s="3"/>
    </row>
    <row r="74" spans="8:10" ht="15.75" customHeight="1">
      <c r="H74" s="32"/>
      <c r="I74" s="38"/>
      <c r="J74" s="3"/>
    </row>
    <row r="75" spans="8:10" ht="15.75" customHeight="1">
      <c r="H75" s="32"/>
      <c r="I75" s="38"/>
      <c r="J75" s="3"/>
    </row>
    <row r="76" spans="8:10" ht="15.75" customHeight="1">
      <c r="H76" s="32"/>
      <c r="I76" s="38"/>
      <c r="J76" s="3"/>
    </row>
    <row r="77" spans="8:10" ht="15.75" customHeight="1">
      <c r="H77" s="32"/>
      <c r="I77" s="38"/>
      <c r="J77" s="3"/>
    </row>
    <row r="78" spans="8:10" ht="15.75" customHeight="1">
      <c r="H78" s="32"/>
      <c r="I78" s="38"/>
      <c r="J78" s="3"/>
    </row>
    <row r="79" spans="8:10" ht="15.75" customHeight="1">
      <c r="H79" s="32"/>
      <c r="I79" s="38"/>
      <c r="J79" s="3"/>
    </row>
    <row r="80" spans="8:10" ht="15.75" customHeight="1">
      <c r="H80" s="32"/>
      <c r="I80" s="38"/>
      <c r="J80" s="3"/>
    </row>
    <row r="81" spans="8:10" ht="15.75" customHeight="1">
      <c r="H81" s="32"/>
      <c r="I81" s="38"/>
      <c r="J81" s="3"/>
    </row>
    <row r="82" spans="8:10" ht="15.75" customHeight="1">
      <c r="H82" s="32"/>
      <c r="I82" s="38"/>
      <c r="J82" s="3"/>
    </row>
    <row r="83" spans="8:10" ht="15.75" customHeight="1">
      <c r="H83" s="32"/>
      <c r="I83" s="38"/>
      <c r="J83" s="3"/>
    </row>
    <row r="84" spans="8:10" ht="15.75" customHeight="1">
      <c r="H84" s="32"/>
      <c r="I84" s="38"/>
      <c r="J84" s="3"/>
    </row>
    <row r="85" spans="8:10" ht="15.75" customHeight="1">
      <c r="H85" s="32"/>
      <c r="I85" s="38"/>
      <c r="J85" s="3"/>
    </row>
    <row r="86" spans="8:10" ht="15.75" customHeight="1">
      <c r="H86" s="32"/>
      <c r="I86" s="38"/>
      <c r="J86" s="3"/>
    </row>
    <row r="87" spans="8:10" ht="15.75" customHeight="1">
      <c r="H87" s="32"/>
      <c r="I87" s="38"/>
      <c r="J87" s="3"/>
    </row>
    <row r="88" spans="8:10" ht="15.75" customHeight="1">
      <c r="H88" s="32"/>
      <c r="I88" s="38"/>
      <c r="J88" s="3"/>
    </row>
    <row r="89" spans="8:10" ht="15.75" customHeight="1">
      <c r="H89" s="32"/>
      <c r="I89" s="38"/>
      <c r="J89" s="3"/>
    </row>
    <row r="90" spans="8:10" ht="15.75" customHeight="1">
      <c r="H90" s="32"/>
      <c r="I90" s="38"/>
      <c r="J90" s="3"/>
    </row>
    <row r="91" spans="8:10" ht="15.75" customHeight="1">
      <c r="H91" s="32"/>
      <c r="I91" s="38"/>
      <c r="J91" s="3"/>
    </row>
    <row r="92" spans="8:10" ht="15.75" customHeight="1">
      <c r="H92" s="32"/>
      <c r="I92" s="38"/>
      <c r="J92" s="3"/>
    </row>
    <row r="93" spans="8:10" ht="15.75" customHeight="1">
      <c r="H93" s="32"/>
      <c r="I93" s="38"/>
      <c r="J93" s="3"/>
    </row>
    <row r="94" spans="8:10" ht="15.75" customHeight="1">
      <c r="H94" s="32"/>
      <c r="I94" s="38"/>
      <c r="J94" s="3"/>
    </row>
    <row r="95" spans="8:10" ht="15.75" customHeight="1">
      <c r="H95" s="32"/>
      <c r="I95" s="38"/>
      <c r="J95" s="3"/>
    </row>
    <row r="96" spans="8:10" ht="15.75" customHeight="1">
      <c r="H96" s="32"/>
      <c r="I96" s="38"/>
      <c r="J96" s="3"/>
    </row>
    <row r="97" spans="8:10" ht="15.75" customHeight="1">
      <c r="H97" s="32"/>
      <c r="I97" s="38"/>
      <c r="J97" s="3"/>
    </row>
    <row r="98" spans="8:10" ht="15.75" customHeight="1">
      <c r="H98" s="32"/>
      <c r="I98" s="38"/>
      <c r="J98" s="3"/>
    </row>
    <row r="99" spans="8:10" ht="15.75" customHeight="1">
      <c r="H99" s="32"/>
      <c r="I99" s="38"/>
      <c r="J99" s="3"/>
    </row>
    <row r="100" spans="8:10" ht="15.75" customHeight="1">
      <c r="H100" s="32"/>
      <c r="I100" s="38"/>
      <c r="J100" s="3"/>
    </row>
    <row r="101" spans="8:10" ht="15.75" customHeight="1">
      <c r="H101" s="32"/>
      <c r="I101" s="38"/>
      <c r="J101" s="3"/>
    </row>
    <row r="102" spans="8:10" ht="15.75" customHeight="1">
      <c r="H102" s="32"/>
      <c r="I102" s="38"/>
      <c r="J102" s="3"/>
    </row>
    <row r="103" spans="8:10" ht="15.75" customHeight="1">
      <c r="H103" s="32"/>
      <c r="I103" s="38"/>
      <c r="J103" s="3"/>
    </row>
    <row r="104" spans="8:10" ht="15.75" customHeight="1">
      <c r="H104" s="32"/>
      <c r="I104" s="38"/>
      <c r="J104" s="3"/>
    </row>
    <row r="105" spans="8:10" ht="15.75" customHeight="1">
      <c r="H105" s="32"/>
      <c r="I105" s="38"/>
      <c r="J105" s="3"/>
    </row>
    <row r="106" spans="8:10" ht="15.75" customHeight="1">
      <c r="H106" s="32"/>
      <c r="I106" s="38"/>
      <c r="J106" s="3"/>
    </row>
    <row r="107" spans="8:10" ht="15.75" customHeight="1">
      <c r="H107" s="32"/>
      <c r="I107" s="38"/>
      <c r="J107" s="3"/>
    </row>
    <row r="108" spans="8:10" ht="15.75" customHeight="1">
      <c r="H108" s="32"/>
      <c r="I108" s="38"/>
      <c r="J108" s="3"/>
    </row>
    <row r="109" spans="8:10" ht="15.75" customHeight="1">
      <c r="H109" s="32"/>
      <c r="I109" s="38"/>
      <c r="J109" s="3"/>
    </row>
    <row r="110" spans="8:10" ht="15.75" customHeight="1">
      <c r="H110" s="32"/>
      <c r="I110" s="38"/>
      <c r="J110" s="3"/>
    </row>
    <row r="111" spans="8:10" ht="15.75" customHeight="1">
      <c r="H111" s="32"/>
      <c r="I111" s="38"/>
      <c r="J111" s="3"/>
    </row>
    <row r="112" spans="8:10" ht="15.75" customHeight="1">
      <c r="H112" s="32"/>
      <c r="I112" s="38"/>
      <c r="J112" s="3"/>
    </row>
    <row r="113" spans="8:10" ht="15.75" customHeight="1">
      <c r="H113" s="32"/>
      <c r="I113" s="38"/>
      <c r="J113" s="3"/>
    </row>
    <row r="114" spans="8:10" ht="15.75" customHeight="1">
      <c r="H114" s="32"/>
      <c r="I114" s="38"/>
      <c r="J114" s="3"/>
    </row>
    <row r="115" spans="8:10" ht="15.75" customHeight="1">
      <c r="H115" s="32"/>
      <c r="I115" s="38"/>
      <c r="J115" s="3"/>
    </row>
    <row r="116" spans="8:10" ht="15.75" customHeight="1">
      <c r="H116" s="32"/>
      <c r="I116" s="38"/>
      <c r="J116" s="3"/>
    </row>
    <row r="117" spans="8:10" ht="15.75" customHeight="1">
      <c r="H117" s="32"/>
      <c r="I117" s="38"/>
      <c r="J117" s="3"/>
    </row>
    <row r="118" spans="8:10" ht="15.75" customHeight="1">
      <c r="H118" s="32"/>
      <c r="I118" s="38"/>
      <c r="J118" s="3"/>
    </row>
    <row r="119" spans="8:10" ht="15.75" customHeight="1">
      <c r="H119" s="32"/>
      <c r="I119" s="38"/>
      <c r="J119" s="3"/>
    </row>
    <row r="120" spans="8:10" ht="15.75" customHeight="1">
      <c r="H120" s="32"/>
      <c r="I120" s="38"/>
      <c r="J120" s="3"/>
    </row>
    <row r="121" spans="8:10" ht="15.75" customHeight="1">
      <c r="H121" s="32"/>
      <c r="I121" s="38"/>
      <c r="J121" s="3"/>
    </row>
    <row r="122" spans="8:10" ht="15.75" customHeight="1">
      <c r="H122" s="32"/>
      <c r="I122" s="38"/>
      <c r="J122" s="3"/>
    </row>
    <row r="123" spans="8:10" ht="15.75" customHeight="1">
      <c r="H123" s="32"/>
      <c r="I123" s="38"/>
      <c r="J123" s="3"/>
    </row>
    <row r="124" spans="8:10" ht="15.75" customHeight="1">
      <c r="H124" s="32"/>
      <c r="I124" s="38"/>
      <c r="J124" s="3"/>
    </row>
    <row r="125" spans="8:10" ht="15.75" customHeight="1">
      <c r="H125" s="32"/>
      <c r="I125" s="38"/>
      <c r="J125" s="3"/>
    </row>
    <row r="126" spans="8:10" ht="15.75" customHeight="1">
      <c r="H126" s="32"/>
      <c r="I126" s="38"/>
      <c r="J126" s="3"/>
    </row>
    <row r="127" spans="8:10" ht="15.75" customHeight="1">
      <c r="H127" s="32"/>
      <c r="I127" s="38"/>
      <c r="J127" s="3"/>
    </row>
    <row r="128" spans="8:10" ht="15.75" customHeight="1">
      <c r="H128" s="32"/>
      <c r="I128" s="38"/>
      <c r="J128" s="3"/>
    </row>
    <row r="129" spans="8:10" ht="15.75" customHeight="1">
      <c r="H129" s="32"/>
      <c r="I129" s="38"/>
      <c r="J129" s="3"/>
    </row>
    <row r="130" spans="8:10" ht="15.75" customHeight="1">
      <c r="H130" s="32"/>
      <c r="I130" s="38"/>
      <c r="J130" s="3"/>
    </row>
    <row r="131" spans="8:10" ht="15.75" customHeight="1">
      <c r="H131" s="32"/>
      <c r="I131" s="38"/>
      <c r="J131" s="3"/>
    </row>
    <row r="132" spans="8:10" ht="15.75" customHeight="1">
      <c r="H132" s="32"/>
      <c r="I132" s="38"/>
      <c r="J132" s="3"/>
    </row>
    <row r="133" spans="8:10" ht="15.75" customHeight="1">
      <c r="H133" s="32"/>
      <c r="I133" s="38"/>
      <c r="J133" s="3"/>
    </row>
    <row r="134" spans="8:10" ht="15.75" customHeight="1">
      <c r="H134" s="32"/>
      <c r="I134" s="38"/>
      <c r="J134" s="3"/>
    </row>
    <row r="135" spans="8:10" ht="15.75" customHeight="1">
      <c r="H135" s="32"/>
      <c r="I135" s="38"/>
      <c r="J135" s="3"/>
    </row>
    <row r="136" spans="8:10" ht="15.75" customHeight="1">
      <c r="H136" s="32"/>
      <c r="I136" s="38"/>
      <c r="J136" s="3"/>
    </row>
    <row r="137" spans="8:10" ht="15.75" customHeight="1">
      <c r="H137" s="32"/>
      <c r="I137" s="38"/>
      <c r="J137" s="3"/>
    </row>
    <row r="138" spans="8:10" ht="15.75" customHeight="1">
      <c r="H138" s="32"/>
      <c r="I138" s="38"/>
      <c r="J138" s="3"/>
    </row>
    <row r="139" spans="8:10" ht="15.75" customHeight="1">
      <c r="H139" s="32"/>
      <c r="I139" s="38"/>
      <c r="J139" s="3"/>
    </row>
    <row r="140" spans="8:10" ht="15.75" customHeight="1">
      <c r="H140" s="32"/>
      <c r="I140" s="38"/>
      <c r="J140" s="3"/>
    </row>
    <row r="141" spans="8:10" ht="15.75" customHeight="1">
      <c r="H141" s="32"/>
      <c r="I141" s="38"/>
      <c r="J141" s="3"/>
    </row>
    <row r="142" spans="8:10" ht="15.75" customHeight="1">
      <c r="H142" s="32"/>
      <c r="I142" s="38"/>
      <c r="J142" s="3"/>
    </row>
    <row r="143" spans="8:10" ht="15.75" customHeight="1">
      <c r="H143" s="32"/>
      <c r="I143" s="38"/>
      <c r="J143" s="3"/>
    </row>
    <row r="144" spans="8:10" ht="15.75" customHeight="1">
      <c r="H144" s="32"/>
      <c r="I144" s="38"/>
      <c r="J144" s="3"/>
    </row>
    <row r="145" spans="8:10" ht="15.75" customHeight="1">
      <c r="H145" s="32"/>
      <c r="I145" s="38"/>
      <c r="J145" s="3"/>
    </row>
    <row r="146" spans="8:10" ht="15.75" customHeight="1">
      <c r="H146" s="32"/>
      <c r="I146" s="38"/>
      <c r="J146" s="3"/>
    </row>
    <row r="147" spans="8:10" ht="15.75" customHeight="1">
      <c r="H147" s="32"/>
      <c r="I147" s="38"/>
      <c r="J147" s="3"/>
    </row>
    <row r="148" spans="8:10" ht="15.75" customHeight="1">
      <c r="H148" s="32"/>
      <c r="I148" s="38"/>
      <c r="J148" s="3"/>
    </row>
    <row r="149" spans="8:10" ht="15.75" customHeight="1">
      <c r="H149" s="32"/>
      <c r="I149" s="38"/>
      <c r="J149" s="3"/>
    </row>
    <row r="150" spans="8:10" ht="15.75" customHeight="1">
      <c r="H150" s="32"/>
      <c r="I150" s="38"/>
      <c r="J150" s="3"/>
    </row>
    <row r="151" spans="8:10" ht="15.75" customHeight="1">
      <c r="H151" s="32"/>
      <c r="I151" s="38"/>
      <c r="J151" s="3"/>
    </row>
    <row r="152" spans="8:10" ht="15.75" customHeight="1">
      <c r="H152" s="32"/>
      <c r="I152" s="38"/>
      <c r="J152" s="3"/>
    </row>
    <row r="153" spans="8:10" ht="15.75" customHeight="1">
      <c r="H153" s="32"/>
      <c r="I153" s="38"/>
      <c r="J153" s="3"/>
    </row>
    <row r="154" spans="8:10" ht="15.75" customHeight="1">
      <c r="H154" s="32"/>
      <c r="I154" s="38"/>
      <c r="J154" s="3"/>
    </row>
    <row r="155" spans="8:10" ht="15.75" customHeight="1">
      <c r="H155" s="32"/>
      <c r="I155" s="38"/>
      <c r="J155" s="3"/>
    </row>
    <row r="156" spans="8:10" ht="15.75" customHeight="1">
      <c r="H156" s="32"/>
      <c r="I156" s="38"/>
      <c r="J156" s="3"/>
    </row>
    <row r="157" spans="8:10" ht="15.75" customHeight="1">
      <c r="H157" s="32"/>
      <c r="I157" s="38"/>
      <c r="J157" s="3"/>
    </row>
    <row r="158" spans="8:10" ht="15.75" customHeight="1">
      <c r="H158" s="32"/>
      <c r="I158" s="38"/>
      <c r="J158" s="3"/>
    </row>
    <row r="159" spans="8:10" ht="15.75" customHeight="1">
      <c r="H159" s="32"/>
      <c r="I159" s="38"/>
      <c r="J159" s="3"/>
    </row>
    <row r="160" spans="8:10" ht="15.75" customHeight="1">
      <c r="H160" s="32"/>
      <c r="I160" s="38"/>
      <c r="J160" s="3"/>
    </row>
    <row r="161" spans="8:10" ht="15.75" customHeight="1">
      <c r="H161" s="32"/>
      <c r="I161" s="38"/>
      <c r="J161" s="3"/>
    </row>
    <row r="162" spans="8:10" ht="15.75" customHeight="1">
      <c r="H162" s="32"/>
      <c r="I162" s="38"/>
      <c r="J162" s="3"/>
    </row>
    <row r="163" spans="8:10" ht="15.75" customHeight="1">
      <c r="H163" s="32"/>
      <c r="I163" s="38"/>
      <c r="J163" s="3"/>
    </row>
    <row r="164" spans="8:10" ht="15.75" customHeight="1">
      <c r="H164" s="32"/>
      <c r="I164" s="38"/>
      <c r="J164" s="3"/>
    </row>
    <row r="165" spans="8:10" ht="15.75" customHeight="1">
      <c r="H165" s="32"/>
      <c r="I165" s="38"/>
      <c r="J165" s="3"/>
    </row>
    <row r="166" spans="8:10" ht="15.75" customHeight="1">
      <c r="H166" s="32"/>
      <c r="I166" s="38"/>
      <c r="J166" s="3"/>
    </row>
    <row r="167" spans="8:10" ht="15.75" customHeight="1">
      <c r="H167" s="32"/>
      <c r="I167" s="38"/>
      <c r="J167" s="3"/>
    </row>
    <row r="168" spans="8:10" ht="15.75" customHeight="1">
      <c r="H168" s="32"/>
      <c r="I168" s="38"/>
      <c r="J168" s="3"/>
    </row>
    <row r="169" spans="8:10" ht="15.75" customHeight="1">
      <c r="H169" s="32"/>
      <c r="I169" s="38"/>
      <c r="J169" s="3"/>
    </row>
    <row r="170" spans="8:10" ht="15.75" customHeight="1">
      <c r="H170" s="32"/>
      <c r="I170" s="38"/>
      <c r="J170" s="3"/>
    </row>
    <row r="171" spans="8:10" ht="15.75" customHeight="1">
      <c r="H171" s="32"/>
      <c r="I171" s="38"/>
      <c r="J171" s="3"/>
    </row>
    <row r="172" spans="8:10" ht="15.75" customHeight="1">
      <c r="H172" s="32"/>
      <c r="I172" s="38"/>
      <c r="J172" s="3"/>
    </row>
    <row r="173" spans="8:10" ht="15.75" customHeight="1">
      <c r="H173" s="32"/>
      <c r="I173" s="38"/>
      <c r="J173" s="3"/>
    </row>
    <row r="174" spans="8:10" ht="15.75" customHeight="1">
      <c r="H174" s="32"/>
      <c r="I174" s="38"/>
      <c r="J174" s="3"/>
    </row>
    <row r="175" spans="8:10" ht="15.75" customHeight="1">
      <c r="H175" s="32"/>
      <c r="I175" s="38"/>
      <c r="J175" s="3"/>
    </row>
    <row r="176" spans="8:10" ht="15.75" customHeight="1">
      <c r="H176" s="32"/>
      <c r="I176" s="38"/>
      <c r="J176" s="3"/>
    </row>
    <row r="177" spans="8:10" ht="15.75" customHeight="1">
      <c r="H177" s="32"/>
      <c r="I177" s="38"/>
      <c r="J177" s="3"/>
    </row>
    <row r="178" spans="8:10" ht="15.75" customHeight="1">
      <c r="H178" s="32"/>
      <c r="I178" s="38"/>
      <c r="J178" s="3"/>
    </row>
    <row r="179" spans="8:10" ht="15.75" customHeight="1">
      <c r="H179" s="32"/>
      <c r="I179" s="38"/>
      <c r="J179" s="3"/>
    </row>
    <row r="180" spans="8:10" ht="15.75" customHeight="1">
      <c r="H180" s="32"/>
      <c r="I180" s="38"/>
      <c r="J180" s="3"/>
    </row>
    <row r="181" spans="8:10" ht="15.75" customHeight="1">
      <c r="H181" s="32"/>
      <c r="I181" s="38"/>
      <c r="J181" s="3"/>
    </row>
    <row r="182" spans="8:10" ht="15.75" customHeight="1">
      <c r="H182" s="32"/>
      <c r="I182" s="38"/>
      <c r="J182" s="3"/>
    </row>
    <row r="183" spans="8:10" ht="15.75" customHeight="1">
      <c r="H183" s="32"/>
      <c r="I183" s="38"/>
      <c r="J183" s="3"/>
    </row>
    <row r="184" spans="8:10" ht="15.75" customHeight="1">
      <c r="H184" s="32"/>
      <c r="I184" s="38"/>
      <c r="J184" s="3"/>
    </row>
    <row r="185" spans="8:10" ht="15.75" customHeight="1">
      <c r="H185" s="32"/>
      <c r="I185" s="38"/>
      <c r="J185" s="3"/>
    </row>
    <row r="186" spans="8:10" ht="15.75" customHeight="1">
      <c r="H186" s="32"/>
      <c r="I186" s="38"/>
      <c r="J186" s="3"/>
    </row>
    <row r="187" spans="8:10" ht="15.75" customHeight="1">
      <c r="H187" s="32"/>
      <c r="I187" s="38"/>
      <c r="J187" s="3"/>
    </row>
    <row r="188" spans="8:10" ht="15.75" customHeight="1">
      <c r="H188" s="32"/>
      <c r="I188" s="38"/>
      <c r="J188" s="3"/>
    </row>
    <row r="189" spans="8:10" ht="15.75" customHeight="1">
      <c r="H189" s="32"/>
      <c r="I189" s="38"/>
      <c r="J189" s="3"/>
    </row>
    <row r="190" spans="8:10" ht="15.75" customHeight="1">
      <c r="H190" s="32"/>
      <c r="I190" s="38"/>
      <c r="J190" s="3"/>
    </row>
    <row r="191" spans="8:10" ht="15.75" customHeight="1">
      <c r="H191" s="32"/>
      <c r="I191" s="38"/>
      <c r="J191" s="3"/>
    </row>
    <row r="192" spans="8:10" ht="15.75" customHeight="1">
      <c r="H192" s="32"/>
      <c r="I192" s="38"/>
      <c r="J192" s="3"/>
    </row>
    <row r="193" spans="8:10" ht="15.75" customHeight="1">
      <c r="H193" s="32"/>
      <c r="I193" s="38"/>
      <c r="J193" s="3"/>
    </row>
    <row r="194" spans="8:10" ht="15.75" customHeight="1">
      <c r="H194" s="32"/>
      <c r="I194" s="38"/>
      <c r="J194" s="3"/>
    </row>
    <row r="195" spans="8:10" ht="15.75" customHeight="1">
      <c r="H195" s="32"/>
      <c r="I195" s="38"/>
      <c r="J195" s="3"/>
    </row>
    <row r="196" spans="8:10" ht="15.75" customHeight="1">
      <c r="H196" s="32"/>
      <c r="I196" s="38"/>
      <c r="J196" s="3"/>
    </row>
    <row r="197" spans="8:10" ht="15.75" customHeight="1">
      <c r="H197" s="32"/>
      <c r="I197" s="38"/>
      <c r="J197" s="3"/>
    </row>
    <row r="198" spans="8:10" ht="15.75" customHeight="1">
      <c r="H198" s="32"/>
      <c r="I198" s="38"/>
      <c r="J198" s="3"/>
    </row>
    <row r="199" spans="8:10" ht="15.75" customHeight="1">
      <c r="H199" s="32"/>
      <c r="I199" s="38"/>
      <c r="J199" s="3"/>
    </row>
    <row r="200" spans="8:10" ht="15.75" customHeight="1">
      <c r="H200" s="32"/>
      <c r="I200" s="38"/>
      <c r="J200" s="3"/>
    </row>
    <row r="201" spans="8:10" ht="15.75" customHeight="1">
      <c r="H201" s="32"/>
      <c r="I201" s="38"/>
      <c r="J201" s="3"/>
    </row>
    <row r="202" spans="8:10" ht="15.75" customHeight="1">
      <c r="H202" s="32"/>
      <c r="I202" s="38"/>
      <c r="J202" s="3"/>
    </row>
    <row r="203" spans="8:10" ht="15.75" customHeight="1">
      <c r="H203" s="32"/>
      <c r="I203" s="38"/>
      <c r="J203" s="3"/>
    </row>
    <row r="204" spans="8:10" ht="15.75" customHeight="1">
      <c r="H204" s="32"/>
      <c r="I204" s="38"/>
      <c r="J204" s="3"/>
    </row>
    <row r="205" spans="8:10" ht="15.75" customHeight="1">
      <c r="H205" s="32"/>
      <c r="I205" s="38"/>
      <c r="J205" s="3"/>
    </row>
    <row r="206" spans="8:10" ht="15.75" customHeight="1">
      <c r="H206" s="32"/>
      <c r="I206" s="38"/>
      <c r="J206" s="3"/>
    </row>
    <row r="207" spans="8:10" ht="15.75" customHeight="1">
      <c r="H207" s="32"/>
      <c r="I207" s="38"/>
      <c r="J207" s="3"/>
    </row>
    <row r="208" spans="8:10" ht="15.75" customHeight="1">
      <c r="H208" s="32"/>
      <c r="I208" s="38"/>
      <c r="J208" s="3"/>
    </row>
    <row r="209" spans="8:10" ht="15.75" customHeight="1">
      <c r="H209" s="32"/>
      <c r="I209" s="38"/>
      <c r="J209" s="3"/>
    </row>
    <row r="210" spans="8:10" ht="15.75" customHeight="1">
      <c r="H210" s="32"/>
      <c r="I210" s="38"/>
      <c r="J210" s="3"/>
    </row>
    <row r="211" spans="8:10" ht="15.75" customHeight="1">
      <c r="H211" s="32"/>
      <c r="I211" s="38"/>
      <c r="J211" s="3"/>
    </row>
    <row r="212" spans="8:10" ht="15.75" customHeight="1">
      <c r="H212" s="32"/>
      <c r="I212" s="38"/>
      <c r="J212" s="3"/>
    </row>
    <row r="213" spans="8:10" ht="15.75" customHeight="1">
      <c r="H213" s="32"/>
      <c r="I213" s="38"/>
      <c r="J213" s="3"/>
    </row>
    <row r="214" spans="8:10" ht="15.75" customHeight="1">
      <c r="H214" s="32"/>
      <c r="I214" s="38"/>
      <c r="J214" s="3"/>
    </row>
    <row r="215" spans="8:10" ht="15.75" customHeight="1">
      <c r="H215" s="32"/>
      <c r="I215" s="38"/>
      <c r="J215" s="3"/>
    </row>
    <row r="216" spans="8:10" ht="15.75" customHeight="1">
      <c r="H216" s="32"/>
      <c r="I216" s="38"/>
      <c r="J216" s="3"/>
    </row>
    <row r="217" spans="8:10" ht="15.75" customHeight="1">
      <c r="H217" s="32"/>
      <c r="I217" s="38"/>
      <c r="J217" s="3"/>
    </row>
    <row r="218" spans="8:10" ht="15.75" customHeight="1">
      <c r="H218" s="32"/>
      <c r="I218" s="38"/>
      <c r="J218" s="3"/>
    </row>
    <row r="219" spans="8:10" ht="15.75" customHeight="1">
      <c r="H219" s="32"/>
      <c r="I219" s="38"/>
      <c r="J219" s="3"/>
    </row>
    <row r="220" spans="8:10" ht="15.75" customHeight="1">
      <c r="H220" s="32"/>
      <c r="I220" s="38"/>
      <c r="J220" s="3"/>
    </row>
    <row r="221" spans="8:10" ht="15.75" customHeight="1">
      <c r="H221" s="32"/>
      <c r="I221" s="38"/>
      <c r="J221" s="3"/>
    </row>
    <row r="222" spans="8:10" ht="15.75" customHeight="1">
      <c r="H222" s="32"/>
      <c r="I222" s="38"/>
      <c r="J222" s="3"/>
    </row>
    <row r="223" spans="8:10" ht="15.75" customHeight="1">
      <c r="H223" s="32"/>
      <c r="I223" s="38"/>
      <c r="J223" s="3"/>
    </row>
    <row r="224" spans="8:10" ht="15.75" customHeight="1">
      <c r="H224" s="32"/>
      <c r="I224" s="38"/>
      <c r="J224" s="3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"/>
  <sheetViews>
    <sheetView workbookViewId="0">
      <selection activeCell="E12" sqref="E12"/>
    </sheetView>
  </sheetViews>
  <sheetFormatPr defaultColWidth="14.44140625" defaultRowHeight="13.2"/>
  <cols>
    <col min="1" max="1" width="4.33203125" customWidth="1"/>
    <col min="2" max="2" width="18.33203125" customWidth="1"/>
    <col min="3" max="3" width="18.88671875" customWidth="1"/>
    <col min="4" max="4" width="8.6640625" bestFit="1" customWidth="1"/>
    <col min="5" max="5" width="37.6640625" customWidth="1"/>
    <col min="6" max="6" width="14.44140625" customWidth="1"/>
    <col min="7" max="7" width="17.88671875" customWidth="1"/>
    <col min="8" max="8" width="13.88671875" customWidth="1"/>
    <col min="9" max="9" width="16.44140625" customWidth="1"/>
    <col min="10" max="10" width="17.6640625" customWidth="1"/>
    <col min="11" max="11" width="18.88671875" customWidth="1"/>
    <col min="12" max="12" width="12.33203125" customWidth="1"/>
    <col min="13" max="13" width="19.88671875" customWidth="1"/>
    <col min="14" max="14" width="46.5546875" customWidth="1"/>
    <col min="15" max="15" width="39.109375" customWidth="1"/>
    <col min="16" max="16" width="77.88671875" customWidth="1"/>
    <col min="17" max="17" width="17.6640625" customWidth="1"/>
  </cols>
  <sheetData>
    <row r="1" spans="1:29" ht="15.75" customHeight="1">
      <c r="A1" s="1" t="s">
        <v>0</v>
      </c>
      <c r="B1" s="2"/>
      <c r="C1" s="2"/>
      <c r="D1" s="14"/>
      <c r="H1" s="3"/>
      <c r="I1" s="3"/>
      <c r="J1" s="3"/>
    </row>
    <row r="2" spans="1:29" ht="15.75" customHeight="1">
      <c r="A2" s="4" t="s">
        <v>1</v>
      </c>
      <c r="B2" s="4"/>
      <c r="C2" s="4"/>
      <c r="D2" s="14"/>
      <c r="H2" s="3"/>
      <c r="I2" s="3"/>
      <c r="J2" s="3"/>
    </row>
    <row r="3" spans="1:29" ht="15.75" customHeight="1">
      <c r="D3" s="14"/>
      <c r="H3" s="3"/>
      <c r="I3" s="3"/>
      <c r="J3" s="3"/>
    </row>
    <row r="4" spans="1:29" s="13" customFormat="1" ht="27.6">
      <c r="A4" s="7" t="s">
        <v>2</v>
      </c>
      <c r="B4" s="7" t="s">
        <v>3</v>
      </c>
      <c r="C4" s="8" t="s">
        <v>4</v>
      </c>
      <c r="D4" s="7" t="s">
        <v>6</v>
      </c>
      <c r="E4" s="7" t="s">
        <v>5</v>
      </c>
      <c r="F4" s="7" t="s">
        <v>7</v>
      </c>
      <c r="G4" s="9" t="s">
        <v>8</v>
      </c>
      <c r="H4" s="9" t="s">
        <v>9</v>
      </c>
      <c r="I4" s="9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10" t="s">
        <v>16</v>
      </c>
      <c r="P4" s="7" t="s">
        <v>17</v>
      </c>
      <c r="Q4" s="7" t="s">
        <v>18</v>
      </c>
      <c r="R4" s="7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1" t="s">
        <v>27</v>
      </c>
      <c r="AA4" s="12"/>
      <c r="AB4" s="12"/>
      <c r="AC4" s="12"/>
    </row>
    <row r="5" spans="1:29" s="6" customFormat="1" ht="15.75" customHeight="1">
      <c r="A5" s="17">
        <v>6</v>
      </c>
      <c r="B5" s="18" t="s">
        <v>50</v>
      </c>
      <c r="C5" s="20">
        <v>7010101003</v>
      </c>
      <c r="D5" s="15">
        <v>4</v>
      </c>
      <c r="E5" s="18" t="s">
        <v>63</v>
      </c>
      <c r="F5" s="18">
        <v>1</v>
      </c>
      <c r="G5" s="22">
        <v>187000000</v>
      </c>
      <c r="H5" s="19">
        <f>F5*G5</f>
        <v>187000000</v>
      </c>
      <c r="I5" s="19">
        <f>170000000+17000000</f>
        <v>187000000</v>
      </c>
      <c r="J5" s="21">
        <v>44298</v>
      </c>
      <c r="K5" s="23">
        <v>210471303000418</v>
      </c>
      <c r="L5" s="17">
        <v>532111</v>
      </c>
      <c r="M5" s="17" t="s">
        <v>29</v>
      </c>
      <c r="N5" s="18" t="s">
        <v>51</v>
      </c>
      <c r="O5" s="18" t="s">
        <v>52</v>
      </c>
      <c r="P5" s="18" t="s">
        <v>53</v>
      </c>
      <c r="Q5" s="18" t="s">
        <v>46</v>
      </c>
      <c r="R5" s="20"/>
      <c r="S5" s="20"/>
      <c r="T5" s="20"/>
      <c r="U5" s="20"/>
      <c r="V5" s="20"/>
      <c r="W5" s="20"/>
      <c r="X5" s="20"/>
      <c r="Y5" s="20"/>
      <c r="Z5" s="20"/>
      <c r="AA5" s="3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BMN 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</dc:creator>
  <cp:lastModifiedBy>babylo</cp:lastModifiedBy>
  <dcterms:created xsi:type="dcterms:W3CDTF">2021-08-26T07:40:39Z</dcterms:created>
  <dcterms:modified xsi:type="dcterms:W3CDTF">2021-10-31T11:36:22Z</dcterms:modified>
</cp:coreProperties>
</file>