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Project\Toni\erps\"/>
    </mc:Choice>
  </mc:AlternateContent>
  <xr:revisionPtr revIDLastSave="0" documentId="13_ncr:1_{C51EBAE2-D659-444D-AC99-A6B33347FF5F}" xr6:coauthVersionLast="47" xr6:coauthVersionMax="47" xr10:uidLastSave="{00000000-0000-0000-0000-000000000000}"/>
  <bookViews>
    <workbookView xWindow="-120" yWindow="-120" windowWidth="21840" windowHeight="13020" tabRatio="849" firstSheet="2" activeTab="6" xr2:uid="{00000000-000D-0000-FFFF-FFFF00000000}"/>
  </bookViews>
  <sheets>
    <sheet name="Pembelian Hutang Belum Ditagih" sheetId="1" r:id="rId1"/>
    <sheet name="Penjualan Piutang Belum Ditagih" sheetId="3" r:id="rId2"/>
    <sheet name="Pemotongan Hutang Belum Ditagih" sheetId="9" r:id="rId3"/>
    <sheet name="Transport Hutang Belum Ditagih" sheetId="8" r:id="rId4"/>
    <sheet name="Retur Penjualan" sheetId="11" r:id="rId5"/>
    <sheet name="Kompensasi Penjualan" sheetId="12" r:id="rId6"/>
    <sheet name="Kompensasi Pembelian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3" l="1"/>
  <c r="I16" i="13"/>
  <c r="H16" i="13"/>
  <c r="G16" i="13"/>
  <c r="I15" i="13"/>
  <c r="H15" i="13"/>
  <c r="G15" i="13"/>
  <c r="H14" i="13"/>
  <c r="G14" i="13"/>
  <c r="H13" i="13"/>
  <c r="G13" i="13"/>
  <c r="H5" i="13"/>
  <c r="H4" i="13"/>
  <c r="H16" i="12"/>
  <c r="G16" i="12"/>
  <c r="H15" i="12"/>
  <c r="G15" i="12"/>
  <c r="B8" i="13"/>
  <c r="D8" i="13" s="1"/>
  <c r="D5" i="13"/>
  <c r="D6" i="13" s="1"/>
  <c r="D2" i="13"/>
  <c r="D4" i="13" s="1"/>
  <c r="G14" i="12"/>
  <c r="D2" i="12"/>
  <c r="D3" i="12" s="1"/>
  <c r="D4" i="12"/>
  <c r="D5" i="12"/>
  <c r="D6" i="12"/>
  <c r="D7" i="12"/>
  <c r="B8" i="12"/>
  <c r="D8" i="12"/>
  <c r="G3" i="12" s="1"/>
  <c r="D9" i="12"/>
  <c r="G4" i="12" s="1"/>
  <c r="D10" i="12"/>
  <c r="H43" i="11"/>
  <c r="G43" i="11"/>
  <c r="H42" i="11"/>
  <c r="G42" i="11"/>
  <c r="H41" i="11"/>
  <c r="G41" i="11"/>
  <c r="H40" i="11"/>
  <c r="G40" i="11"/>
  <c r="H39" i="11"/>
  <c r="G39" i="11"/>
  <c r="H38" i="11"/>
  <c r="G38" i="11"/>
  <c r="H37" i="11"/>
  <c r="G37" i="11"/>
  <c r="H36" i="11"/>
  <c r="G36" i="11"/>
  <c r="H35" i="11"/>
  <c r="G35" i="11"/>
  <c r="G21" i="11"/>
  <c r="H22" i="11"/>
  <c r="G23" i="11"/>
  <c r="H23" i="11"/>
  <c r="G17" i="11"/>
  <c r="H18" i="11"/>
  <c r="G16" i="11"/>
  <c r="G12" i="11"/>
  <c r="H12" i="11"/>
  <c r="I42" i="11"/>
  <c r="D19" i="11"/>
  <c r="H8" i="11"/>
  <c r="G8" i="11"/>
  <c r="D2" i="11"/>
  <c r="I80" i="9"/>
  <c r="H80" i="9"/>
  <c r="G80" i="9"/>
  <c r="F80" i="9"/>
  <c r="H69" i="9"/>
  <c r="G69" i="9"/>
  <c r="I79" i="9"/>
  <c r="H79" i="9"/>
  <c r="G79" i="9"/>
  <c r="I78" i="9"/>
  <c r="H78" i="9"/>
  <c r="G78" i="9"/>
  <c r="F79" i="9"/>
  <c r="F78" i="9"/>
  <c r="I77" i="9"/>
  <c r="H77" i="9"/>
  <c r="G77" i="9"/>
  <c r="I76" i="9"/>
  <c r="H76" i="9"/>
  <c r="G76" i="9"/>
  <c r="F77" i="9"/>
  <c r="F76" i="9"/>
  <c r="B52" i="9"/>
  <c r="H53" i="9" s="1"/>
  <c r="D52" i="9"/>
  <c r="B53" i="9"/>
  <c r="C53" i="9"/>
  <c r="B54" i="9"/>
  <c r="C54" i="9"/>
  <c r="D55" i="9"/>
  <c r="B56" i="9"/>
  <c r="C56" i="9"/>
  <c r="D56" i="9"/>
  <c r="B57" i="9"/>
  <c r="C57" i="9"/>
  <c r="D57" i="9"/>
  <c r="B59" i="9"/>
  <c r="C59" i="9"/>
  <c r="B60" i="9"/>
  <c r="C60" i="9"/>
  <c r="B48" i="9"/>
  <c r="B47" i="9"/>
  <c r="D47" i="9" s="1"/>
  <c r="D46" i="9"/>
  <c r="B34" i="9"/>
  <c r="D34" i="9" s="1"/>
  <c r="G75" i="9"/>
  <c r="H74" i="9"/>
  <c r="G72" i="9"/>
  <c r="H70" i="9"/>
  <c r="H68" i="9"/>
  <c r="C36" i="9"/>
  <c r="B36" i="9"/>
  <c r="C35" i="9"/>
  <c r="B35" i="9"/>
  <c r="C33" i="9"/>
  <c r="C48" i="9" s="1"/>
  <c r="B33" i="9"/>
  <c r="C32" i="9"/>
  <c r="C47" i="9" s="1"/>
  <c r="B32" i="9"/>
  <c r="D31" i="9"/>
  <c r="C28" i="9"/>
  <c r="B28" i="9"/>
  <c r="C27" i="9"/>
  <c r="B27" i="9"/>
  <c r="D26" i="9"/>
  <c r="G26" i="9" s="1"/>
  <c r="C19" i="9"/>
  <c r="B19" i="9"/>
  <c r="C18" i="9"/>
  <c r="B18" i="9"/>
  <c r="D18" i="9" s="1"/>
  <c r="D17" i="9"/>
  <c r="H22" i="9" s="1"/>
  <c r="C9" i="9"/>
  <c r="C8" i="9"/>
  <c r="B8" i="9"/>
  <c r="D7" i="9"/>
  <c r="D9" i="9" s="1"/>
  <c r="D2" i="9"/>
  <c r="D4" i="9" s="1"/>
  <c r="B30" i="8"/>
  <c r="D27" i="8"/>
  <c r="H28" i="8" s="1"/>
  <c r="H29" i="8" s="1"/>
  <c r="B28" i="8"/>
  <c r="C28" i="8"/>
  <c r="B29" i="8"/>
  <c r="C29" i="8"/>
  <c r="D30" i="8"/>
  <c r="B31" i="8"/>
  <c r="C31" i="8"/>
  <c r="B32" i="8"/>
  <c r="C32" i="8"/>
  <c r="D2" i="8"/>
  <c r="D3" i="8"/>
  <c r="D4" i="8"/>
  <c r="D7" i="8"/>
  <c r="D9" i="8" s="1"/>
  <c r="G12" i="8" s="1"/>
  <c r="G14" i="8" s="1"/>
  <c r="G7" i="8"/>
  <c r="B8" i="8"/>
  <c r="C8" i="8"/>
  <c r="D8" i="8"/>
  <c r="G8" i="8" s="1"/>
  <c r="C9" i="8"/>
  <c r="G47" i="8"/>
  <c r="H45" i="8"/>
  <c r="H43" i="8"/>
  <c r="C24" i="8"/>
  <c r="B24" i="8"/>
  <c r="C23" i="8"/>
  <c r="B23" i="8"/>
  <c r="D22" i="8"/>
  <c r="C19" i="8"/>
  <c r="B19" i="8"/>
  <c r="C18" i="8"/>
  <c r="B18" i="8"/>
  <c r="D18" i="8" s="1"/>
  <c r="D17" i="8"/>
  <c r="H28" i="3"/>
  <c r="G28" i="3"/>
  <c r="D7" i="13" l="1"/>
  <c r="I16" i="12"/>
  <c r="D10" i="13"/>
  <c r="D9" i="13"/>
  <c r="D3" i="13"/>
  <c r="I43" i="11"/>
  <c r="D3" i="11"/>
  <c r="B16" i="11"/>
  <c r="B22" i="11" s="1"/>
  <c r="D22" i="11" s="1"/>
  <c r="D21" i="11"/>
  <c r="D20" i="11"/>
  <c r="G2" i="11"/>
  <c r="D4" i="11"/>
  <c r="H3" i="11"/>
  <c r="D53" i="9"/>
  <c r="H54" i="9" s="1"/>
  <c r="H55" i="9" s="1"/>
  <c r="B58" i="9"/>
  <c r="D58" i="9" s="1"/>
  <c r="D54" i="9"/>
  <c r="D48" i="9"/>
  <c r="D33" i="9"/>
  <c r="D27" i="9"/>
  <c r="D28" i="9"/>
  <c r="H13" i="9"/>
  <c r="G12" i="9"/>
  <c r="H23" i="9"/>
  <c r="H75" i="9"/>
  <c r="I75" i="9" s="1"/>
  <c r="G73" i="9"/>
  <c r="G17" i="9"/>
  <c r="D35" i="9"/>
  <c r="G37" i="9" s="1"/>
  <c r="G39" i="9" s="1"/>
  <c r="D3" i="9"/>
  <c r="D1" i="9" s="1"/>
  <c r="D36" i="9"/>
  <c r="H18" i="9"/>
  <c r="G7" i="9"/>
  <c r="D19" i="9"/>
  <c r="G31" i="9"/>
  <c r="D8" i="9"/>
  <c r="G8" i="9" s="1"/>
  <c r="G21" i="9"/>
  <c r="D32" i="9"/>
  <c r="H32" i="9"/>
  <c r="G27" i="8"/>
  <c r="G29" i="8" s="1"/>
  <c r="G10" i="8"/>
  <c r="D31" i="8"/>
  <c r="H9" i="8"/>
  <c r="H10" i="8" s="1"/>
  <c r="D32" i="8"/>
  <c r="D29" i="8"/>
  <c r="D28" i="8"/>
  <c r="H13" i="8"/>
  <c r="H14" i="8" s="1"/>
  <c r="D1" i="8"/>
  <c r="D19" i="8"/>
  <c r="H42" i="8"/>
  <c r="G42" i="8"/>
  <c r="G22" i="8"/>
  <c r="D23" i="8"/>
  <c r="D24" i="8"/>
  <c r="G17" i="8"/>
  <c r="H18" i="8"/>
  <c r="H59" i="3"/>
  <c r="H58" i="3"/>
  <c r="G59" i="3"/>
  <c r="G58" i="3"/>
  <c r="H24" i="3"/>
  <c r="G24" i="3"/>
  <c r="H6" i="13" l="1"/>
  <c r="H9" i="13"/>
  <c r="G8" i="13"/>
  <c r="G3" i="13"/>
  <c r="H9" i="12"/>
  <c r="H14" i="12" s="1"/>
  <c r="G8" i="12"/>
  <c r="H5" i="12"/>
  <c r="H13" i="12" s="1"/>
  <c r="D23" i="11"/>
  <c r="I37" i="11" s="1"/>
  <c r="D24" i="11"/>
  <c r="H31" i="11" s="1"/>
  <c r="H32" i="11" s="1"/>
  <c r="D16" i="11"/>
  <c r="D17" i="11" s="1"/>
  <c r="I40" i="11"/>
  <c r="H4" i="11"/>
  <c r="G4" i="11"/>
  <c r="D60" i="9"/>
  <c r="D59" i="9"/>
  <c r="G52" i="9" s="1"/>
  <c r="G55" i="9" s="1"/>
  <c r="H48" i="9"/>
  <c r="H49" i="9" s="1"/>
  <c r="G47" i="9"/>
  <c r="G49" i="9" s="1"/>
  <c r="H33" i="9"/>
  <c r="H67" i="9"/>
  <c r="G74" i="9"/>
  <c r="I74" i="9" s="1"/>
  <c r="G23" i="9"/>
  <c r="G33" i="9"/>
  <c r="G71" i="9"/>
  <c r="G10" i="9"/>
  <c r="G67" i="9"/>
  <c r="H9" i="9"/>
  <c r="H73" i="9"/>
  <c r="I73" i="9" s="1"/>
  <c r="H19" i="9"/>
  <c r="H42" i="9"/>
  <c r="H43" i="9" s="1"/>
  <c r="G41" i="9"/>
  <c r="G43" i="9" s="1"/>
  <c r="H28" i="9"/>
  <c r="G27" i="9"/>
  <c r="G29" i="9" s="1"/>
  <c r="G19" i="9"/>
  <c r="G70" i="9"/>
  <c r="I70" i="9" s="1"/>
  <c r="H38" i="9"/>
  <c r="H39" i="9" s="1"/>
  <c r="G14" i="9"/>
  <c r="H14" i="9"/>
  <c r="G23" i="8"/>
  <c r="G43" i="8" s="1"/>
  <c r="I43" i="8" s="1"/>
  <c r="G33" i="8"/>
  <c r="G35" i="8"/>
  <c r="I42" i="8"/>
  <c r="G45" i="8"/>
  <c r="I45" i="8" s="1"/>
  <c r="G19" i="8"/>
  <c r="H38" i="8"/>
  <c r="G37" i="8"/>
  <c r="G39" i="8" s="1"/>
  <c r="G48" i="8"/>
  <c r="G25" i="8"/>
  <c r="H34" i="8"/>
  <c r="H35" i="8" s="1"/>
  <c r="H44" i="8"/>
  <c r="H48" i="8"/>
  <c r="I48" i="8" s="1"/>
  <c r="H19" i="8"/>
  <c r="H24" i="8"/>
  <c r="I59" i="3"/>
  <c r="I58" i="3"/>
  <c r="B18" i="3"/>
  <c r="B32" i="3" s="1"/>
  <c r="B8" i="3"/>
  <c r="B35" i="3" s="1"/>
  <c r="G6" i="13" l="1"/>
  <c r="I13" i="13"/>
  <c r="G10" i="13"/>
  <c r="H10" i="13"/>
  <c r="G6" i="12"/>
  <c r="I15" i="12"/>
  <c r="H6" i="12"/>
  <c r="G13" i="12"/>
  <c r="I13" i="12" s="1"/>
  <c r="G10" i="12"/>
  <c r="H10" i="12"/>
  <c r="I14" i="12"/>
  <c r="H19" i="11"/>
  <c r="G26" i="11"/>
  <c r="G30" i="11"/>
  <c r="G32" i="11" s="1"/>
  <c r="H27" i="11"/>
  <c r="H28" i="11" s="1"/>
  <c r="D18" i="11"/>
  <c r="I36" i="11"/>
  <c r="I39" i="11"/>
  <c r="G58" i="9"/>
  <c r="G60" i="9" s="1"/>
  <c r="H59" i="9"/>
  <c r="H60" i="9" s="1"/>
  <c r="H63" i="9"/>
  <c r="H64" i="9" s="1"/>
  <c r="G62" i="9"/>
  <c r="G64" i="9" s="1"/>
  <c r="I67" i="9"/>
  <c r="H71" i="9"/>
  <c r="I71" i="9" s="1"/>
  <c r="H29" i="9"/>
  <c r="H10" i="9"/>
  <c r="G68" i="9"/>
  <c r="I68" i="9" s="1"/>
  <c r="H72" i="9"/>
  <c r="I72" i="9" s="1"/>
  <c r="G44" i="8"/>
  <c r="I44" i="8" s="1"/>
  <c r="G46" i="8"/>
  <c r="H46" i="8"/>
  <c r="H25" i="8"/>
  <c r="H39" i="8"/>
  <c r="H47" i="8"/>
  <c r="I47" i="8" s="1"/>
  <c r="B38" i="3"/>
  <c r="D38" i="3" s="1"/>
  <c r="G56" i="3"/>
  <c r="H54" i="3"/>
  <c r="G53" i="3"/>
  <c r="C40" i="3"/>
  <c r="B40" i="3"/>
  <c r="C39" i="3"/>
  <c r="B39" i="3"/>
  <c r="C37" i="3"/>
  <c r="B37" i="3"/>
  <c r="C36" i="3"/>
  <c r="B36" i="3"/>
  <c r="D35" i="3"/>
  <c r="H38" i="3" s="1"/>
  <c r="C34" i="3"/>
  <c r="B34" i="3"/>
  <c r="C33" i="3"/>
  <c r="B33" i="3"/>
  <c r="D32" i="3"/>
  <c r="C20" i="3"/>
  <c r="B20" i="3"/>
  <c r="C19" i="3"/>
  <c r="B19" i="3"/>
  <c r="D19" i="3" s="1"/>
  <c r="D18" i="3"/>
  <c r="C10" i="3"/>
  <c r="B10" i="3"/>
  <c r="C9" i="3"/>
  <c r="B9" i="3"/>
  <c r="D8" i="3"/>
  <c r="H9" i="3" s="1"/>
  <c r="D2" i="3"/>
  <c r="D4" i="3" s="1"/>
  <c r="G48" i="1"/>
  <c r="H46" i="1"/>
  <c r="H44" i="1"/>
  <c r="C33" i="1"/>
  <c r="B33" i="1"/>
  <c r="C32" i="1"/>
  <c r="B32" i="1"/>
  <c r="D31" i="1"/>
  <c r="C30" i="1"/>
  <c r="B30" i="1"/>
  <c r="C29" i="1"/>
  <c r="B29" i="1"/>
  <c r="D28" i="1"/>
  <c r="D30" i="1" s="1"/>
  <c r="C25" i="1"/>
  <c r="B25" i="1"/>
  <c r="C24" i="1"/>
  <c r="B24" i="1"/>
  <c r="D23" i="1"/>
  <c r="C20" i="1"/>
  <c r="B20" i="1"/>
  <c r="C19" i="1"/>
  <c r="B19" i="1"/>
  <c r="D19" i="1" s="1"/>
  <c r="D18" i="1"/>
  <c r="C10" i="1"/>
  <c r="C9" i="1"/>
  <c r="B9" i="1"/>
  <c r="D8" i="1"/>
  <c r="D2" i="1"/>
  <c r="I38" i="11" l="1"/>
  <c r="G19" i="11"/>
  <c r="G28" i="11"/>
  <c r="I35" i="11"/>
  <c r="I41" i="11"/>
  <c r="I69" i="9"/>
  <c r="I46" i="8"/>
  <c r="D20" i="1"/>
  <c r="D20" i="3"/>
  <c r="D34" i="3"/>
  <c r="D40" i="3"/>
  <c r="H47" i="3" s="1"/>
  <c r="H48" i="3" s="1"/>
  <c r="G18" i="1"/>
  <c r="G20" i="1" s="1"/>
  <c r="D9" i="1"/>
  <c r="G9" i="1" s="1"/>
  <c r="G8" i="1"/>
  <c r="G43" i="1" s="1"/>
  <c r="H19" i="1"/>
  <c r="H19" i="3"/>
  <c r="H20" i="3" s="1"/>
  <c r="G18" i="3"/>
  <c r="G55" i="3" s="1"/>
  <c r="D3" i="3"/>
  <c r="D29" i="1"/>
  <c r="D25" i="1"/>
  <c r="H29" i="1"/>
  <c r="H52" i="3"/>
  <c r="G11" i="1"/>
  <c r="D3" i="1"/>
  <c r="D1" i="1" s="1"/>
  <c r="D24" i="1"/>
  <c r="G28" i="1"/>
  <c r="D32" i="1"/>
  <c r="G34" i="1" s="1"/>
  <c r="G36" i="1" s="1"/>
  <c r="D4" i="1"/>
  <c r="D10" i="1"/>
  <c r="G23" i="1"/>
  <c r="D33" i="1"/>
  <c r="H39" i="3"/>
  <c r="D9" i="3"/>
  <c r="H10" i="3" s="1"/>
  <c r="H11" i="3" s="1"/>
  <c r="D10" i="3"/>
  <c r="D37" i="3"/>
  <c r="D36" i="3"/>
  <c r="G37" i="3"/>
  <c r="D33" i="3"/>
  <c r="D39" i="3"/>
  <c r="G32" i="3" s="1"/>
  <c r="H33" i="3"/>
  <c r="G46" i="1" l="1"/>
  <c r="I46" i="1" s="1"/>
  <c r="H56" i="3"/>
  <c r="I56" i="3" s="1"/>
  <c r="G46" i="3"/>
  <c r="G48" i="3" s="1"/>
  <c r="G20" i="3"/>
  <c r="G8" i="3"/>
  <c r="G11" i="3" s="1"/>
  <c r="H10" i="1"/>
  <c r="H45" i="1" s="1"/>
  <c r="H14" i="3"/>
  <c r="H51" i="3" s="1"/>
  <c r="G13" i="3"/>
  <c r="G15" i="3" s="1"/>
  <c r="H49" i="1"/>
  <c r="H20" i="1"/>
  <c r="G57" i="3"/>
  <c r="G35" i="3"/>
  <c r="G52" i="3"/>
  <c r="I52" i="3" s="1"/>
  <c r="G39" i="3"/>
  <c r="H11" i="1"/>
  <c r="G49" i="1"/>
  <c r="H14" i="1"/>
  <c r="G13" i="1"/>
  <c r="G47" i="1"/>
  <c r="G30" i="1"/>
  <c r="H30" i="1"/>
  <c r="H43" i="1"/>
  <c r="I43" i="1" s="1"/>
  <c r="H34" i="3"/>
  <c r="H35" i="3" s="1"/>
  <c r="G42" i="3"/>
  <c r="G44" i="3" s="1"/>
  <c r="H55" i="3"/>
  <c r="I55" i="3" s="1"/>
  <c r="H43" i="3"/>
  <c r="G38" i="1"/>
  <c r="G40" i="1" s="1"/>
  <c r="H39" i="1"/>
  <c r="H40" i="1" s="1"/>
  <c r="H35" i="1"/>
  <c r="H36" i="1" s="1"/>
  <c r="G24" i="1"/>
  <c r="G44" i="1" s="1"/>
  <c r="I44" i="1" s="1"/>
  <c r="H25" i="1"/>
  <c r="H15" i="3" l="1"/>
  <c r="G54" i="3"/>
  <c r="I54" i="3" s="1"/>
  <c r="I49" i="1"/>
  <c r="H53" i="3"/>
  <c r="I53" i="3" s="1"/>
  <c r="H44" i="3"/>
  <c r="H57" i="3"/>
  <c r="I57" i="3" s="1"/>
  <c r="G51" i="3"/>
  <c r="I51" i="3" s="1"/>
  <c r="H48" i="1"/>
  <c r="I48" i="1" s="1"/>
  <c r="H15" i="1"/>
  <c r="H47" i="1"/>
  <c r="I47" i="1" s="1"/>
  <c r="H26" i="1"/>
  <c r="G26" i="1"/>
  <c r="G45" i="1"/>
  <c r="I45" i="1" s="1"/>
  <c r="G15" i="1"/>
</calcChain>
</file>

<file path=xl/sharedStrings.xml><?xml version="1.0" encoding="utf-8"?>
<sst xmlns="http://schemas.openxmlformats.org/spreadsheetml/2006/main" count="404" uniqueCount="63">
  <si>
    <t>Kontrak Pembelian</t>
  </si>
  <si>
    <t>Total DPP</t>
  </si>
  <si>
    <t>PPN</t>
  </si>
  <si>
    <t>%</t>
  </si>
  <si>
    <t>PPH</t>
  </si>
  <si>
    <t>Pembayaran DP</t>
  </si>
  <si>
    <t>Akun</t>
  </si>
  <si>
    <t>Debit</t>
  </si>
  <si>
    <t>Kredit</t>
  </si>
  <si>
    <t>Nilai Bayar</t>
  </si>
  <si>
    <t>Uang Muka Pembelian</t>
  </si>
  <si>
    <t>PPN Masukan</t>
  </si>
  <si>
    <t>Kas / Bank</t>
  </si>
  <si>
    <t>PPH Pembelian</t>
  </si>
  <si>
    <t>Penerimaan Barang</t>
  </si>
  <si>
    <t>Nilai Transaksi</t>
  </si>
  <si>
    <t>Persediaan</t>
  </si>
  <si>
    <t>Hutang Belum ditagih</t>
  </si>
  <si>
    <t>Pembayaran Hutang</t>
  </si>
  <si>
    <t>Hutang Usaha</t>
  </si>
  <si>
    <t>Penggunaan DP</t>
  </si>
  <si>
    <t>PPN DP</t>
  </si>
  <si>
    <t>PPH DP</t>
  </si>
  <si>
    <t>Total Bayar</t>
  </si>
  <si>
    <t>PPN Bayar</t>
  </si>
  <si>
    <t>PPH Bayar</t>
  </si>
  <si>
    <t>Saldo</t>
  </si>
  <si>
    <t>Hutang Dagang</t>
  </si>
  <si>
    <t>Kontrak Penjualan</t>
  </si>
  <si>
    <t>Penerimaan DP</t>
  </si>
  <si>
    <t>PPH Penjualan</t>
  </si>
  <si>
    <t>Uang Muka Penjualan</t>
  </si>
  <si>
    <t>PPN Keluaran</t>
  </si>
  <si>
    <t>Pengiriman Barang</t>
  </si>
  <si>
    <t>Piutang Usaha</t>
  </si>
  <si>
    <t>Penjualan</t>
  </si>
  <si>
    <t>Penerimaan Piutang</t>
  </si>
  <si>
    <t>Piutang Usaha Belum ditagih</t>
  </si>
  <si>
    <t>Uang Muka Pemotongan</t>
  </si>
  <si>
    <t>Hutang Pemotongan</t>
  </si>
  <si>
    <t>Biaya Pemotongan</t>
  </si>
  <si>
    <t>Uang Muka Transport</t>
  </si>
  <si>
    <t>Biaya Transport</t>
  </si>
  <si>
    <t>Hutang Transport</t>
  </si>
  <si>
    <t>Hutang Pemotongan Belum ditagih</t>
  </si>
  <si>
    <t>Hutang Transport Belum ditagih</t>
  </si>
  <si>
    <t>Persediaan Cutting Center</t>
  </si>
  <si>
    <t>Biaya Bahan Baku</t>
  </si>
  <si>
    <t>Proses Invoice telah di Bayar, Tanggal Jurnal mengikuti Tanggal Bayar / Masuk Uang</t>
  </si>
  <si>
    <t>Biaya Transportasi Pengiriman</t>
  </si>
  <si>
    <t>Hutang Transport Belum Ditagih</t>
  </si>
  <si>
    <t>?????</t>
  </si>
  <si>
    <t>Proses Potong</t>
  </si>
  <si>
    <t>Jika Biaya Potong di Klaim Ke Pelanggan Maka akan generate Jurnal sebagai berikut:</t>
  </si>
  <si>
    <t>Pengembalian Barang</t>
  </si>
  <si>
    <t>RETUR PENJUALAN</t>
  </si>
  <si>
    <t>PIUTANG USAHA BELUM DITAGIH</t>
  </si>
  <si>
    <t>Pembayaran Retur</t>
  </si>
  <si>
    <t>Retur Penjualan</t>
  </si>
  <si>
    <t>Pembayaran Kompensasi</t>
  </si>
  <si>
    <t>Biaya Klaim</t>
  </si>
  <si>
    <t>Penerimaan Kompensasi</t>
  </si>
  <si>
    <t>Pendapatan Kompensasi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</si>
</sst>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name val="Calibri"/>
      <scheme val="minor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3" fontId="1" fillId="0" borderId="0" xfId="0" applyNumberFormat="1" applyFont="1"/>
    <xf numFmtId="43" fontId="1" fillId="0" borderId="0" xfId="0" applyNumberFormat="1" applyFont="1" applyAlignment="1">
      <alignment horizontal="center"/>
    </xf>
    <xf numFmtId="43" fontId="2" fillId="0" borderId="0" xfId="0" applyNumberFormat="1" applyFont="1"/>
    <xf numFmtId="43" fontId="2" fillId="0" borderId="0" xfId="0" applyNumberFormat="1" applyFont="1" applyAlignment="1">
      <alignment horizontal="center"/>
    </xf>
    <xf numFmtId="43" fontId="2" fillId="0" borderId="1" xfId="0" applyNumberFormat="1" applyFont="1" applyBorder="1"/>
    <xf numFmtId="43" fontId="2" fillId="0" borderId="1" xfId="0" applyNumberFormat="1" applyFont="1" applyBorder="1" applyAlignment="1">
      <alignment horizontal="center"/>
    </xf>
    <xf numFmtId="43" fontId="2" fillId="2" borderId="2" xfId="0" applyNumberFormat="1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2" xfId="0" applyFont="1" applyFill="1" applyBorder="1"/>
    <xf numFmtId="0" fontId="0" fillId="0" borderId="3" xfId="0" applyBorder="1"/>
    <xf numFmtId="43" fontId="2" fillId="0" borderId="3" xfId="0" applyNumberFormat="1" applyFont="1" applyBorder="1"/>
    <xf numFmtId="43" fontId="0" fillId="0" borderId="0" xfId="0" applyNumberFormat="1"/>
    <xf numFmtId="0" fontId="0" fillId="0" borderId="2" xfId="0" applyBorder="1"/>
    <xf numFmtId="43" fontId="2" fillId="0" borderId="2" xfId="0" applyNumberFormat="1" applyFont="1" applyBorder="1"/>
    <xf numFmtId="43" fontId="3" fillId="0" borderId="0" xfId="0" applyNumberFormat="1" applyFont="1"/>
    <xf numFmtId="43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101"/>
  <sheetViews>
    <sheetView topLeftCell="A29" zoomScale="98" workbookViewId="0">
      <selection activeCell="I48" sqref="I48"/>
    </sheetView>
  </sheetViews>
  <sheetFormatPr defaultColWidth="14.42578125" defaultRowHeight="15" customHeight="1" x14ac:dyDescent="0.25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28.140625" customWidth="1"/>
    <col min="7" max="8" width="16.85546875" customWidth="1"/>
    <col min="9" max="9" width="17.7109375" customWidth="1"/>
    <col min="10" max="11" width="8.7109375" customWidth="1"/>
  </cols>
  <sheetData>
    <row r="1" spans="1:11" x14ac:dyDescent="0.25">
      <c r="A1" s="1" t="s">
        <v>0</v>
      </c>
      <c r="B1" s="1"/>
      <c r="C1" s="2"/>
      <c r="D1" s="1">
        <f>D2+D3-D4</f>
        <v>1085000000</v>
      </c>
      <c r="E1" s="1"/>
      <c r="F1" s="1"/>
      <c r="G1" s="1"/>
      <c r="H1" s="1"/>
      <c r="I1" s="1"/>
      <c r="J1" s="1"/>
      <c r="K1" s="1"/>
    </row>
    <row r="2" spans="1:11" x14ac:dyDescent="0.25">
      <c r="A2" s="3" t="s">
        <v>1</v>
      </c>
      <c r="B2" s="3">
        <v>1000000000</v>
      </c>
      <c r="C2" s="4"/>
      <c r="D2" s="3">
        <f>B2</f>
        <v>1000000000</v>
      </c>
      <c r="E2" s="3"/>
      <c r="F2" s="3"/>
      <c r="G2" s="3"/>
      <c r="H2" s="3"/>
      <c r="I2" s="3"/>
      <c r="J2" s="3"/>
      <c r="K2" s="3"/>
    </row>
    <row r="3" spans="1:11" x14ac:dyDescent="0.25">
      <c r="A3" s="3" t="s">
        <v>2</v>
      </c>
      <c r="B3" s="3">
        <v>11</v>
      </c>
      <c r="C3" s="4" t="s">
        <v>3</v>
      </c>
      <c r="D3" s="3">
        <f>D2*B3/100</f>
        <v>110000000</v>
      </c>
      <c r="E3" s="3"/>
      <c r="F3" s="3"/>
      <c r="G3" s="3"/>
      <c r="H3" s="3"/>
      <c r="I3" s="3"/>
      <c r="J3" s="3"/>
      <c r="K3" s="3"/>
    </row>
    <row r="4" spans="1:11" x14ac:dyDescent="0.25">
      <c r="A4" s="3" t="s">
        <v>4</v>
      </c>
      <c r="B4" s="3">
        <v>2.5</v>
      </c>
      <c r="C4" s="4" t="s">
        <v>3</v>
      </c>
      <c r="D4" s="3">
        <f>D2*B4/100</f>
        <v>25000000</v>
      </c>
      <c r="E4" s="3"/>
      <c r="F4" s="3"/>
      <c r="G4" s="3"/>
      <c r="H4" s="3"/>
      <c r="I4" s="3"/>
      <c r="J4" s="3"/>
      <c r="K4" s="3"/>
    </row>
    <row r="5" spans="1:11" x14ac:dyDescent="0.25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 x14ac:dyDescent="0.25">
      <c r="A6" s="3"/>
      <c r="B6" s="3"/>
      <c r="C6" s="4"/>
      <c r="D6" s="3"/>
      <c r="E6" s="3"/>
      <c r="F6" s="13" t="s">
        <v>48</v>
      </c>
      <c r="G6" s="7"/>
      <c r="H6" s="7"/>
      <c r="I6" s="7"/>
      <c r="J6" s="3"/>
      <c r="K6" s="3"/>
    </row>
    <row r="7" spans="1:11" x14ac:dyDescent="0.25">
      <c r="A7" s="1" t="s">
        <v>5</v>
      </c>
      <c r="B7" s="1"/>
      <c r="C7" s="2"/>
      <c r="D7" s="1"/>
      <c r="E7" s="1"/>
      <c r="F7" s="1" t="s">
        <v>6</v>
      </c>
      <c r="G7" s="1" t="s">
        <v>7</v>
      </c>
      <c r="H7" s="1" t="s">
        <v>8</v>
      </c>
      <c r="I7" s="1"/>
      <c r="J7" s="1"/>
      <c r="K7" s="1"/>
    </row>
    <row r="8" spans="1:11" x14ac:dyDescent="0.25">
      <c r="A8" s="3" t="s">
        <v>9</v>
      </c>
      <c r="B8" s="3">
        <v>300000000</v>
      </c>
      <c r="C8" s="4"/>
      <c r="D8" s="3">
        <f>B8</f>
        <v>300000000</v>
      </c>
      <c r="E8" s="3"/>
      <c r="F8" s="3" t="s">
        <v>10</v>
      </c>
      <c r="G8" s="3">
        <f t="shared" ref="G8:G9" si="0">D8</f>
        <v>300000000</v>
      </c>
      <c r="H8" s="3"/>
      <c r="I8" s="3"/>
      <c r="J8" s="3"/>
      <c r="K8" s="3"/>
    </row>
    <row r="9" spans="1:11" x14ac:dyDescent="0.25">
      <c r="A9" s="3" t="s">
        <v>2</v>
      </c>
      <c r="B9" s="3">
        <f>$B$3</f>
        <v>11</v>
      </c>
      <c r="C9" s="4" t="str">
        <f>C3</f>
        <v>%</v>
      </c>
      <c r="D9" s="3">
        <f>D8*B9/100</f>
        <v>33000000</v>
      </c>
      <c r="E9" s="3"/>
      <c r="F9" s="3" t="s">
        <v>11</v>
      </c>
      <c r="G9" s="3">
        <f t="shared" si="0"/>
        <v>33000000</v>
      </c>
      <c r="H9" s="3"/>
      <c r="I9" s="3"/>
      <c r="J9" s="3"/>
      <c r="K9" s="3"/>
    </row>
    <row r="10" spans="1:11" x14ac:dyDescent="0.25">
      <c r="A10" s="3" t="s">
        <v>4</v>
      </c>
      <c r="B10" s="3">
        <v>2.5</v>
      </c>
      <c r="C10" s="4" t="str">
        <f>C4</f>
        <v>%</v>
      </c>
      <c r="D10" s="3">
        <f>D8*B10/100</f>
        <v>7500000</v>
      </c>
      <c r="E10" s="3"/>
      <c r="F10" s="5" t="s">
        <v>12</v>
      </c>
      <c r="G10" s="5"/>
      <c r="H10" s="5">
        <f>G8+G9</f>
        <v>333000000</v>
      </c>
      <c r="I10" s="3"/>
      <c r="J10" s="3"/>
      <c r="K10" s="3"/>
    </row>
    <row r="11" spans="1:11" x14ac:dyDescent="0.25">
      <c r="A11" s="3"/>
      <c r="B11" s="3"/>
      <c r="C11" s="4"/>
      <c r="D11" s="3"/>
      <c r="E11" s="3"/>
      <c r="F11" s="3"/>
      <c r="G11" s="3">
        <f t="shared" ref="G11:H11" si="1">SUM(G8:G10)</f>
        <v>333000000</v>
      </c>
      <c r="H11" s="3">
        <f t="shared" si="1"/>
        <v>333000000</v>
      </c>
      <c r="I11" s="3"/>
      <c r="J11" s="3"/>
      <c r="K11" s="3"/>
    </row>
    <row r="12" spans="1:11" x14ac:dyDescent="0.25">
      <c r="A12" s="3"/>
      <c r="B12" s="3"/>
      <c r="C12" s="4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3"/>
      <c r="B13" s="3"/>
      <c r="C13" s="4"/>
      <c r="D13" s="3"/>
      <c r="E13" s="3"/>
      <c r="F13" s="3" t="s">
        <v>12</v>
      </c>
      <c r="G13" s="3">
        <f>D10</f>
        <v>7500000</v>
      </c>
      <c r="H13" s="3"/>
      <c r="I13" s="3"/>
      <c r="J13" s="3"/>
      <c r="K13" s="3"/>
    </row>
    <row r="14" spans="1:11" x14ac:dyDescent="0.25">
      <c r="A14" s="3"/>
      <c r="B14" s="3"/>
      <c r="C14" s="4"/>
      <c r="D14" s="3"/>
      <c r="E14" s="3"/>
      <c r="F14" s="5" t="s">
        <v>13</v>
      </c>
      <c r="G14" s="5"/>
      <c r="H14" s="5">
        <f>D10</f>
        <v>7500000</v>
      </c>
      <c r="I14" s="3"/>
      <c r="J14" s="3"/>
      <c r="K14" s="3"/>
    </row>
    <row r="15" spans="1:11" x14ac:dyDescent="0.25">
      <c r="A15" s="3"/>
      <c r="B15" s="3"/>
      <c r="C15" s="4"/>
      <c r="D15" s="3"/>
      <c r="E15" s="3"/>
      <c r="F15" s="3"/>
      <c r="G15" s="3">
        <f t="shared" ref="G15:H15" si="2">SUM(G13:G14)</f>
        <v>7500000</v>
      </c>
      <c r="H15" s="3">
        <f t="shared" si="2"/>
        <v>7500000</v>
      </c>
      <c r="I15" s="3"/>
      <c r="J15" s="3"/>
      <c r="K15" s="3"/>
    </row>
    <row r="16" spans="1:11" x14ac:dyDescent="0.25">
      <c r="A16" s="3"/>
      <c r="B16" s="3"/>
      <c r="C16" s="4"/>
      <c r="D16" s="3"/>
      <c r="E16" s="3"/>
      <c r="F16" s="3"/>
      <c r="G16" s="3"/>
      <c r="H16" s="3"/>
      <c r="I16" s="3"/>
      <c r="J16" s="3"/>
      <c r="K16" s="3"/>
    </row>
    <row r="17" spans="1:11" x14ac:dyDescent="0.25">
      <c r="A17" s="1" t="s">
        <v>14</v>
      </c>
      <c r="B17" s="1"/>
      <c r="C17" s="2"/>
      <c r="D17" s="1"/>
      <c r="E17" s="1"/>
      <c r="F17" s="1" t="s">
        <v>6</v>
      </c>
      <c r="G17" s="1" t="s">
        <v>7</v>
      </c>
      <c r="H17" s="1" t="s">
        <v>8</v>
      </c>
      <c r="I17" s="1"/>
      <c r="J17" s="1"/>
      <c r="K17" s="1"/>
    </row>
    <row r="18" spans="1:11" x14ac:dyDescent="0.25">
      <c r="A18" s="3" t="s">
        <v>15</v>
      </c>
      <c r="B18" s="3">
        <v>1000000000</v>
      </c>
      <c r="C18" s="4"/>
      <c r="D18" s="3">
        <f>B18</f>
        <v>1000000000</v>
      </c>
      <c r="E18" s="3"/>
      <c r="F18" s="3" t="s">
        <v>16</v>
      </c>
      <c r="G18" s="3">
        <f>D18</f>
        <v>1000000000</v>
      </c>
      <c r="H18" s="3"/>
      <c r="I18" s="3"/>
      <c r="J18" s="3"/>
      <c r="K18" s="3"/>
    </row>
    <row r="19" spans="1:11" x14ac:dyDescent="0.25">
      <c r="A19" s="3" t="s">
        <v>2</v>
      </c>
      <c r="B19" s="3">
        <f>$B$3</f>
        <v>11</v>
      </c>
      <c r="C19" s="4" t="str">
        <f>C3</f>
        <v>%</v>
      </c>
      <c r="D19" s="3">
        <f>B18*B19/100</f>
        <v>110000000</v>
      </c>
      <c r="E19" s="3"/>
      <c r="F19" s="5" t="s">
        <v>17</v>
      </c>
      <c r="G19" s="5"/>
      <c r="H19" s="5">
        <f>D18</f>
        <v>1000000000</v>
      </c>
      <c r="I19" s="3"/>
      <c r="J19" s="3"/>
      <c r="K19" s="3"/>
    </row>
    <row r="20" spans="1:11" x14ac:dyDescent="0.25">
      <c r="A20" s="3" t="s">
        <v>4</v>
      </c>
      <c r="B20" s="3">
        <f>$B$4</f>
        <v>2.5</v>
      </c>
      <c r="C20" s="4" t="str">
        <f>C4</f>
        <v>%</v>
      </c>
      <c r="D20" s="3">
        <f>D18*B20/100</f>
        <v>25000000</v>
      </c>
      <c r="E20" s="3"/>
      <c r="F20" s="3"/>
      <c r="G20" s="3">
        <f t="shared" ref="G20:H20" si="3">SUM(G18:G19)</f>
        <v>1000000000</v>
      </c>
      <c r="H20" s="3">
        <f t="shared" si="3"/>
        <v>1000000000</v>
      </c>
      <c r="I20" s="3"/>
      <c r="J20" s="3"/>
      <c r="K20" s="3"/>
    </row>
    <row r="21" spans="1:11" x14ac:dyDescent="0.25">
      <c r="A21" s="3"/>
      <c r="B21" s="3"/>
      <c r="C21" s="4"/>
      <c r="D21" s="3"/>
      <c r="E21" s="3"/>
      <c r="F21" s="3"/>
      <c r="G21" s="3"/>
      <c r="H21" s="3"/>
      <c r="I21" s="3"/>
      <c r="J21" s="3"/>
      <c r="K21" s="3"/>
    </row>
    <row r="22" spans="1:11" ht="15.75" customHeight="1" x14ac:dyDescent="0.25">
      <c r="A22" s="1" t="s">
        <v>18</v>
      </c>
      <c r="B22" s="1"/>
      <c r="C22" s="2"/>
      <c r="D22" s="1"/>
      <c r="E22" s="1"/>
      <c r="F22" s="1" t="s">
        <v>6</v>
      </c>
      <c r="G22" s="1" t="s">
        <v>7</v>
      </c>
      <c r="H22" s="1" t="s">
        <v>8</v>
      </c>
      <c r="I22" s="1"/>
      <c r="J22" s="1"/>
      <c r="K22" s="1"/>
    </row>
    <row r="23" spans="1:11" ht="15.75" customHeight="1" x14ac:dyDescent="0.25">
      <c r="A23" s="3" t="s">
        <v>1</v>
      </c>
      <c r="B23" s="3">
        <v>1000000000</v>
      </c>
      <c r="C23" s="4"/>
      <c r="D23" s="3">
        <f>B23</f>
        <v>1000000000</v>
      </c>
      <c r="E23" s="3"/>
      <c r="F23" s="3" t="s">
        <v>17</v>
      </c>
      <c r="G23" s="3">
        <f>D23</f>
        <v>1000000000</v>
      </c>
      <c r="H23" s="3"/>
      <c r="I23" s="3"/>
      <c r="J23" s="3"/>
      <c r="K23" s="3"/>
    </row>
    <row r="24" spans="1:11" ht="15.75" customHeight="1" x14ac:dyDescent="0.25">
      <c r="A24" s="3" t="s">
        <v>2</v>
      </c>
      <c r="B24" s="3">
        <f>$B$3</f>
        <v>11</v>
      </c>
      <c r="C24" s="4" t="str">
        <f>C3</f>
        <v>%</v>
      </c>
      <c r="D24" s="3">
        <f>D23*B24/100</f>
        <v>110000000</v>
      </c>
      <c r="E24" s="3"/>
      <c r="F24" s="3" t="s">
        <v>11</v>
      </c>
      <c r="G24" s="3">
        <f>D32</f>
        <v>77000000</v>
      </c>
      <c r="H24" s="3"/>
      <c r="I24" s="3"/>
      <c r="J24" s="3"/>
      <c r="K24" s="3"/>
    </row>
    <row r="25" spans="1:11" ht="15.75" customHeight="1" x14ac:dyDescent="0.25">
      <c r="A25" s="5" t="s">
        <v>4</v>
      </c>
      <c r="B25" s="5">
        <f>$B$4</f>
        <v>2.5</v>
      </c>
      <c r="C25" s="6" t="str">
        <f>C4</f>
        <v>%</v>
      </c>
      <c r="D25" s="5">
        <f>D23*B25/100</f>
        <v>25000000</v>
      </c>
      <c r="E25" s="3"/>
      <c r="F25" s="5" t="s">
        <v>19</v>
      </c>
      <c r="G25" s="5"/>
      <c r="H25" s="5">
        <f>D23+D32</f>
        <v>1077000000</v>
      </c>
      <c r="I25" s="3"/>
      <c r="J25" s="3"/>
      <c r="K25" s="3"/>
    </row>
    <row r="26" spans="1:11" ht="15.75" customHeight="1" x14ac:dyDescent="0.25">
      <c r="A26" s="3"/>
      <c r="B26" s="3"/>
      <c r="C26" s="4"/>
      <c r="D26" s="3"/>
      <c r="E26" s="3"/>
      <c r="F26" s="3"/>
      <c r="G26" s="3">
        <f t="shared" ref="G26:H26" si="4">SUM(G23:G25)</f>
        <v>1077000000</v>
      </c>
      <c r="H26" s="3">
        <f t="shared" si="4"/>
        <v>1077000000</v>
      </c>
      <c r="I26" s="3"/>
      <c r="J26" s="3"/>
      <c r="K26" s="3"/>
    </row>
    <row r="27" spans="1:11" ht="15.75" customHeight="1" x14ac:dyDescent="0.25">
      <c r="A27" s="3"/>
      <c r="B27" s="3"/>
      <c r="C27" s="4"/>
      <c r="D27" s="3"/>
      <c r="E27" s="3"/>
      <c r="F27" s="3"/>
      <c r="G27" s="3"/>
      <c r="H27" s="3"/>
      <c r="I27" s="3"/>
      <c r="J27" s="3"/>
      <c r="K27" s="3"/>
    </row>
    <row r="28" spans="1:11" ht="15.75" customHeight="1" x14ac:dyDescent="0.25">
      <c r="A28" s="3" t="s">
        <v>20</v>
      </c>
      <c r="B28" s="3">
        <v>300000000</v>
      </c>
      <c r="C28" s="4"/>
      <c r="D28" s="3">
        <f>B28</f>
        <v>300000000</v>
      </c>
      <c r="E28" s="3"/>
      <c r="F28" s="3" t="s">
        <v>19</v>
      </c>
      <c r="G28" s="3">
        <f>D28</f>
        <v>300000000</v>
      </c>
      <c r="H28" s="3"/>
      <c r="I28" s="3"/>
      <c r="J28" s="3"/>
      <c r="K28" s="3"/>
    </row>
    <row r="29" spans="1:11" ht="15.75" customHeight="1" x14ac:dyDescent="0.25">
      <c r="A29" s="3" t="s">
        <v>21</v>
      </c>
      <c r="B29" s="3">
        <f>$B$3</f>
        <v>11</v>
      </c>
      <c r="C29" s="4" t="str">
        <f>C3</f>
        <v>%</v>
      </c>
      <c r="D29" s="3">
        <f>D28*B29/100</f>
        <v>33000000</v>
      </c>
      <c r="E29" s="3"/>
      <c r="F29" s="5" t="s">
        <v>10</v>
      </c>
      <c r="G29" s="5"/>
      <c r="H29" s="5">
        <f>D28</f>
        <v>300000000</v>
      </c>
      <c r="I29" s="3"/>
      <c r="J29" s="3"/>
      <c r="K29" s="3"/>
    </row>
    <row r="30" spans="1:11" ht="15.75" customHeight="1" x14ac:dyDescent="0.25">
      <c r="A30" s="5" t="s">
        <v>22</v>
      </c>
      <c r="B30" s="5">
        <f>$B$4</f>
        <v>2.5</v>
      </c>
      <c r="C30" s="6" t="str">
        <f>C4</f>
        <v>%</v>
      </c>
      <c r="D30" s="5">
        <f>D28*B30/100</f>
        <v>7500000</v>
      </c>
      <c r="E30" s="3"/>
      <c r="F30" s="3"/>
      <c r="G30" s="3">
        <f t="shared" ref="G30:H30" si="5">SUM(G28:G29)</f>
        <v>300000000</v>
      </c>
      <c r="H30" s="3">
        <f t="shared" si="5"/>
        <v>300000000</v>
      </c>
      <c r="I30" s="3"/>
      <c r="J30" s="3"/>
      <c r="K30" s="3"/>
    </row>
    <row r="31" spans="1:11" ht="15.75" customHeight="1" x14ac:dyDescent="0.25">
      <c r="A31" s="3" t="s">
        <v>23</v>
      </c>
      <c r="B31" s="3">
        <v>700000000</v>
      </c>
      <c r="C31" s="4"/>
      <c r="D31" s="3">
        <f>B31</f>
        <v>700000000</v>
      </c>
      <c r="E31" s="3"/>
      <c r="F31" s="3"/>
      <c r="G31" s="3"/>
      <c r="H31" s="3"/>
      <c r="I31" s="3"/>
      <c r="J31" s="3"/>
      <c r="K31" s="3"/>
    </row>
    <row r="32" spans="1:11" ht="15.75" customHeight="1" x14ac:dyDescent="0.25">
      <c r="A32" s="3" t="s">
        <v>24</v>
      </c>
      <c r="B32" s="3">
        <f>$B$3</f>
        <v>11</v>
      </c>
      <c r="C32" s="4" t="str">
        <f>C3</f>
        <v>%</v>
      </c>
      <c r="D32" s="3">
        <f>D31*B32/100</f>
        <v>77000000</v>
      </c>
      <c r="E32" s="3"/>
      <c r="F32" s="3"/>
      <c r="G32" s="3"/>
      <c r="H32" s="3"/>
      <c r="I32" s="3"/>
      <c r="J32" s="3"/>
      <c r="K32" s="3"/>
    </row>
    <row r="33" spans="1:11" ht="15.75" customHeight="1" x14ac:dyDescent="0.25">
      <c r="A33" s="3" t="s">
        <v>25</v>
      </c>
      <c r="B33" s="3">
        <f>$B$4</f>
        <v>2.5</v>
      </c>
      <c r="C33" s="4" t="str">
        <f>C4</f>
        <v>%</v>
      </c>
      <c r="D33" s="3">
        <f>D31*B33/100</f>
        <v>17500000</v>
      </c>
      <c r="E33" s="3"/>
      <c r="F33" s="13" t="s">
        <v>48</v>
      </c>
      <c r="G33" s="7"/>
      <c r="H33" s="7"/>
      <c r="I33" s="7"/>
      <c r="J33" s="3"/>
      <c r="K33" s="3"/>
    </row>
    <row r="34" spans="1:11" ht="15.75" customHeight="1" x14ac:dyDescent="0.25">
      <c r="A34" s="3"/>
      <c r="B34" s="3"/>
      <c r="C34" s="4"/>
      <c r="D34" s="3"/>
      <c r="E34" s="3"/>
      <c r="F34" s="3" t="s">
        <v>19</v>
      </c>
      <c r="G34" s="3">
        <f>D31+D32</f>
        <v>777000000</v>
      </c>
      <c r="H34" s="3"/>
      <c r="I34" s="3"/>
      <c r="J34" s="3"/>
      <c r="K34" s="3"/>
    </row>
    <row r="35" spans="1:11" ht="15.75" customHeight="1" x14ac:dyDescent="0.25">
      <c r="A35" s="3"/>
      <c r="B35" s="3"/>
      <c r="C35" s="4"/>
      <c r="D35" s="3"/>
      <c r="E35" s="3"/>
      <c r="F35" s="5" t="s">
        <v>12</v>
      </c>
      <c r="G35" s="5"/>
      <c r="H35" s="5">
        <f>D31+D32</f>
        <v>777000000</v>
      </c>
      <c r="I35" s="3"/>
      <c r="J35" s="3"/>
      <c r="K35" s="3"/>
    </row>
    <row r="36" spans="1:11" ht="15.75" customHeight="1" x14ac:dyDescent="0.25">
      <c r="A36" s="3"/>
      <c r="B36" s="3"/>
      <c r="C36" s="4"/>
      <c r="D36" s="3"/>
      <c r="E36" s="3"/>
      <c r="F36" s="3"/>
      <c r="G36" s="3">
        <f t="shared" ref="G36:H36" si="6">SUM(G34:G35)</f>
        <v>777000000</v>
      </c>
      <c r="H36" s="3">
        <f t="shared" si="6"/>
        <v>777000000</v>
      </c>
      <c r="I36" s="3"/>
      <c r="J36" s="3"/>
      <c r="K36" s="3"/>
    </row>
    <row r="37" spans="1:11" ht="15.75" customHeight="1" x14ac:dyDescent="0.25">
      <c r="A37" s="3"/>
      <c r="B37" s="3"/>
      <c r="C37" s="4"/>
      <c r="D37" s="3"/>
      <c r="E37" s="3"/>
      <c r="F37" s="3"/>
      <c r="G37" s="3"/>
      <c r="H37" s="3"/>
      <c r="I37" s="3"/>
      <c r="J37" s="3"/>
      <c r="K37" s="3"/>
    </row>
    <row r="38" spans="1:11" ht="15.75" customHeight="1" x14ac:dyDescent="0.25">
      <c r="A38" s="3"/>
      <c r="B38" s="3"/>
      <c r="C38" s="4"/>
      <c r="D38" s="3"/>
      <c r="E38" s="3"/>
      <c r="F38" s="3" t="s">
        <v>12</v>
      </c>
      <c r="G38" s="3">
        <f>D33</f>
        <v>17500000</v>
      </c>
      <c r="H38" s="3"/>
      <c r="I38" s="3"/>
      <c r="J38" s="3"/>
      <c r="K38" s="3"/>
    </row>
    <row r="39" spans="1:11" ht="15.75" customHeight="1" x14ac:dyDescent="0.25">
      <c r="A39" s="3"/>
      <c r="B39" s="3"/>
      <c r="C39" s="4"/>
      <c r="D39" s="3"/>
      <c r="E39" s="3"/>
      <c r="F39" s="5" t="s">
        <v>13</v>
      </c>
      <c r="G39" s="5"/>
      <c r="H39" s="5">
        <f>D33</f>
        <v>17500000</v>
      </c>
      <c r="I39" s="3"/>
      <c r="J39" s="3"/>
      <c r="K39" s="3"/>
    </row>
    <row r="40" spans="1:11" ht="15.75" customHeight="1" x14ac:dyDescent="0.25">
      <c r="A40" s="3"/>
      <c r="B40" s="3"/>
      <c r="C40" s="4"/>
      <c r="D40" s="3"/>
      <c r="E40" s="3"/>
      <c r="F40" s="3"/>
      <c r="G40" s="3">
        <f t="shared" ref="G40:H40" si="7">SUM(G38:G39)</f>
        <v>17500000</v>
      </c>
      <c r="H40" s="3">
        <f t="shared" si="7"/>
        <v>17500000</v>
      </c>
      <c r="I40" s="3"/>
      <c r="J40" s="3"/>
      <c r="K40" s="3"/>
    </row>
    <row r="41" spans="1:11" ht="15.75" customHeight="1" x14ac:dyDescent="0.25">
      <c r="A41" s="3"/>
      <c r="B41" s="3"/>
      <c r="C41" s="4"/>
      <c r="D41" s="3"/>
      <c r="E41" s="3"/>
      <c r="F41" s="3"/>
      <c r="G41" s="3"/>
      <c r="H41" s="3"/>
      <c r="I41" s="3"/>
      <c r="J41" s="3"/>
      <c r="K41" s="3"/>
    </row>
    <row r="42" spans="1:11" ht="15.75" customHeight="1" x14ac:dyDescent="0.25">
      <c r="A42" s="3"/>
      <c r="B42" s="3"/>
      <c r="C42" s="4"/>
      <c r="D42" s="3"/>
      <c r="E42" s="3"/>
      <c r="F42" s="1" t="s">
        <v>6</v>
      </c>
      <c r="G42" s="1" t="s">
        <v>7</v>
      </c>
      <c r="H42" s="1" t="s">
        <v>8</v>
      </c>
      <c r="I42" s="1" t="s">
        <v>26</v>
      </c>
      <c r="J42" s="3"/>
      <c r="K42" s="3"/>
    </row>
    <row r="43" spans="1:11" ht="15.75" customHeight="1" x14ac:dyDescent="0.25">
      <c r="A43" s="3"/>
      <c r="B43" s="3"/>
      <c r="C43" s="4"/>
      <c r="D43" s="3"/>
      <c r="E43" s="3"/>
      <c r="F43" s="3" t="s">
        <v>10</v>
      </c>
      <c r="G43" s="3">
        <f t="shared" ref="G43:H43" si="8">G8+G29</f>
        <v>300000000</v>
      </c>
      <c r="H43" s="3">
        <f t="shared" si="8"/>
        <v>300000000</v>
      </c>
      <c r="I43" s="3">
        <f t="shared" ref="I43:I46" si="9">G43-H43</f>
        <v>0</v>
      </c>
      <c r="J43" s="3"/>
      <c r="K43" s="3"/>
    </row>
    <row r="44" spans="1:11" ht="15.75" customHeight="1" x14ac:dyDescent="0.25">
      <c r="A44" s="3"/>
      <c r="B44" s="3"/>
      <c r="C44" s="4"/>
      <c r="D44" s="3"/>
      <c r="E44" s="3"/>
      <c r="F44" s="3" t="s">
        <v>11</v>
      </c>
      <c r="G44" s="3">
        <f t="shared" ref="G44:H44" si="10">G9+G24</f>
        <v>110000000</v>
      </c>
      <c r="H44" s="3">
        <f t="shared" si="10"/>
        <v>0</v>
      </c>
      <c r="I44" s="3">
        <f t="shared" si="9"/>
        <v>110000000</v>
      </c>
      <c r="J44" s="3"/>
      <c r="K44" s="3"/>
    </row>
    <row r="45" spans="1:11" ht="15.75" customHeight="1" x14ac:dyDescent="0.25">
      <c r="A45" s="3"/>
      <c r="B45" s="3"/>
      <c r="C45" s="4"/>
      <c r="D45" s="3"/>
      <c r="E45" s="3"/>
      <c r="F45" s="3" t="s">
        <v>12</v>
      </c>
      <c r="G45" s="3">
        <f t="shared" ref="G45:H45" si="11">G10+G13+G35+G38</f>
        <v>25000000</v>
      </c>
      <c r="H45" s="3">
        <f t="shared" si="11"/>
        <v>1110000000</v>
      </c>
      <c r="I45" s="3">
        <f t="shared" si="9"/>
        <v>-1085000000</v>
      </c>
      <c r="J45" s="3"/>
      <c r="K45" s="3"/>
    </row>
    <row r="46" spans="1:11" ht="15.75" customHeight="1" x14ac:dyDescent="0.25">
      <c r="A46" s="3"/>
      <c r="B46" s="3"/>
      <c r="C46" s="4"/>
      <c r="D46" s="3"/>
      <c r="E46" s="3"/>
      <c r="F46" s="3" t="s">
        <v>16</v>
      </c>
      <c r="G46" s="3">
        <f t="shared" ref="G46:H46" si="12">G18</f>
        <v>1000000000</v>
      </c>
      <c r="H46" s="3">
        <f t="shared" si="12"/>
        <v>0</v>
      </c>
      <c r="I46" s="3">
        <f t="shared" si="9"/>
        <v>1000000000</v>
      </c>
      <c r="J46" s="3"/>
      <c r="K46" s="3"/>
    </row>
    <row r="47" spans="1:11" ht="15.75" customHeight="1" x14ac:dyDescent="0.25">
      <c r="A47" s="3"/>
      <c r="B47" s="3"/>
      <c r="C47" s="4"/>
      <c r="D47" s="3"/>
      <c r="E47" s="3"/>
      <c r="F47" s="3" t="s">
        <v>27</v>
      </c>
      <c r="G47" s="3">
        <f t="shared" ref="G47:H47" si="13">G25+G28+G34</f>
        <v>1077000000</v>
      </c>
      <c r="H47" s="3">
        <f t="shared" si="13"/>
        <v>1077000000</v>
      </c>
      <c r="I47" s="3">
        <f t="shared" ref="I47:I49" si="14">H47-G47</f>
        <v>0</v>
      </c>
      <c r="J47" s="3"/>
      <c r="K47" s="3"/>
    </row>
    <row r="48" spans="1:11" ht="15.75" customHeight="1" x14ac:dyDescent="0.25">
      <c r="A48" s="3"/>
      <c r="B48" s="3"/>
      <c r="C48" s="4"/>
      <c r="D48" s="3"/>
      <c r="E48" s="3"/>
      <c r="F48" s="3" t="s">
        <v>13</v>
      </c>
      <c r="G48" s="3">
        <f t="shared" ref="G48:H48" si="15">G14+G39</f>
        <v>0</v>
      </c>
      <c r="H48" s="3">
        <f t="shared" si="15"/>
        <v>25000000</v>
      </c>
      <c r="I48" s="3">
        <f t="shared" si="14"/>
        <v>25000000</v>
      </c>
      <c r="J48" s="3"/>
      <c r="K48" s="3"/>
    </row>
    <row r="49" spans="1:11" ht="15.75" customHeight="1" x14ac:dyDescent="0.25">
      <c r="A49" s="3"/>
      <c r="B49" s="3"/>
      <c r="C49" s="4"/>
      <c r="D49" s="3"/>
      <c r="E49" s="3"/>
      <c r="F49" s="3" t="s">
        <v>17</v>
      </c>
      <c r="G49" s="3">
        <f t="shared" ref="G49:H49" si="16">G19+G23</f>
        <v>1000000000</v>
      </c>
      <c r="H49" s="3">
        <f t="shared" si="16"/>
        <v>1000000000</v>
      </c>
      <c r="I49" s="3">
        <f t="shared" si="14"/>
        <v>0</v>
      </c>
      <c r="J49" s="3"/>
      <c r="K49" s="3"/>
    </row>
    <row r="50" spans="1:11" ht="15.75" customHeight="1" x14ac:dyDescent="0.25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</row>
    <row r="51" spans="1:11" ht="15.75" customHeight="1" x14ac:dyDescent="0.25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</row>
    <row r="52" spans="1:11" ht="15.75" customHeight="1" x14ac:dyDescent="0.25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</row>
    <row r="53" spans="1:11" ht="15.75" customHeight="1" x14ac:dyDescent="0.25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</row>
    <row r="54" spans="1:11" ht="15.75" customHeight="1" x14ac:dyDescent="0.25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</row>
    <row r="55" spans="1:11" ht="15.75" customHeight="1" x14ac:dyDescent="0.25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</row>
    <row r="56" spans="1:11" ht="15.75" customHeight="1" x14ac:dyDescent="0.25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 ht="15.75" customHeight="1" x14ac:dyDescent="0.25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</row>
    <row r="58" spans="1:11" ht="15.75" customHeight="1" x14ac:dyDescent="0.25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</row>
    <row r="59" spans="1:11" ht="15.75" customHeight="1" x14ac:dyDescent="0.25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</row>
    <row r="60" spans="1:11" ht="15.75" customHeight="1" x14ac:dyDescent="0.25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</row>
    <row r="61" spans="1:11" ht="15.75" customHeight="1" x14ac:dyDescent="0.25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</row>
    <row r="62" spans="1:11" ht="15.75" customHeight="1" x14ac:dyDescent="0.25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 ht="15.75" customHeight="1" x14ac:dyDescent="0.25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</row>
    <row r="64" spans="1:11" ht="15.75" customHeight="1" x14ac:dyDescent="0.25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 ht="15.75" customHeight="1" x14ac:dyDescent="0.25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 ht="15.75" customHeight="1" x14ac:dyDescent="0.25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 ht="15.75" customHeight="1" x14ac:dyDescent="0.25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 ht="15.75" customHeight="1" x14ac:dyDescent="0.25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 ht="15.75" customHeight="1" x14ac:dyDescent="0.25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 ht="15.75" customHeight="1" x14ac:dyDescent="0.25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 ht="15.75" customHeight="1" x14ac:dyDescent="0.25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 ht="15.75" customHeight="1" x14ac:dyDescent="0.25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 ht="15.75" customHeight="1" x14ac:dyDescent="0.25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5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 ht="15.75" customHeight="1" x14ac:dyDescent="0.25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 ht="15.75" customHeight="1" x14ac:dyDescent="0.25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 ht="15.75" customHeight="1" x14ac:dyDescent="0.25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 ht="15.75" customHeight="1" x14ac:dyDescent="0.25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 ht="15.75" customHeight="1" x14ac:dyDescent="0.25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</row>
    <row r="80" spans="1:11" ht="15.75" customHeight="1" x14ac:dyDescent="0.25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</row>
    <row r="81" spans="1:11" ht="15.75" customHeight="1" x14ac:dyDescent="0.25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 x14ac:dyDescent="0.25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 x14ac:dyDescent="0.25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 x14ac:dyDescent="0.25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 x14ac:dyDescent="0.25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 x14ac:dyDescent="0.25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 x14ac:dyDescent="0.25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 x14ac:dyDescent="0.25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 x14ac:dyDescent="0.25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 x14ac:dyDescent="0.25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 x14ac:dyDescent="0.25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 x14ac:dyDescent="0.25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 x14ac:dyDescent="0.25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 x14ac:dyDescent="0.25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 x14ac:dyDescent="0.25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 x14ac:dyDescent="0.25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 x14ac:dyDescent="0.25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 x14ac:dyDescent="0.25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 x14ac:dyDescent="0.25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 x14ac:dyDescent="0.25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 x14ac:dyDescent="0.25">
      <c r="A101" s="3"/>
      <c r="B101" s="3"/>
      <c r="C101" s="4"/>
      <c r="D101" s="3"/>
      <c r="E101" s="3"/>
      <c r="F101" s="3"/>
      <c r="G101" s="3"/>
      <c r="H101" s="3"/>
      <c r="I101" s="3"/>
      <c r="J101" s="3"/>
      <c r="K101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L110"/>
  <sheetViews>
    <sheetView topLeftCell="A41" zoomScale="101" workbookViewId="0">
      <selection activeCell="I56" sqref="I56"/>
    </sheetView>
  </sheetViews>
  <sheetFormatPr defaultColWidth="14.42578125" defaultRowHeight="15" customHeight="1" x14ac:dyDescent="0.25"/>
  <cols>
    <col min="1" max="1" width="19.140625" customWidth="1"/>
    <col min="2" max="2" width="16.85546875" customWidth="1"/>
    <col min="3" max="3" width="4" customWidth="1"/>
    <col min="4" max="4" width="16.85546875" customWidth="1"/>
    <col min="5" max="5" width="4" customWidth="1"/>
    <col min="6" max="6" width="28.5703125" customWidth="1"/>
    <col min="7" max="8" width="16.85546875" customWidth="1"/>
    <col min="9" max="9" width="17.7109375" customWidth="1"/>
    <col min="10" max="12" width="8.7109375" customWidth="1"/>
  </cols>
  <sheetData>
    <row r="1" spans="1:12" x14ac:dyDescent="0.25">
      <c r="A1" s="8" t="s">
        <v>28</v>
      </c>
      <c r="B1" s="1"/>
      <c r="C1" s="9"/>
      <c r="D1" s="1"/>
      <c r="E1" s="8"/>
      <c r="F1" s="8"/>
      <c r="G1" s="1"/>
      <c r="H1" s="1"/>
      <c r="I1" s="8"/>
      <c r="J1" s="8"/>
      <c r="K1" s="8"/>
      <c r="L1" s="8"/>
    </row>
    <row r="2" spans="1:12" x14ac:dyDescent="0.25">
      <c r="A2" t="s">
        <v>1</v>
      </c>
      <c r="B2" s="3">
        <v>1500000000</v>
      </c>
      <c r="C2" s="10"/>
      <c r="D2" s="3">
        <f>B2</f>
        <v>1500000000</v>
      </c>
      <c r="G2" s="3"/>
      <c r="H2" s="3"/>
    </row>
    <row r="3" spans="1:12" x14ac:dyDescent="0.25">
      <c r="A3" t="s">
        <v>2</v>
      </c>
      <c r="B3" s="3">
        <v>11</v>
      </c>
      <c r="C3" s="10" t="s">
        <v>3</v>
      </c>
      <c r="D3" s="3">
        <f>D2*B3/100</f>
        <v>165000000</v>
      </c>
      <c r="G3" s="3"/>
      <c r="H3" s="3"/>
    </row>
    <row r="4" spans="1:12" x14ac:dyDescent="0.25">
      <c r="A4" t="s">
        <v>4</v>
      </c>
      <c r="B4" s="3">
        <v>2.5</v>
      </c>
      <c r="C4" s="10" t="s">
        <v>3</v>
      </c>
      <c r="D4" s="3">
        <f>D2*B4/100</f>
        <v>37500000</v>
      </c>
      <c r="G4" s="3"/>
      <c r="H4" s="3"/>
    </row>
    <row r="5" spans="1:12" x14ac:dyDescent="0.25">
      <c r="B5" s="3"/>
      <c r="C5" s="10"/>
      <c r="D5" s="3"/>
      <c r="G5" s="3"/>
      <c r="H5" s="3"/>
    </row>
    <row r="6" spans="1:12" x14ac:dyDescent="0.25">
      <c r="B6" s="3"/>
      <c r="C6" s="10"/>
      <c r="D6" s="3"/>
      <c r="F6" s="13" t="s">
        <v>48</v>
      </c>
      <c r="G6" s="7"/>
      <c r="H6" s="7"/>
      <c r="I6" s="13"/>
    </row>
    <row r="7" spans="1:12" x14ac:dyDescent="0.25">
      <c r="A7" s="8" t="s">
        <v>29</v>
      </c>
      <c r="B7" s="1"/>
      <c r="C7" s="9"/>
      <c r="D7" s="1"/>
      <c r="E7" s="8"/>
      <c r="F7" s="8" t="s">
        <v>6</v>
      </c>
      <c r="G7" s="1" t="s">
        <v>7</v>
      </c>
      <c r="H7" s="1" t="s">
        <v>8</v>
      </c>
      <c r="I7" s="8"/>
      <c r="J7" s="8"/>
      <c r="K7" s="8"/>
      <c r="L7" s="8"/>
    </row>
    <row r="8" spans="1:12" x14ac:dyDescent="0.25">
      <c r="A8" t="s">
        <v>9</v>
      </c>
      <c r="B8" s="3">
        <f>B2*0.3</f>
        <v>450000000</v>
      </c>
      <c r="C8" s="10"/>
      <c r="D8" s="3">
        <f>B8</f>
        <v>450000000</v>
      </c>
      <c r="F8" t="s">
        <v>12</v>
      </c>
      <c r="G8" s="3">
        <f>D8+D9</f>
        <v>499500000</v>
      </c>
      <c r="H8" s="3"/>
    </row>
    <row r="9" spans="1:12" x14ac:dyDescent="0.25">
      <c r="A9" t="s">
        <v>2</v>
      </c>
      <c r="B9" s="3">
        <f>$B$3</f>
        <v>11</v>
      </c>
      <c r="C9" s="4" t="str">
        <f>C3</f>
        <v>%</v>
      </c>
      <c r="D9" s="3">
        <f>D8*B9/100</f>
        <v>49500000</v>
      </c>
      <c r="F9" t="s">
        <v>31</v>
      </c>
      <c r="G9" s="3"/>
      <c r="H9" s="3">
        <f>D8</f>
        <v>450000000</v>
      </c>
    </row>
    <row r="10" spans="1:12" x14ac:dyDescent="0.25">
      <c r="A10" t="s">
        <v>4</v>
      </c>
      <c r="B10" s="3">
        <f>$B$4</f>
        <v>2.5</v>
      </c>
      <c r="C10" s="4" t="str">
        <f>C4</f>
        <v>%</v>
      </c>
      <c r="D10" s="3">
        <f>D8*B10/100</f>
        <v>11250000</v>
      </c>
      <c r="F10" s="11" t="s">
        <v>32</v>
      </c>
      <c r="G10" s="5"/>
      <c r="H10" s="5">
        <f>D9</f>
        <v>49500000</v>
      </c>
    </row>
    <row r="11" spans="1:12" x14ac:dyDescent="0.25">
      <c r="B11" s="3"/>
      <c r="C11" s="10"/>
      <c r="D11" s="3"/>
      <c r="G11" s="3">
        <f>SUM(G8:G10)</f>
        <v>499500000</v>
      </c>
      <c r="H11" s="3">
        <f>SUM(H8:H10)</f>
        <v>499500000</v>
      </c>
    </row>
    <row r="12" spans="1:12" x14ac:dyDescent="0.25">
      <c r="B12" s="3"/>
      <c r="C12" s="10"/>
      <c r="D12" s="3"/>
      <c r="G12" s="3"/>
      <c r="H12" s="3"/>
    </row>
    <row r="13" spans="1:12" x14ac:dyDescent="0.25">
      <c r="B13" s="3"/>
      <c r="C13" s="10"/>
      <c r="D13" s="3"/>
      <c r="F13" t="s">
        <v>30</v>
      </c>
      <c r="G13" s="3">
        <f>D10</f>
        <v>11250000</v>
      </c>
      <c r="H13" s="3"/>
    </row>
    <row r="14" spans="1:12" x14ac:dyDescent="0.25">
      <c r="B14" s="3"/>
      <c r="C14" s="10"/>
      <c r="D14" s="3"/>
      <c r="F14" s="11" t="s">
        <v>12</v>
      </c>
      <c r="G14" s="5"/>
      <c r="H14" s="5">
        <f>D10</f>
        <v>11250000</v>
      </c>
    </row>
    <row r="15" spans="1:12" x14ac:dyDescent="0.25">
      <c r="B15" s="3"/>
      <c r="C15" s="10"/>
      <c r="D15" s="3"/>
      <c r="G15" s="3">
        <f t="shared" ref="G15:H15" si="0">SUM(G13:G14)</f>
        <v>11250000</v>
      </c>
      <c r="H15" s="3">
        <f t="shared" si="0"/>
        <v>11250000</v>
      </c>
    </row>
    <row r="16" spans="1:12" x14ac:dyDescent="0.25">
      <c r="B16" s="3"/>
      <c r="C16" s="10"/>
      <c r="D16" s="3"/>
      <c r="G16" s="3"/>
      <c r="H16" s="3"/>
    </row>
    <row r="17" spans="1:12" x14ac:dyDescent="0.25">
      <c r="A17" s="8" t="s">
        <v>33</v>
      </c>
      <c r="B17" s="1"/>
      <c r="C17" s="9"/>
      <c r="D17" s="1"/>
      <c r="E17" s="8"/>
      <c r="F17" s="8" t="s">
        <v>6</v>
      </c>
      <c r="G17" s="1" t="s">
        <v>7</v>
      </c>
      <c r="H17" s="1" t="s">
        <v>8</v>
      </c>
      <c r="I17" s="8"/>
      <c r="J17" s="8"/>
    </row>
    <row r="18" spans="1:12" x14ac:dyDescent="0.25">
      <c r="A18" t="s">
        <v>15</v>
      </c>
      <c r="B18" s="3">
        <f>B2</f>
        <v>1500000000</v>
      </c>
      <c r="C18" s="10"/>
      <c r="D18" s="3">
        <f>B18</f>
        <v>1500000000</v>
      </c>
      <c r="F18" t="s">
        <v>37</v>
      </c>
      <c r="G18" s="3">
        <f>D18</f>
        <v>1500000000</v>
      </c>
      <c r="H18" s="3"/>
      <c r="K18" s="8"/>
      <c r="L18" s="8"/>
    </row>
    <row r="19" spans="1:12" x14ac:dyDescent="0.25">
      <c r="A19" t="s">
        <v>2</v>
      </c>
      <c r="B19" s="3">
        <f>$B$3</f>
        <v>11</v>
      </c>
      <c r="C19" s="10" t="str">
        <f>C3</f>
        <v>%</v>
      </c>
      <c r="D19" s="3">
        <f>B18*B19/100</f>
        <v>165000000</v>
      </c>
      <c r="F19" s="11" t="s">
        <v>35</v>
      </c>
      <c r="G19" s="5"/>
      <c r="H19" s="5">
        <f>D18</f>
        <v>1500000000</v>
      </c>
    </row>
    <row r="20" spans="1:12" x14ac:dyDescent="0.25">
      <c r="A20" t="s">
        <v>4</v>
      </c>
      <c r="B20" s="3">
        <f>$B$4</f>
        <v>2.5</v>
      </c>
      <c r="C20" s="10" t="str">
        <f>C4</f>
        <v>%</v>
      </c>
      <c r="D20" s="3">
        <f>D18*B20/100</f>
        <v>37500000</v>
      </c>
      <c r="G20" s="3">
        <f t="shared" ref="G20:H20" si="1">SUM(G18:G19)</f>
        <v>1500000000</v>
      </c>
      <c r="H20" s="3">
        <f t="shared" si="1"/>
        <v>1500000000</v>
      </c>
    </row>
    <row r="21" spans="1:12" x14ac:dyDescent="0.25">
      <c r="B21" s="3"/>
      <c r="C21" s="10"/>
      <c r="D21" s="3"/>
      <c r="G21" s="3"/>
      <c r="H21" s="3"/>
    </row>
    <row r="22" spans="1:12" x14ac:dyDescent="0.25">
      <c r="B22" s="3"/>
      <c r="C22" s="10"/>
      <c r="D22" s="3"/>
      <c r="F22" t="s">
        <v>47</v>
      </c>
      <c r="G22" s="3">
        <v>1000000000</v>
      </c>
      <c r="H22" s="3"/>
    </row>
    <row r="23" spans="1:12" x14ac:dyDescent="0.25">
      <c r="B23" s="3"/>
      <c r="C23" s="10"/>
      <c r="D23" s="3"/>
      <c r="F23" s="14" t="s">
        <v>16</v>
      </c>
      <c r="G23" s="15"/>
      <c r="H23" s="15">
        <v>1000000000</v>
      </c>
    </row>
    <row r="24" spans="1:12" x14ac:dyDescent="0.25">
      <c r="B24" s="3"/>
      <c r="C24" s="10"/>
      <c r="D24" s="3"/>
      <c r="F24" s="17"/>
      <c r="G24" s="18">
        <f>SUM(G22:G23)</f>
        <v>1000000000</v>
      </c>
      <c r="H24" s="18">
        <f>SUM(H22:H23)</f>
        <v>1000000000</v>
      </c>
    </row>
    <row r="25" spans="1:12" x14ac:dyDescent="0.25">
      <c r="B25" s="3"/>
      <c r="C25" s="10"/>
      <c r="D25" s="3"/>
      <c r="F25" s="17"/>
      <c r="G25" s="18"/>
      <c r="H25" s="18"/>
    </row>
    <row r="26" spans="1:12" x14ac:dyDescent="0.25">
      <c r="B26" s="3"/>
      <c r="C26" s="10"/>
      <c r="D26" s="3"/>
      <c r="F26" t="s">
        <v>49</v>
      </c>
      <c r="G26" s="3" t="s">
        <v>51</v>
      </c>
      <c r="H26" s="3"/>
    </row>
    <row r="27" spans="1:12" x14ac:dyDescent="0.25">
      <c r="B27" s="3"/>
      <c r="C27" s="10"/>
      <c r="D27" s="3"/>
      <c r="F27" s="14" t="s">
        <v>50</v>
      </c>
      <c r="G27" s="15"/>
      <c r="H27" s="15" t="s">
        <v>51</v>
      </c>
    </row>
    <row r="28" spans="1:12" x14ac:dyDescent="0.25">
      <c r="B28" s="3"/>
      <c r="C28" s="10"/>
      <c r="D28" s="3"/>
      <c r="F28" s="17"/>
      <c r="G28" s="18">
        <f>SUM(G26:G27)</f>
        <v>0</v>
      </c>
      <c r="H28" s="18">
        <f>SUM(H26:H27)</f>
        <v>0</v>
      </c>
    </row>
    <row r="29" spans="1:12" x14ac:dyDescent="0.25">
      <c r="B29" s="3"/>
      <c r="C29" s="10"/>
      <c r="D29" s="3"/>
      <c r="F29" s="17"/>
      <c r="G29" s="18"/>
      <c r="H29" s="18"/>
    </row>
    <row r="30" spans="1:12" x14ac:dyDescent="0.25">
      <c r="B30" s="3"/>
      <c r="C30" s="10"/>
      <c r="D30" s="3"/>
      <c r="G30" s="3"/>
      <c r="H30" s="3"/>
    </row>
    <row r="31" spans="1:12" ht="15.75" customHeight="1" x14ac:dyDescent="0.25">
      <c r="A31" s="8" t="s">
        <v>36</v>
      </c>
      <c r="B31" s="1"/>
      <c r="C31" s="9"/>
      <c r="D31" s="1"/>
      <c r="E31" s="8"/>
      <c r="F31" s="8" t="s">
        <v>6</v>
      </c>
      <c r="G31" s="1" t="s">
        <v>7</v>
      </c>
      <c r="H31" s="1" t="s">
        <v>8</v>
      </c>
    </row>
    <row r="32" spans="1:12" ht="15.75" customHeight="1" x14ac:dyDescent="0.25">
      <c r="A32" t="s">
        <v>1</v>
      </c>
      <c r="B32" s="3">
        <f>B18</f>
        <v>1500000000</v>
      </c>
      <c r="C32" s="10"/>
      <c r="D32" s="3">
        <f>B32</f>
        <v>1500000000</v>
      </c>
      <c r="F32" t="s">
        <v>34</v>
      </c>
      <c r="G32" s="3">
        <f>D35+D38+D39</f>
        <v>1615500000</v>
      </c>
      <c r="K32" s="8"/>
      <c r="L32" s="8"/>
    </row>
    <row r="33" spans="1:9" ht="15.75" customHeight="1" x14ac:dyDescent="0.25">
      <c r="A33" t="s">
        <v>2</v>
      </c>
      <c r="B33" s="3">
        <f>$B$3</f>
        <v>11</v>
      </c>
      <c r="C33" s="10" t="str">
        <f>C3</f>
        <v>%</v>
      </c>
      <c r="D33" s="3">
        <f>D32*B33/100</f>
        <v>165000000</v>
      </c>
      <c r="F33" t="s">
        <v>37</v>
      </c>
      <c r="H33" s="3">
        <f>D35+D38</f>
        <v>1500000000</v>
      </c>
    </row>
    <row r="34" spans="1:9" ht="15.75" customHeight="1" x14ac:dyDescent="0.25">
      <c r="A34" s="11" t="s">
        <v>4</v>
      </c>
      <c r="B34" s="5">
        <f>$B$4</f>
        <v>2.5</v>
      </c>
      <c r="C34" s="12" t="str">
        <f>C4</f>
        <v>%</v>
      </c>
      <c r="D34" s="5">
        <f>D32*B34/100</f>
        <v>37500000</v>
      </c>
      <c r="F34" s="11" t="s">
        <v>32</v>
      </c>
      <c r="G34" s="11"/>
      <c r="H34" s="5">
        <f>D39</f>
        <v>115500000</v>
      </c>
    </row>
    <row r="35" spans="1:9" ht="15.75" customHeight="1" x14ac:dyDescent="0.25">
      <c r="A35" t="s">
        <v>20</v>
      </c>
      <c r="B35" s="3">
        <f>B8</f>
        <v>450000000</v>
      </c>
      <c r="C35" s="10"/>
      <c r="D35" s="3">
        <f>B35</f>
        <v>450000000</v>
      </c>
      <c r="G35" s="3">
        <f t="shared" ref="G35:H35" si="2">SUM(G32:G34)</f>
        <v>1615500000</v>
      </c>
      <c r="H35" s="3">
        <f t="shared" si="2"/>
        <v>1615500000</v>
      </c>
    </row>
    <row r="36" spans="1:9" ht="15.75" customHeight="1" x14ac:dyDescent="0.25">
      <c r="A36" t="s">
        <v>21</v>
      </c>
      <c r="B36" s="3">
        <f>$B$3</f>
        <v>11</v>
      </c>
      <c r="C36" s="10" t="str">
        <f>C3</f>
        <v>%</v>
      </c>
      <c r="D36" s="3">
        <f>D35*B36/100</f>
        <v>49500000</v>
      </c>
    </row>
    <row r="37" spans="1:9" ht="15.75" customHeight="1" x14ac:dyDescent="0.25">
      <c r="A37" s="11" t="s">
        <v>22</v>
      </c>
      <c r="B37" s="5">
        <f>$B$4</f>
        <v>2.5</v>
      </c>
      <c r="C37" s="12" t="str">
        <f>C4</f>
        <v>%</v>
      </c>
      <c r="D37" s="5">
        <f>D35*B37/100</f>
        <v>11250000</v>
      </c>
      <c r="F37" t="s">
        <v>31</v>
      </c>
      <c r="G37" s="3">
        <f>D35</f>
        <v>450000000</v>
      </c>
    </row>
    <row r="38" spans="1:9" ht="15.75" customHeight="1" x14ac:dyDescent="0.25">
      <c r="A38" t="s">
        <v>23</v>
      </c>
      <c r="B38" s="3">
        <f>B32-B35</f>
        <v>1050000000</v>
      </c>
      <c r="C38" s="10"/>
      <c r="D38" s="3">
        <f>B38</f>
        <v>1050000000</v>
      </c>
      <c r="F38" s="11" t="s">
        <v>34</v>
      </c>
      <c r="G38" s="11"/>
      <c r="H38" s="5">
        <f>D35</f>
        <v>450000000</v>
      </c>
    </row>
    <row r="39" spans="1:9" ht="15.75" customHeight="1" x14ac:dyDescent="0.25">
      <c r="A39" t="s">
        <v>24</v>
      </c>
      <c r="B39" s="3">
        <f>$B$3</f>
        <v>11</v>
      </c>
      <c r="C39" s="10" t="str">
        <f>C3</f>
        <v>%</v>
      </c>
      <c r="D39" s="3">
        <f>D38*B39/100</f>
        <v>115500000</v>
      </c>
      <c r="G39" s="3">
        <f t="shared" ref="G39:H39" si="3">SUM(G37:G38)</f>
        <v>450000000</v>
      </c>
      <c r="H39" s="3">
        <f t="shared" si="3"/>
        <v>450000000</v>
      </c>
    </row>
    <row r="40" spans="1:9" ht="15.75" customHeight="1" x14ac:dyDescent="0.25">
      <c r="A40" t="s">
        <v>25</v>
      </c>
      <c r="B40" s="3">
        <f>$B$4</f>
        <v>2.5</v>
      </c>
      <c r="C40" s="10" t="str">
        <f>C4</f>
        <v>%</v>
      </c>
      <c r="D40" s="3">
        <f>D38*B40/100</f>
        <v>26250000</v>
      </c>
      <c r="G40" s="3"/>
      <c r="H40" s="3"/>
    </row>
    <row r="41" spans="1:9" ht="15.75" customHeight="1" x14ac:dyDescent="0.25">
      <c r="B41" s="3"/>
      <c r="C41" s="10"/>
      <c r="D41" s="3"/>
      <c r="F41" s="13" t="s">
        <v>48</v>
      </c>
      <c r="G41" s="7"/>
      <c r="H41" s="7"/>
      <c r="I41" s="13"/>
    </row>
    <row r="42" spans="1:9" ht="15.75" customHeight="1" x14ac:dyDescent="0.25">
      <c r="B42" s="3"/>
      <c r="C42" s="10"/>
      <c r="D42" s="3"/>
      <c r="F42" t="s">
        <v>12</v>
      </c>
      <c r="G42" s="3">
        <f>D38+D39</f>
        <v>1165500000</v>
      </c>
      <c r="H42" s="3"/>
    </row>
    <row r="43" spans="1:9" ht="15.75" customHeight="1" x14ac:dyDescent="0.25">
      <c r="B43" s="3"/>
      <c r="C43" s="10"/>
      <c r="D43" s="3"/>
      <c r="F43" s="11" t="s">
        <v>34</v>
      </c>
      <c r="G43" s="5"/>
      <c r="H43" s="5">
        <f>D38+D39</f>
        <v>1165500000</v>
      </c>
    </row>
    <row r="44" spans="1:9" ht="15.75" customHeight="1" x14ac:dyDescent="0.25">
      <c r="B44" s="3"/>
      <c r="C44" s="10"/>
      <c r="D44" s="3"/>
      <c r="G44" s="3">
        <f t="shared" ref="G44:H44" si="4">SUM(G42:G43)</f>
        <v>1165500000</v>
      </c>
      <c r="H44" s="3">
        <f t="shared" si="4"/>
        <v>1165500000</v>
      </c>
    </row>
    <row r="45" spans="1:9" ht="15.75" customHeight="1" x14ac:dyDescent="0.25">
      <c r="B45" s="3"/>
      <c r="C45" s="10"/>
      <c r="D45" s="3"/>
      <c r="G45" s="3"/>
      <c r="H45" s="3"/>
    </row>
    <row r="46" spans="1:9" ht="15.75" customHeight="1" x14ac:dyDescent="0.25">
      <c r="B46" s="3"/>
      <c r="C46" s="10"/>
      <c r="D46" s="3"/>
      <c r="F46" t="s">
        <v>30</v>
      </c>
      <c r="G46" s="3">
        <f>D40</f>
        <v>26250000</v>
      </c>
      <c r="H46" s="3"/>
    </row>
    <row r="47" spans="1:9" ht="15.75" customHeight="1" x14ac:dyDescent="0.25">
      <c r="B47" s="3"/>
      <c r="C47" s="10"/>
      <c r="D47" s="3"/>
      <c r="F47" s="11" t="s">
        <v>12</v>
      </c>
      <c r="G47" s="5"/>
      <c r="H47" s="5">
        <f>D40</f>
        <v>26250000</v>
      </c>
    </row>
    <row r="48" spans="1:9" ht="15.75" customHeight="1" x14ac:dyDescent="0.25">
      <c r="B48" s="3"/>
      <c r="C48" s="10"/>
      <c r="D48" s="3"/>
      <c r="G48" s="3">
        <f t="shared" ref="G48:H48" si="5">SUM(G46:G47)</f>
        <v>26250000</v>
      </c>
      <c r="H48" s="3">
        <f t="shared" si="5"/>
        <v>26250000</v>
      </c>
    </row>
    <row r="49" spans="1:12" ht="15.75" customHeight="1" x14ac:dyDescent="0.25">
      <c r="B49" s="3"/>
      <c r="C49" s="10"/>
      <c r="D49" s="3"/>
      <c r="G49" s="3"/>
      <c r="H49" s="3"/>
    </row>
    <row r="50" spans="1:12" ht="15.75" customHeight="1" x14ac:dyDescent="0.25">
      <c r="A50" s="8"/>
      <c r="B50" s="1"/>
      <c r="C50" s="9"/>
      <c r="D50" s="1"/>
      <c r="E50" s="8"/>
      <c r="F50" s="8"/>
      <c r="G50" s="1" t="s">
        <v>7</v>
      </c>
      <c r="H50" s="1" t="s">
        <v>8</v>
      </c>
      <c r="I50" s="8" t="s">
        <v>26</v>
      </c>
      <c r="J50" s="8"/>
      <c r="K50" s="8"/>
      <c r="L50" s="8"/>
    </row>
    <row r="51" spans="1:12" ht="15.75" customHeight="1" x14ac:dyDescent="0.25">
      <c r="B51" s="3"/>
      <c r="C51" s="10"/>
      <c r="D51" s="3"/>
      <c r="F51" t="s">
        <v>12</v>
      </c>
      <c r="G51" s="3">
        <f>G8+G14+G42+G47</f>
        <v>1665000000</v>
      </c>
      <c r="H51" s="3">
        <f>H8+H14+H42+H47</f>
        <v>37500000</v>
      </c>
      <c r="I51" s="3">
        <f>G51-H51</f>
        <v>1627500000</v>
      </c>
    </row>
    <row r="52" spans="1:12" ht="15.75" customHeight="1" x14ac:dyDescent="0.25">
      <c r="B52" s="3"/>
      <c r="C52" s="10"/>
      <c r="D52" s="3"/>
      <c r="F52" t="s">
        <v>31</v>
      </c>
      <c r="G52" s="3">
        <f>G9+G37</f>
        <v>450000000</v>
      </c>
      <c r="H52" s="3">
        <f>H9+H37</f>
        <v>450000000</v>
      </c>
      <c r="I52" s="3">
        <f t="shared" ref="I52:I53" si="6">H52-G52</f>
        <v>0</v>
      </c>
    </row>
    <row r="53" spans="1:12" ht="15.75" customHeight="1" x14ac:dyDescent="0.25">
      <c r="B53" s="3"/>
      <c r="C53" s="10"/>
      <c r="D53" s="3"/>
      <c r="F53" t="s">
        <v>32</v>
      </c>
      <c r="G53" s="3">
        <f>G10+G34</f>
        <v>0</v>
      </c>
      <c r="H53" s="3">
        <f>H10+H34</f>
        <v>165000000</v>
      </c>
      <c r="I53" s="3">
        <f t="shared" si="6"/>
        <v>165000000</v>
      </c>
    </row>
    <row r="54" spans="1:12" ht="15.75" customHeight="1" x14ac:dyDescent="0.25">
      <c r="B54" s="3"/>
      <c r="C54" s="10"/>
      <c r="D54" s="3"/>
      <c r="F54" t="s">
        <v>30</v>
      </c>
      <c r="G54" s="3">
        <f t="shared" ref="G54:H54" si="7">G13+G46</f>
        <v>37500000</v>
      </c>
      <c r="H54" s="3">
        <f t="shared" si="7"/>
        <v>0</v>
      </c>
      <c r="I54" s="3">
        <f t="shared" ref="I54:I55" si="8">G54-H54</f>
        <v>37500000</v>
      </c>
    </row>
    <row r="55" spans="1:12" ht="15.75" customHeight="1" x14ac:dyDescent="0.25">
      <c r="B55" s="3"/>
      <c r="C55" s="10"/>
      <c r="D55" s="3"/>
      <c r="F55" t="s">
        <v>37</v>
      </c>
      <c r="G55" s="3">
        <f t="shared" ref="G55:H55" si="9">G18+G33</f>
        <v>1500000000</v>
      </c>
      <c r="H55" s="3">
        <f t="shared" si="9"/>
        <v>1500000000</v>
      </c>
      <c r="I55" s="3">
        <f t="shared" si="8"/>
        <v>0</v>
      </c>
    </row>
    <row r="56" spans="1:12" ht="15.75" customHeight="1" x14ac:dyDescent="0.25">
      <c r="B56" s="3"/>
      <c r="C56" s="10"/>
      <c r="D56" s="3"/>
      <c r="F56" t="s">
        <v>35</v>
      </c>
      <c r="G56" s="3">
        <f t="shared" ref="G56:H56" si="10">G19</f>
        <v>0</v>
      </c>
      <c r="H56" s="3">
        <f t="shared" si="10"/>
        <v>1500000000</v>
      </c>
      <c r="I56" s="3">
        <f>H56-G56</f>
        <v>1500000000</v>
      </c>
    </row>
    <row r="57" spans="1:12" ht="15.75" customHeight="1" x14ac:dyDescent="0.25">
      <c r="B57" s="3"/>
      <c r="C57" s="10"/>
      <c r="D57" s="3"/>
      <c r="F57" t="s">
        <v>34</v>
      </c>
      <c r="G57" s="3">
        <f t="shared" ref="G57:H57" si="11">G32+G38+G43</f>
        <v>1615500000</v>
      </c>
      <c r="H57" s="3">
        <f t="shared" si="11"/>
        <v>1615500000</v>
      </c>
      <c r="I57" s="3">
        <f>G57-H57</f>
        <v>0</v>
      </c>
    </row>
    <row r="58" spans="1:12" ht="15.75" customHeight="1" x14ac:dyDescent="0.25">
      <c r="B58" s="3"/>
      <c r="C58" s="10"/>
      <c r="D58" s="3"/>
      <c r="F58" t="s">
        <v>47</v>
      </c>
      <c r="G58" s="3">
        <f>G22</f>
        <v>1000000000</v>
      </c>
      <c r="H58" s="3">
        <f>H22</f>
        <v>0</v>
      </c>
      <c r="I58" s="16">
        <f>G58-H58</f>
        <v>1000000000</v>
      </c>
    </row>
    <row r="59" spans="1:12" ht="15.75" customHeight="1" x14ac:dyDescent="0.25">
      <c r="B59" s="3"/>
      <c r="C59" s="10"/>
      <c r="D59" s="3"/>
      <c r="F59" t="s">
        <v>16</v>
      </c>
      <c r="G59" s="3">
        <f>G23</f>
        <v>0</v>
      </c>
      <c r="H59" s="3">
        <f>H23</f>
        <v>1000000000</v>
      </c>
      <c r="I59" s="16">
        <f>G59-H59</f>
        <v>-1000000000</v>
      </c>
    </row>
    <row r="60" spans="1:12" ht="15.75" customHeight="1" x14ac:dyDescent="0.25">
      <c r="B60" s="3"/>
      <c r="C60" s="10"/>
      <c r="D60" s="3"/>
      <c r="G60" s="3"/>
      <c r="H60" s="3"/>
    </row>
    <row r="61" spans="1:12" ht="15.75" customHeight="1" x14ac:dyDescent="0.25">
      <c r="B61" s="3"/>
      <c r="C61" s="10"/>
      <c r="D61" s="3"/>
      <c r="G61" s="3"/>
      <c r="H61" s="3"/>
    </row>
    <row r="62" spans="1:12" ht="15.75" customHeight="1" x14ac:dyDescent="0.25">
      <c r="B62" s="3"/>
      <c r="C62" s="10"/>
      <c r="D62" s="3"/>
      <c r="G62" s="3"/>
      <c r="H62" s="3"/>
    </row>
    <row r="63" spans="1:12" ht="15.75" customHeight="1" x14ac:dyDescent="0.25">
      <c r="B63" s="3"/>
      <c r="C63" s="10"/>
      <c r="D63" s="3"/>
      <c r="G63" s="3"/>
      <c r="H63" s="3"/>
    </row>
    <row r="64" spans="1:12" ht="15.75" customHeight="1" x14ac:dyDescent="0.25">
      <c r="B64" s="3"/>
      <c r="C64" s="10"/>
      <c r="D64" s="3"/>
      <c r="G64" s="3"/>
      <c r="H64" s="3"/>
    </row>
    <row r="65" spans="2:8" ht="15.75" customHeight="1" x14ac:dyDescent="0.25">
      <c r="B65" s="3"/>
      <c r="C65" s="10"/>
      <c r="D65" s="3"/>
      <c r="G65" s="3"/>
      <c r="H65" s="3"/>
    </row>
    <row r="66" spans="2:8" ht="15.75" customHeight="1" x14ac:dyDescent="0.25">
      <c r="B66" s="3"/>
      <c r="C66" s="10"/>
      <c r="D66" s="3"/>
      <c r="G66" s="3"/>
      <c r="H66" s="3"/>
    </row>
    <row r="67" spans="2:8" ht="15.75" customHeight="1" x14ac:dyDescent="0.25">
      <c r="B67" s="3"/>
      <c r="C67" s="10"/>
      <c r="D67" s="3"/>
      <c r="G67" s="3"/>
      <c r="H67" s="3"/>
    </row>
    <row r="68" spans="2:8" ht="15.75" customHeight="1" x14ac:dyDescent="0.25">
      <c r="B68" s="3"/>
      <c r="C68" s="10"/>
      <c r="D68" s="3"/>
      <c r="G68" s="3"/>
      <c r="H68" s="3"/>
    </row>
    <row r="69" spans="2:8" ht="15.75" customHeight="1" x14ac:dyDescent="0.25">
      <c r="B69" s="3"/>
      <c r="C69" s="10"/>
      <c r="D69" s="3"/>
      <c r="G69" s="3"/>
      <c r="H69" s="3"/>
    </row>
    <row r="70" spans="2:8" ht="15.75" customHeight="1" x14ac:dyDescent="0.25">
      <c r="B70" s="3"/>
      <c r="C70" s="10"/>
      <c r="D70" s="3"/>
      <c r="G70" s="3"/>
      <c r="H70" s="3"/>
    </row>
    <row r="71" spans="2:8" ht="15.75" customHeight="1" x14ac:dyDescent="0.25">
      <c r="B71" s="3"/>
      <c r="C71" s="10"/>
      <c r="D71" s="3"/>
      <c r="G71" s="3"/>
      <c r="H71" s="3"/>
    </row>
    <row r="72" spans="2:8" ht="15.75" customHeight="1" x14ac:dyDescent="0.25">
      <c r="B72" s="3"/>
      <c r="C72" s="10"/>
      <c r="D72" s="3"/>
      <c r="G72" s="3"/>
      <c r="H72" s="3"/>
    </row>
    <row r="73" spans="2:8" ht="15.75" customHeight="1" x14ac:dyDescent="0.25">
      <c r="B73" s="3"/>
      <c r="C73" s="10"/>
      <c r="D73" s="3"/>
      <c r="G73" s="3"/>
      <c r="H73" s="3"/>
    </row>
    <row r="74" spans="2:8" ht="15.75" customHeight="1" x14ac:dyDescent="0.25">
      <c r="B74" s="3"/>
      <c r="C74" s="10"/>
      <c r="D74" s="3"/>
      <c r="G74" s="3"/>
      <c r="H74" s="3"/>
    </row>
    <row r="75" spans="2:8" ht="15.75" customHeight="1" x14ac:dyDescent="0.25">
      <c r="B75" s="3"/>
      <c r="C75" s="10"/>
      <c r="D75" s="3"/>
      <c r="G75" s="3"/>
      <c r="H75" s="3"/>
    </row>
    <row r="76" spans="2:8" ht="15.75" customHeight="1" x14ac:dyDescent="0.25">
      <c r="B76" s="3"/>
      <c r="C76" s="10"/>
      <c r="D76" s="3"/>
      <c r="G76" s="3"/>
      <c r="H76" s="3"/>
    </row>
    <row r="77" spans="2:8" ht="15.75" customHeight="1" x14ac:dyDescent="0.25">
      <c r="B77" s="3"/>
      <c r="C77" s="10"/>
      <c r="D77" s="3"/>
      <c r="G77" s="3"/>
      <c r="H77" s="3"/>
    </row>
    <row r="78" spans="2:8" ht="15.75" customHeight="1" x14ac:dyDescent="0.25">
      <c r="B78" s="3"/>
      <c r="C78" s="10"/>
      <c r="D78" s="3"/>
      <c r="G78" s="3"/>
      <c r="H78" s="3"/>
    </row>
    <row r="79" spans="2:8" ht="15.75" customHeight="1" x14ac:dyDescent="0.25">
      <c r="B79" s="3"/>
      <c r="C79" s="10"/>
      <c r="D79" s="3"/>
      <c r="G79" s="3"/>
      <c r="H79" s="3"/>
    </row>
    <row r="80" spans="2:8" ht="15.75" customHeight="1" x14ac:dyDescent="0.25">
      <c r="B80" s="3"/>
      <c r="C80" s="10"/>
      <c r="D80" s="3"/>
      <c r="G80" s="3"/>
      <c r="H80" s="3"/>
    </row>
    <row r="81" spans="2:8" ht="15.75" customHeight="1" x14ac:dyDescent="0.25">
      <c r="B81" s="3"/>
      <c r="C81" s="10"/>
      <c r="D81" s="3"/>
      <c r="G81" s="3"/>
      <c r="H81" s="3"/>
    </row>
    <row r="82" spans="2:8" ht="15.75" customHeight="1" x14ac:dyDescent="0.25">
      <c r="B82" s="3"/>
      <c r="C82" s="10"/>
      <c r="D82" s="3"/>
      <c r="G82" s="3"/>
      <c r="H82" s="3"/>
    </row>
    <row r="83" spans="2:8" ht="15.75" customHeight="1" x14ac:dyDescent="0.25">
      <c r="B83" s="3"/>
      <c r="C83" s="10"/>
      <c r="D83" s="3"/>
      <c r="G83" s="3"/>
      <c r="H83" s="3"/>
    </row>
    <row r="84" spans="2:8" ht="15.75" customHeight="1" x14ac:dyDescent="0.25">
      <c r="B84" s="3"/>
      <c r="C84" s="10"/>
      <c r="D84" s="3"/>
      <c r="G84" s="3"/>
      <c r="H84" s="3"/>
    </row>
    <row r="85" spans="2:8" ht="15.75" customHeight="1" x14ac:dyDescent="0.25">
      <c r="B85" s="3"/>
      <c r="C85" s="10"/>
      <c r="D85" s="3"/>
      <c r="G85" s="3"/>
      <c r="H85" s="3"/>
    </row>
    <row r="86" spans="2:8" ht="15.75" customHeight="1" x14ac:dyDescent="0.25">
      <c r="B86" s="3"/>
      <c r="C86" s="10"/>
      <c r="D86" s="3"/>
      <c r="G86" s="3"/>
      <c r="H86" s="3"/>
    </row>
    <row r="87" spans="2:8" ht="15.75" customHeight="1" x14ac:dyDescent="0.25">
      <c r="B87" s="3"/>
      <c r="C87" s="10"/>
      <c r="D87" s="3"/>
      <c r="G87" s="3"/>
      <c r="H87" s="3"/>
    </row>
    <row r="88" spans="2:8" ht="15.75" customHeight="1" x14ac:dyDescent="0.25">
      <c r="B88" s="3"/>
      <c r="C88" s="10"/>
      <c r="D88" s="3"/>
      <c r="G88" s="3"/>
      <c r="H88" s="3"/>
    </row>
    <row r="89" spans="2:8" ht="15.75" customHeight="1" x14ac:dyDescent="0.25">
      <c r="B89" s="3"/>
      <c r="C89" s="10"/>
      <c r="D89" s="3"/>
      <c r="G89" s="3"/>
      <c r="H89" s="3"/>
    </row>
    <row r="90" spans="2:8" ht="15.75" customHeight="1" x14ac:dyDescent="0.25">
      <c r="B90" s="3"/>
      <c r="C90" s="10"/>
      <c r="D90" s="3"/>
      <c r="G90" s="3"/>
      <c r="H90" s="3"/>
    </row>
    <row r="91" spans="2:8" ht="15.75" customHeight="1" x14ac:dyDescent="0.25">
      <c r="B91" s="3"/>
      <c r="C91" s="10"/>
      <c r="D91" s="3"/>
      <c r="G91" s="3"/>
      <c r="H91" s="3"/>
    </row>
    <row r="92" spans="2:8" ht="15.75" customHeight="1" x14ac:dyDescent="0.25">
      <c r="B92" s="3"/>
      <c r="C92" s="10"/>
      <c r="D92" s="3"/>
      <c r="G92" s="3"/>
      <c r="H92" s="3"/>
    </row>
    <row r="93" spans="2:8" ht="15.75" customHeight="1" x14ac:dyDescent="0.25">
      <c r="B93" s="3"/>
      <c r="C93" s="10"/>
      <c r="D93" s="3"/>
      <c r="G93" s="3"/>
      <c r="H93" s="3"/>
    </row>
    <row r="94" spans="2:8" ht="15.75" customHeight="1" x14ac:dyDescent="0.25">
      <c r="B94" s="3"/>
      <c r="C94" s="10"/>
      <c r="D94" s="3"/>
      <c r="G94" s="3"/>
      <c r="H94" s="3"/>
    </row>
    <row r="95" spans="2:8" ht="15.75" customHeight="1" x14ac:dyDescent="0.25">
      <c r="B95" s="3"/>
      <c r="C95" s="10"/>
      <c r="D95" s="3"/>
      <c r="G95" s="3"/>
      <c r="H95" s="3"/>
    </row>
    <row r="96" spans="2:8" ht="15.75" customHeight="1" x14ac:dyDescent="0.25">
      <c r="B96" s="3"/>
      <c r="C96" s="10"/>
      <c r="D96" s="3"/>
      <c r="G96" s="3"/>
      <c r="H96" s="3"/>
    </row>
    <row r="97" spans="2:8" ht="15.75" customHeight="1" x14ac:dyDescent="0.25">
      <c r="B97" s="3"/>
      <c r="C97" s="10"/>
      <c r="D97" s="3"/>
      <c r="G97" s="3"/>
      <c r="H97" s="3"/>
    </row>
    <row r="98" spans="2:8" ht="15.75" customHeight="1" x14ac:dyDescent="0.25">
      <c r="B98" s="3"/>
      <c r="C98" s="10"/>
      <c r="D98" s="3"/>
      <c r="G98" s="3"/>
      <c r="H98" s="3"/>
    </row>
    <row r="99" spans="2:8" ht="15.75" customHeight="1" x14ac:dyDescent="0.25">
      <c r="B99" s="3"/>
      <c r="C99" s="10"/>
      <c r="D99" s="3"/>
      <c r="G99" s="3"/>
      <c r="H99" s="3"/>
    </row>
    <row r="100" spans="2:8" ht="15.75" customHeight="1" x14ac:dyDescent="0.25">
      <c r="B100" s="3"/>
      <c r="C100" s="10"/>
      <c r="D100" s="3"/>
      <c r="G100" s="3"/>
      <c r="H100" s="3"/>
    </row>
    <row r="101" spans="2:8" ht="15.75" customHeight="1" x14ac:dyDescent="0.25">
      <c r="B101" s="3"/>
      <c r="C101" s="10"/>
      <c r="D101" s="3"/>
      <c r="G101" s="3"/>
      <c r="H101" s="3"/>
    </row>
    <row r="102" spans="2:8" ht="15.75" customHeight="1" x14ac:dyDescent="0.25">
      <c r="B102" s="3"/>
      <c r="C102" s="10"/>
      <c r="D102" s="3"/>
      <c r="G102" s="3"/>
      <c r="H102" s="3"/>
    </row>
    <row r="103" spans="2:8" ht="15.75" customHeight="1" x14ac:dyDescent="0.25">
      <c r="B103" s="3"/>
      <c r="C103" s="10"/>
      <c r="D103" s="3"/>
      <c r="G103" s="3"/>
      <c r="H103" s="3"/>
    </row>
    <row r="104" spans="2:8" ht="15.75" customHeight="1" x14ac:dyDescent="0.25">
      <c r="B104" s="3"/>
      <c r="C104" s="10"/>
      <c r="D104" s="3"/>
      <c r="G104" s="3"/>
      <c r="H104" s="3"/>
    </row>
    <row r="105" spans="2:8" ht="15.75" customHeight="1" x14ac:dyDescent="0.25">
      <c r="B105" s="3"/>
      <c r="C105" s="10"/>
      <c r="D105" s="3"/>
      <c r="G105" s="3"/>
      <c r="H105" s="3"/>
    </row>
    <row r="106" spans="2:8" ht="15.75" customHeight="1" x14ac:dyDescent="0.25">
      <c r="B106" s="3"/>
      <c r="C106" s="10"/>
      <c r="D106" s="3"/>
      <c r="G106" s="3"/>
      <c r="H106" s="3"/>
    </row>
    <row r="107" spans="2:8" ht="15.75" customHeight="1" x14ac:dyDescent="0.25">
      <c r="B107" s="3"/>
      <c r="C107" s="10"/>
      <c r="D107" s="3"/>
      <c r="G107" s="3"/>
      <c r="H107" s="3"/>
    </row>
    <row r="108" spans="2:8" ht="15.75" customHeight="1" x14ac:dyDescent="0.25">
      <c r="B108" s="3"/>
      <c r="C108" s="10"/>
      <c r="D108" s="3"/>
      <c r="G108" s="3"/>
      <c r="H108" s="3"/>
    </row>
    <row r="109" spans="2:8" ht="15.75" customHeight="1" x14ac:dyDescent="0.25">
      <c r="B109" s="3"/>
      <c r="C109" s="10"/>
      <c r="D109" s="3"/>
      <c r="G109" s="3"/>
      <c r="H109" s="3"/>
    </row>
    <row r="110" spans="2:8" ht="15.75" customHeight="1" x14ac:dyDescent="0.25">
      <c r="B110" s="3"/>
      <c r="C110" s="10"/>
      <c r="D110" s="3"/>
      <c r="G110" s="3"/>
      <c r="H110" s="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5E46-AE51-4E31-9381-FF7C588E2A5C}">
  <sheetPr>
    <tabColor rgb="FF00B050"/>
  </sheetPr>
  <dimension ref="A1:K125"/>
  <sheetViews>
    <sheetView topLeftCell="A23" zoomScale="94" workbookViewId="0">
      <selection activeCell="F50" sqref="F50"/>
    </sheetView>
  </sheetViews>
  <sheetFormatPr defaultColWidth="14.42578125" defaultRowHeight="15" customHeight="1" x14ac:dyDescent="0.25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34" bestFit="1" customWidth="1"/>
    <col min="7" max="8" width="16.85546875" customWidth="1"/>
    <col min="9" max="9" width="17.7109375" customWidth="1"/>
    <col min="10" max="11" width="8.7109375" customWidth="1"/>
  </cols>
  <sheetData>
    <row r="1" spans="1:11" hidden="1" x14ac:dyDescent="0.25">
      <c r="A1" s="1" t="s">
        <v>0</v>
      </c>
      <c r="B1" s="1"/>
      <c r="C1" s="2"/>
      <c r="D1" s="1">
        <f>D2+D3-D4</f>
        <v>108500000</v>
      </c>
      <c r="E1" s="1"/>
      <c r="F1" s="1"/>
      <c r="G1" s="1"/>
      <c r="H1" s="1"/>
      <c r="I1" s="1"/>
      <c r="J1" s="1"/>
      <c r="K1" s="1"/>
    </row>
    <row r="2" spans="1:11" hidden="1" x14ac:dyDescent="0.25">
      <c r="A2" s="3" t="s">
        <v>1</v>
      </c>
      <c r="B2" s="3">
        <v>100000000</v>
      </c>
      <c r="C2" s="4"/>
      <c r="D2" s="3">
        <f>B2</f>
        <v>100000000</v>
      </c>
      <c r="E2" s="3"/>
      <c r="F2" s="3"/>
      <c r="G2" s="3"/>
      <c r="H2" s="3"/>
      <c r="I2" s="3"/>
      <c r="J2" s="3"/>
      <c r="K2" s="3"/>
    </row>
    <row r="3" spans="1:11" hidden="1" x14ac:dyDescent="0.25">
      <c r="A3" s="3" t="s">
        <v>2</v>
      </c>
      <c r="B3" s="3">
        <v>11</v>
      </c>
      <c r="C3" s="4" t="s">
        <v>3</v>
      </c>
      <c r="D3" s="3">
        <f>D2*B3/100</f>
        <v>11000000</v>
      </c>
      <c r="E3" s="3"/>
      <c r="F3" s="3"/>
      <c r="G3" s="3"/>
      <c r="H3" s="3"/>
      <c r="I3" s="3"/>
      <c r="J3" s="3"/>
      <c r="K3" s="3"/>
    </row>
    <row r="4" spans="1:11" hidden="1" x14ac:dyDescent="0.25">
      <c r="A4" s="3" t="s">
        <v>4</v>
      </c>
      <c r="B4" s="3">
        <v>2.5</v>
      </c>
      <c r="C4" s="4" t="s">
        <v>3</v>
      </c>
      <c r="D4" s="3">
        <f>D2*B4/100</f>
        <v>2500000</v>
      </c>
      <c r="E4" s="3"/>
      <c r="F4" s="3"/>
      <c r="G4" s="3"/>
      <c r="H4" s="3"/>
      <c r="I4" s="3"/>
      <c r="J4" s="3"/>
      <c r="K4" s="3"/>
    </row>
    <row r="5" spans="1:11" hidden="1" x14ac:dyDescent="0.25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 hidden="1" x14ac:dyDescent="0.25">
      <c r="A6" s="1" t="s">
        <v>5</v>
      </c>
      <c r="B6" s="1"/>
      <c r="C6" s="2"/>
      <c r="D6" s="1"/>
      <c r="E6" s="1"/>
      <c r="F6" s="1" t="s">
        <v>6</v>
      </c>
      <c r="G6" s="1" t="s">
        <v>7</v>
      </c>
      <c r="H6" s="1" t="s">
        <v>8</v>
      </c>
      <c r="I6" s="1"/>
      <c r="J6" s="1"/>
      <c r="K6" s="1"/>
    </row>
    <row r="7" spans="1:11" hidden="1" x14ac:dyDescent="0.25">
      <c r="A7" s="3" t="s">
        <v>9</v>
      </c>
      <c r="B7" s="3">
        <v>0</v>
      </c>
      <c r="C7" s="4"/>
      <c r="D7" s="3">
        <f>B7</f>
        <v>0</v>
      </c>
      <c r="E7" s="3"/>
      <c r="F7" s="3" t="s">
        <v>38</v>
      </c>
      <c r="G7" s="3">
        <f t="shared" ref="G7:G8" si="0">D7</f>
        <v>0</v>
      </c>
      <c r="H7" s="3"/>
      <c r="I7" s="3"/>
      <c r="J7" s="3"/>
      <c r="K7" s="3"/>
    </row>
    <row r="8" spans="1:11" hidden="1" x14ac:dyDescent="0.25">
      <c r="A8" s="3" t="s">
        <v>2</v>
      </c>
      <c r="B8" s="3">
        <f>$B$3</f>
        <v>11</v>
      </c>
      <c r="C8" s="4" t="str">
        <f t="shared" ref="C8:C9" si="1">C3</f>
        <v>%</v>
      </c>
      <c r="D8" s="3">
        <f>D7*B8/100</f>
        <v>0</v>
      </c>
      <c r="E8" s="3"/>
      <c r="F8" s="3" t="s">
        <v>11</v>
      </c>
      <c r="G8" s="3">
        <f t="shared" si="0"/>
        <v>0</v>
      </c>
      <c r="H8" s="3"/>
      <c r="I8" s="3"/>
      <c r="J8" s="3"/>
      <c r="K8" s="3"/>
    </row>
    <row r="9" spans="1:11" hidden="1" x14ac:dyDescent="0.25">
      <c r="A9" s="3" t="s">
        <v>4</v>
      </c>
      <c r="B9" s="3">
        <v>2.5</v>
      </c>
      <c r="C9" s="4" t="str">
        <f t="shared" si="1"/>
        <v>%</v>
      </c>
      <c r="D9" s="3">
        <f>D7*B9/100</f>
        <v>0</v>
      </c>
      <c r="E9" s="3"/>
      <c r="F9" s="5" t="s">
        <v>12</v>
      </c>
      <c r="G9" s="5"/>
      <c r="H9" s="5">
        <f>G7+G8</f>
        <v>0</v>
      </c>
      <c r="I9" s="3"/>
      <c r="J9" s="3"/>
      <c r="K9" s="3"/>
    </row>
    <row r="10" spans="1:11" hidden="1" x14ac:dyDescent="0.25">
      <c r="A10" s="3"/>
      <c r="B10" s="3"/>
      <c r="C10" s="4"/>
      <c r="D10" s="3"/>
      <c r="E10" s="3"/>
      <c r="F10" s="3"/>
      <c r="G10" s="3">
        <f t="shared" ref="G10:H10" si="2">SUM(G7:G9)</f>
        <v>0</v>
      </c>
      <c r="H10" s="3">
        <f t="shared" si="2"/>
        <v>0</v>
      </c>
      <c r="I10" s="3"/>
      <c r="J10" s="3"/>
      <c r="K10" s="3"/>
    </row>
    <row r="11" spans="1:11" hidden="1" x14ac:dyDescent="0.25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</row>
    <row r="12" spans="1:11" hidden="1" x14ac:dyDescent="0.25">
      <c r="A12" s="3"/>
      <c r="B12" s="3"/>
      <c r="C12" s="4"/>
      <c r="D12" s="3"/>
      <c r="E12" s="3"/>
      <c r="F12" s="3" t="s">
        <v>12</v>
      </c>
      <c r="G12" s="3">
        <f>D9</f>
        <v>0</v>
      </c>
      <c r="H12" s="3"/>
      <c r="I12" s="3"/>
      <c r="J12" s="3"/>
      <c r="K12" s="3"/>
    </row>
    <row r="13" spans="1:11" hidden="1" x14ac:dyDescent="0.25">
      <c r="A13" s="3"/>
      <c r="B13" s="3"/>
      <c r="C13" s="4"/>
      <c r="D13" s="3"/>
      <c r="E13" s="3"/>
      <c r="F13" s="5" t="s">
        <v>13</v>
      </c>
      <c r="G13" s="5"/>
      <c r="H13" s="5">
        <f>D9</f>
        <v>0</v>
      </c>
      <c r="I13" s="3"/>
      <c r="J13" s="3"/>
      <c r="K13" s="3"/>
    </row>
    <row r="14" spans="1:11" hidden="1" x14ac:dyDescent="0.25">
      <c r="A14" s="3"/>
      <c r="B14" s="3"/>
      <c r="C14" s="4"/>
      <c r="D14" s="3"/>
      <c r="E14" s="3"/>
      <c r="F14" s="3"/>
      <c r="G14" s="3">
        <f t="shared" ref="G14:H14" si="3">SUM(G12:G13)</f>
        <v>0</v>
      </c>
      <c r="H14" s="3">
        <f t="shared" si="3"/>
        <v>0</v>
      </c>
      <c r="I14" s="3"/>
      <c r="J14" s="3"/>
      <c r="K14" s="3"/>
    </row>
    <row r="15" spans="1:11" hidden="1" x14ac:dyDescent="0.25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1" t="s">
        <v>52</v>
      </c>
      <c r="B16" s="1"/>
      <c r="C16" s="2"/>
      <c r="D16" s="1"/>
      <c r="E16" s="1"/>
      <c r="F16" s="1" t="s">
        <v>6</v>
      </c>
      <c r="G16" s="1" t="s">
        <v>7</v>
      </c>
      <c r="H16" s="1" t="s">
        <v>8</v>
      </c>
      <c r="I16" s="1"/>
      <c r="J16" s="1"/>
      <c r="K16" s="1"/>
    </row>
    <row r="17" spans="1:11" x14ac:dyDescent="0.25">
      <c r="A17" s="3" t="s">
        <v>15</v>
      </c>
      <c r="B17" s="3">
        <v>100000000</v>
      </c>
      <c r="C17" s="4"/>
      <c r="D17" s="3">
        <f>B17</f>
        <v>100000000</v>
      </c>
      <c r="E17" s="3"/>
      <c r="F17" s="3" t="s">
        <v>40</v>
      </c>
      <c r="G17" s="3">
        <f>D17</f>
        <v>100000000</v>
      </c>
      <c r="H17" s="3"/>
      <c r="I17" s="3"/>
      <c r="J17" s="3"/>
      <c r="K17" s="3"/>
    </row>
    <row r="18" spans="1:11" x14ac:dyDescent="0.25">
      <c r="A18" s="3" t="s">
        <v>2</v>
      </c>
      <c r="B18" s="3">
        <f>$B$3</f>
        <v>11</v>
      </c>
      <c r="C18" s="4" t="str">
        <f t="shared" ref="C18:C19" si="4">C3</f>
        <v>%</v>
      </c>
      <c r="D18" s="3">
        <f>B17*B18/100</f>
        <v>11000000</v>
      </c>
      <c r="E18" s="3"/>
      <c r="F18" s="5" t="s">
        <v>44</v>
      </c>
      <c r="G18" s="5"/>
      <c r="H18" s="5">
        <f>D17</f>
        <v>100000000</v>
      </c>
      <c r="I18" s="3"/>
      <c r="J18" s="3"/>
      <c r="K18" s="3"/>
    </row>
    <row r="19" spans="1:11" x14ac:dyDescent="0.25">
      <c r="A19" s="3" t="s">
        <v>4</v>
      </c>
      <c r="B19" s="3">
        <f>$B$4</f>
        <v>2.5</v>
      </c>
      <c r="C19" s="4" t="str">
        <f t="shared" si="4"/>
        <v>%</v>
      </c>
      <c r="D19" s="3">
        <f>D17*B19/100</f>
        <v>2500000</v>
      </c>
      <c r="E19" s="3"/>
      <c r="F19" s="3"/>
      <c r="G19" s="3">
        <f t="shared" ref="G19:H19" si="5">SUM(G17:G18)</f>
        <v>100000000</v>
      </c>
      <c r="H19" s="3">
        <f t="shared" si="5"/>
        <v>100000000</v>
      </c>
      <c r="I19" s="3"/>
      <c r="J19" s="3"/>
      <c r="K19" s="3"/>
    </row>
    <row r="20" spans="1:11" x14ac:dyDescent="0.25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A21" s="3"/>
      <c r="B21" s="3"/>
      <c r="C21" s="4"/>
      <c r="D21" s="3"/>
      <c r="E21" s="3"/>
      <c r="F21" s="3" t="s">
        <v>16</v>
      </c>
      <c r="G21" s="3">
        <f>D17</f>
        <v>100000000</v>
      </c>
      <c r="H21" s="3"/>
      <c r="I21" s="3"/>
      <c r="J21" s="3"/>
      <c r="K21" s="3"/>
    </row>
    <row r="22" spans="1:11" x14ac:dyDescent="0.25">
      <c r="A22" s="3"/>
      <c r="B22" s="3"/>
      <c r="C22" s="4"/>
      <c r="D22" s="3"/>
      <c r="E22" s="3"/>
      <c r="F22" s="5" t="s">
        <v>46</v>
      </c>
      <c r="G22" s="5"/>
      <c r="H22" s="5">
        <f>D17</f>
        <v>100000000</v>
      </c>
      <c r="I22" s="3"/>
      <c r="J22" s="3"/>
      <c r="K22" s="3"/>
    </row>
    <row r="23" spans="1:11" x14ac:dyDescent="0.25">
      <c r="A23" s="3"/>
      <c r="B23" s="3"/>
      <c r="C23" s="4"/>
      <c r="D23" s="3"/>
      <c r="E23" s="3"/>
      <c r="F23" s="3"/>
      <c r="G23" s="3">
        <f t="shared" ref="G23:H23" si="6">SUM(G21:G22)</f>
        <v>100000000</v>
      </c>
      <c r="H23" s="3">
        <f t="shared" si="6"/>
        <v>100000000</v>
      </c>
      <c r="I23" s="3"/>
      <c r="J23" s="3"/>
      <c r="K23" s="3"/>
    </row>
    <row r="24" spans="1:11" x14ac:dyDescent="0.25">
      <c r="A24" s="3"/>
      <c r="B24" s="3"/>
      <c r="C24" s="4"/>
      <c r="D24" s="3"/>
      <c r="E24" s="3"/>
      <c r="F24" s="3"/>
      <c r="G24" s="3"/>
      <c r="H24" s="3"/>
      <c r="I24" s="3"/>
      <c r="J24" s="3"/>
      <c r="K24" s="3"/>
    </row>
    <row r="25" spans="1:11" ht="15.75" customHeight="1" x14ac:dyDescent="0.25">
      <c r="A25" s="1" t="s">
        <v>18</v>
      </c>
      <c r="B25" s="1"/>
      <c r="C25" s="2"/>
      <c r="D25" s="1"/>
      <c r="E25" s="1"/>
      <c r="F25" s="1" t="s">
        <v>6</v>
      </c>
      <c r="G25" s="1" t="s">
        <v>7</v>
      </c>
      <c r="H25" s="1" t="s">
        <v>8</v>
      </c>
      <c r="I25" s="1"/>
      <c r="J25" s="1"/>
      <c r="K25" s="1"/>
    </row>
    <row r="26" spans="1:11" ht="15.75" customHeight="1" x14ac:dyDescent="0.25">
      <c r="A26" s="3" t="s">
        <v>1</v>
      </c>
      <c r="B26" s="3">
        <v>100000000</v>
      </c>
      <c r="C26" s="4"/>
      <c r="D26" s="3">
        <f>B26</f>
        <v>100000000</v>
      </c>
      <c r="E26" s="3"/>
      <c r="F26" s="3" t="s">
        <v>44</v>
      </c>
      <c r="G26" s="3">
        <f>D26</f>
        <v>100000000</v>
      </c>
      <c r="H26" s="3"/>
      <c r="I26" s="3"/>
      <c r="J26" s="3"/>
      <c r="K26" s="3"/>
    </row>
    <row r="27" spans="1:11" ht="15.75" customHeight="1" x14ac:dyDescent="0.25">
      <c r="A27" s="3" t="s">
        <v>2</v>
      </c>
      <c r="B27" s="3">
        <f>$B$3</f>
        <v>11</v>
      </c>
      <c r="C27" s="4" t="str">
        <f>C3</f>
        <v>%</v>
      </c>
      <c r="D27" s="3">
        <f>D26*B27/100</f>
        <v>11000000</v>
      </c>
      <c r="E27" s="3"/>
      <c r="F27" s="3" t="s">
        <v>11</v>
      </c>
      <c r="G27" s="3">
        <f>D35</f>
        <v>11000000</v>
      </c>
      <c r="H27" s="3"/>
      <c r="I27" s="3"/>
      <c r="J27" s="3"/>
      <c r="K27" s="3"/>
    </row>
    <row r="28" spans="1:11" ht="15.75" customHeight="1" x14ac:dyDescent="0.25">
      <c r="A28" s="5" t="s">
        <v>4</v>
      </c>
      <c r="B28" s="5">
        <f>$B$4</f>
        <v>2.5</v>
      </c>
      <c r="C28" s="6" t="str">
        <f>C4</f>
        <v>%</v>
      </c>
      <c r="D28" s="5">
        <f>D26*B28/100</f>
        <v>2500000</v>
      </c>
      <c r="E28" s="3"/>
      <c r="F28" s="5" t="s">
        <v>39</v>
      </c>
      <c r="G28" s="5"/>
      <c r="H28" s="5">
        <f>D26+D35</f>
        <v>111000000</v>
      </c>
      <c r="I28" s="3"/>
      <c r="J28" s="3"/>
      <c r="K28" s="3"/>
    </row>
    <row r="29" spans="1:11" ht="15.75" customHeight="1" x14ac:dyDescent="0.25">
      <c r="A29" s="3"/>
      <c r="B29" s="3"/>
      <c r="C29" s="4"/>
      <c r="D29" s="3"/>
      <c r="E29" s="3"/>
      <c r="F29" s="3"/>
      <c r="G29" s="3">
        <f t="shared" ref="G29:H29" si="7">SUM(G26:G28)</f>
        <v>111000000</v>
      </c>
      <c r="H29" s="3">
        <f t="shared" si="7"/>
        <v>111000000</v>
      </c>
      <c r="I29" s="3"/>
      <c r="J29" s="3"/>
      <c r="K29" s="3"/>
    </row>
    <row r="30" spans="1:11" ht="15.75" customHeight="1" x14ac:dyDescent="0.25">
      <c r="A30" s="3"/>
      <c r="B30" s="3"/>
      <c r="C30" s="4"/>
      <c r="D30" s="3"/>
      <c r="E30" s="3"/>
      <c r="F30" s="3"/>
      <c r="G30" s="3"/>
      <c r="H30" s="3"/>
      <c r="I30" s="3"/>
      <c r="J30" s="3"/>
      <c r="K30" s="3"/>
    </row>
    <row r="31" spans="1:11" ht="15.75" customHeight="1" x14ac:dyDescent="0.25">
      <c r="A31" s="3" t="s">
        <v>20</v>
      </c>
      <c r="B31" s="3">
        <v>0</v>
      </c>
      <c r="C31" s="4"/>
      <c r="D31" s="3">
        <f>B31</f>
        <v>0</v>
      </c>
      <c r="E31" s="3"/>
      <c r="F31" s="3" t="s">
        <v>39</v>
      </c>
      <c r="G31" s="3">
        <f>D31</f>
        <v>0</v>
      </c>
      <c r="H31" s="3"/>
      <c r="I31" s="3"/>
      <c r="J31" s="3"/>
      <c r="K31" s="3"/>
    </row>
    <row r="32" spans="1:11" ht="15.75" customHeight="1" x14ac:dyDescent="0.25">
      <c r="A32" s="3" t="s">
        <v>21</v>
      </c>
      <c r="B32" s="3">
        <f>$B$3</f>
        <v>11</v>
      </c>
      <c r="C32" s="4" t="str">
        <f>C3</f>
        <v>%</v>
      </c>
      <c r="D32" s="3">
        <f>D31*B32/100</f>
        <v>0</v>
      </c>
      <c r="E32" s="3"/>
      <c r="F32" s="5" t="s">
        <v>38</v>
      </c>
      <c r="G32" s="5"/>
      <c r="H32" s="5">
        <f>D31</f>
        <v>0</v>
      </c>
      <c r="I32" s="3"/>
      <c r="J32" s="3"/>
      <c r="K32" s="3"/>
    </row>
    <row r="33" spans="1:11" ht="15.75" customHeight="1" x14ac:dyDescent="0.25">
      <c r="A33" s="5" t="s">
        <v>22</v>
      </c>
      <c r="B33" s="5">
        <f>$B$4</f>
        <v>2.5</v>
      </c>
      <c r="C33" s="6" t="str">
        <f>C4</f>
        <v>%</v>
      </c>
      <c r="D33" s="5">
        <f>D31*B33/100</f>
        <v>0</v>
      </c>
      <c r="E33" s="3"/>
      <c r="F33" s="3"/>
      <c r="G33" s="3">
        <f t="shared" ref="G33:H33" si="8">SUM(G31:G32)</f>
        <v>0</v>
      </c>
      <c r="H33" s="3">
        <f t="shared" si="8"/>
        <v>0</v>
      </c>
      <c r="I33" s="3"/>
      <c r="J33" s="3"/>
      <c r="K33" s="3"/>
    </row>
    <row r="34" spans="1:11" ht="15.75" customHeight="1" x14ac:dyDescent="0.25">
      <c r="A34" s="3" t="s">
        <v>23</v>
      </c>
      <c r="B34" s="3">
        <f>B26-B31</f>
        <v>100000000</v>
      </c>
      <c r="C34" s="4"/>
      <c r="D34" s="3">
        <f>B34</f>
        <v>100000000</v>
      </c>
      <c r="E34" s="3"/>
      <c r="F34" s="3"/>
      <c r="G34" s="3"/>
      <c r="H34" s="3"/>
      <c r="I34" s="3"/>
      <c r="J34" s="3"/>
      <c r="K34" s="3"/>
    </row>
    <row r="35" spans="1:11" ht="15.75" customHeight="1" x14ac:dyDescent="0.25">
      <c r="A35" s="3" t="s">
        <v>24</v>
      </c>
      <c r="B35" s="3">
        <f>$B$3</f>
        <v>11</v>
      </c>
      <c r="C35" s="4" t="str">
        <f>C3</f>
        <v>%</v>
      </c>
      <c r="D35" s="3">
        <f>D34*B35/100</f>
        <v>11000000</v>
      </c>
      <c r="E35" s="3"/>
      <c r="F35" s="3"/>
      <c r="G35" s="3"/>
      <c r="H35" s="3"/>
      <c r="I35" s="3"/>
      <c r="J35" s="3"/>
      <c r="K35" s="3"/>
    </row>
    <row r="36" spans="1:11" ht="15.75" customHeight="1" x14ac:dyDescent="0.25">
      <c r="A36" s="3" t="s">
        <v>25</v>
      </c>
      <c r="B36" s="3">
        <f>$B$4</f>
        <v>2.5</v>
      </c>
      <c r="C36" s="4" t="str">
        <f>C4</f>
        <v>%</v>
      </c>
      <c r="D36" s="3">
        <f>D34*B36/100</f>
        <v>2500000</v>
      </c>
      <c r="E36" s="3"/>
      <c r="F36" s="13" t="s">
        <v>48</v>
      </c>
      <c r="G36" s="7"/>
      <c r="H36" s="7"/>
      <c r="I36" s="7"/>
      <c r="J36" s="3"/>
      <c r="K36" s="3"/>
    </row>
    <row r="37" spans="1:11" ht="15.75" customHeight="1" x14ac:dyDescent="0.25">
      <c r="A37" s="3"/>
      <c r="B37" s="3"/>
      <c r="C37" s="4"/>
      <c r="D37" s="3"/>
      <c r="E37" s="3"/>
      <c r="F37" s="3" t="s">
        <v>39</v>
      </c>
      <c r="G37" s="3">
        <f>D34+D35</f>
        <v>111000000</v>
      </c>
      <c r="H37" s="3"/>
      <c r="I37" s="3"/>
      <c r="J37" s="3"/>
      <c r="K37" s="3"/>
    </row>
    <row r="38" spans="1:11" ht="15.75" customHeight="1" x14ac:dyDescent="0.25">
      <c r="A38" s="3"/>
      <c r="B38" s="3"/>
      <c r="C38" s="4"/>
      <c r="D38" s="3"/>
      <c r="E38" s="3"/>
      <c r="F38" s="5" t="s">
        <v>12</v>
      </c>
      <c r="G38" s="5"/>
      <c r="H38" s="5">
        <f>D34+D35</f>
        <v>111000000</v>
      </c>
      <c r="I38" s="3"/>
      <c r="J38" s="3"/>
      <c r="K38" s="3"/>
    </row>
    <row r="39" spans="1:11" ht="15.75" customHeight="1" x14ac:dyDescent="0.25">
      <c r="A39" s="3"/>
      <c r="B39" s="3"/>
      <c r="C39" s="4"/>
      <c r="D39" s="3"/>
      <c r="E39" s="3"/>
      <c r="F39" s="3"/>
      <c r="G39" s="3">
        <f t="shared" ref="G39:H39" si="9">SUM(G37:G38)</f>
        <v>111000000</v>
      </c>
      <c r="H39" s="3">
        <f t="shared" si="9"/>
        <v>111000000</v>
      </c>
      <c r="I39" s="3"/>
      <c r="J39" s="3"/>
      <c r="K39" s="3"/>
    </row>
    <row r="40" spans="1:11" ht="15.75" customHeight="1" x14ac:dyDescent="0.25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</row>
    <row r="41" spans="1:11" ht="15.75" customHeight="1" x14ac:dyDescent="0.25">
      <c r="A41" s="3"/>
      <c r="B41" s="3"/>
      <c r="C41" s="4"/>
      <c r="D41" s="3"/>
      <c r="E41" s="3"/>
      <c r="F41" s="3" t="s">
        <v>12</v>
      </c>
      <c r="G41" s="3">
        <f>D36</f>
        <v>2500000</v>
      </c>
      <c r="H41" s="3"/>
      <c r="I41" s="3"/>
      <c r="J41" s="3"/>
      <c r="K41" s="3"/>
    </row>
    <row r="42" spans="1:11" ht="15.75" customHeight="1" x14ac:dyDescent="0.25">
      <c r="A42" s="3"/>
      <c r="B42" s="3"/>
      <c r="C42" s="4"/>
      <c r="D42" s="3"/>
      <c r="E42" s="3"/>
      <c r="F42" s="5" t="s">
        <v>13</v>
      </c>
      <c r="G42" s="5"/>
      <c r="H42" s="5">
        <f>D36</f>
        <v>2500000</v>
      </c>
      <c r="I42" s="3"/>
      <c r="J42" s="3"/>
      <c r="K42" s="3"/>
    </row>
    <row r="43" spans="1:11" ht="15.75" customHeight="1" x14ac:dyDescent="0.25">
      <c r="A43" s="3"/>
      <c r="B43" s="3"/>
      <c r="C43" s="4"/>
      <c r="D43" s="3"/>
      <c r="E43" s="3"/>
      <c r="F43" s="3"/>
      <c r="G43" s="3">
        <f t="shared" ref="G43:H43" si="10">SUM(G41:G42)</f>
        <v>2500000</v>
      </c>
      <c r="H43" s="3">
        <f t="shared" si="10"/>
        <v>2500000</v>
      </c>
      <c r="I43" s="3"/>
      <c r="J43" s="3"/>
      <c r="K43" s="3"/>
    </row>
    <row r="44" spans="1:11" x14ac:dyDescent="0.25">
      <c r="A44" s="3"/>
      <c r="B44" s="3"/>
      <c r="C44" s="4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1" t="s">
        <v>52</v>
      </c>
      <c r="B45" s="1"/>
      <c r="C45" s="2"/>
      <c r="D45" s="1"/>
      <c r="E45" s="3"/>
      <c r="F45" s="20" t="s">
        <v>53</v>
      </c>
      <c r="G45" s="20"/>
      <c r="H45" s="20"/>
      <c r="I45" s="20"/>
      <c r="J45" s="3"/>
      <c r="K45" s="3"/>
    </row>
    <row r="46" spans="1:11" x14ac:dyDescent="0.25">
      <c r="A46" s="3" t="s">
        <v>15</v>
      </c>
      <c r="B46" s="3">
        <v>100000000</v>
      </c>
      <c r="C46" s="4"/>
      <c r="D46" s="3">
        <f>B46</f>
        <v>100000000</v>
      </c>
      <c r="E46" s="3"/>
      <c r="F46" s="19" t="s">
        <v>6</v>
      </c>
      <c r="G46" s="19" t="s">
        <v>7</v>
      </c>
      <c r="H46" s="19" t="s">
        <v>8</v>
      </c>
      <c r="I46" s="3"/>
      <c r="J46" s="3"/>
      <c r="K46" s="3"/>
    </row>
    <row r="47" spans="1:11" x14ac:dyDescent="0.25">
      <c r="A47" s="3" t="s">
        <v>2</v>
      </c>
      <c r="B47" s="3">
        <f>$B$3</f>
        <v>11</v>
      </c>
      <c r="C47" s="4" t="str">
        <f t="shared" ref="C47:C48" si="11">C32</f>
        <v>%</v>
      </c>
      <c r="D47" s="3">
        <f>B46*B47/100</f>
        <v>11000000</v>
      </c>
      <c r="E47" s="3"/>
      <c r="F47" t="s">
        <v>37</v>
      </c>
      <c r="G47" s="3">
        <f>G17</f>
        <v>100000000</v>
      </c>
      <c r="H47" s="3"/>
      <c r="I47" s="3"/>
      <c r="J47" s="3"/>
      <c r="K47" s="3"/>
    </row>
    <row r="48" spans="1:11" x14ac:dyDescent="0.25">
      <c r="A48" s="3" t="s">
        <v>4</v>
      </c>
      <c r="B48" s="3">
        <f>$B$4</f>
        <v>2.5</v>
      </c>
      <c r="C48" s="4" t="str">
        <f t="shared" si="11"/>
        <v>%</v>
      </c>
      <c r="D48" s="3">
        <f>D46*B48/100</f>
        <v>2500000</v>
      </c>
      <c r="E48" s="3"/>
      <c r="F48" s="11" t="s">
        <v>35</v>
      </c>
      <c r="G48" s="5"/>
      <c r="H48" s="5">
        <f>G17</f>
        <v>100000000</v>
      </c>
      <c r="I48" s="3"/>
      <c r="J48" s="3"/>
      <c r="K48" s="3"/>
    </row>
    <row r="49" spans="1:11" x14ac:dyDescent="0.25">
      <c r="A49" s="3"/>
      <c r="B49" s="3"/>
      <c r="C49" s="4"/>
      <c r="D49" s="3"/>
      <c r="E49" s="3"/>
      <c r="F49" s="3"/>
      <c r="G49" s="3">
        <f>SUM(G47:G48)</f>
        <v>100000000</v>
      </c>
      <c r="H49" s="3">
        <f>SUM(H47:H48)</f>
        <v>100000000</v>
      </c>
      <c r="I49" s="3"/>
      <c r="J49" s="3"/>
      <c r="K49" s="3"/>
    </row>
    <row r="50" spans="1:11" x14ac:dyDescent="0.25">
      <c r="A50" s="8"/>
      <c r="B50" s="1"/>
      <c r="C50" s="9"/>
      <c r="D50" s="1"/>
      <c r="E50" s="3"/>
      <c r="F50" s="3"/>
      <c r="G50" s="3"/>
      <c r="H50" s="3"/>
      <c r="I50" s="3"/>
      <c r="J50" s="3"/>
      <c r="K50" s="3"/>
    </row>
    <row r="51" spans="1:11" x14ac:dyDescent="0.25">
      <c r="A51" s="8" t="s">
        <v>36</v>
      </c>
      <c r="B51" s="1"/>
      <c r="C51" s="9"/>
      <c r="D51" s="1"/>
      <c r="E51" s="3"/>
      <c r="F51" s="8" t="s">
        <v>6</v>
      </c>
      <c r="G51" s="1" t="s">
        <v>7</v>
      </c>
      <c r="H51" s="1" t="s">
        <v>8</v>
      </c>
      <c r="I51" s="3"/>
      <c r="J51" s="3"/>
      <c r="K51" s="3"/>
    </row>
    <row r="52" spans="1:11" x14ac:dyDescent="0.25">
      <c r="A52" t="s">
        <v>1</v>
      </c>
      <c r="B52" s="3">
        <f>B46</f>
        <v>100000000</v>
      </c>
      <c r="C52" s="10"/>
      <c r="D52" s="3">
        <f>B52</f>
        <v>100000000</v>
      </c>
      <c r="E52" s="3"/>
      <c r="F52" t="s">
        <v>34</v>
      </c>
      <c r="G52" s="3">
        <f>D58+D59</f>
        <v>111000000</v>
      </c>
      <c r="I52" s="3"/>
      <c r="J52" s="3"/>
      <c r="K52" s="3"/>
    </row>
    <row r="53" spans="1:11" x14ac:dyDescent="0.25">
      <c r="A53" t="s">
        <v>2</v>
      </c>
      <c r="B53" s="3">
        <f>$B$3</f>
        <v>11</v>
      </c>
      <c r="C53" s="10">
        <f>C23</f>
        <v>0</v>
      </c>
      <c r="D53" s="3">
        <f>D52*B53/100</f>
        <v>11000000</v>
      </c>
      <c r="E53" s="3"/>
      <c r="F53" t="s">
        <v>37</v>
      </c>
      <c r="H53" s="3">
        <f>B52</f>
        <v>100000000</v>
      </c>
      <c r="I53" s="3"/>
      <c r="J53" s="3"/>
      <c r="K53" s="3"/>
    </row>
    <row r="54" spans="1:11" x14ac:dyDescent="0.25">
      <c r="A54" s="11" t="s">
        <v>4</v>
      </c>
      <c r="B54" s="5">
        <f>$B$4</f>
        <v>2.5</v>
      </c>
      <c r="C54" s="12">
        <f>C24</f>
        <v>0</v>
      </c>
      <c r="D54" s="5">
        <f>D52*B54/100</f>
        <v>2500000</v>
      </c>
      <c r="E54" s="3"/>
      <c r="F54" s="11" t="s">
        <v>32</v>
      </c>
      <c r="G54" s="11"/>
      <c r="H54" s="5">
        <f>D53</f>
        <v>11000000</v>
      </c>
      <c r="I54" s="3"/>
      <c r="J54" s="3"/>
      <c r="K54" s="3"/>
    </row>
    <row r="55" spans="1:11" x14ac:dyDescent="0.25">
      <c r="A55" t="s">
        <v>20</v>
      </c>
      <c r="B55" s="3">
        <v>0</v>
      </c>
      <c r="C55" s="10"/>
      <c r="D55" s="3">
        <f>B55</f>
        <v>0</v>
      </c>
      <c r="E55" s="3"/>
      <c r="G55" s="3">
        <f t="shared" ref="G55:H55" si="12">SUM(G52:G54)</f>
        <v>111000000</v>
      </c>
      <c r="H55" s="3">
        <f t="shared" si="12"/>
        <v>111000000</v>
      </c>
      <c r="I55" s="3"/>
      <c r="J55" s="3"/>
      <c r="K55" s="3"/>
    </row>
    <row r="56" spans="1:11" x14ac:dyDescent="0.25">
      <c r="A56" t="s">
        <v>21</v>
      </c>
      <c r="B56" s="3">
        <f>$B$3</f>
        <v>11</v>
      </c>
      <c r="C56" s="10">
        <f>C23</f>
        <v>0</v>
      </c>
      <c r="D56" s="3">
        <f>D55*B56/100</f>
        <v>0</v>
      </c>
      <c r="E56" s="3"/>
      <c r="F56" s="3"/>
      <c r="G56" s="3"/>
      <c r="H56" s="3"/>
      <c r="I56" s="3"/>
      <c r="J56" s="3"/>
      <c r="K56" s="3"/>
    </row>
    <row r="57" spans="1:11" x14ac:dyDescent="0.25">
      <c r="A57" s="11" t="s">
        <v>22</v>
      </c>
      <c r="B57" s="5">
        <f>$B$4</f>
        <v>2.5</v>
      </c>
      <c r="C57" s="12">
        <f>C24</f>
        <v>0</v>
      </c>
      <c r="D57" s="5">
        <f>D55*B57/100</f>
        <v>0</v>
      </c>
      <c r="E57" s="3"/>
      <c r="F57" s="13" t="s">
        <v>48</v>
      </c>
      <c r="G57" s="7"/>
      <c r="H57" s="7"/>
      <c r="I57" s="3"/>
      <c r="J57" s="3"/>
      <c r="K57" s="3"/>
    </row>
    <row r="58" spans="1:11" x14ac:dyDescent="0.25">
      <c r="A58" t="s">
        <v>23</v>
      </c>
      <c r="B58" s="3">
        <f>B52-B55</f>
        <v>100000000</v>
      </c>
      <c r="C58" s="10"/>
      <c r="D58" s="3">
        <f>B58</f>
        <v>100000000</v>
      </c>
      <c r="E58" s="3"/>
      <c r="F58" t="s">
        <v>12</v>
      </c>
      <c r="G58" s="3">
        <f>D58+D59</f>
        <v>111000000</v>
      </c>
      <c r="H58" s="3"/>
      <c r="I58" s="3"/>
      <c r="J58" s="3"/>
      <c r="K58" s="3"/>
    </row>
    <row r="59" spans="1:11" x14ac:dyDescent="0.25">
      <c r="A59" t="s">
        <v>24</v>
      </c>
      <c r="B59" s="3">
        <f>$B$3</f>
        <v>11</v>
      </c>
      <c r="C59" s="10">
        <f>C23</f>
        <v>0</v>
      </c>
      <c r="D59" s="3">
        <f>D58*B59/100</f>
        <v>11000000</v>
      </c>
      <c r="E59" s="3"/>
      <c r="F59" s="11" t="s">
        <v>34</v>
      </c>
      <c r="G59" s="5"/>
      <c r="H59" s="5">
        <f>D58+D59</f>
        <v>111000000</v>
      </c>
      <c r="I59" s="3"/>
      <c r="J59" s="3"/>
      <c r="K59" s="3"/>
    </row>
    <row r="60" spans="1:11" x14ac:dyDescent="0.25">
      <c r="A60" t="s">
        <v>25</v>
      </c>
      <c r="B60" s="3">
        <f>$B$4</f>
        <v>2.5</v>
      </c>
      <c r="C60" s="10">
        <f>C24</f>
        <v>0</v>
      </c>
      <c r="D60" s="3">
        <f>D58*B60/100</f>
        <v>2500000</v>
      </c>
      <c r="E60" s="3"/>
      <c r="G60" s="3">
        <f t="shared" ref="G60:H60" si="13">SUM(G58:G59)</f>
        <v>111000000</v>
      </c>
      <c r="H60" s="3">
        <f t="shared" si="13"/>
        <v>111000000</v>
      </c>
      <c r="I60" s="3"/>
      <c r="J60" s="3"/>
      <c r="K60" s="3"/>
    </row>
    <row r="61" spans="1:11" x14ac:dyDescent="0.25">
      <c r="B61" s="3"/>
      <c r="C61" s="10"/>
      <c r="D61" s="3"/>
      <c r="E61" s="3"/>
      <c r="G61" s="3"/>
      <c r="H61" s="3"/>
      <c r="I61" s="3"/>
      <c r="J61" s="3"/>
      <c r="K61" s="3"/>
    </row>
    <row r="62" spans="1:11" x14ac:dyDescent="0.25">
      <c r="B62" s="3"/>
      <c r="C62" s="10"/>
      <c r="D62" s="3"/>
      <c r="E62" s="3"/>
      <c r="F62" t="s">
        <v>30</v>
      </c>
      <c r="G62" s="3">
        <f>D60</f>
        <v>2500000</v>
      </c>
      <c r="H62" s="3"/>
      <c r="I62" s="3"/>
      <c r="J62" s="3"/>
      <c r="K62" s="3"/>
    </row>
    <row r="63" spans="1:11" x14ac:dyDescent="0.25">
      <c r="B63" s="3"/>
      <c r="C63" s="10"/>
      <c r="D63" s="3"/>
      <c r="E63" s="3"/>
      <c r="F63" s="11" t="s">
        <v>12</v>
      </c>
      <c r="G63" s="5"/>
      <c r="H63" s="5">
        <f>D60</f>
        <v>2500000</v>
      </c>
      <c r="I63" s="3"/>
      <c r="J63" s="3"/>
      <c r="K63" s="3"/>
    </row>
    <row r="64" spans="1:11" x14ac:dyDescent="0.25">
      <c r="B64" s="3"/>
      <c r="C64" s="10"/>
      <c r="D64" s="3"/>
      <c r="E64" s="3"/>
      <c r="G64" s="3">
        <f t="shared" ref="G64:H64" si="14">SUM(G62:G63)</f>
        <v>2500000</v>
      </c>
      <c r="H64" s="3">
        <f t="shared" si="14"/>
        <v>2500000</v>
      </c>
      <c r="I64" s="3"/>
      <c r="J64" s="3"/>
      <c r="K64" s="3"/>
    </row>
    <row r="65" spans="1:11" x14ac:dyDescent="0.25">
      <c r="B65" s="3"/>
      <c r="C65" s="10"/>
      <c r="D65" s="3"/>
      <c r="E65" s="3"/>
      <c r="F65" s="3"/>
      <c r="G65" s="3"/>
      <c r="H65" s="3"/>
      <c r="I65" s="3"/>
      <c r="J65" s="3"/>
      <c r="K65" s="3"/>
    </row>
    <row r="66" spans="1:11" ht="15.75" customHeight="1" x14ac:dyDescent="0.25">
      <c r="A66" s="3"/>
      <c r="B66" s="3"/>
      <c r="C66" s="4"/>
      <c r="D66" s="3"/>
      <c r="E66" s="3"/>
      <c r="F66" s="1" t="s">
        <v>6</v>
      </c>
      <c r="G66" s="1" t="s">
        <v>7</v>
      </c>
      <c r="H66" s="1" t="s">
        <v>8</v>
      </c>
      <c r="I66" s="1" t="s">
        <v>26</v>
      </c>
      <c r="J66" s="3"/>
      <c r="K66" s="3"/>
    </row>
    <row r="67" spans="1:11" ht="15.75" customHeight="1" x14ac:dyDescent="0.25">
      <c r="A67" s="3"/>
      <c r="B67" s="3"/>
      <c r="C67" s="4"/>
      <c r="D67" s="3"/>
      <c r="E67" s="3"/>
      <c r="F67" s="3" t="s">
        <v>38</v>
      </c>
      <c r="G67" s="3">
        <f>G7+G32</f>
        <v>0</v>
      </c>
      <c r="H67" s="3">
        <f>H7+H32</f>
        <v>0</v>
      </c>
      <c r="I67" s="3">
        <f t="shared" ref="I67:I70" si="15">G67-H67</f>
        <v>0</v>
      </c>
      <c r="J67" s="3"/>
      <c r="K67" s="3"/>
    </row>
    <row r="68" spans="1:11" ht="15.75" customHeight="1" x14ac:dyDescent="0.25">
      <c r="A68" s="3"/>
      <c r="B68" s="3"/>
      <c r="C68" s="4"/>
      <c r="D68" s="3"/>
      <c r="E68" s="3"/>
      <c r="F68" s="3" t="s">
        <v>11</v>
      </c>
      <c r="G68" s="3">
        <f>G8+G27</f>
        <v>11000000</v>
      </c>
      <c r="H68" s="3">
        <f>H8+H27</f>
        <v>0</v>
      </c>
      <c r="I68" s="3">
        <f t="shared" si="15"/>
        <v>11000000</v>
      </c>
      <c r="J68" s="3"/>
      <c r="K68" s="3"/>
    </row>
    <row r="69" spans="1:11" ht="15.75" customHeight="1" x14ac:dyDescent="0.25">
      <c r="A69" s="3"/>
      <c r="B69" s="3"/>
      <c r="C69" s="4"/>
      <c r="D69" s="3"/>
      <c r="E69" s="3"/>
      <c r="F69" s="3" t="s">
        <v>12</v>
      </c>
      <c r="G69" s="3">
        <f>G9+G12+G38+G41+G58+G63</f>
        <v>113500000</v>
      </c>
      <c r="H69" s="3">
        <f>H9+H12+H38+H41+H58+H63</f>
        <v>113500000</v>
      </c>
      <c r="I69" s="3">
        <f t="shared" si="15"/>
        <v>0</v>
      </c>
      <c r="J69" s="3"/>
      <c r="K69" s="3"/>
    </row>
    <row r="70" spans="1:11" ht="15.75" customHeight="1" x14ac:dyDescent="0.25">
      <c r="A70" s="3"/>
      <c r="B70" s="3"/>
      <c r="C70" s="4"/>
      <c r="D70" s="3"/>
      <c r="E70" s="3"/>
      <c r="F70" s="3" t="s">
        <v>40</v>
      </c>
      <c r="G70" s="3">
        <f>G17</f>
        <v>100000000</v>
      </c>
      <c r="H70" s="3">
        <f>H17</f>
        <v>0</v>
      </c>
      <c r="I70" s="3">
        <f t="shared" si="15"/>
        <v>100000000</v>
      </c>
      <c r="J70" s="3"/>
      <c r="K70" s="3"/>
    </row>
    <row r="71" spans="1:11" ht="15.75" customHeight="1" x14ac:dyDescent="0.25">
      <c r="A71" s="3"/>
      <c r="B71" s="3"/>
      <c r="C71" s="4"/>
      <c r="D71" s="3"/>
      <c r="E71" s="3"/>
      <c r="F71" s="3" t="s">
        <v>39</v>
      </c>
      <c r="G71" s="3">
        <f>G28+G31+G37</f>
        <v>111000000</v>
      </c>
      <c r="H71" s="3">
        <f>H28+H31+H37</f>
        <v>111000000</v>
      </c>
      <c r="I71" s="3">
        <f t="shared" ref="I71:I73" si="16">H71-G71</f>
        <v>0</v>
      </c>
      <c r="J71" s="3"/>
      <c r="K71" s="3"/>
    </row>
    <row r="72" spans="1:11" ht="15.75" customHeight="1" x14ac:dyDescent="0.25">
      <c r="A72" s="3"/>
      <c r="B72" s="3"/>
      <c r="C72" s="4"/>
      <c r="D72" s="3"/>
      <c r="E72" s="3"/>
      <c r="F72" s="3" t="s">
        <v>13</v>
      </c>
      <c r="G72" s="3">
        <f>G13+G42</f>
        <v>0</v>
      </c>
      <c r="H72" s="3">
        <f>H13+H42</f>
        <v>2500000</v>
      </c>
      <c r="I72" s="3">
        <f t="shared" si="16"/>
        <v>2500000</v>
      </c>
      <c r="J72" s="3"/>
      <c r="K72" s="3"/>
    </row>
    <row r="73" spans="1:11" ht="15.75" customHeight="1" x14ac:dyDescent="0.25">
      <c r="A73" s="3"/>
      <c r="B73" s="3"/>
      <c r="C73" s="4"/>
      <c r="D73" s="3"/>
      <c r="E73" s="3"/>
      <c r="F73" s="3" t="s">
        <v>44</v>
      </c>
      <c r="G73" s="3">
        <f>G18+G26</f>
        <v>100000000</v>
      </c>
      <c r="H73" s="3">
        <f>H18+H26</f>
        <v>100000000</v>
      </c>
      <c r="I73" s="3">
        <f t="shared" si="16"/>
        <v>0</v>
      </c>
      <c r="J73" s="3"/>
      <c r="K73" s="3"/>
    </row>
    <row r="74" spans="1:11" ht="15.75" customHeight="1" x14ac:dyDescent="0.25">
      <c r="A74" s="3"/>
      <c r="B74" s="3"/>
      <c r="C74" s="4"/>
      <c r="D74" s="3"/>
      <c r="E74" s="3"/>
      <c r="F74" s="3" t="s">
        <v>16</v>
      </c>
      <c r="G74" s="3">
        <f>G21</f>
        <v>100000000</v>
      </c>
      <c r="H74" s="3">
        <f>H21</f>
        <v>0</v>
      </c>
      <c r="I74" s="3">
        <f>G74-H74</f>
        <v>100000000</v>
      </c>
      <c r="J74" s="3"/>
      <c r="K74" s="3"/>
    </row>
    <row r="75" spans="1:11" ht="15.75" customHeight="1" x14ac:dyDescent="0.25">
      <c r="A75" s="3"/>
      <c r="B75" s="3"/>
      <c r="C75" s="4"/>
      <c r="D75" s="3"/>
      <c r="E75" s="3"/>
      <c r="F75" s="3" t="s">
        <v>46</v>
      </c>
      <c r="G75" s="3">
        <f>G22</f>
        <v>0</v>
      </c>
      <c r="H75" s="3">
        <f>H22</f>
        <v>100000000</v>
      </c>
      <c r="I75" s="3">
        <f>G75-H75</f>
        <v>-100000000</v>
      </c>
      <c r="J75" s="3"/>
      <c r="K75" s="3"/>
    </row>
    <row r="76" spans="1:11" ht="15.75" customHeight="1" x14ac:dyDescent="0.25">
      <c r="A76" s="3"/>
      <c r="B76" s="3"/>
      <c r="C76" s="4"/>
      <c r="D76" s="3"/>
      <c r="E76" s="3"/>
      <c r="F76" s="3" t="str">
        <f>F47</f>
        <v>Piutang Usaha Belum ditagih</v>
      </c>
      <c r="G76" s="3">
        <f>G47+G53</f>
        <v>100000000</v>
      </c>
      <c r="H76" s="3">
        <f>H47+H53</f>
        <v>100000000</v>
      </c>
      <c r="I76" s="3">
        <f>G76-H76</f>
        <v>0</v>
      </c>
      <c r="J76" s="3"/>
      <c r="K76" s="3"/>
    </row>
    <row r="77" spans="1:11" ht="15.75" customHeight="1" x14ac:dyDescent="0.25">
      <c r="A77" s="3"/>
      <c r="B77" s="3"/>
      <c r="C77" s="4"/>
      <c r="D77" s="3"/>
      <c r="E77" s="3"/>
      <c r="F77" s="3" t="str">
        <f>F48</f>
        <v>Penjualan</v>
      </c>
      <c r="G77" s="3">
        <f>G48</f>
        <v>0</v>
      </c>
      <c r="H77" s="3">
        <f>H48</f>
        <v>100000000</v>
      </c>
      <c r="I77" s="3">
        <f>H77-G77</f>
        <v>100000000</v>
      </c>
      <c r="J77" s="3"/>
      <c r="K77" s="3"/>
    </row>
    <row r="78" spans="1:11" ht="15.75" customHeight="1" x14ac:dyDescent="0.25">
      <c r="A78" s="3"/>
      <c r="B78" s="3"/>
      <c r="C78" s="4"/>
      <c r="D78" s="3"/>
      <c r="E78" s="3"/>
      <c r="F78" s="3" t="str">
        <f>F52</f>
        <v>Piutang Usaha</v>
      </c>
      <c r="G78" s="3">
        <f>G52+G59</f>
        <v>111000000</v>
      </c>
      <c r="H78" s="3">
        <f>H52+H59</f>
        <v>111000000</v>
      </c>
      <c r="I78" s="3">
        <f>G78-H78</f>
        <v>0</v>
      </c>
      <c r="J78" s="3"/>
      <c r="K78" s="3"/>
    </row>
    <row r="79" spans="1:11" ht="15.75" customHeight="1" x14ac:dyDescent="0.25">
      <c r="A79" s="3"/>
      <c r="B79" s="3"/>
      <c r="C79" s="4"/>
      <c r="D79" s="3"/>
      <c r="E79" s="3"/>
      <c r="F79" s="3" t="str">
        <f>F54</f>
        <v>PPN Keluaran</v>
      </c>
      <c r="G79" s="3">
        <f>G54</f>
        <v>0</v>
      </c>
      <c r="H79" s="3">
        <f>H54</f>
        <v>11000000</v>
      </c>
      <c r="I79" s="3">
        <f>H79-G79</f>
        <v>11000000</v>
      </c>
      <c r="J79" s="3"/>
      <c r="K79" s="3"/>
    </row>
    <row r="80" spans="1:11" ht="15.75" customHeight="1" x14ac:dyDescent="0.25">
      <c r="A80" s="3"/>
      <c r="B80" s="3"/>
      <c r="C80" s="4"/>
      <c r="D80" s="3"/>
      <c r="E80" s="3"/>
      <c r="F80" s="3" t="str">
        <f>F62</f>
        <v>PPH Penjualan</v>
      </c>
      <c r="G80" s="3">
        <f>G62</f>
        <v>2500000</v>
      </c>
      <c r="H80" s="3">
        <f>H62</f>
        <v>0</v>
      </c>
      <c r="I80" s="3">
        <f>G80-H80</f>
        <v>2500000</v>
      </c>
      <c r="J80" s="3"/>
      <c r="K80" s="3"/>
    </row>
    <row r="81" spans="1:11" ht="15.75" customHeight="1" x14ac:dyDescent="0.25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 x14ac:dyDescent="0.25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 x14ac:dyDescent="0.25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 x14ac:dyDescent="0.25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 x14ac:dyDescent="0.25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 x14ac:dyDescent="0.25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 x14ac:dyDescent="0.25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 x14ac:dyDescent="0.25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 x14ac:dyDescent="0.25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 x14ac:dyDescent="0.25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 x14ac:dyDescent="0.25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 x14ac:dyDescent="0.25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 x14ac:dyDescent="0.25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 x14ac:dyDescent="0.25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 x14ac:dyDescent="0.25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 x14ac:dyDescent="0.25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 x14ac:dyDescent="0.25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 x14ac:dyDescent="0.25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 x14ac:dyDescent="0.25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 x14ac:dyDescent="0.25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 x14ac:dyDescent="0.25">
      <c r="A101" s="3"/>
      <c r="B101" s="3"/>
      <c r="C101" s="4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 x14ac:dyDescent="0.25">
      <c r="A102" s="3"/>
      <c r="B102" s="3"/>
      <c r="C102" s="4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 x14ac:dyDescent="0.25">
      <c r="A103" s="3"/>
      <c r="B103" s="3"/>
      <c r="C103" s="4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 x14ac:dyDescent="0.25">
      <c r="A104" s="3"/>
      <c r="B104" s="3"/>
      <c r="C104" s="4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 x14ac:dyDescent="0.25">
      <c r="A105" s="3"/>
      <c r="B105" s="3"/>
      <c r="C105" s="4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 x14ac:dyDescent="0.25">
      <c r="A106" s="3"/>
      <c r="B106" s="3"/>
      <c r="C106" s="4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 x14ac:dyDescent="0.25">
      <c r="A107" s="3"/>
      <c r="B107" s="3"/>
      <c r="C107" s="4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 x14ac:dyDescent="0.25">
      <c r="A108" s="3"/>
      <c r="B108" s="3"/>
      <c r="C108" s="4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 x14ac:dyDescent="0.25">
      <c r="A109" s="3"/>
      <c r="B109" s="3"/>
      <c r="C109" s="4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 x14ac:dyDescent="0.25">
      <c r="A110" s="3"/>
      <c r="B110" s="3"/>
      <c r="C110" s="4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 x14ac:dyDescent="0.25">
      <c r="A111" s="3"/>
      <c r="B111" s="3"/>
      <c r="C111" s="4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 x14ac:dyDescent="0.25">
      <c r="A112" s="3"/>
      <c r="B112" s="3"/>
      <c r="C112" s="4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 x14ac:dyDescent="0.25">
      <c r="A113" s="3"/>
      <c r="B113" s="3"/>
      <c r="C113" s="4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 x14ac:dyDescent="0.25">
      <c r="A114" s="3"/>
      <c r="B114" s="3"/>
      <c r="C114" s="4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 x14ac:dyDescent="0.25">
      <c r="A115" s="3"/>
      <c r="B115" s="3"/>
      <c r="C115" s="4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 x14ac:dyDescent="0.25">
      <c r="A116" s="3"/>
      <c r="B116" s="3"/>
      <c r="C116" s="4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 x14ac:dyDescent="0.25">
      <c r="A117" s="3"/>
      <c r="B117" s="3"/>
      <c r="C117" s="4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 x14ac:dyDescent="0.25">
      <c r="A118" s="3"/>
      <c r="B118" s="3"/>
      <c r="C118" s="4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 x14ac:dyDescent="0.25">
      <c r="A119" s="3"/>
      <c r="B119" s="3"/>
      <c r="C119" s="4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 x14ac:dyDescent="0.25">
      <c r="A120" s="3"/>
      <c r="B120" s="3"/>
      <c r="C120" s="4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 x14ac:dyDescent="0.25">
      <c r="A121" s="3"/>
      <c r="B121" s="3"/>
      <c r="C121" s="4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 x14ac:dyDescent="0.25">
      <c r="A122" s="3"/>
      <c r="B122" s="3"/>
      <c r="C122" s="4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 x14ac:dyDescent="0.25">
      <c r="A123" s="3"/>
      <c r="B123" s="3"/>
      <c r="C123" s="4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 x14ac:dyDescent="0.25">
      <c r="A124" s="3"/>
      <c r="B124" s="3"/>
      <c r="C124" s="4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 x14ac:dyDescent="0.25">
      <c r="A125" s="3"/>
      <c r="B125" s="3"/>
      <c r="C125" s="4"/>
      <c r="D125" s="3"/>
      <c r="E125" s="3"/>
      <c r="F125" s="3"/>
      <c r="G125" s="3"/>
      <c r="H125" s="3"/>
      <c r="I125" s="3"/>
      <c r="J125" s="3"/>
      <c r="K125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F4A26-14C4-4375-BB98-625D07872A6A}">
  <sheetPr>
    <tabColor rgb="FF00B050"/>
  </sheetPr>
  <dimension ref="A1:K100"/>
  <sheetViews>
    <sheetView topLeftCell="A16" workbookViewId="0">
      <selection activeCell="F17" sqref="F17:G18"/>
    </sheetView>
  </sheetViews>
  <sheetFormatPr defaultColWidth="14.42578125" defaultRowHeight="15" customHeight="1" x14ac:dyDescent="0.25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31" bestFit="1" customWidth="1"/>
    <col min="7" max="8" width="16.85546875" customWidth="1"/>
    <col min="9" max="9" width="17.7109375" customWidth="1"/>
    <col min="10" max="11" width="8.7109375" customWidth="1"/>
  </cols>
  <sheetData>
    <row r="1" spans="1:11" hidden="1" x14ac:dyDescent="0.25">
      <c r="A1" s="1" t="s">
        <v>0</v>
      </c>
      <c r="B1" s="1"/>
      <c r="C1" s="2"/>
      <c r="D1" s="1">
        <f>D2+D3-D4</f>
        <v>217000000</v>
      </c>
      <c r="E1" s="1"/>
      <c r="F1" s="1"/>
      <c r="G1" s="1"/>
      <c r="H1" s="1"/>
      <c r="I1" s="1"/>
      <c r="J1" s="1"/>
      <c r="K1" s="1"/>
    </row>
    <row r="2" spans="1:11" hidden="1" x14ac:dyDescent="0.25">
      <c r="A2" s="3" t="s">
        <v>1</v>
      </c>
      <c r="B2" s="3">
        <v>200000000</v>
      </c>
      <c r="C2" s="4"/>
      <c r="D2" s="3">
        <f>B2</f>
        <v>200000000</v>
      </c>
      <c r="E2" s="3"/>
      <c r="F2" s="3"/>
      <c r="G2" s="3"/>
      <c r="H2" s="3"/>
      <c r="I2" s="3"/>
      <c r="J2" s="3"/>
      <c r="K2" s="3"/>
    </row>
    <row r="3" spans="1:11" hidden="1" x14ac:dyDescent="0.25">
      <c r="A3" s="3" t="s">
        <v>2</v>
      </c>
      <c r="B3" s="3">
        <v>11</v>
      </c>
      <c r="C3" s="4" t="s">
        <v>3</v>
      </c>
      <c r="D3" s="3">
        <f>D2*B3/100</f>
        <v>22000000</v>
      </c>
      <c r="E3" s="3"/>
      <c r="F3" s="3"/>
      <c r="G3" s="3"/>
      <c r="H3" s="3"/>
      <c r="I3" s="3"/>
      <c r="J3" s="3"/>
      <c r="K3" s="3"/>
    </row>
    <row r="4" spans="1:11" hidden="1" x14ac:dyDescent="0.25">
      <c r="A4" s="3" t="s">
        <v>4</v>
      </c>
      <c r="B4" s="3">
        <v>2.5</v>
      </c>
      <c r="C4" s="4" t="s">
        <v>3</v>
      </c>
      <c r="D4" s="3">
        <f>D2*B4/100</f>
        <v>5000000</v>
      </c>
      <c r="E4" s="3"/>
      <c r="F4" s="3"/>
      <c r="G4" s="3"/>
      <c r="H4" s="3"/>
      <c r="I4" s="3"/>
      <c r="J4" s="3"/>
      <c r="K4" s="3"/>
    </row>
    <row r="5" spans="1:11" hidden="1" x14ac:dyDescent="0.25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 hidden="1" x14ac:dyDescent="0.25">
      <c r="A6" s="1" t="s">
        <v>5</v>
      </c>
      <c r="B6" s="1"/>
      <c r="C6" s="2"/>
      <c r="D6" s="1"/>
      <c r="E6" s="1"/>
      <c r="F6" s="1" t="s">
        <v>6</v>
      </c>
      <c r="G6" s="1" t="s">
        <v>7</v>
      </c>
      <c r="H6" s="1" t="s">
        <v>8</v>
      </c>
      <c r="I6" s="1"/>
      <c r="J6" s="1"/>
      <c r="K6" s="1"/>
    </row>
    <row r="7" spans="1:11" hidden="1" x14ac:dyDescent="0.25">
      <c r="A7" s="3" t="s">
        <v>9</v>
      </c>
      <c r="B7" s="3">
        <v>0</v>
      </c>
      <c r="C7" s="4"/>
      <c r="D7" s="3">
        <f>B7</f>
        <v>0</v>
      </c>
      <c r="E7" s="3"/>
      <c r="F7" s="3" t="s">
        <v>41</v>
      </c>
      <c r="G7" s="3">
        <f t="shared" ref="G7:G8" si="0">D7</f>
        <v>0</v>
      </c>
      <c r="H7" s="3"/>
      <c r="I7" s="3"/>
      <c r="J7" s="3"/>
      <c r="K7" s="3"/>
    </row>
    <row r="8" spans="1:11" hidden="1" x14ac:dyDescent="0.25">
      <c r="A8" s="3" t="s">
        <v>2</v>
      </c>
      <c r="B8" s="3">
        <f>$B$3</f>
        <v>11</v>
      </c>
      <c r="C8" s="4" t="str">
        <f t="shared" ref="C8:C9" si="1">C3</f>
        <v>%</v>
      </c>
      <c r="D8" s="3">
        <f>D7*B8/100</f>
        <v>0</v>
      </c>
      <c r="E8" s="3"/>
      <c r="F8" s="3" t="s">
        <v>11</v>
      </c>
      <c r="G8" s="3">
        <f t="shared" si="0"/>
        <v>0</v>
      </c>
      <c r="H8" s="3"/>
      <c r="I8" s="3"/>
      <c r="J8" s="3"/>
      <c r="K8" s="3"/>
    </row>
    <row r="9" spans="1:11" hidden="1" x14ac:dyDescent="0.25">
      <c r="A9" s="3" t="s">
        <v>4</v>
      </c>
      <c r="B9" s="3">
        <v>2.5</v>
      </c>
      <c r="C9" s="4" t="str">
        <f t="shared" si="1"/>
        <v>%</v>
      </c>
      <c r="D9" s="3">
        <f>D7*B9/100</f>
        <v>0</v>
      </c>
      <c r="E9" s="3"/>
      <c r="F9" s="5" t="s">
        <v>12</v>
      </c>
      <c r="G9" s="5"/>
      <c r="H9" s="5">
        <f>G7+G8</f>
        <v>0</v>
      </c>
      <c r="I9" s="3"/>
      <c r="J9" s="3"/>
      <c r="K9" s="3"/>
    </row>
    <row r="10" spans="1:11" hidden="1" x14ac:dyDescent="0.25">
      <c r="A10" s="3"/>
      <c r="B10" s="3"/>
      <c r="C10" s="4"/>
      <c r="D10" s="3"/>
      <c r="E10" s="3"/>
      <c r="F10" s="3"/>
      <c r="G10" s="3">
        <f t="shared" ref="G10:H10" si="2">SUM(G7:G9)</f>
        <v>0</v>
      </c>
      <c r="H10" s="3">
        <f t="shared" si="2"/>
        <v>0</v>
      </c>
      <c r="I10" s="3"/>
      <c r="J10" s="3"/>
      <c r="K10" s="3"/>
    </row>
    <row r="11" spans="1:11" hidden="1" x14ac:dyDescent="0.25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</row>
    <row r="12" spans="1:11" hidden="1" x14ac:dyDescent="0.25">
      <c r="A12" s="3"/>
      <c r="B12" s="3"/>
      <c r="C12" s="4"/>
      <c r="D12" s="3"/>
      <c r="E12" s="3"/>
      <c r="F12" s="3" t="s">
        <v>12</v>
      </c>
      <c r="G12" s="3">
        <f>D9</f>
        <v>0</v>
      </c>
      <c r="H12" s="3"/>
      <c r="I12" s="3"/>
      <c r="J12" s="3"/>
      <c r="K12" s="3"/>
    </row>
    <row r="13" spans="1:11" hidden="1" x14ac:dyDescent="0.25">
      <c r="A13" s="3"/>
      <c r="B13" s="3"/>
      <c r="C13" s="4"/>
      <c r="D13" s="3"/>
      <c r="E13" s="3"/>
      <c r="F13" s="5" t="s">
        <v>13</v>
      </c>
      <c r="G13" s="5"/>
      <c r="H13" s="5">
        <f>D9</f>
        <v>0</v>
      </c>
      <c r="I13" s="3"/>
      <c r="J13" s="3"/>
      <c r="K13" s="3"/>
    </row>
    <row r="14" spans="1:11" hidden="1" x14ac:dyDescent="0.25">
      <c r="A14" s="3"/>
      <c r="B14" s="3"/>
      <c r="C14" s="4"/>
      <c r="D14" s="3"/>
      <c r="E14" s="3"/>
      <c r="F14" s="3"/>
      <c r="G14" s="3">
        <f t="shared" ref="G14:H14" si="3">SUM(G12:G13)</f>
        <v>0</v>
      </c>
      <c r="H14" s="3">
        <f t="shared" si="3"/>
        <v>0</v>
      </c>
      <c r="I14" s="3"/>
      <c r="J14" s="3"/>
      <c r="K14" s="3"/>
    </row>
    <row r="15" spans="1:11" hidden="1" x14ac:dyDescent="0.25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1" t="s">
        <v>33</v>
      </c>
      <c r="B16" s="1"/>
      <c r="C16" s="2"/>
      <c r="D16" s="1"/>
      <c r="E16" s="1"/>
      <c r="F16" s="1" t="s">
        <v>6</v>
      </c>
      <c r="G16" s="1" t="s">
        <v>7</v>
      </c>
      <c r="H16" s="1" t="s">
        <v>8</v>
      </c>
      <c r="I16" s="1"/>
      <c r="J16" s="1"/>
      <c r="K16" s="1"/>
    </row>
    <row r="17" spans="1:11" x14ac:dyDescent="0.25">
      <c r="A17" s="3" t="s">
        <v>15</v>
      </c>
      <c r="B17" s="3">
        <v>200000000</v>
      </c>
      <c r="C17" s="4"/>
      <c r="D17" s="3">
        <f>B17</f>
        <v>200000000</v>
      </c>
      <c r="E17" s="3"/>
      <c r="F17" s="3" t="s">
        <v>49</v>
      </c>
      <c r="G17" s="3">
        <f>D17</f>
        <v>200000000</v>
      </c>
      <c r="H17" s="3"/>
      <c r="I17" s="3"/>
      <c r="J17" s="3"/>
      <c r="K17" s="3"/>
    </row>
    <row r="18" spans="1:11" x14ac:dyDescent="0.25">
      <c r="A18" s="3" t="s">
        <v>2</v>
      </c>
      <c r="B18" s="3">
        <f>$B$3</f>
        <v>11</v>
      </c>
      <c r="C18" s="4" t="str">
        <f>C3</f>
        <v>%</v>
      </c>
      <c r="D18" s="3">
        <f>B17*B18/100</f>
        <v>22000000</v>
      </c>
      <c r="E18" s="3"/>
      <c r="F18" s="5" t="s">
        <v>45</v>
      </c>
      <c r="G18" s="5"/>
      <c r="H18" s="5">
        <f>D17</f>
        <v>200000000</v>
      </c>
      <c r="I18" s="3"/>
      <c r="J18" s="3"/>
      <c r="K18" s="3"/>
    </row>
    <row r="19" spans="1:11" x14ac:dyDescent="0.25">
      <c r="A19" s="3" t="s">
        <v>4</v>
      </c>
      <c r="B19" s="3">
        <f>$B$4</f>
        <v>2.5</v>
      </c>
      <c r="C19" s="4" t="str">
        <f>C4</f>
        <v>%</v>
      </c>
      <c r="D19" s="3">
        <f>D17*B19/100</f>
        <v>5000000</v>
      </c>
      <c r="E19" s="3"/>
      <c r="F19" s="3"/>
      <c r="G19" s="3">
        <f t="shared" ref="G19:H19" si="4">SUM(G17:G18)</f>
        <v>200000000</v>
      </c>
      <c r="H19" s="3">
        <f t="shared" si="4"/>
        <v>200000000</v>
      </c>
      <c r="I19" s="3"/>
      <c r="J19" s="3"/>
      <c r="K19" s="3"/>
    </row>
    <row r="20" spans="1:11" x14ac:dyDescent="0.25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</row>
    <row r="21" spans="1:11" ht="15.75" customHeight="1" x14ac:dyDescent="0.25">
      <c r="A21" s="1" t="s">
        <v>18</v>
      </c>
      <c r="B21" s="1"/>
      <c r="C21" s="2"/>
      <c r="D21" s="1"/>
      <c r="E21" s="1"/>
      <c r="F21" s="1" t="s">
        <v>6</v>
      </c>
      <c r="G21" s="1" t="s">
        <v>7</v>
      </c>
      <c r="H21" s="1" t="s">
        <v>8</v>
      </c>
      <c r="I21" s="1"/>
      <c r="J21" s="1"/>
      <c r="K21" s="1"/>
    </row>
    <row r="22" spans="1:11" ht="15.75" customHeight="1" x14ac:dyDescent="0.25">
      <c r="A22" s="3" t="s">
        <v>1</v>
      </c>
      <c r="B22" s="3">
        <v>200000000</v>
      </c>
      <c r="C22" s="4"/>
      <c r="D22" s="3">
        <f>B22</f>
        <v>200000000</v>
      </c>
      <c r="E22" s="3"/>
      <c r="F22" s="3" t="s">
        <v>45</v>
      </c>
      <c r="G22" s="3">
        <f>D22</f>
        <v>200000000</v>
      </c>
      <c r="H22" s="3"/>
      <c r="I22" s="3"/>
      <c r="J22" s="3"/>
      <c r="K22" s="3"/>
    </row>
    <row r="23" spans="1:11" ht="15.75" customHeight="1" x14ac:dyDescent="0.25">
      <c r="A23" s="3" t="s">
        <v>2</v>
      </c>
      <c r="B23" s="3">
        <f>$B$3</f>
        <v>11</v>
      </c>
      <c r="C23" s="4" t="str">
        <f>C3</f>
        <v>%</v>
      </c>
      <c r="D23" s="3">
        <f>D22*B23/100</f>
        <v>22000000</v>
      </c>
      <c r="E23" s="3"/>
      <c r="F23" s="3" t="s">
        <v>11</v>
      </c>
      <c r="G23" s="3">
        <f>D31</f>
        <v>22000000</v>
      </c>
      <c r="H23" s="3"/>
      <c r="I23" s="3"/>
      <c r="J23" s="3"/>
      <c r="K23" s="3"/>
    </row>
    <row r="24" spans="1:11" ht="15.75" customHeight="1" x14ac:dyDescent="0.25">
      <c r="A24" s="5" t="s">
        <v>4</v>
      </c>
      <c r="B24" s="5">
        <f>$B$4</f>
        <v>2.5</v>
      </c>
      <c r="C24" s="6" t="str">
        <f>C4</f>
        <v>%</v>
      </c>
      <c r="D24" s="5">
        <f>D22*B24/100</f>
        <v>5000000</v>
      </c>
      <c r="E24" s="3"/>
      <c r="F24" s="5" t="s">
        <v>43</v>
      </c>
      <c r="G24" s="5"/>
      <c r="H24" s="5">
        <f>D22+D31</f>
        <v>222000000</v>
      </c>
      <c r="I24" s="3"/>
      <c r="J24" s="3"/>
      <c r="K24" s="3"/>
    </row>
    <row r="25" spans="1:11" ht="15.75" customHeight="1" x14ac:dyDescent="0.25">
      <c r="A25" s="3"/>
      <c r="B25" s="3"/>
      <c r="C25" s="4"/>
      <c r="D25" s="3"/>
      <c r="E25" s="3"/>
      <c r="F25" s="3"/>
      <c r="G25" s="3">
        <f t="shared" ref="G25:H25" si="5">SUM(G22:G24)</f>
        <v>222000000</v>
      </c>
      <c r="H25" s="3">
        <f t="shared" si="5"/>
        <v>222000000</v>
      </c>
      <c r="I25" s="3"/>
      <c r="J25" s="3"/>
      <c r="K25" s="3"/>
    </row>
    <row r="26" spans="1:11" ht="15.75" customHeight="1" x14ac:dyDescent="0.25">
      <c r="A26" s="3"/>
      <c r="B26" s="3"/>
      <c r="C26" s="4"/>
      <c r="D26" s="3"/>
      <c r="E26" s="3"/>
      <c r="F26" s="3"/>
      <c r="G26" s="3"/>
      <c r="H26" s="3"/>
      <c r="I26" s="3"/>
      <c r="J26" s="3"/>
      <c r="K26" s="3"/>
    </row>
    <row r="27" spans="1:11" ht="15.75" customHeight="1" x14ac:dyDescent="0.25">
      <c r="A27" s="3" t="s">
        <v>20</v>
      </c>
      <c r="B27" s="3">
        <v>0</v>
      </c>
      <c r="C27" s="4"/>
      <c r="D27" s="3">
        <f>B27</f>
        <v>0</v>
      </c>
      <c r="E27" s="3"/>
      <c r="F27" s="3" t="s">
        <v>43</v>
      </c>
      <c r="G27" s="3">
        <f>D27</f>
        <v>0</v>
      </c>
      <c r="H27" s="3"/>
      <c r="I27" s="3"/>
      <c r="J27" s="3"/>
      <c r="K27" s="3"/>
    </row>
    <row r="28" spans="1:11" ht="15.75" customHeight="1" x14ac:dyDescent="0.25">
      <c r="A28" s="3" t="s">
        <v>21</v>
      </c>
      <c r="B28" s="3">
        <f>$B$3</f>
        <v>11</v>
      </c>
      <c r="C28" s="4" t="str">
        <f>C3</f>
        <v>%</v>
      </c>
      <c r="D28" s="3">
        <f>D27*B28/100</f>
        <v>0</v>
      </c>
      <c r="E28" s="3"/>
      <c r="F28" s="5" t="s">
        <v>41</v>
      </c>
      <c r="G28" s="5"/>
      <c r="H28" s="5">
        <f>D27</f>
        <v>0</v>
      </c>
      <c r="I28" s="3"/>
      <c r="J28" s="3"/>
      <c r="K28" s="3"/>
    </row>
    <row r="29" spans="1:11" ht="15.75" customHeight="1" x14ac:dyDescent="0.25">
      <c r="A29" s="5" t="s">
        <v>22</v>
      </c>
      <c r="B29" s="5">
        <f>$B$4</f>
        <v>2.5</v>
      </c>
      <c r="C29" s="6" t="str">
        <f>C4</f>
        <v>%</v>
      </c>
      <c r="D29" s="5">
        <f>D27*B29/100</f>
        <v>0</v>
      </c>
      <c r="E29" s="3"/>
      <c r="F29" s="3"/>
      <c r="G29" s="3">
        <f t="shared" ref="G29:H29" si="6">SUM(G27:G28)</f>
        <v>0</v>
      </c>
      <c r="H29" s="3">
        <f t="shared" si="6"/>
        <v>0</v>
      </c>
      <c r="I29" s="3"/>
      <c r="J29" s="3"/>
      <c r="K29" s="3"/>
    </row>
    <row r="30" spans="1:11" ht="15.75" customHeight="1" x14ac:dyDescent="0.25">
      <c r="A30" s="3" t="s">
        <v>23</v>
      </c>
      <c r="B30" s="3">
        <f>B22-B27</f>
        <v>200000000</v>
      </c>
      <c r="C30" s="4"/>
      <c r="D30" s="3">
        <f>B30</f>
        <v>200000000</v>
      </c>
      <c r="E30" s="3"/>
      <c r="F30" s="3"/>
      <c r="G30" s="3"/>
      <c r="H30" s="3"/>
      <c r="I30" s="3"/>
      <c r="J30" s="3"/>
      <c r="K30" s="3"/>
    </row>
    <row r="31" spans="1:11" ht="15.75" customHeight="1" x14ac:dyDescent="0.25">
      <c r="A31" s="3" t="s">
        <v>24</v>
      </c>
      <c r="B31" s="3">
        <f>$B$3</f>
        <v>11</v>
      </c>
      <c r="C31" s="4" t="str">
        <f>C3</f>
        <v>%</v>
      </c>
      <c r="D31" s="3">
        <f>D30*B31/100</f>
        <v>22000000</v>
      </c>
      <c r="E31" s="3"/>
      <c r="F31" s="3"/>
      <c r="G31" s="3"/>
      <c r="H31" s="3"/>
      <c r="I31" s="3"/>
      <c r="J31" s="3"/>
      <c r="K31" s="3"/>
    </row>
    <row r="32" spans="1:11" ht="15.75" customHeight="1" x14ac:dyDescent="0.25">
      <c r="A32" s="3" t="s">
        <v>25</v>
      </c>
      <c r="B32" s="3">
        <f>$B$4</f>
        <v>2.5</v>
      </c>
      <c r="C32" s="4" t="str">
        <f>C4</f>
        <v>%</v>
      </c>
      <c r="D32" s="3">
        <f>D30*B32/100</f>
        <v>5000000</v>
      </c>
      <c r="E32" s="3"/>
      <c r="F32" s="13" t="s">
        <v>48</v>
      </c>
      <c r="G32" s="7"/>
      <c r="H32" s="7"/>
      <c r="I32" s="7"/>
      <c r="J32" s="3"/>
      <c r="K32" s="3"/>
    </row>
    <row r="33" spans="1:11" ht="15.75" customHeight="1" x14ac:dyDescent="0.25">
      <c r="A33" s="3"/>
      <c r="B33" s="3"/>
      <c r="C33" s="4"/>
      <c r="D33" s="3"/>
      <c r="E33" s="3"/>
      <c r="F33" s="3" t="s">
        <v>43</v>
      </c>
      <c r="G33" s="3">
        <f>D30+D31</f>
        <v>222000000</v>
      </c>
      <c r="H33" s="3"/>
      <c r="I33" s="3"/>
      <c r="J33" s="3"/>
      <c r="K33" s="3"/>
    </row>
    <row r="34" spans="1:11" ht="15.75" customHeight="1" x14ac:dyDescent="0.25">
      <c r="A34" s="3"/>
      <c r="B34" s="3"/>
      <c r="C34" s="4"/>
      <c r="D34" s="3"/>
      <c r="E34" s="3"/>
      <c r="F34" s="5" t="s">
        <v>12</v>
      </c>
      <c r="G34" s="5"/>
      <c r="H34" s="5">
        <f>D30+D31</f>
        <v>222000000</v>
      </c>
      <c r="I34" s="3"/>
      <c r="J34" s="3"/>
      <c r="K34" s="3"/>
    </row>
    <row r="35" spans="1:11" ht="15.75" customHeight="1" x14ac:dyDescent="0.25">
      <c r="A35" s="3"/>
      <c r="B35" s="3"/>
      <c r="C35" s="4"/>
      <c r="D35" s="3"/>
      <c r="E35" s="3"/>
      <c r="F35" s="3"/>
      <c r="G35" s="3">
        <f t="shared" ref="G35:H35" si="7">SUM(G33:G34)</f>
        <v>222000000</v>
      </c>
      <c r="H35" s="3">
        <f t="shared" si="7"/>
        <v>222000000</v>
      </c>
      <c r="I35" s="3"/>
      <c r="J35" s="3"/>
      <c r="K35" s="3"/>
    </row>
    <row r="36" spans="1:11" ht="15.75" customHeight="1" x14ac:dyDescent="0.25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</row>
    <row r="37" spans="1:11" ht="15.75" customHeight="1" x14ac:dyDescent="0.25">
      <c r="A37" s="3"/>
      <c r="B37" s="3"/>
      <c r="C37" s="4"/>
      <c r="D37" s="3"/>
      <c r="E37" s="3"/>
      <c r="F37" s="3" t="s">
        <v>12</v>
      </c>
      <c r="G37" s="3">
        <f>D32</f>
        <v>5000000</v>
      </c>
      <c r="H37" s="3"/>
      <c r="I37" s="3"/>
      <c r="J37" s="3"/>
      <c r="K37" s="3"/>
    </row>
    <row r="38" spans="1:11" ht="15.75" customHeight="1" x14ac:dyDescent="0.25">
      <c r="A38" s="3"/>
      <c r="B38" s="3"/>
      <c r="C38" s="4"/>
      <c r="D38" s="3"/>
      <c r="E38" s="3"/>
      <c r="F38" s="5" t="s">
        <v>13</v>
      </c>
      <c r="G38" s="5"/>
      <c r="H38" s="5">
        <f>D32</f>
        <v>5000000</v>
      </c>
      <c r="I38" s="3"/>
      <c r="J38" s="3"/>
      <c r="K38" s="3"/>
    </row>
    <row r="39" spans="1:11" ht="15.75" customHeight="1" x14ac:dyDescent="0.25">
      <c r="A39" s="3"/>
      <c r="B39" s="3"/>
      <c r="C39" s="4"/>
      <c r="D39" s="3"/>
      <c r="E39" s="3"/>
      <c r="F39" s="3"/>
      <c r="G39" s="3">
        <f t="shared" ref="G39:H39" si="8">SUM(G37:G38)</f>
        <v>5000000</v>
      </c>
      <c r="H39" s="3">
        <f t="shared" si="8"/>
        <v>5000000</v>
      </c>
      <c r="I39" s="3"/>
      <c r="J39" s="3"/>
      <c r="K39" s="3"/>
    </row>
    <row r="40" spans="1:11" ht="15.75" customHeight="1" x14ac:dyDescent="0.25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</row>
    <row r="41" spans="1:11" ht="15.75" customHeight="1" x14ac:dyDescent="0.25">
      <c r="A41" s="3"/>
      <c r="B41" s="3"/>
      <c r="C41" s="4"/>
      <c r="D41" s="3"/>
      <c r="E41" s="3"/>
      <c r="F41" s="1" t="s">
        <v>6</v>
      </c>
      <c r="G41" s="1" t="s">
        <v>7</v>
      </c>
      <c r="H41" s="1" t="s">
        <v>8</v>
      </c>
      <c r="I41" s="1" t="s">
        <v>26</v>
      </c>
      <c r="J41" s="3"/>
      <c r="K41" s="3"/>
    </row>
    <row r="42" spans="1:11" ht="15.75" customHeight="1" x14ac:dyDescent="0.25">
      <c r="A42" s="3"/>
      <c r="B42" s="3"/>
      <c r="C42" s="4"/>
      <c r="D42" s="3"/>
      <c r="E42" s="3"/>
      <c r="F42" s="3" t="s">
        <v>41</v>
      </c>
      <c r="G42" s="3">
        <f>G7+G28</f>
        <v>0</v>
      </c>
      <c r="H42" s="3">
        <f>H7+H28</f>
        <v>0</v>
      </c>
      <c r="I42" s="3">
        <f t="shared" ref="I42:I45" si="9">G42-H42</f>
        <v>0</v>
      </c>
      <c r="J42" s="3"/>
      <c r="K42" s="3"/>
    </row>
    <row r="43" spans="1:11" ht="15.75" customHeight="1" x14ac:dyDescent="0.25">
      <c r="A43" s="3"/>
      <c r="B43" s="3"/>
      <c r="C43" s="4"/>
      <c r="D43" s="3"/>
      <c r="E43" s="3"/>
      <c r="F43" s="3" t="s">
        <v>11</v>
      </c>
      <c r="G43" s="3">
        <f>G8+G23</f>
        <v>22000000</v>
      </c>
      <c r="H43" s="3">
        <f>H8+H23</f>
        <v>0</v>
      </c>
      <c r="I43" s="3">
        <f t="shared" si="9"/>
        <v>22000000</v>
      </c>
      <c r="J43" s="3"/>
      <c r="K43" s="3"/>
    </row>
    <row r="44" spans="1:11" ht="15.75" customHeight="1" x14ac:dyDescent="0.25">
      <c r="A44" s="3"/>
      <c r="B44" s="3"/>
      <c r="C44" s="4"/>
      <c r="D44" s="3"/>
      <c r="E44" s="3"/>
      <c r="F44" s="3" t="s">
        <v>12</v>
      </c>
      <c r="G44" s="3">
        <f>G9+G12+G34+G37</f>
        <v>5000000</v>
      </c>
      <c r="H44" s="3">
        <f>H9+H12+H34+H37</f>
        <v>222000000</v>
      </c>
      <c r="I44" s="3">
        <f t="shared" si="9"/>
        <v>-217000000</v>
      </c>
      <c r="J44" s="3"/>
      <c r="K44" s="3"/>
    </row>
    <row r="45" spans="1:11" ht="15.75" customHeight="1" x14ac:dyDescent="0.25">
      <c r="A45" s="3"/>
      <c r="B45" s="3"/>
      <c r="C45" s="4"/>
      <c r="D45" s="3"/>
      <c r="E45" s="3"/>
      <c r="F45" s="3" t="s">
        <v>42</v>
      </c>
      <c r="G45" s="3">
        <f>G17</f>
        <v>200000000</v>
      </c>
      <c r="H45" s="3">
        <f>H17</f>
        <v>0</v>
      </c>
      <c r="I45" s="3">
        <f t="shared" si="9"/>
        <v>200000000</v>
      </c>
      <c r="J45" s="3"/>
      <c r="K45" s="3"/>
    </row>
    <row r="46" spans="1:11" ht="15.75" customHeight="1" x14ac:dyDescent="0.25">
      <c r="A46" s="3"/>
      <c r="B46" s="3"/>
      <c r="C46" s="4"/>
      <c r="D46" s="3"/>
      <c r="E46" s="3"/>
      <c r="F46" s="3" t="s">
        <v>43</v>
      </c>
      <c r="G46" s="3">
        <f>G24+G27+G33</f>
        <v>222000000</v>
      </c>
      <c r="H46" s="3">
        <f>H24+H27+H33</f>
        <v>222000000</v>
      </c>
      <c r="I46" s="3">
        <f t="shared" ref="I46:I48" si="10">H46-G46</f>
        <v>0</v>
      </c>
      <c r="J46" s="3"/>
      <c r="K46" s="3"/>
    </row>
    <row r="47" spans="1:11" ht="15.75" customHeight="1" x14ac:dyDescent="0.25">
      <c r="A47" s="3"/>
      <c r="B47" s="3"/>
      <c r="C47" s="4"/>
      <c r="D47" s="3"/>
      <c r="E47" s="3"/>
      <c r="F47" s="3" t="s">
        <v>13</v>
      </c>
      <c r="G47" s="3">
        <f>G13+G38</f>
        <v>0</v>
      </c>
      <c r="H47" s="3">
        <f>H13+H38</f>
        <v>5000000</v>
      </c>
      <c r="I47" s="3">
        <f t="shared" si="10"/>
        <v>5000000</v>
      </c>
      <c r="J47" s="3"/>
      <c r="K47" s="3"/>
    </row>
    <row r="48" spans="1:11" ht="15.75" customHeight="1" x14ac:dyDescent="0.25">
      <c r="A48" s="3"/>
      <c r="B48" s="3"/>
      <c r="C48" s="4"/>
      <c r="D48" s="3"/>
      <c r="E48" s="3"/>
      <c r="F48" s="3" t="s">
        <v>45</v>
      </c>
      <c r="G48" s="3">
        <f t="shared" ref="G48:H48" si="11">G18+G22</f>
        <v>200000000</v>
      </c>
      <c r="H48" s="3">
        <f t="shared" si="11"/>
        <v>200000000</v>
      </c>
      <c r="I48" s="3">
        <f t="shared" si="10"/>
        <v>0</v>
      </c>
      <c r="J48" s="3"/>
      <c r="K48" s="3"/>
    </row>
    <row r="49" spans="1:11" ht="15.75" customHeight="1" x14ac:dyDescent="0.25">
      <c r="A49" s="3"/>
      <c r="B49" s="3"/>
      <c r="C49" s="4"/>
      <c r="D49" s="3"/>
      <c r="E49" s="3"/>
      <c r="F49" s="3"/>
      <c r="G49" s="3"/>
      <c r="H49" s="3"/>
      <c r="I49" s="3"/>
      <c r="J49" s="3"/>
      <c r="K49" s="3"/>
    </row>
    <row r="50" spans="1:11" ht="15.75" customHeight="1" x14ac:dyDescent="0.25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</row>
    <row r="51" spans="1:11" ht="15.75" customHeight="1" x14ac:dyDescent="0.25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</row>
    <row r="52" spans="1:11" ht="15.75" customHeight="1" x14ac:dyDescent="0.25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</row>
    <row r="53" spans="1:11" ht="15.75" customHeight="1" x14ac:dyDescent="0.25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</row>
    <row r="54" spans="1:11" ht="15.75" customHeight="1" x14ac:dyDescent="0.25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</row>
    <row r="55" spans="1:11" ht="15.75" customHeight="1" x14ac:dyDescent="0.25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</row>
    <row r="56" spans="1:11" ht="15.75" customHeight="1" x14ac:dyDescent="0.25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 ht="15.75" customHeight="1" x14ac:dyDescent="0.25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</row>
    <row r="58" spans="1:11" ht="15.75" customHeight="1" x14ac:dyDescent="0.25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</row>
    <row r="59" spans="1:11" ht="15.75" customHeight="1" x14ac:dyDescent="0.25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</row>
    <row r="60" spans="1:11" ht="15.75" customHeight="1" x14ac:dyDescent="0.25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</row>
    <row r="61" spans="1:11" ht="15.75" customHeight="1" x14ac:dyDescent="0.25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</row>
    <row r="62" spans="1:11" ht="15.75" customHeight="1" x14ac:dyDescent="0.25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 ht="15.75" customHeight="1" x14ac:dyDescent="0.25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</row>
    <row r="64" spans="1:11" ht="15.75" customHeight="1" x14ac:dyDescent="0.25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 ht="15.75" customHeight="1" x14ac:dyDescent="0.25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 ht="15.75" customHeight="1" x14ac:dyDescent="0.25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 ht="15.75" customHeight="1" x14ac:dyDescent="0.25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 ht="15.75" customHeight="1" x14ac:dyDescent="0.25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 ht="15.75" customHeight="1" x14ac:dyDescent="0.25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 ht="15.75" customHeight="1" x14ac:dyDescent="0.25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 ht="15.75" customHeight="1" x14ac:dyDescent="0.25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 ht="15.75" customHeight="1" x14ac:dyDescent="0.25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 ht="15.75" customHeight="1" x14ac:dyDescent="0.25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5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 ht="15.75" customHeight="1" x14ac:dyDescent="0.25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 ht="15.75" customHeight="1" x14ac:dyDescent="0.25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 ht="15.75" customHeight="1" x14ac:dyDescent="0.25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 ht="15.75" customHeight="1" x14ac:dyDescent="0.25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 ht="15.75" customHeight="1" x14ac:dyDescent="0.25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</row>
    <row r="80" spans="1:11" ht="15.75" customHeight="1" x14ac:dyDescent="0.25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</row>
    <row r="81" spans="1:11" ht="15.75" customHeight="1" x14ac:dyDescent="0.25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 x14ac:dyDescent="0.25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 x14ac:dyDescent="0.25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 x14ac:dyDescent="0.25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 x14ac:dyDescent="0.25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 x14ac:dyDescent="0.25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 x14ac:dyDescent="0.25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 x14ac:dyDescent="0.25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 x14ac:dyDescent="0.25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 x14ac:dyDescent="0.25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 x14ac:dyDescent="0.25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 x14ac:dyDescent="0.25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 x14ac:dyDescent="0.25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 x14ac:dyDescent="0.25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 x14ac:dyDescent="0.25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 x14ac:dyDescent="0.25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 x14ac:dyDescent="0.25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 x14ac:dyDescent="0.25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 x14ac:dyDescent="0.25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 x14ac:dyDescent="0.25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920B-CCB7-4354-A244-0E1F8C6092E5}">
  <sheetPr>
    <tabColor rgb="FF00B050"/>
  </sheetPr>
  <dimension ref="A1:L94"/>
  <sheetViews>
    <sheetView topLeftCell="A15" zoomScale="82" workbookViewId="0">
      <selection activeCell="I37" sqref="I37"/>
    </sheetView>
  </sheetViews>
  <sheetFormatPr defaultColWidth="14.42578125" defaultRowHeight="15" customHeight="1" x14ac:dyDescent="0.25"/>
  <cols>
    <col min="1" max="1" width="19.140625" customWidth="1"/>
    <col min="2" max="2" width="16.85546875" customWidth="1"/>
    <col min="3" max="3" width="4" customWidth="1"/>
    <col min="4" max="4" width="16.85546875" customWidth="1"/>
    <col min="5" max="5" width="8" bestFit="1" customWidth="1"/>
    <col min="6" max="6" width="28.5703125" customWidth="1"/>
    <col min="7" max="8" width="16.85546875" customWidth="1"/>
    <col min="9" max="9" width="17.7109375" customWidth="1"/>
    <col min="10" max="12" width="8.7109375" customWidth="1"/>
  </cols>
  <sheetData>
    <row r="1" spans="1:12" x14ac:dyDescent="0.25">
      <c r="A1" s="8" t="s">
        <v>54</v>
      </c>
      <c r="B1" s="1"/>
      <c r="C1" s="9"/>
      <c r="D1" s="1"/>
      <c r="E1" s="8"/>
      <c r="F1" s="8" t="s">
        <v>6</v>
      </c>
      <c r="G1" s="1" t="s">
        <v>7</v>
      </c>
      <c r="H1" s="1" t="s">
        <v>8</v>
      </c>
      <c r="I1" s="8"/>
      <c r="J1" s="8"/>
    </row>
    <row r="2" spans="1:12" x14ac:dyDescent="0.25">
      <c r="A2" t="s">
        <v>15</v>
      </c>
      <c r="B2" s="3">
        <v>1500000000</v>
      </c>
      <c r="C2" s="10"/>
      <c r="D2" s="3">
        <f>B2</f>
        <v>1500000000</v>
      </c>
      <c r="F2" t="s">
        <v>55</v>
      </c>
      <c r="G2" s="3">
        <f>D2</f>
        <v>1500000000</v>
      </c>
      <c r="H2" s="3"/>
      <c r="K2" s="8"/>
      <c r="L2" s="8"/>
    </row>
    <row r="3" spans="1:12" x14ac:dyDescent="0.25">
      <c r="A3" t="s">
        <v>2</v>
      </c>
      <c r="B3" s="3">
        <v>11</v>
      </c>
      <c r="C3" s="10" t="s">
        <v>3</v>
      </c>
      <c r="D3" s="3">
        <f>B2*B3/100</f>
        <v>165000000</v>
      </c>
      <c r="F3" s="11" t="s">
        <v>56</v>
      </c>
      <c r="G3" s="5"/>
      <c r="H3" s="5">
        <f>D2</f>
        <v>1500000000</v>
      </c>
    </row>
    <row r="4" spans="1:12" x14ac:dyDescent="0.25">
      <c r="A4" t="s">
        <v>4</v>
      </c>
      <c r="B4" s="3">
        <v>2.5</v>
      </c>
      <c r="C4" s="10" t="s">
        <v>3</v>
      </c>
      <c r="D4" s="3">
        <f>D2*B4/100</f>
        <v>37500000</v>
      </c>
      <c r="G4" s="3">
        <f t="shared" ref="G4:H4" si="0">SUM(G2:G3)</f>
        <v>1500000000</v>
      </c>
      <c r="H4" s="3">
        <f t="shared" si="0"/>
        <v>1500000000</v>
      </c>
    </row>
    <row r="5" spans="1:12" x14ac:dyDescent="0.25">
      <c r="B5" s="3"/>
      <c r="C5" s="10"/>
      <c r="D5" s="3"/>
      <c r="G5" s="3"/>
      <c r="H5" s="3"/>
    </row>
    <row r="6" spans="1:12" x14ac:dyDescent="0.25">
      <c r="B6" s="3"/>
      <c r="C6" s="10"/>
      <c r="D6" s="3"/>
      <c r="F6" t="s">
        <v>16</v>
      </c>
      <c r="G6" s="3">
        <v>1000000000</v>
      </c>
      <c r="H6" s="3"/>
    </row>
    <row r="7" spans="1:12" x14ac:dyDescent="0.25">
      <c r="B7" s="3"/>
      <c r="C7" s="10"/>
      <c r="D7" s="3"/>
      <c r="F7" s="14" t="s">
        <v>47</v>
      </c>
      <c r="G7" s="15"/>
      <c r="H7" s="15">
        <v>1000000000</v>
      </c>
    </row>
    <row r="8" spans="1:12" x14ac:dyDescent="0.25">
      <c r="B8" s="3"/>
      <c r="C8" s="10"/>
      <c r="D8" s="3"/>
      <c r="F8" s="17"/>
      <c r="G8" s="18">
        <f>SUM(G6:G7)</f>
        <v>1000000000</v>
      </c>
      <c r="H8" s="18">
        <f>SUM(H6:H7)</f>
        <v>1000000000</v>
      </c>
    </row>
    <row r="9" spans="1:12" x14ac:dyDescent="0.25">
      <c r="B9" s="3"/>
      <c r="C9" s="10"/>
      <c r="D9" s="3"/>
      <c r="F9" s="17"/>
      <c r="G9" s="18"/>
      <c r="H9" s="18"/>
    </row>
    <row r="10" spans="1:12" x14ac:dyDescent="0.25">
      <c r="B10" s="3"/>
      <c r="C10" s="10"/>
      <c r="D10" s="3"/>
      <c r="F10" t="s">
        <v>49</v>
      </c>
      <c r="G10" s="3" t="s">
        <v>51</v>
      </c>
      <c r="H10" s="3"/>
    </row>
    <row r="11" spans="1:12" x14ac:dyDescent="0.25">
      <c r="B11" s="3"/>
      <c r="C11" s="10"/>
      <c r="D11" s="3"/>
      <c r="F11" s="14" t="s">
        <v>50</v>
      </c>
      <c r="G11" s="15"/>
      <c r="H11" s="15" t="s">
        <v>51</v>
      </c>
    </row>
    <row r="12" spans="1:12" x14ac:dyDescent="0.25">
      <c r="B12" s="3"/>
      <c r="C12" s="10"/>
      <c r="D12" s="3"/>
      <c r="F12" s="17"/>
      <c r="G12" s="18">
        <f>SUM(G10:G11)</f>
        <v>0</v>
      </c>
      <c r="H12" s="18">
        <f>SUM(H10:H11)</f>
        <v>0</v>
      </c>
    </row>
    <row r="13" spans="1:12" x14ac:dyDescent="0.25">
      <c r="B13" s="3"/>
      <c r="C13" s="10"/>
      <c r="D13" s="3"/>
      <c r="F13" s="17"/>
      <c r="G13" s="18"/>
      <c r="H13" s="18"/>
    </row>
    <row r="14" spans="1:12" x14ac:dyDescent="0.25">
      <c r="B14" s="3"/>
      <c r="C14" s="10"/>
      <c r="D14" s="3"/>
      <c r="G14" s="3"/>
      <c r="H14" s="3"/>
    </row>
    <row r="15" spans="1:12" ht="15.75" customHeight="1" x14ac:dyDescent="0.25">
      <c r="A15" s="8" t="s">
        <v>57</v>
      </c>
      <c r="B15" s="1"/>
      <c r="C15" s="9"/>
      <c r="D15" s="1"/>
      <c r="E15" s="8"/>
      <c r="F15" s="8" t="s">
        <v>6</v>
      </c>
      <c r="G15" s="1" t="s">
        <v>7</v>
      </c>
      <c r="H15" s="1" t="s">
        <v>8</v>
      </c>
    </row>
    <row r="16" spans="1:12" ht="15.75" customHeight="1" x14ac:dyDescent="0.25">
      <c r="A16" t="s">
        <v>1</v>
      </c>
      <c r="B16" s="3">
        <f>B2</f>
        <v>1500000000</v>
      </c>
      <c r="C16" s="10"/>
      <c r="D16" s="3">
        <f>B16</f>
        <v>1500000000</v>
      </c>
      <c r="F16" t="s">
        <v>37</v>
      </c>
      <c r="G16" s="3">
        <f>D22+D19</f>
        <v>1500000000</v>
      </c>
      <c r="K16" s="8"/>
      <c r="L16" s="8"/>
    </row>
    <row r="17" spans="1:9" ht="15.75" customHeight="1" x14ac:dyDescent="0.25">
      <c r="A17" t="s">
        <v>2</v>
      </c>
      <c r="B17" s="3">
        <v>11</v>
      </c>
      <c r="C17" s="10" t="s">
        <v>3</v>
      </c>
      <c r="D17" s="3">
        <f>D16*B17/100</f>
        <v>165000000</v>
      </c>
      <c r="F17" t="s">
        <v>32</v>
      </c>
      <c r="G17" s="16">
        <f>D23</f>
        <v>165000000</v>
      </c>
      <c r="H17" s="3"/>
    </row>
    <row r="18" spans="1:9" ht="15.75" customHeight="1" x14ac:dyDescent="0.25">
      <c r="A18" s="11" t="s">
        <v>4</v>
      </c>
      <c r="B18" s="5">
        <v>2.5</v>
      </c>
      <c r="C18" s="12" t="s">
        <v>3</v>
      </c>
      <c r="D18" s="5">
        <f>D16*B18/100</f>
        <v>37500000</v>
      </c>
      <c r="F18" s="11" t="s">
        <v>34</v>
      </c>
      <c r="G18" s="11"/>
      <c r="H18" s="5">
        <f>D19+D22+D23</f>
        <v>1665000000</v>
      </c>
    </row>
    <row r="19" spans="1:9" ht="15.75" customHeight="1" x14ac:dyDescent="0.25">
      <c r="A19" t="s">
        <v>20</v>
      </c>
      <c r="B19" s="3">
        <v>0</v>
      </c>
      <c r="C19" s="10"/>
      <c r="D19" s="3">
        <f>B19</f>
        <v>0</v>
      </c>
      <c r="G19" s="3">
        <f t="shared" ref="G19:H19" si="1">SUM(G16:G18)</f>
        <v>1665000000</v>
      </c>
      <c r="H19" s="3">
        <f t="shared" si="1"/>
        <v>1665000000</v>
      </c>
    </row>
    <row r="20" spans="1:9" ht="15.75" customHeight="1" x14ac:dyDescent="0.25">
      <c r="A20" t="s">
        <v>21</v>
      </c>
      <c r="B20" s="3">
        <v>0</v>
      </c>
      <c r="C20" s="10" t="s">
        <v>3</v>
      </c>
      <c r="D20" s="3">
        <f>D19*B20/100</f>
        <v>0</v>
      </c>
    </row>
    <row r="21" spans="1:9" ht="15.75" customHeight="1" x14ac:dyDescent="0.25">
      <c r="A21" s="11" t="s">
        <v>22</v>
      </c>
      <c r="B21" s="5">
        <v>0</v>
      </c>
      <c r="C21" s="12" t="s">
        <v>3</v>
      </c>
      <c r="D21" s="5">
        <f>D19*B21/100</f>
        <v>0</v>
      </c>
      <c r="F21" t="s">
        <v>34</v>
      </c>
      <c r="G21" s="3">
        <f>D19</f>
        <v>0</v>
      </c>
    </row>
    <row r="22" spans="1:9" ht="15.75" customHeight="1" x14ac:dyDescent="0.25">
      <c r="A22" t="s">
        <v>23</v>
      </c>
      <c r="B22" s="3">
        <f>B16-B19</f>
        <v>1500000000</v>
      </c>
      <c r="C22" s="10"/>
      <c r="D22" s="3">
        <f>B22</f>
        <v>1500000000</v>
      </c>
      <c r="F22" s="11" t="s">
        <v>31</v>
      </c>
      <c r="G22" s="11"/>
      <c r="H22" s="5">
        <f>D19</f>
        <v>0</v>
      </c>
    </row>
    <row r="23" spans="1:9" ht="15.75" customHeight="1" x14ac:dyDescent="0.25">
      <c r="A23" t="s">
        <v>24</v>
      </c>
      <c r="B23" s="3">
        <v>11</v>
      </c>
      <c r="C23" s="10" t="s">
        <v>3</v>
      </c>
      <c r="D23" s="3">
        <f>D22*B23/100</f>
        <v>165000000</v>
      </c>
      <c r="G23" s="3">
        <f t="shared" ref="G23:H23" si="2">SUM(G21:G22)</f>
        <v>0</v>
      </c>
      <c r="H23" s="3">
        <f t="shared" si="2"/>
        <v>0</v>
      </c>
    </row>
    <row r="24" spans="1:9" ht="15.75" customHeight="1" x14ac:dyDescent="0.25">
      <c r="A24" t="s">
        <v>25</v>
      </c>
      <c r="B24" s="3">
        <v>2.5</v>
      </c>
      <c r="C24" s="10" t="s">
        <v>3</v>
      </c>
      <c r="D24" s="3">
        <f>D22*B24/100</f>
        <v>37500000</v>
      </c>
      <c r="G24" s="3"/>
      <c r="H24" s="3"/>
    </row>
    <row r="25" spans="1:9" ht="15.75" customHeight="1" x14ac:dyDescent="0.25">
      <c r="B25" s="3"/>
      <c r="C25" s="10"/>
      <c r="D25" s="3"/>
      <c r="F25" s="13" t="s">
        <v>48</v>
      </c>
      <c r="G25" s="7"/>
      <c r="H25" s="7"/>
      <c r="I25" s="13"/>
    </row>
    <row r="26" spans="1:9" ht="15.75" customHeight="1" x14ac:dyDescent="0.25">
      <c r="B26" s="3"/>
      <c r="C26" s="10"/>
      <c r="D26" s="3"/>
      <c r="F26" t="s">
        <v>34</v>
      </c>
      <c r="G26" s="3">
        <f>D22+D23</f>
        <v>1665000000</v>
      </c>
      <c r="H26" s="3"/>
    </row>
    <row r="27" spans="1:9" ht="15.75" customHeight="1" x14ac:dyDescent="0.25">
      <c r="B27" s="3"/>
      <c r="C27" s="10"/>
      <c r="D27" s="3"/>
      <c r="F27" s="11" t="s">
        <v>12</v>
      </c>
      <c r="G27" s="5"/>
      <c r="H27" s="5">
        <f>D22+D23</f>
        <v>1665000000</v>
      </c>
    </row>
    <row r="28" spans="1:9" ht="15.75" customHeight="1" x14ac:dyDescent="0.25">
      <c r="B28" s="3"/>
      <c r="C28" s="10"/>
      <c r="D28" s="3"/>
      <c r="G28" s="3">
        <f t="shared" ref="G28:H28" si="3">SUM(G26:G27)</f>
        <v>1665000000</v>
      </c>
      <c r="H28" s="3">
        <f t="shared" si="3"/>
        <v>1665000000</v>
      </c>
    </row>
    <row r="29" spans="1:9" ht="15.75" customHeight="1" x14ac:dyDescent="0.25">
      <c r="B29" s="3"/>
      <c r="C29" s="10"/>
      <c r="D29" s="3"/>
      <c r="G29" s="3"/>
      <c r="H29" s="3"/>
    </row>
    <row r="30" spans="1:9" ht="15.75" customHeight="1" x14ac:dyDescent="0.25">
      <c r="B30" s="3"/>
      <c r="C30" s="10"/>
      <c r="D30" s="3"/>
      <c r="F30" t="s">
        <v>12</v>
      </c>
      <c r="G30" s="3">
        <f>D24</f>
        <v>37500000</v>
      </c>
      <c r="H30" s="3"/>
    </row>
    <row r="31" spans="1:9" ht="15.75" customHeight="1" x14ac:dyDescent="0.25">
      <c r="B31" s="3"/>
      <c r="C31" s="10"/>
      <c r="D31" s="3"/>
      <c r="F31" s="11" t="s">
        <v>30</v>
      </c>
      <c r="G31" s="5"/>
      <c r="H31" s="5">
        <f>D24</f>
        <v>37500000</v>
      </c>
    </row>
    <row r="32" spans="1:9" ht="15.75" customHeight="1" x14ac:dyDescent="0.25">
      <c r="B32" s="3"/>
      <c r="C32" s="10"/>
      <c r="D32" s="3"/>
      <c r="G32" s="3">
        <f t="shared" ref="G32:H32" si="4">SUM(G30:G31)</f>
        <v>37500000</v>
      </c>
      <c r="H32" s="3">
        <f t="shared" si="4"/>
        <v>37500000</v>
      </c>
    </row>
    <row r="33" spans="1:12" ht="15.75" customHeight="1" x14ac:dyDescent="0.25">
      <c r="B33" s="3"/>
      <c r="C33" s="10"/>
      <c r="D33" s="3"/>
      <c r="G33" s="3"/>
      <c r="H33" s="3"/>
    </row>
    <row r="34" spans="1:12" ht="15.75" customHeight="1" x14ac:dyDescent="0.25">
      <c r="A34" s="8"/>
      <c r="B34" s="1"/>
      <c r="C34" s="9"/>
      <c r="D34" s="1"/>
      <c r="E34" s="8"/>
      <c r="F34" s="8"/>
      <c r="G34" s="1" t="s">
        <v>7</v>
      </c>
      <c r="H34" s="1" t="s">
        <v>8</v>
      </c>
      <c r="I34" s="8" t="s">
        <v>26</v>
      </c>
      <c r="J34" s="8"/>
      <c r="K34" s="8"/>
      <c r="L34" s="8"/>
    </row>
    <row r="35" spans="1:12" ht="15.75" customHeight="1" x14ac:dyDescent="0.25">
      <c r="B35" s="3"/>
      <c r="C35" s="10"/>
      <c r="D35" s="3"/>
      <c r="F35" t="s">
        <v>12</v>
      </c>
      <c r="G35" s="3">
        <f>G27+G30</f>
        <v>37500000</v>
      </c>
      <c r="H35" s="3">
        <f>H27+H30</f>
        <v>1665000000</v>
      </c>
      <c r="I35" s="3">
        <f>G35-H35</f>
        <v>-1627500000</v>
      </c>
    </row>
    <row r="36" spans="1:12" ht="15.75" customHeight="1" x14ac:dyDescent="0.25">
      <c r="B36" s="3"/>
      <c r="C36" s="10"/>
      <c r="D36" s="3"/>
      <c r="F36" t="s">
        <v>31</v>
      </c>
      <c r="G36" s="3">
        <f>G22</f>
        <v>0</v>
      </c>
      <c r="H36" s="3">
        <f>H22</f>
        <v>0</v>
      </c>
      <c r="I36" s="3">
        <f t="shared" ref="I36:I37" si="5">H36-G36</f>
        <v>0</v>
      </c>
    </row>
    <row r="37" spans="1:12" ht="15.75" customHeight="1" x14ac:dyDescent="0.25">
      <c r="B37" s="3"/>
      <c r="C37" s="10"/>
      <c r="D37" s="3"/>
      <c r="F37" t="s">
        <v>32</v>
      </c>
      <c r="G37" s="3">
        <f>G17</f>
        <v>165000000</v>
      </c>
      <c r="H37" s="3">
        <f>H17</f>
        <v>0</v>
      </c>
      <c r="I37" s="3">
        <f t="shared" si="5"/>
        <v>-165000000</v>
      </c>
    </row>
    <row r="38" spans="1:12" ht="15.75" customHeight="1" x14ac:dyDescent="0.25">
      <c r="B38" s="3"/>
      <c r="C38" s="10"/>
      <c r="D38" s="3"/>
      <c r="F38" t="s">
        <v>30</v>
      </c>
      <c r="G38" s="3">
        <f>G31</f>
        <v>0</v>
      </c>
      <c r="H38" s="3">
        <f>H31</f>
        <v>37500000</v>
      </c>
      <c r="I38" s="3">
        <f t="shared" ref="I38:I39" si="6">G38-H38</f>
        <v>-37500000</v>
      </c>
    </row>
    <row r="39" spans="1:12" ht="15.75" customHeight="1" x14ac:dyDescent="0.25">
      <c r="B39" s="3"/>
      <c r="C39" s="10"/>
      <c r="D39" s="3"/>
      <c r="F39" t="s">
        <v>37</v>
      </c>
      <c r="G39" s="3">
        <f>G3+G16</f>
        <v>1500000000</v>
      </c>
      <c r="H39" s="3">
        <f>H3+H16</f>
        <v>1500000000</v>
      </c>
      <c r="I39" s="3">
        <f t="shared" si="6"/>
        <v>0</v>
      </c>
    </row>
    <row r="40" spans="1:12" ht="15.75" customHeight="1" x14ac:dyDescent="0.25">
      <c r="B40" s="3"/>
      <c r="C40" s="10"/>
      <c r="D40" s="3"/>
      <c r="F40" t="s">
        <v>58</v>
      </c>
      <c r="G40" s="3">
        <f>G2</f>
        <v>1500000000</v>
      </c>
      <c r="H40" s="3">
        <f>H2</f>
        <v>0</v>
      </c>
      <c r="I40" s="3">
        <f>H40-G40</f>
        <v>-1500000000</v>
      </c>
    </row>
    <row r="41" spans="1:12" ht="15.75" customHeight="1" x14ac:dyDescent="0.25">
      <c r="B41" s="3"/>
      <c r="C41" s="10"/>
      <c r="D41" s="3"/>
      <c r="F41" t="s">
        <v>34</v>
      </c>
      <c r="G41" s="3">
        <f>G18+G21+G26</f>
        <v>1665000000</v>
      </c>
      <c r="H41" s="3">
        <f>H18+H21+H26</f>
        <v>1665000000</v>
      </c>
      <c r="I41" s="3">
        <f>G41-H41</f>
        <v>0</v>
      </c>
    </row>
    <row r="42" spans="1:12" ht="15.75" customHeight="1" x14ac:dyDescent="0.25">
      <c r="B42" s="3"/>
      <c r="C42" s="10"/>
      <c r="D42" s="3"/>
      <c r="F42" t="s">
        <v>47</v>
      </c>
      <c r="G42" s="3">
        <f>G7</f>
        <v>0</v>
      </c>
      <c r="H42" s="3">
        <f>H7</f>
        <v>1000000000</v>
      </c>
      <c r="I42" s="16">
        <f>G42-H42</f>
        <v>-1000000000</v>
      </c>
    </row>
    <row r="43" spans="1:12" ht="15.75" customHeight="1" x14ac:dyDescent="0.25">
      <c r="B43" s="3"/>
      <c r="C43" s="10"/>
      <c r="D43" s="3"/>
      <c r="F43" t="s">
        <v>16</v>
      </c>
      <c r="G43" s="3">
        <f>G6</f>
        <v>1000000000</v>
      </c>
      <c r="H43" s="3">
        <f>H6</f>
        <v>0</v>
      </c>
      <c r="I43" s="16">
        <f>G43-H43</f>
        <v>1000000000</v>
      </c>
    </row>
    <row r="44" spans="1:12" ht="15.75" customHeight="1" x14ac:dyDescent="0.25">
      <c r="B44" s="3"/>
      <c r="C44" s="10"/>
      <c r="D44" s="3"/>
      <c r="G44" s="3"/>
      <c r="H44" s="3"/>
    </row>
    <row r="45" spans="1:12" ht="15.75" customHeight="1" x14ac:dyDescent="0.25">
      <c r="B45" s="3"/>
      <c r="C45" s="10"/>
      <c r="D45" s="3"/>
      <c r="G45" s="3"/>
      <c r="H45" s="3"/>
    </row>
    <row r="46" spans="1:12" ht="15.75" customHeight="1" x14ac:dyDescent="0.25">
      <c r="B46" s="3"/>
      <c r="C46" s="10"/>
      <c r="D46" s="3"/>
      <c r="G46" s="3"/>
      <c r="H46" s="3"/>
    </row>
    <row r="47" spans="1:12" ht="15.75" customHeight="1" x14ac:dyDescent="0.25">
      <c r="B47" s="3"/>
      <c r="C47" s="10"/>
      <c r="D47" s="3"/>
      <c r="G47" s="3"/>
      <c r="H47" s="3"/>
    </row>
    <row r="48" spans="1:12" ht="15.75" customHeight="1" x14ac:dyDescent="0.25">
      <c r="B48" s="3"/>
      <c r="C48" s="10"/>
      <c r="D48" s="3"/>
      <c r="G48" s="3"/>
      <c r="H48" s="3"/>
    </row>
    <row r="49" spans="2:8" ht="15.75" customHeight="1" x14ac:dyDescent="0.25">
      <c r="B49" s="3"/>
      <c r="C49" s="10"/>
      <c r="D49" s="3"/>
      <c r="G49" s="3"/>
      <c r="H49" s="3"/>
    </row>
    <row r="50" spans="2:8" ht="15.75" customHeight="1" x14ac:dyDescent="0.25">
      <c r="B50" s="3"/>
      <c r="C50" s="10"/>
      <c r="D50" s="3"/>
      <c r="G50" s="3"/>
      <c r="H50" s="3"/>
    </row>
    <row r="51" spans="2:8" ht="15.75" customHeight="1" x14ac:dyDescent="0.25">
      <c r="B51" s="3"/>
      <c r="C51" s="10"/>
      <c r="D51" s="3"/>
      <c r="G51" s="3"/>
      <c r="H51" s="3"/>
    </row>
    <row r="52" spans="2:8" ht="15.75" customHeight="1" x14ac:dyDescent="0.25">
      <c r="B52" s="3"/>
      <c r="C52" s="10"/>
      <c r="D52" s="3"/>
      <c r="G52" s="3"/>
      <c r="H52" s="3"/>
    </row>
    <row r="53" spans="2:8" ht="15.75" customHeight="1" x14ac:dyDescent="0.25">
      <c r="B53" s="3"/>
      <c r="C53" s="10"/>
      <c r="D53" s="3"/>
      <c r="G53" s="3"/>
      <c r="H53" s="3"/>
    </row>
    <row r="54" spans="2:8" ht="15.75" customHeight="1" x14ac:dyDescent="0.25">
      <c r="B54" s="3"/>
      <c r="C54" s="10"/>
      <c r="D54" s="3"/>
      <c r="G54" s="3"/>
      <c r="H54" s="3"/>
    </row>
    <row r="55" spans="2:8" ht="15.75" customHeight="1" x14ac:dyDescent="0.25">
      <c r="B55" s="3"/>
      <c r="C55" s="10"/>
      <c r="D55" s="3"/>
      <c r="G55" s="3"/>
      <c r="H55" s="3"/>
    </row>
    <row r="56" spans="2:8" ht="15.75" customHeight="1" x14ac:dyDescent="0.25">
      <c r="B56" s="3"/>
      <c r="C56" s="10"/>
      <c r="D56" s="3"/>
      <c r="G56" s="3"/>
      <c r="H56" s="3"/>
    </row>
    <row r="57" spans="2:8" ht="15.75" customHeight="1" x14ac:dyDescent="0.25">
      <c r="B57" s="3"/>
      <c r="C57" s="10"/>
      <c r="D57" s="3"/>
      <c r="G57" s="3"/>
      <c r="H57" s="3"/>
    </row>
    <row r="58" spans="2:8" ht="15.75" customHeight="1" x14ac:dyDescent="0.25">
      <c r="B58" s="3"/>
      <c r="C58" s="10"/>
      <c r="D58" s="3"/>
      <c r="G58" s="3"/>
      <c r="H58" s="3"/>
    </row>
    <row r="59" spans="2:8" ht="15.75" customHeight="1" x14ac:dyDescent="0.25">
      <c r="B59" s="3"/>
      <c r="C59" s="10"/>
      <c r="D59" s="3"/>
      <c r="G59" s="3"/>
      <c r="H59" s="3"/>
    </row>
    <row r="60" spans="2:8" ht="15.75" customHeight="1" x14ac:dyDescent="0.25">
      <c r="B60" s="3"/>
      <c r="C60" s="10"/>
      <c r="D60" s="3"/>
      <c r="G60" s="3"/>
      <c r="H60" s="3"/>
    </row>
    <row r="61" spans="2:8" ht="15.75" customHeight="1" x14ac:dyDescent="0.25">
      <c r="B61" s="3"/>
      <c r="C61" s="10"/>
      <c r="D61" s="3"/>
      <c r="G61" s="3"/>
      <c r="H61" s="3"/>
    </row>
    <row r="62" spans="2:8" ht="15.75" customHeight="1" x14ac:dyDescent="0.25">
      <c r="B62" s="3"/>
      <c r="C62" s="10"/>
      <c r="D62" s="3"/>
      <c r="G62" s="3"/>
      <c r="H62" s="3"/>
    </row>
    <row r="63" spans="2:8" ht="15.75" customHeight="1" x14ac:dyDescent="0.25">
      <c r="B63" s="3"/>
      <c r="C63" s="10"/>
      <c r="D63" s="3"/>
      <c r="G63" s="3"/>
      <c r="H63" s="3"/>
    </row>
    <row r="64" spans="2:8" ht="15.75" customHeight="1" x14ac:dyDescent="0.25">
      <c r="B64" s="3"/>
      <c r="C64" s="10"/>
      <c r="D64" s="3"/>
      <c r="G64" s="3"/>
      <c r="H64" s="3"/>
    </row>
    <row r="65" spans="2:8" ht="15.75" customHeight="1" x14ac:dyDescent="0.25">
      <c r="B65" s="3"/>
      <c r="C65" s="10"/>
      <c r="D65" s="3"/>
      <c r="G65" s="3"/>
      <c r="H65" s="3"/>
    </row>
    <row r="66" spans="2:8" ht="15.75" customHeight="1" x14ac:dyDescent="0.25">
      <c r="B66" s="3"/>
      <c r="C66" s="10"/>
      <c r="D66" s="3"/>
      <c r="G66" s="3"/>
      <c r="H66" s="3"/>
    </row>
    <row r="67" spans="2:8" ht="15.75" customHeight="1" x14ac:dyDescent="0.25">
      <c r="B67" s="3"/>
      <c r="C67" s="10"/>
      <c r="D67" s="3"/>
      <c r="G67" s="3"/>
      <c r="H67" s="3"/>
    </row>
    <row r="68" spans="2:8" ht="15.75" customHeight="1" x14ac:dyDescent="0.25">
      <c r="B68" s="3"/>
      <c r="C68" s="10"/>
      <c r="D68" s="3"/>
      <c r="G68" s="3"/>
      <c r="H68" s="3"/>
    </row>
    <row r="69" spans="2:8" ht="15.75" customHeight="1" x14ac:dyDescent="0.25">
      <c r="B69" s="3"/>
      <c r="C69" s="10"/>
      <c r="D69" s="3"/>
      <c r="G69" s="3"/>
      <c r="H69" s="3"/>
    </row>
    <row r="70" spans="2:8" ht="15.75" customHeight="1" x14ac:dyDescent="0.25">
      <c r="B70" s="3"/>
      <c r="C70" s="10"/>
      <c r="D70" s="3"/>
      <c r="G70" s="3"/>
      <c r="H70" s="3"/>
    </row>
    <row r="71" spans="2:8" ht="15.75" customHeight="1" x14ac:dyDescent="0.25">
      <c r="B71" s="3"/>
      <c r="C71" s="10"/>
      <c r="D71" s="3"/>
      <c r="G71" s="3"/>
      <c r="H71" s="3"/>
    </row>
    <row r="72" spans="2:8" ht="15.75" customHeight="1" x14ac:dyDescent="0.25">
      <c r="B72" s="3"/>
      <c r="C72" s="10"/>
      <c r="D72" s="3"/>
      <c r="G72" s="3"/>
      <c r="H72" s="3"/>
    </row>
    <row r="73" spans="2:8" ht="15.75" customHeight="1" x14ac:dyDescent="0.25">
      <c r="B73" s="3"/>
      <c r="C73" s="10"/>
      <c r="D73" s="3"/>
      <c r="G73" s="3"/>
      <c r="H73" s="3"/>
    </row>
    <row r="74" spans="2:8" ht="15.75" customHeight="1" x14ac:dyDescent="0.25">
      <c r="B74" s="3"/>
      <c r="C74" s="10"/>
      <c r="D74" s="3"/>
      <c r="G74" s="3"/>
      <c r="H74" s="3"/>
    </row>
    <row r="75" spans="2:8" ht="15.75" customHeight="1" x14ac:dyDescent="0.25">
      <c r="B75" s="3"/>
      <c r="C75" s="10"/>
      <c r="D75" s="3"/>
      <c r="G75" s="3"/>
      <c r="H75" s="3"/>
    </row>
    <row r="76" spans="2:8" ht="15.75" customHeight="1" x14ac:dyDescent="0.25">
      <c r="B76" s="3"/>
      <c r="C76" s="10"/>
      <c r="D76" s="3"/>
      <c r="G76" s="3"/>
      <c r="H76" s="3"/>
    </row>
    <row r="77" spans="2:8" ht="15.75" customHeight="1" x14ac:dyDescent="0.25">
      <c r="B77" s="3"/>
      <c r="C77" s="10"/>
      <c r="D77" s="3"/>
      <c r="G77" s="3"/>
      <c r="H77" s="3"/>
    </row>
    <row r="78" spans="2:8" ht="15.75" customHeight="1" x14ac:dyDescent="0.25">
      <c r="B78" s="3"/>
      <c r="C78" s="10"/>
      <c r="D78" s="3"/>
      <c r="G78" s="3"/>
      <c r="H78" s="3"/>
    </row>
    <row r="79" spans="2:8" ht="15.75" customHeight="1" x14ac:dyDescent="0.25">
      <c r="B79" s="3"/>
      <c r="C79" s="10"/>
      <c r="D79" s="3"/>
      <c r="G79" s="3"/>
      <c r="H79" s="3"/>
    </row>
    <row r="80" spans="2:8" ht="15.75" customHeight="1" x14ac:dyDescent="0.25">
      <c r="B80" s="3"/>
      <c r="C80" s="10"/>
      <c r="D80" s="3"/>
      <c r="G80" s="3"/>
      <c r="H80" s="3"/>
    </row>
    <row r="81" spans="2:8" ht="15.75" customHeight="1" x14ac:dyDescent="0.25">
      <c r="B81" s="3"/>
      <c r="C81" s="10"/>
      <c r="D81" s="3"/>
      <c r="G81" s="3"/>
      <c r="H81" s="3"/>
    </row>
    <row r="82" spans="2:8" ht="15.75" customHeight="1" x14ac:dyDescent="0.25">
      <c r="B82" s="3"/>
      <c r="C82" s="10"/>
      <c r="D82" s="3"/>
      <c r="G82" s="3"/>
      <c r="H82" s="3"/>
    </row>
    <row r="83" spans="2:8" ht="15.75" customHeight="1" x14ac:dyDescent="0.25">
      <c r="B83" s="3"/>
      <c r="C83" s="10"/>
      <c r="D83" s="3"/>
      <c r="G83" s="3"/>
      <c r="H83" s="3"/>
    </row>
    <row r="84" spans="2:8" ht="15.75" customHeight="1" x14ac:dyDescent="0.25">
      <c r="B84" s="3"/>
      <c r="C84" s="10"/>
      <c r="D84" s="3"/>
      <c r="G84" s="3"/>
      <c r="H84" s="3"/>
    </row>
    <row r="85" spans="2:8" ht="15.75" customHeight="1" x14ac:dyDescent="0.25">
      <c r="B85" s="3"/>
      <c r="C85" s="10"/>
      <c r="D85" s="3"/>
      <c r="G85" s="3"/>
      <c r="H85" s="3"/>
    </row>
    <row r="86" spans="2:8" ht="15.75" customHeight="1" x14ac:dyDescent="0.25">
      <c r="B86" s="3"/>
      <c r="C86" s="10"/>
      <c r="D86" s="3"/>
      <c r="G86" s="3"/>
      <c r="H86" s="3"/>
    </row>
    <row r="87" spans="2:8" ht="15.75" customHeight="1" x14ac:dyDescent="0.25">
      <c r="B87" s="3"/>
      <c r="C87" s="10"/>
      <c r="D87" s="3"/>
      <c r="G87" s="3"/>
      <c r="H87" s="3"/>
    </row>
    <row r="88" spans="2:8" ht="15.75" customHeight="1" x14ac:dyDescent="0.25">
      <c r="B88" s="3"/>
      <c r="C88" s="10"/>
      <c r="D88" s="3"/>
      <c r="G88" s="3"/>
      <c r="H88" s="3"/>
    </row>
    <row r="89" spans="2:8" ht="15.75" customHeight="1" x14ac:dyDescent="0.25">
      <c r="B89" s="3"/>
      <c r="C89" s="10"/>
      <c r="D89" s="3"/>
      <c r="G89" s="3"/>
      <c r="H89" s="3"/>
    </row>
    <row r="90" spans="2:8" ht="15.75" customHeight="1" x14ac:dyDescent="0.25">
      <c r="B90" s="3"/>
      <c r="C90" s="10"/>
      <c r="D90" s="3"/>
      <c r="G90" s="3"/>
      <c r="H90" s="3"/>
    </row>
    <row r="91" spans="2:8" ht="15.75" customHeight="1" x14ac:dyDescent="0.25">
      <c r="B91" s="3"/>
      <c r="C91" s="10"/>
      <c r="D91" s="3"/>
      <c r="G91" s="3"/>
      <c r="H91" s="3"/>
    </row>
    <row r="92" spans="2:8" ht="15.75" customHeight="1" x14ac:dyDescent="0.25">
      <c r="B92" s="3"/>
      <c r="C92" s="10"/>
      <c r="D92" s="3"/>
      <c r="G92" s="3"/>
      <c r="H92" s="3"/>
    </row>
    <row r="93" spans="2:8" ht="15.75" customHeight="1" x14ac:dyDescent="0.25">
      <c r="B93" s="3"/>
      <c r="C93" s="10"/>
      <c r="D93" s="3"/>
      <c r="G93" s="3"/>
      <c r="H93" s="3"/>
    </row>
    <row r="94" spans="2:8" ht="15.75" customHeight="1" x14ac:dyDescent="0.25">
      <c r="B94" s="3"/>
      <c r="C94" s="10"/>
      <c r="D94" s="3"/>
      <c r="G94" s="3"/>
      <c r="H94" s="3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D2DA-FD2D-4BA2-A5AB-369C8E190334}">
  <sheetPr>
    <tabColor rgb="FF00B050"/>
  </sheetPr>
  <dimension ref="A1:L80"/>
  <sheetViews>
    <sheetView zoomScale="82" workbookViewId="0">
      <selection activeCell="I16" sqref="I16"/>
    </sheetView>
  </sheetViews>
  <sheetFormatPr defaultColWidth="14.42578125" defaultRowHeight="15" customHeight="1" x14ac:dyDescent="0.25"/>
  <cols>
    <col min="1" max="1" width="19.140625" customWidth="1"/>
    <col min="2" max="2" width="16.85546875" customWidth="1"/>
    <col min="3" max="3" width="4" customWidth="1"/>
    <col min="4" max="4" width="16.85546875" customWidth="1"/>
    <col min="5" max="5" width="8" bestFit="1" customWidth="1"/>
    <col min="6" max="6" width="28.5703125" customWidth="1"/>
    <col min="7" max="8" width="16.85546875" customWidth="1"/>
    <col min="9" max="9" width="17.7109375" customWidth="1"/>
    <col min="10" max="12" width="8.7109375" customWidth="1"/>
  </cols>
  <sheetData>
    <row r="1" spans="1:12" ht="15.75" customHeight="1" x14ac:dyDescent="0.25">
      <c r="A1" s="8" t="s">
        <v>59</v>
      </c>
      <c r="B1" s="1"/>
      <c r="C1" s="9"/>
      <c r="D1" s="1"/>
      <c r="E1" s="8"/>
      <c r="G1" s="3"/>
      <c r="H1" s="3"/>
    </row>
    <row r="2" spans="1:12" ht="15.75" customHeight="1" x14ac:dyDescent="0.25">
      <c r="A2" t="s">
        <v>1</v>
      </c>
      <c r="B2" s="3">
        <v>300000000</v>
      </c>
      <c r="C2" s="10"/>
      <c r="D2" s="3">
        <f>B2</f>
        <v>300000000</v>
      </c>
      <c r="F2" s="13" t="s">
        <v>48</v>
      </c>
      <c r="G2" s="7"/>
      <c r="H2" s="7"/>
      <c r="I2" s="13"/>
      <c r="K2" s="8"/>
      <c r="L2" s="8"/>
    </row>
    <row r="3" spans="1:12" ht="15.75" customHeight="1" x14ac:dyDescent="0.25">
      <c r="A3" t="s">
        <v>2</v>
      </c>
      <c r="B3" s="3">
        <v>11</v>
      </c>
      <c r="C3" s="10" t="s">
        <v>3</v>
      </c>
      <c r="D3" s="3">
        <f>D2*B3/100</f>
        <v>33000000</v>
      </c>
      <c r="F3" t="s">
        <v>60</v>
      </c>
      <c r="G3" s="3">
        <f>D8</f>
        <v>300000000</v>
      </c>
      <c r="H3" s="3"/>
    </row>
    <row r="4" spans="1:12" ht="15.75" customHeight="1" x14ac:dyDescent="0.25">
      <c r="A4" s="11" t="s">
        <v>4</v>
      </c>
      <c r="B4" s="5">
        <v>2.5</v>
      </c>
      <c r="C4" s="12" t="s">
        <v>3</v>
      </c>
      <c r="D4" s="5">
        <f>D2*B4/100</f>
        <v>7500000</v>
      </c>
      <c r="F4" t="s">
        <v>32</v>
      </c>
      <c r="G4" s="3">
        <f>D9</f>
        <v>33000000</v>
      </c>
      <c r="H4" s="3"/>
    </row>
    <row r="5" spans="1:12" ht="15.75" customHeight="1" x14ac:dyDescent="0.25">
      <c r="A5" t="s">
        <v>20</v>
      </c>
      <c r="B5" s="3">
        <v>0</v>
      </c>
      <c r="C5" s="10"/>
      <c r="D5" s="3">
        <f>B5</f>
        <v>0</v>
      </c>
      <c r="F5" s="11" t="s">
        <v>12</v>
      </c>
      <c r="G5" s="5"/>
      <c r="H5" s="5">
        <f>D8+D9</f>
        <v>333000000</v>
      </c>
    </row>
    <row r="6" spans="1:12" ht="15.75" customHeight="1" x14ac:dyDescent="0.25">
      <c r="A6" t="s">
        <v>21</v>
      </c>
      <c r="B6" s="3">
        <v>0</v>
      </c>
      <c r="C6" s="10" t="s">
        <v>3</v>
      </c>
      <c r="D6" s="3">
        <f>D5*B6/100</f>
        <v>0</v>
      </c>
      <c r="G6" s="3">
        <f>SUM(G3:G5)</f>
        <v>333000000</v>
      </c>
      <c r="H6" s="3">
        <f>SUM(H3:H5)</f>
        <v>333000000</v>
      </c>
    </row>
    <row r="7" spans="1:12" ht="15.75" customHeight="1" x14ac:dyDescent="0.25">
      <c r="A7" s="11" t="s">
        <v>22</v>
      </c>
      <c r="B7" s="5">
        <v>0</v>
      </c>
      <c r="C7" s="12" t="s">
        <v>3</v>
      </c>
      <c r="D7" s="5">
        <f>D5*B7/100</f>
        <v>0</v>
      </c>
      <c r="G7" s="3"/>
      <c r="H7" s="3"/>
    </row>
    <row r="8" spans="1:12" ht="15.75" customHeight="1" x14ac:dyDescent="0.25">
      <c r="A8" t="s">
        <v>23</v>
      </c>
      <c r="B8" s="3">
        <f>B2-B5</f>
        <v>300000000</v>
      </c>
      <c r="C8" s="10"/>
      <c r="D8" s="3">
        <f>B8</f>
        <v>300000000</v>
      </c>
      <c r="F8" t="s">
        <v>12</v>
      </c>
      <c r="G8" s="3">
        <f>D10</f>
        <v>7500000</v>
      </c>
      <c r="H8" s="3"/>
    </row>
    <row r="9" spans="1:12" ht="15.75" customHeight="1" x14ac:dyDescent="0.25">
      <c r="A9" t="s">
        <v>24</v>
      </c>
      <c r="B9" s="3">
        <v>11</v>
      </c>
      <c r="C9" s="10" t="s">
        <v>3</v>
      </c>
      <c r="D9" s="3">
        <f>D8*B9/100</f>
        <v>33000000</v>
      </c>
      <c r="F9" s="11" t="s">
        <v>30</v>
      </c>
      <c r="G9" s="5"/>
      <c r="H9" s="5">
        <f>D10</f>
        <v>7500000</v>
      </c>
    </row>
    <row r="10" spans="1:12" ht="15.75" customHeight="1" x14ac:dyDescent="0.25">
      <c r="A10" t="s">
        <v>25</v>
      </c>
      <c r="B10" s="3">
        <v>2.5</v>
      </c>
      <c r="C10" s="10" t="s">
        <v>3</v>
      </c>
      <c r="D10" s="3">
        <f>D8*B10/100</f>
        <v>7500000</v>
      </c>
      <c r="G10" s="3">
        <f t="shared" ref="G10:H10" si="0">SUM(G8:G9)</f>
        <v>7500000</v>
      </c>
      <c r="H10" s="3">
        <f t="shared" si="0"/>
        <v>7500000</v>
      </c>
    </row>
    <row r="11" spans="1:12" ht="15.75" customHeight="1" x14ac:dyDescent="0.25">
      <c r="B11" s="3"/>
      <c r="C11" s="10"/>
      <c r="D11" s="3"/>
      <c r="G11" s="3"/>
      <c r="H11" s="3"/>
    </row>
    <row r="12" spans="1:12" ht="15.75" customHeight="1" x14ac:dyDescent="0.25">
      <c r="B12" s="3"/>
      <c r="C12" s="10"/>
      <c r="D12" s="3"/>
      <c r="F12" s="8"/>
      <c r="G12" s="1" t="s">
        <v>7</v>
      </c>
      <c r="H12" s="1" t="s">
        <v>8</v>
      </c>
      <c r="I12" s="8" t="s">
        <v>26</v>
      </c>
    </row>
    <row r="13" spans="1:12" ht="15.75" customHeight="1" x14ac:dyDescent="0.25">
      <c r="B13" s="3"/>
      <c r="C13" s="10"/>
      <c r="D13" s="3"/>
      <c r="F13" t="s">
        <v>12</v>
      </c>
      <c r="G13" s="3">
        <f>G5+G8</f>
        <v>7500000</v>
      </c>
      <c r="H13" s="3">
        <f>H5+H8</f>
        <v>333000000</v>
      </c>
      <c r="I13" s="3">
        <f>G13-H13</f>
        <v>-325500000</v>
      </c>
    </row>
    <row r="14" spans="1:12" ht="15.75" customHeight="1" x14ac:dyDescent="0.25">
      <c r="B14" s="3"/>
      <c r="C14" s="10"/>
      <c r="D14" s="3"/>
      <c r="F14" t="s">
        <v>30</v>
      </c>
      <c r="G14" s="3">
        <f>G9</f>
        <v>0</v>
      </c>
      <c r="H14" s="3">
        <f>H9</f>
        <v>7500000</v>
      </c>
      <c r="I14" s="3">
        <f t="shared" ref="I14" si="1">G14-H14</f>
        <v>-7500000</v>
      </c>
    </row>
    <row r="15" spans="1:12" ht="15.75" customHeight="1" x14ac:dyDescent="0.25">
      <c r="B15" s="3"/>
      <c r="C15" s="10"/>
      <c r="D15" s="3"/>
      <c r="F15" t="s">
        <v>60</v>
      </c>
      <c r="G15" s="3">
        <f>G3</f>
        <v>300000000</v>
      </c>
      <c r="H15" s="3">
        <f>H3</f>
        <v>0</v>
      </c>
      <c r="I15" s="16">
        <f>G15-H15</f>
        <v>300000000</v>
      </c>
    </row>
    <row r="16" spans="1:12" ht="15.75" customHeight="1" x14ac:dyDescent="0.25">
      <c r="B16" s="3"/>
      <c r="C16" s="10"/>
      <c r="D16" s="3"/>
      <c r="F16" t="s">
        <v>32</v>
      </c>
      <c r="G16" s="3">
        <f>G4</f>
        <v>33000000</v>
      </c>
      <c r="H16" s="3">
        <f>H4</f>
        <v>0</v>
      </c>
      <c r="I16" s="16">
        <f>H16-G16</f>
        <v>-33000000</v>
      </c>
    </row>
    <row r="17" spans="1:12" ht="15.75" customHeight="1" x14ac:dyDescent="0.25">
      <c r="B17" s="3"/>
      <c r="C17" s="10"/>
      <c r="D17" s="3"/>
      <c r="G17" s="3"/>
      <c r="H17" s="3"/>
    </row>
    <row r="18" spans="1:12" ht="15.75" customHeight="1" x14ac:dyDescent="0.25">
      <c r="B18" s="3"/>
      <c r="C18" s="10"/>
      <c r="D18" s="3"/>
      <c r="G18" s="3"/>
      <c r="H18" s="3"/>
    </row>
    <row r="19" spans="1:12" ht="15.75" customHeight="1" x14ac:dyDescent="0.25">
      <c r="B19" s="3"/>
      <c r="C19" s="10"/>
      <c r="D19" s="3"/>
      <c r="G19" s="3"/>
      <c r="H19" s="3"/>
    </row>
    <row r="20" spans="1:12" ht="15.75" customHeight="1" x14ac:dyDescent="0.25">
      <c r="A20" s="8"/>
      <c r="B20" s="1"/>
      <c r="C20" s="9"/>
      <c r="D20" s="1"/>
      <c r="E20" s="8"/>
      <c r="G20" s="3"/>
      <c r="H20" s="3"/>
      <c r="J20" s="8"/>
      <c r="K20" s="8"/>
      <c r="L20" s="8"/>
    </row>
    <row r="21" spans="1:12" ht="15.75" customHeight="1" x14ac:dyDescent="0.25">
      <c r="B21" s="3"/>
      <c r="C21" s="10"/>
      <c r="D21" s="3"/>
      <c r="G21" s="3"/>
      <c r="H21" s="3"/>
    </row>
    <row r="22" spans="1:12" ht="15.75" customHeight="1" x14ac:dyDescent="0.25">
      <c r="B22" s="3"/>
      <c r="C22" s="10"/>
      <c r="D22" s="3"/>
      <c r="G22" s="3"/>
      <c r="H22" s="3"/>
    </row>
    <row r="23" spans="1:12" ht="15.75" customHeight="1" x14ac:dyDescent="0.25">
      <c r="B23" s="3"/>
      <c r="C23" s="10"/>
      <c r="D23" s="3"/>
      <c r="G23" s="3"/>
      <c r="H23" s="3"/>
    </row>
    <row r="24" spans="1:12" ht="15.75" customHeight="1" x14ac:dyDescent="0.25">
      <c r="B24" s="3"/>
      <c r="C24" s="10"/>
      <c r="D24" s="3"/>
      <c r="G24" s="3"/>
      <c r="H24" s="3"/>
    </row>
    <row r="25" spans="1:12" ht="15.75" customHeight="1" x14ac:dyDescent="0.25">
      <c r="B25" s="3"/>
      <c r="C25" s="10"/>
      <c r="D25" s="3"/>
      <c r="G25" s="3"/>
      <c r="H25" s="3"/>
    </row>
    <row r="26" spans="1:12" ht="15.75" customHeight="1" x14ac:dyDescent="0.25">
      <c r="B26" s="3"/>
      <c r="C26" s="10"/>
      <c r="D26" s="3"/>
      <c r="G26" s="3"/>
      <c r="H26" s="3"/>
    </row>
    <row r="27" spans="1:12" ht="15.75" customHeight="1" x14ac:dyDescent="0.25">
      <c r="B27" s="3"/>
      <c r="C27" s="10"/>
      <c r="D27" s="3"/>
      <c r="G27" s="3"/>
      <c r="H27" s="3"/>
    </row>
    <row r="28" spans="1:12" ht="15.75" customHeight="1" x14ac:dyDescent="0.25">
      <c r="B28" s="3"/>
      <c r="C28" s="10"/>
      <c r="D28" s="3"/>
      <c r="G28" s="3"/>
      <c r="H28" s="3"/>
    </row>
    <row r="29" spans="1:12" ht="15.75" customHeight="1" x14ac:dyDescent="0.25">
      <c r="B29" s="3"/>
      <c r="C29" s="10"/>
      <c r="D29" s="3"/>
      <c r="G29" s="3"/>
      <c r="H29" s="3"/>
    </row>
    <row r="30" spans="1:12" ht="15.75" customHeight="1" x14ac:dyDescent="0.25">
      <c r="B30" s="3"/>
      <c r="C30" s="10"/>
      <c r="D30" s="3"/>
      <c r="G30" s="3"/>
      <c r="H30" s="3"/>
    </row>
    <row r="31" spans="1:12" ht="15.75" customHeight="1" x14ac:dyDescent="0.25">
      <c r="B31" s="3"/>
      <c r="C31" s="10"/>
      <c r="D31" s="3"/>
      <c r="G31" s="3"/>
      <c r="H31" s="3"/>
    </row>
    <row r="32" spans="1:12" ht="15.75" customHeight="1" x14ac:dyDescent="0.25">
      <c r="B32" s="3"/>
      <c r="C32" s="10"/>
      <c r="D32" s="3"/>
      <c r="G32" s="3"/>
      <c r="H32" s="3"/>
    </row>
    <row r="33" spans="2:8" ht="15.75" customHeight="1" x14ac:dyDescent="0.25">
      <c r="B33" s="3"/>
      <c r="C33" s="10"/>
      <c r="D33" s="3"/>
      <c r="G33" s="3"/>
      <c r="H33" s="3"/>
    </row>
    <row r="34" spans="2:8" ht="15.75" customHeight="1" x14ac:dyDescent="0.25">
      <c r="B34" s="3"/>
      <c r="C34" s="10"/>
      <c r="D34" s="3"/>
      <c r="G34" s="3"/>
      <c r="H34" s="3"/>
    </row>
    <row r="35" spans="2:8" ht="15.75" customHeight="1" x14ac:dyDescent="0.25">
      <c r="B35" s="3"/>
      <c r="C35" s="10"/>
      <c r="D35" s="3"/>
      <c r="G35" s="3"/>
      <c r="H35" s="3"/>
    </row>
    <row r="36" spans="2:8" ht="15.75" customHeight="1" x14ac:dyDescent="0.25">
      <c r="B36" s="3"/>
      <c r="C36" s="10"/>
      <c r="D36" s="3"/>
      <c r="G36" s="3"/>
      <c r="H36" s="3"/>
    </row>
    <row r="37" spans="2:8" ht="15.75" customHeight="1" x14ac:dyDescent="0.25">
      <c r="B37" s="3"/>
      <c r="C37" s="10"/>
      <c r="D37" s="3"/>
      <c r="G37" s="3"/>
      <c r="H37" s="3"/>
    </row>
    <row r="38" spans="2:8" ht="15.75" customHeight="1" x14ac:dyDescent="0.25">
      <c r="B38" s="3"/>
      <c r="C38" s="10"/>
      <c r="D38" s="3"/>
      <c r="G38" s="3"/>
      <c r="H38" s="3"/>
    </row>
    <row r="39" spans="2:8" ht="15.75" customHeight="1" x14ac:dyDescent="0.25">
      <c r="B39" s="3"/>
      <c r="C39" s="10"/>
      <c r="D39" s="3"/>
      <c r="G39" s="3"/>
      <c r="H39" s="3"/>
    </row>
    <row r="40" spans="2:8" ht="15.75" customHeight="1" x14ac:dyDescent="0.25">
      <c r="B40" s="3"/>
      <c r="C40" s="10"/>
      <c r="D40" s="3"/>
      <c r="G40" s="3"/>
      <c r="H40" s="3"/>
    </row>
    <row r="41" spans="2:8" ht="15.75" customHeight="1" x14ac:dyDescent="0.25">
      <c r="B41" s="3"/>
      <c r="C41" s="10"/>
      <c r="D41" s="3"/>
      <c r="G41" s="3"/>
      <c r="H41" s="3"/>
    </row>
    <row r="42" spans="2:8" ht="15.75" customHeight="1" x14ac:dyDescent="0.25">
      <c r="B42" s="3"/>
      <c r="C42" s="10"/>
      <c r="D42" s="3"/>
      <c r="G42" s="3"/>
      <c r="H42" s="3"/>
    </row>
    <row r="43" spans="2:8" ht="15.75" customHeight="1" x14ac:dyDescent="0.25">
      <c r="B43" s="3"/>
      <c r="C43" s="10"/>
      <c r="D43" s="3"/>
      <c r="G43" s="3"/>
      <c r="H43" s="3"/>
    </row>
    <row r="44" spans="2:8" ht="15.75" customHeight="1" x14ac:dyDescent="0.25">
      <c r="B44" s="3"/>
      <c r="C44" s="10"/>
      <c r="D44" s="3"/>
      <c r="G44" s="3"/>
      <c r="H44" s="3"/>
    </row>
    <row r="45" spans="2:8" ht="15.75" customHeight="1" x14ac:dyDescent="0.25">
      <c r="B45" s="3"/>
      <c r="C45" s="10"/>
      <c r="D45" s="3"/>
      <c r="G45" s="3"/>
      <c r="H45" s="3"/>
    </row>
    <row r="46" spans="2:8" ht="15.75" customHeight="1" x14ac:dyDescent="0.25">
      <c r="B46" s="3"/>
      <c r="C46" s="10"/>
      <c r="D46" s="3"/>
      <c r="G46" s="3"/>
      <c r="H46" s="3"/>
    </row>
    <row r="47" spans="2:8" ht="15.75" customHeight="1" x14ac:dyDescent="0.25">
      <c r="B47" s="3"/>
      <c r="C47" s="10"/>
      <c r="D47" s="3"/>
      <c r="G47" s="3"/>
      <c r="H47" s="3"/>
    </row>
    <row r="48" spans="2:8" ht="15.75" customHeight="1" x14ac:dyDescent="0.25">
      <c r="B48" s="3"/>
      <c r="C48" s="10"/>
      <c r="D48" s="3"/>
      <c r="G48" s="3"/>
      <c r="H48" s="3"/>
    </row>
    <row r="49" spans="2:8" ht="15.75" customHeight="1" x14ac:dyDescent="0.25">
      <c r="B49" s="3"/>
      <c r="C49" s="10"/>
      <c r="D49" s="3"/>
      <c r="G49" s="3"/>
      <c r="H49" s="3"/>
    </row>
    <row r="50" spans="2:8" ht="15.75" customHeight="1" x14ac:dyDescent="0.25">
      <c r="B50" s="3"/>
      <c r="C50" s="10"/>
      <c r="D50" s="3"/>
      <c r="G50" s="3"/>
      <c r="H50" s="3"/>
    </row>
    <row r="51" spans="2:8" ht="15.75" customHeight="1" x14ac:dyDescent="0.25">
      <c r="B51" s="3"/>
      <c r="C51" s="10"/>
      <c r="D51" s="3"/>
      <c r="G51" s="3"/>
      <c r="H51" s="3"/>
    </row>
    <row r="52" spans="2:8" ht="15.75" customHeight="1" x14ac:dyDescent="0.25">
      <c r="B52" s="3"/>
      <c r="C52" s="10"/>
      <c r="D52" s="3"/>
      <c r="G52" s="3"/>
      <c r="H52" s="3"/>
    </row>
    <row r="53" spans="2:8" ht="15.75" customHeight="1" x14ac:dyDescent="0.25">
      <c r="B53" s="3"/>
      <c r="C53" s="10"/>
      <c r="D53" s="3"/>
      <c r="G53" s="3"/>
      <c r="H53" s="3"/>
    </row>
    <row r="54" spans="2:8" ht="15.75" customHeight="1" x14ac:dyDescent="0.25">
      <c r="B54" s="3"/>
      <c r="C54" s="10"/>
      <c r="D54" s="3"/>
      <c r="G54" s="3"/>
      <c r="H54" s="3"/>
    </row>
    <row r="55" spans="2:8" ht="15.75" customHeight="1" x14ac:dyDescent="0.25">
      <c r="B55" s="3"/>
      <c r="C55" s="10"/>
      <c r="D55" s="3"/>
      <c r="G55" s="3"/>
      <c r="H55" s="3"/>
    </row>
    <row r="56" spans="2:8" ht="15.75" customHeight="1" x14ac:dyDescent="0.25">
      <c r="B56" s="3"/>
      <c r="C56" s="10"/>
      <c r="D56" s="3"/>
      <c r="G56" s="3"/>
      <c r="H56" s="3"/>
    </row>
    <row r="57" spans="2:8" ht="15.75" customHeight="1" x14ac:dyDescent="0.25">
      <c r="B57" s="3"/>
      <c r="C57" s="10"/>
      <c r="D57" s="3"/>
      <c r="G57" s="3"/>
      <c r="H57" s="3"/>
    </row>
    <row r="58" spans="2:8" ht="15.75" customHeight="1" x14ac:dyDescent="0.25">
      <c r="B58" s="3"/>
      <c r="C58" s="10"/>
      <c r="D58" s="3"/>
      <c r="G58" s="3"/>
      <c r="H58" s="3"/>
    </row>
    <row r="59" spans="2:8" ht="15.75" customHeight="1" x14ac:dyDescent="0.25">
      <c r="B59" s="3"/>
      <c r="C59" s="10"/>
      <c r="D59" s="3"/>
      <c r="G59" s="3"/>
      <c r="H59" s="3"/>
    </row>
    <row r="60" spans="2:8" ht="15.75" customHeight="1" x14ac:dyDescent="0.25">
      <c r="B60" s="3"/>
      <c r="C60" s="10"/>
      <c r="D60" s="3"/>
      <c r="G60" s="3"/>
      <c r="H60" s="3"/>
    </row>
    <row r="61" spans="2:8" ht="15.75" customHeight="1" x14ac:dyDescent="0.25">
      <c r="B61" s="3"/>
      <c r="C61" s="10"/>
      <c r="D61" s="3"/>
      <c r="G61" s="3"/>
      <c r="H61" s="3"/>
    </row>
    <row r="62" spans="2:8" ht="15.75" customHeight="1" x14ac:dyDescent="0.25">
      <c r="B62" s="3"/>
      <c r="C62" s="10"/>
      <c r="D62" s="3"/>
      <c r="G62" s="3"/>
      <c r="H62" s="3"/>
    </row>
    <row r="63" spans="2:8" ht="15.75" customHeight="1" x14ac:dyDescent="0.25">
      <c r="B63" s="3"/>
      <c r="C63" s="10"/>
      <c r="D63" s="3"/>
      <c r="G63" s="3"/>
      <c r="H63" s="3"/>
    </row>
    <row r="64" spans="2:8" ht="15.75" customHeight="1" x14ac:dyDescent="0.25">
      <c r="B64" s="3"/>
      <c r="C64" s="10"/>
      <c r="D64" s="3"/>
      <c r="G64" s="3"/>
      <c r="H64" s="3"/>
    </row>
    <row r="65" spans="2:8" ht="15.75" customHeight="1" x14ac:dyDescent="0.25">
      <c r="B65" s="3"/>
      <c r="C65" s="10"/>
      <c r="D65" s="3"/>
      <c r="G65" s="3"/>
      <c r="H65" s="3"/>
    </row>
    <row r="66" spans="2:8" ht="15.75" customHeight="1" x14ac:dyDescent="0.25">
      <c r="B66" s="3"/>
      <c r="C66" s="10"/>
      <c r="D66" s="3"/>
      <c r="G66" s="3"/>
      <c r="H66" s="3"/>
    </row>
    <row r="67" spans="2:8" ht="15.75" customHeight="1" x14ac:dyDescent="0.25">
      <c r="B67" s="3"/>
      <c r="C67" s="10"/>
      <c r="D67" s="3"/>
      <c r="G67" s="3"/>
      <c r="H67" s="3"/>
    </row>
    <row r="68" spans="2:8" ht="15.75" customHeight="1" x14ac:dyDescent="0.25">
      <c r="B68" s="3"/>
      <c r="C68" s="10"/>
      <c r="D68" s="3"/>
    </row>
    <row r="69" spans="2:8" ht="15.75" customHeight="1" x14ac:dyDescent="0.25">
      <c r="B69" s="3"/>
      <c r="C69" s="10"/>
      <c r="D69" s="3"/>
    </row>
    <row r="70" spans="2:8" ht="15.75" customHeight="1" x14ac:dyDescent="0.25">
      <c r="B70" s="3"/>
      <c r="C70" s="10"/>
      <c r="D70" s="3"/>
    </row>
    <row r="71" spans="2:8" ht="15.75" customHeight="1" x14ac:dyDescent="0.25">
      <c r="B71" s="3"/>
      <c r="C71" s="10"/>
      <c r="D71" s="3"/>
    </row>
    <row r="72" spans="2:8" ht="15.75" customHeight="1" x14ac:dyDescent="0.25">
      <c r="B72" s="3"/>
      <c r="C72" s="10"/>
      <c r="D72" s="3"/>
    </row>
    <row r="73" spans="2:8" ht="15.75" customHeight="1" x14ac:dyDescent="0.25">
      <c r="B73" s="3"/>
      <c r="C73" s="10"/>
      <c r="D73" s="3"/>
    </row>
    <row r="74" spans="2:8" ht="15.75" customHeight="1" x14ac:dyDescent="0.25">
      <c r="B74" s="3"/>
      <c r="C74" s="10"/>
      <c r="D74" s="3"/>
    </row>
    <row r="75" spans="2:8" ht="15.75" customHeight="1" x14ac:dyDescent="0.25">
      <c r="B75" s="3"/>
      <c r="C75" s="10"/>
      <c r="D75" s="3"/>
    </row>
    <row r="76" spans="2:8" ht="15.75" customHeight="1" x14ac:dyDescent="0.25">
      <c r="B76" s="3"/>
      <c r="C76" s="10"/>
      <c r="D76" s="3"/>
    </row>
    <row r="77" spans="2:8" ht="15.75" customHeight="1" x14ac:dyDescent="0.25">
      <c r="B77" s="3"/>
      <c r="C77" s="10"/>
      <c r="D77" s="3"/>
    </row>
    <row r="78" spans="2:8" ht="15.75" customHeight="1" x14ac:dyDescent="0.25">
      <c r="B78" s="3"/>
      <c r="C78" s="10"/>
      <c r="D78" s="3"/>
    </row>
    <row r="79" spans="2:8" ht="15.75" customHeight="1" x14ac:dyDescent="0.25">
      <c r="B79" s="3"/>
      <c r="C79" s="10"/>
      <c r="D79" s="3"/>
    </row>
    <row r="80" spans="2:8" ht="15.75" customHeight="1" x14ac:dyDescent="0.25">
      <c r="B80" s="3"/>
      <c r="C80" s="10"/>
      <c r="D80" s="3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36F8-4F2C-4681-899A-EBBFA9B6E127}">
  <sheetPr>
    <tabColor rgb="FF00B050"/>
  </sheetPr>
  <dimension ref="A1:L80"/>
  <sheetViews>
    <sheetView tabSelected="1" zoomScale="82" workbookViewId="0">
      <selection activeCell="I11" sqref="I11"/>
    </sheetView>
  </sheetViews>
  <sheetFormatPr defaultColWidth="14.42578125" defaultRowHeight="15" customHeight="1" x14ac:dyDescent="0.25"/>
  <cols>
    <col min="1" max="1" width="19.140625" customWidth="1"/>
    <col min="2" max="2" width="16.85546875" customWidth="1"/>
    <col min="3" max="3" width="4" customWidth="1"/>
    <col min="4" max="4" width="16.85546875" customWidth="1"/>
    <col min="5" max="5" width="8" bestFit="1" customWidth="1"/>
    <col min="6" max="6" width="28.5703125" customWidth="1"/>
    <col min="7" max="8" width="16.85546875" customWidth="1"/>
    <col min="9" max="9" width="17.7109375" customWidth="1"/>
    <col min="10" max="12" width="8.7109375" customWidth="1"/>
  </cols>
  <sheetData>
    <row r="1" spans="1:12" ht="15.75" customHeight="1" x14ac:dyDescent="0.25">
      <c r="A1" s="8" t="s">
        <v>61</v>
      </c>
      <c r="B1" s="1"/>
      <c r="C1" s="9"/>
      <c r="D1" s="1"/>
      <c r="E1" s="8"/>
      <c r="G1" s="3"/>
      <c r="H1" s="3"/>
    </row>
    <row r="2" spans="1:12" ht="15.75" customHeight="1" x14ac:dyDescent="0.25">
      <c r="A2" t="s">
        <v>1</v>
      </c>
      <c r="B2" s="3">
        <v>400000000</v>
      </c>
      <c r="C2" s="10"/>
      <c r="D2" s="3">
        <f>B2</f>
        <v>400000000</v>
      </c>
      <c r="F2" s="13" t="s">
        <v>48</v>
      </c>
      <c r="G2" s="7"/>
      <c r="H2" s="7"/>
      <c r="I2" s="13"/>
      <c r="K2" s="8"/>
      <c r="L2" s="8"/>
    </row>
    <row r="3" spans="1:12" ht="15.75" customHeight="1" x14ac:dyDescent="0.25">
      <c r="A3" t="s">
        <v>2</v>
      </c>
      <c r="B3" s="3">
        <v>11</v>
      </c>
      <c r="C3" s="10" t="s">
        <v>3</v>
      </c>
      <c r="D3" s="3">
        <f>D2*B3/100</f>
        <v>44000000</v>
      </c>
      <c r="F3" t="s">
        <v>12</v>
      </c>
      <c r="G3" s="3">
        <f>D8+D9</f>
        <v>444000000</v>
      </c>
      <c r="H3" s="3"/>
    </row>
    <row r="4" spans="1:12" ht="15.75" customHeight="1" x14ac:dyDescent="0.25">
      <c r="A4" s="11" t="s">
        <v>4</v>
      </c>
      <c r="B4" s="5">
        <v>2.5</v>
      </c>
      <c r="C4" s="12" t="s">
        <v>3</v>
      </c>
      <c r="D4" s="5">
        <f>D2*B4/100</f>
        <v>10000000</v>
      </c>
      <c r="F4" t="s">
        <v>11</v>
      </c>
      <c r="G4" s="3"/>
      <c r="H4" s="3">
        <f>D9</f>
        <v>44000000</v>
      </c>
    </row>
    <row r="5" spans="1:12" ht="15.75" customHeight="1" x14ac:dyDescent="0.25">
      <c r="A5" t="s">
        <v>20</v>
      </c>
      <c r="B5" s="3">
        <v>0</v>
      </c>
      <c r="C5" s="10"/>
      <c r="D5" s="3">
        <f>B5</f>
        <v>0</v>
      </c>
      <c r="F5" s="11" t="s">
        <v>62</v>
      </c>
      <c r="G5" s="5"/>
      <c r="H5" s="5">
        <f>D8</f>
        <v>400000000</v>
      </c>
    </row>
    <row r="6" spans="1:12" ht="15.75" customHeight="1" x14ac:dyDescent="0.25">
      <c r="A6" t="s">
        <v>21</v>
      </c>
      <c r="B6" s="3">
        <v>0</v>
      </c>
      <c r="C6" s="10" t="s">
        <v>3</v>
      </c>
      <c r="D6" s="3">
        <f>D5*B6/100</f>
        <v>0</v>
      </c>
      <c r="G6" s="3">
        <f>SUM(G3:G5)</f>
        <v>444000000</v>
      </c>
      <c r="H6" s="3">
        <f>SUM(H3:H5)</f>
        <v>444000000</v>
      </c>
    </row>
    <row r="7" spans="1:12" ht="15.75" customHeight="1" x14ac:dyDescent="0.25">
      <c r="A7" s="11" t="s">
        <v>22</v>
      </c>
      <c r="B7" s="5">
        <v>0</v>
      </c>
      <c r="C7" s="12" t="s">
        <v>3</v>
      </c>
      <c r="D7" s="5">
        <f>D5*B7/100</f>
        <v>0</v>
      </c>
      <c r="G7" s="3"/>
      <c r="H7" s="3"/>
    </row>
    <row r="8" spans="1:12" ht="15.75" customHeight="1" x14ac:dyDescent="0.25">
      <c r="A8" t="s">
        <v>23</v>
      </c>
      <c r="B8" s="3">
        <f>B2-B5</f>
        <v>400000000</v>
      </c>
      <c r="C8" s="10"/>
      <c r="D8" s="3">
        <f>B8</f>
        <v>400000000</v>
      </c>
      <c r="F8" t="s">
        <v>13</v>
      </c>
      <c r="G8" s="3">
        <f>D10</f>
        <v>10000000</v>
      </c>
      <c r="H8" s="3"/>
    </row>
    <row r="9" spans="1:12" ht="15.75" customHeight="1" x14ac:dyDescent="0.25">
      <c r="A9" t="s">
        <v>24</v>
      </c>
      <c r="B9" s="3">
        <v>11</v>
      </c>
      <c r="C9" s="10" t="s">
        <v>3</v>
      </c>
      <c r="D9" s="3">
        <f>D8*B9/100</f>
        <v>44000000</v>
      </c>
      <c r="F9" s="11" t="s">
        <v>12</v>
      </c>
      <c r="G9" s="5"/>
      <c r="H9" s="5">
        <f>D10</f>
        <v>10000000</v>
      </c>
    </row>
    <row r="10" spans="1:12" ht="15.75" customHeight="1" x14ac:dyDescent="0.25">
      <c r="A10" t="s">
        <v>25</v>
      </c>
      <c r="B10" s="3">
        <v>2.5</v>
      </c>
      <c r="C10" s="10" t="s">
        <v>3</v>
      </c>
      <c r="D10" s="3">
        <f>D8*B10/100</f>
        <v>10000000</v>
      </c>
      <c r="G10" s="3">
        <f t="shared" ref="G10:H10" si="0">SUM(G8:G9)</f>
        <v>10000000</v>
      </c>
      <c r="H10" s="3">
        <f t="shared" si="0"/>
        <v>10000000</v>
      </c>
    </row>
    <row r="11" spans="1:12" ht="15.75" customHeight="1" x14ac:dyDescent="0.25">
      <c r="B11" s="3"/>
      <c r="C11" s="10"/>
      <c r="D11" s="3"/>
      <c r="G11" s="3"/>
      <c r="H11" s="3"/>
    </row>
    <row r="12" spans="1:12" ht="15.75" customHeight="1" x14ac:dyDescent="0.25">
      <c r="B12" s="3"/>
      <c r="C12" s="10"/>
      <c r="D12" s="3"/>
      <c r="F12" s="8"/>
      <c r="G12" s="1" t="s">
        <v>7</v>
      </c>
      <c r="H12" s="1" t="s">
        <v>8</v>
      </c>
      <c r="I12" s="8" t="s">
        <v>26</v>
      </c>
    </row>
    <row r="13" spans="1:12" ht="15.75" customHeight="1" x14ac:dyDescent="0.25">
      <c r="B13" s="3"/>
      <c r="C13" s="10"/>
      <c r="D13" s="3"/>
      <c r="F13" t="s">
        <v>12</v>
      </c>
      <c r="G13" s="3">
        <f>G3+G9</f>
        <v>444000000</v>
      </c>
      <c r="H13" s="3">
        <f>H3+H9</f>
        <v>10000000</v>
      </c>
      <c r="I13" s="3">
        <f>G13-H13</f>
        <v>434000000</v>
      </c>
    </row>
    <row r="14" spans="1:12" ht="15.75" customHeight="1" x14ac:dyDescent="0.25">
      <c r="B14" s="3"/>
      <c r="C14" s="10"/>
      <c r="D14" s="3"/>
      <c r="F14" t="s">
        <v>13</v>
      </c>
      <c r="G14" s="3">
        <f>G8</f>
        <v>10000000</v>
      </c>
      <c r="H14" s="3">
        <f>H8</f>
        <v>0</v>
      </c>
      <c r="I14" s="3">
        <f>H14-G14</f>
        <v>-10000000</v>
      </c>
    </row>
    <row r="15" spans="1:12" ht="15.75" customHeight="1" x14ac:dyDescent="0.25">
      <c r="B15" s="3"/>
      <c r="C15" s="10"/>
      <c r="D15" s="3"/>
      <c r="F15" t="s">
        <v>62</v>
      </c>
      <c r="G15" s="3">
        <f>G5</f>
        <v>0</v>
      </c>
      <c r="H15" s="3">
        <f>H5</f>
        <v>400000000</v>
      </c>
      <c r="I15" s="16">
        <f>H15-G15</f>
        <v>400000000</v>
      </c>
    </row>
    <row r="16" spans="1:12" ht="15.75" customHeight="1" x14ac:dyDescent="0.25">
      <c r="B16" s="3"/>
      <c r="C16" s="10"/>
      <c r="D16" s="3"/>
      <c r="F16" t="s">
        <v>11</v>
      </c>
      <c r="G16" s="3">
        <f>G4</f>
        <v>0</v>
      </c>
      <c r="H16" s="3">
        <f>H4</f>
        <v>44000000</v>
      </c>
      <c r="I16" s="16">
        <f>G16-H16</f>
        <v>-44000000</v>
      </c>
    </row>
    <row r="17" spans="1:12" ht="15.75" customHeight="1" x14ac:dyDescent="0.25">
      <c r="B17" s="3"/>
      <c r="C17" s="10"/>
      <c r="D17" s="3"/>
      <c r="G17" s="3"/>
      <c r="H17" s="3"/>
    </row>
    <row r="18" spans="1:12" ht="15.75" customHeight="1" x14ac:dyDescent="0.25">
      <c r="B18" s="3"/>
      <c r="C18" s="10"/>
      <c r="D18" s="3"/>
      <c r="G18" s="3"/>
      <c r="H18" s="3"/>
    </row>
    <row r="19" spans="1:12" ht="15.75" customHeight="1" x14ac:dyDescent="0.25">
      <c r="B19" s="3"/>
      <c r="C19" s="10"/>
      <c r="D19" s="3"/>
      <c r="G19" s="3"/>
      <c r="H19" s="3"/>
    </row>
    <row r="20" spans="1:12" ht="15.75" customHeight="1" x14ac:dyDescent="0.25">
      <c r="A20" s="8"/>
      <c r="B20" s="1"/>
      <c r="C20" s="9"/>
      <c r="D20" s="1"/>
      <c r="E20" s="8"/>
      <c r="G20" s="3"/>
      <c r="H20" s="3"/>
      <c r="J20" s="8"/>
      <c r="K20" s="8"/>
      <c r="L20" s="8"/>
    </row>
    <row r="21" spans="1:12" ht="15.75" customHeight="1" x14ac:dyDescent="0.25">
      <c r="B21" s="3"/>
      <c r="C21" s="10"/>
      <c r="D21" s="3"/>
      <c r="G21" s="3"/>
      <c r="H21" s="3"/>
    </row>
    <row r="22" spans="1:12" ht="15.75" customHeight="1" x14ac:dyDescent="0.25">
      <c r="B22" s="3"/>
      <c r="C22" s="10"/>
      <c r="D22" s="3"/>
      <c r="G22" s="3"/>
      <c r="H22" s="3"/>
    </row>
    <row r="23" spans="1:12" ht="15.75" customHeight="1" x14ac:dyDescent="0.25">
      <c r="B23" s="3"/>
      <c r="C23" s="10"/>
      <c r="D23" s="3"/>
      <c r="G23" s="3"/>
      <c r="H23" s="3"/>
    </row>
    <row r="24" spans="1:12" ht="15.75" customHeight="1" x14ac:dyDescent="0.25">
      <c r="B24" s="3"/>
      <c r="C24" s="10"/>
      <c r="D24" s="3"/>
      <c r="G24" s="3"/>
      <c r="H24" s="3"/>
    </row>
    <row r="25" spans="1:12" ht="15.75" customHeight="1" x14ac:dyDescent="0.25">
      <c r="B25" s="3"/>
      <c r="C25" s="10"/>
      <c r="D25" s="3"/>
      <c r="G25" s="3"/>
      <c r="H25" s="3"/>
    </row>
    <row r="26" spans="1:12" ht="15.75" customHeight="1" x14ac:dyDescent="0.25">
      <c r="B26" s="3"/>
      <c r="C26" s="10"/>
      <c r="D26" s="3"/>
      <c r="G26" s="3"/>
      <c r="H26" s="3"/>
    </row>
    <row r="27" spans="1:12" ht="15.75" customHeight="1" x14ac:dyDescent="0.25">
      <c r="B27" s="3"/>
      <c r="C27" s="10"/>
      <c r="D27" s="3"/>
      <c r="G27" s="3"/>
      <c r="H27" s="3"/>
    </row>
    <row r="28" spans="1:12" ht="15.75" customHeight="1" x14ac:dyDescent="0.25">
      <c r="B28" s="3"/>
      <c r="C28" s="10"/>
      <c r="D28" s="3"/>
      <c r="G28" s="3"/>
      <c r="H28" s="3"/>
    </row>
    <row r="29" spans="1:12" ht="15.75" customHeight="1" x14ac:dyDescent="0.25">
      <c r="B29" s="3"/>
      <c r="C29" s="10"/>
      <c r="D29" s="3"/>
      <c r="G29" s="3"/>
      <c r="H29" s="3"/>
    </row>
    <row r="30" spans="1:12" ht="15.75" customHeight="1" x14ac:dyDescent="0.25">
      <c r="B30" s="3"/>
      <c r="C30" s="10"/>
      <c r="D30" s="3"/>
      <c r="G30" s="3"/>
      <c r="H30" s="3"/>
    </row>
    <row r="31" spans="1:12" ht="15.75" customHeight="1" x14ac:dyDescent="0.25">
      <c r="B31" s="3"/>
      <c r="C31" s="10"/>
      <c r="D31" s="3"/>
      <c r="G31" s="3"/>
      <c r="H31" s="3"/>
    </row>
    <row r="32" spans="1:12" ht="15.75" customHeight="1" x14ac:dyDescent="0.25">
      <c r="B32" s="3"/>
      <c r="C32" s="10"/>
      <c r="D32" s="3"/>
      <c r="G32" s="3"/>
      <c r="H32" s="3"/>
    </row>
    <row r="33" spans="2:8" ht="15.75" customHeight="1" x14ac:dyDescent="0.25">
      <c r="B33" s="3"/>
      <c r="C33" s="10"/>
      <c r="D33" s="3"/>
      <c r="G33" s="3"/>
      <c r="H33" s="3"/>
    </row>
    <row r="34" spans="2:8" ht="15.75" customHeight="1" x14ac:dyDescent="0.25">
      <c r="B34" s="3"/>
      <c r="C34" s="10"/>
      <c r="D34" s="3"/>
      <c r="G34" s="3"/>
      <c r="H34" s="3"/>
    </row>
    <row r="35" spans="2:8" ht="15.75" customHeight="1" x14ac:dyDescent="0.25">
      <c r="B35" s="3"/>
      <c r="C35" s="10"/>
      <c r="D35" s="3"/>
      <c r="G35" s="3"/>
      <c r="H35" s="3"/>
    </row>
    <row r="36" spans="2:8" ht="15.75" customHeight="1" x14ac:dyDescent="0.25">
      <c r="B36" s="3"/>
      <c r="C36" s="10"/>
      <c r="D36" s="3"/>
      <c r="G36" s="3"/>
      <c r="H36" s="3"/>
    </row>
    <row r="37" spans="2:8" ht="15.75" customHeight="1" x14ac:dyDescent="0.25">
      <c r="B37" s="3"/>
      <c r="C37" s="10"/>
      <c r="D37" s="3"/>
      <c r="G37" s="3"/>
      <c r="H37" s="3"/>
    </row>
    <row r="38" spans="2:8" ht="15.75" customHeight="1" x14ac:dyDescent="0.25">
      <c r="B38" s="3"/>
      <c r="C38" s="10"/>
      <c r="D38" s="3"/>
      <c r="G38" s="3"/>
      <c r="H38" s="3"/>
    </row>
    <row r="39" spans="2:8" ht="15.75" customHeight="1" x14ac:dyDescent="0.25">
      <c r="B39" s="3"/>
      <c r="C39" s="10"/>
      <c r="D39" s="3"/>
      <c r="G39" s="3"/>
      <c r="H39" s="3"/>
    </row>
    <row r="40" spans="2:8" ht="15.75" customHeight="1" x14ac:dyDescent="0.25">
      <c r="B40" s="3"/>
      <c r="C40" s="10"/>
      <c r="D40" s="3"/>
      <c r="G40" s="3"/>
      <c r="H40" s="3"/>
    </row>
    <row r="41" spans="2:8" ht="15.75" customHeight="1" x14ac:dyDescent="0.25">
      <c r="B41" s="3"/>
      <c r="C41" s="10"/>
      <c r="D41" s="3"/>
      <c r="G41" s="3"/>
      <c r="H41" s="3"/>
    </row>
    <row r="42" spans="2:8" ht="15.75" customHeight="1" x14ac:dyDescent="0.25">
      <c r="B42" s="3"/>
      <c r="C42" s="10"/>
      <c r="D42" s="3"/>
      <c r="G42" s="3"/>
      <c r="H42" s="3"/>
    </row>
    <row r="43" spans="2:8" ht="15.75" customHeight="1" x14ac:dyDescent="0.25">
      <c r="B43" s="3"/>
      <c r="C43" s="10"/>
      <c r="D43" s="3"/>
      <c r="G43" s="3"/>
      <c r="H43" s="3"/>
    </row>
    <row r="44" spans="2:8" ht="15.75" customHeight="1" x14ac:dyDescent="0.25">
      <c r="B44" s="3"/>
      <c r="C44" s="10"/>
      <c r="D44" s="3"/>
      <c r="G44" s="3"/>
      <c r="H44" s="3"/>
    </row>
    <row r="45" spans="2:8" ht="15.75" customHeight="1" x14ac:dyDescent="0.25">
      <c r="B45" s="3"/>
      <c r="C45" s="10"/>
      <c r="D45" s="3"/>
      <c r="G45" s="3"/>
      <c r="H45" s="3"/>
    </row>
    <row r="46" spans="2:8" ht="15.75" customHeight="1" x14ac:dyDescent="0.25">
      <c r="B46" s="3"/>
      <c r="C46" s="10"/>
      <c r="D46" s="3"/>
      <c r="G46" s="3"/>
      <c r="H46" s="3"/>
    </row>
    <row r="47" spans="2:8" ht="15.75" customHeight="1" x14ac:dyDescent="0.25">
      <c r="B47" s="3"/>
      <c r="C47" s="10"/>
      <c r="D47" s="3"/>
      <c r="G47" s="3"/>
      <c r="H47" s="3"/>
    </row>
    <row r="48" spans="2:8" ht="15.75" customHeight="1" x14ac:dyDescent="0.25">
      <c r="B48" s="3"/>
      <c r="C48" s="10"/>
      <c r="D48" s="3"/>
      <c r="G48" s="3"/>
      <c r="H48" s="3"/>
    </row>
    <row r="49" spans="2:8" ht="15.75" customHeight="1" x14ac:dyDescent="0.25">
      <c r="B49" s="3"/>
      <c r="C49" s="10"/>
      <c r="D49" s="3"/>
      <c r="G49" s="3"/>
      <c r="H49" s="3"/>
    </row>
    <row r="50" spans="2:8" ht="15.75" customHeight="1" x14ac:dyDescent="0.25">
      <c r="B50" s="3"/>
      <c r="C50" s="10"/>
      <c r="D50" s="3"/>
      <c r="G50" s="3"/>
      <c r="H50" s="3"/>
    </row>
    <row r="51" spans="2:8" ht="15.75" customHeight="1" x14ac:dyDescent="0.25">
      <c r="B51" s="3"/>
      <c r="C51" s="10"/>
      <c r="D51" s="3"/>
      <c r="G51" s="3"/>
      <c r="H51" s="3"/>
    </row>
    <row r="52" spans="2:8" ht="15.75" customHeight="1" x14ac:dyDescent="0.25">
      <c r="B52" s="3"/>
      <c r="C52" s="10"/>
      <c r="D52" s="3"/>
      <c r="G52" s="3"/>
      <c r="H52" s="3"/>
    </row>
    <row r="53" spans="2:8" ht="15.75" customHeight="1" x14ac:dyDescent="0.25">
      <c r="B53" s="3"/>
      <c r="C53" s="10"/>
      <c r="D53" s="3"/>
      <c r="G53" s="3"/>
      <c r="H53" s="3"/>
    </row>
    <row r="54" spans="2:8" ht="15.75" customHeight="1" x14ac:dyDescent="0.25">
      <c r="B54" s="3"/>
      <c r="C54" s="10"/>
      <c r="D54" s="3"/>
      <c r="G54" s="3"/>
      <c r="H54" s="3"/>
    </row>
    <row r="55" spans="2:8" ht="15.75" customHeight="1" x14ac:dyDescent="0.25">
      <c r="B55" s="3"/>
      <c r="C55" s="10"/>
      <c r="D55" s="3"/>
      <c r="G55" s="3"/>
      <c r="H55" s="3"/>
    </row>
    <row r="56" spans="2:8" ht="15.75" customHeight="1" x14ac:dyDescent="0.25">
      <c r="B56" s="3"/>
      <c r="C56" s="10"/>
      <c r="D56" s="3"/>
      <c r="G56" s="3"/>
      <c r="H56" s="3"/>
    </row>
    <row r="57" spans="2:8" ht="15.75" customHeight="1" x14ac:dyDescent="0.25">
      <c r="B57" s="3"/>
      <c r="C57" s="10"/>
      <c r="D57" s="3"/>
      <c r="G57" s="3"/>
      <c r="H57" s="3"/>
    </row>
    <row r="58" spans="2:8" ht="15.75" customHeight="1" x14ac:dyDescent="0.25">
      <c r="B58" s="3"/>
      <c r="C58" s="10"/>
      <c r="D58" s="3"/>
      <c r="G58" s="3"/>
      <c r="H58" s="3"/>
    </row>
    <row r="59" spans="2:8" ht="15.75" customHeight="1" x14ac:dyDescent="0.25">
      <c r="B59" s="3"/>
      <c r="C59" s="10"/>
      <c r="D59" s="3"/>
      <c r="G59" s="3"/>
      <c r="H59" s="3"/>
    </row>
    <row r="60" spans="2:8" ht="15.75" customHeight="1" x14ac:dyDescent="0.25">
      <c r="B60" s="3"/>
      <c r="C60" s="10"/>
      <c r="D60" s="3"/>
      <c r="G60" s="3"/>
      <c r="H60" s="3"/>
    </row>
    <row r="61" spans="2:8" ht="15.75" customHeight="1" x14ac:dyDescent="0.25">
      <c r="B61" s="3"/>
      <c r="C61" s="10"/>
      <c r="D61" s="3"/>
      <c r="G61" s="3"/>
      <c r="H61" s="3"/>
    </row>
    <row r="62" spans="2:8" ht="15.75" customHeight="1" x14ac:dyDescent="0.25">
      <c r="B62" s="3"/>
      <c r="C62" s="10"/>
      <c r="D62" s="3"/>
      <c r="G62" s="3"/>
      <c r="H62" s="3"/>
    </row>
    <row r="63" spans="2:8" ht="15.75" customHeight="1" x14ac:dyDescent="0.25">
      <c r="B63" s="3"/>
      <c r="C63" s="10"/>
      <c r="D63" s="3"/>
      <c r="G63" s="3"/>
      <c r="H63" s="3"/>
    </row>
    <row r="64" spans="2:8" ht="15.75" customHeight="1" x14ac:dyDescent="0.25">
      <c r="B64" s="3"/>
      <c r="C64" s="10"/>
      <c r="D64" s="3"/>
      <c r="G64" s="3"/>
      <c r="H64" s="3"/>
    </row>
    <row r="65" spans="2:8" ht="15.75" customHeight="1" x14ac:dyDescent="0.25">
      <c r="B65" s="3"/>
      <c r="C65" s="10"/>
      <c r="D65" s="3"/>
      <c r="G65" s="3"/>
      <c r="H65" s="3"/>
    </row>
    <row r="66" spans="2:8" ht="15.75" customHeight="1" x14ac:dyDescent="0.25">
      <c r="B66" s="3"/>
      <c r="C66" s="10"/>
      <c r="D66" s="3"/>
      <c r="G66" s="3"/>
      <c r="H66" s="3"/>
    </row>
    <row r="67" spans="2:8" ht="15.75" customHeight="1" x14ac:dyDescent="0.25">
      <c r="B67" s="3"/>
      <c r="C67" s="10"/>
      <c r="D67" s="3"/>
      <c r="G67" s="3"/>
      <c r="H67" s="3"/>
    </row>
    <row r="68" spans="2:8" ht="15.75" customHeight="1" x14ac:dyDescent="0.25">
      <c r="B68" s="3"/>
      <c r="C68" s="10"/>
      <c r="D68" s="3"/>
    </row>
    <row r="69" spans="2:8" ht="15.75" customHeight="1" x14ac:dyDescent="0.25">
      <c r="B69" s="3"/>
      <c r="C69" s="10"/>
      <c r="D69" s="3"/>
    </row>
    <row r="70" spans="2:8" ht="15.75" customHeight="1" x14ac:dyDescent="0.25">
      <c r="B70" s="3"/>
      <c r="C70" s="10"/>
      <c r="D70" s="3"/>
    </row>
    <row r="71" spans="2:8" ht="15.75" customHeight="1" x14ac:dyDescent="0.25">
      <c r="B71" s="3"/>
      <c r="C71" s="10"/>
      <c r="D71" s="3"/>
    </row>
    <row r="72" spans="2:8" ht="15.75" customHeight="1" x14ac:dyDescent="0.25">
      <c r="B72" s="3"/>
      <c r="C72" s="10"/>
      <c r="D72" s="3"/>
    </row>
    <row r="73" spans="2:8" ht="15.75" customHeight="1" x14ac:dyDescent="0.25">
      <c r="B73" s="3"/>
      <c r="C73" s="10"/>
      <c r="D73" s="3"/>
    </row>
    <row r="74" spans="2:8" ht="15.75" customHeight="1" x14ac:dyDescent="0.25">
      <c r="B74" s="3"/>
      <c r="C74" s="10"/>
      <c r="D74" s="3"/>
    </row>
    <row r="75" spans="2:8" ht="15.75" customHeight="1" x14ac:dyDescent="0.25">
      <c r="B75" s="3"/>
      <c r="C75" s="10"/>
      <c r="D75" s="3"/>
    </row>
    <row r="76" spans="2:8" ht="15.75" customHeight="1" x14ac:dyDescent="0.25">
      <c r="B76" s="3"/>
      <c r="C76" s="10"/>
      <c r="D76" s="3"/>
    </row>
    <row r="77" spans="2:8" ht="15.75" customHeight="1" x14ac:dyDescent="0.25">
      <c r="B77" s="3"/>
      <c r="C77" s="10"/>
      <c r="D77" s="3"/>
    </row>
    <row r="78" spans="2:8" ht="15.75" customHeight="1" x14ac:dyDescent="0.25">
      <c r="B78" s="3"/>
      <c r="C78" s="10"/>
      <c r="D78" s="3"/>
    </row>
    <row r="79" spans="2:8" ht="15.75" customHeight="1" x14ac:dyDescent="0.25">
      <c r="B79" s="3"/>
      <c r="C79" s="10"/>
      <c r="D79" s="3"/>
    </row>
    <row r="80" spans="2:8" ht="15.75" customHeight="1" x14ac:dyDescent="0.25">
      <c r="B80" s="3"/>
      <c r="C80" s="10"/>
      <c r="D8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Pembelian Hutang Belum Ditagih</vt:lpstr>
      <vt:lpstr>Penjualan Piutang Belum Ditagih</vt:lpstr>
      <vt:lpstr>Pemotongan Hutang Belum Ditagih</vt:lpstr>
      <vt:lpstr>Transport Hutang Belum Ditagih</vt:lpstr>
      <vt:lpstr>Retur Penjualan</vt:lpstr>
      <vt:lpstr>Kompensasi Penjualan</vt:lpstr>
      <vt:lpstr>Kompensasi Pembelian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Wiradinata</dc:creator>
  <cp:lastModifiedBy>Andi Wiradinata</cp:lastModifiedBy>
  <dcterms:created xsi:type="dcterms:W3CDTF">2024-04-19T02:01:12Z</dcterms:created>
  <dcterms:modified xsi:type="dcterms:W3CDTF">2025-02-23T15:22:45Z</dcterms:modified>
</cp:coreProperties>
</file>