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4N\Documents\GitHub\Pilpres2014Portal\"/>
    </mc:Choice>
  </mc:AlternateContent>
  <bookViews>
    <workbookView xWindow="0" yWindow="0" windowWidth="25200" windowHeight="11985"/>
  </bookViews>
  <sheets>
    <sheet name="TotalComparisons" sheetId="1" r:id="rId1"/>
  </sheets>
  <calcPr calcId="0"/>
</workbook>
</file>

<file path=xl/calcChain.xml><?xml version="1.0" encoding="utf-8"?>
<calcChain xmlns="http://schemas.openxmlformats.org/spreadsheetml/2006/main">
  <c r="D79" i="1" l="1"/>
  <c r="C79" i="1"/>
  <c r="B79" i="1"/>
  <c r="E37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7" i="1"/>
  <c r="H37" i="1"/>
  <c r="G37" i="1"/>
  <c r="F37" i="1"/>
  <c r="D37" i="1"/>
  <c r="C37" i="1"/>
  <c r="E36" i="1"/>
</calcChain>
</file>

<file path=xl/sharedStrings.xml><?xml version="1.0" encoding="utf-8"?>
<sst xmlns="http://schemas.openxmlformats.org/spreadsheetml/2006/main" count="88" uniqueCount="54">
  <si>
    <t>ProvinceName</t>
  </si>
  <si>
    <t>PrabowoHattaVotes</t>
  </si>
  <si>
    <t>JokowiKallaVotes</t>
  </si>
  <si>
    <t>TotalVotes</t>
  </si>
  <si>
    <t>LAMPUNG</t>
  </si>
  <si>
    <t>SUMATERA SELATAN</t>
  </si>
  <si>
    <t>ACEH</t>
  </si>
  <si>
    <t>SUMATERA UTARA</t>
  </si>
  <si>
    <t>RIAU</t>
  </si>
  <si>
    <t>SUMATERA BARAT</t>
  </si>
  <si>
    <t>JAMBI</t>
  </si>
  <si>
    <t>JAWA BARAT</t>
  </si>
  <si>
    <t>DKI JAKARTA</t>
  </si>
  <si>
    <t>DAERAH ISTIMEWA YOGYAKARTA</t>
  </si>
  <si>
    <t>BENGKULU</t>
  </si>
  <si>
    <t>JAWA TENGAH</t>
  </si>
  <si>
    <t>KEPULAUAN BANGKA BELITUNG</t>
  </si>
  <si>
    <t>KEPULAUAN RIAU</t>
  </si>
  <si>
    <t>KALIMANTAN TENGAH</t>
  </si>
  <si>
    <t>NUSA TENGGARA BARAT</t>
  </si>
  <si>
    <t>NUSA TENGGARA TIMUR</t>
  </si>
  <si>
    <t>BALI</t>
  </si>
  <si>
    <t>BANTEN</t>
  </si>
  <si>
    <t>JAWA TIMUR</t>
  </si>
  <si>
    <t>SULAWESI SELATAN</t>
  </si>
  <si>
    <t>SULAWESI TENGGARA</t>
  </si>
  <si>
    <t>KALIMANTAN BARAT</t>
  </si>
  <si>
    <t>KALIMANTAN TIMUR</t>
  </si>
  <si>
    <t>GORONTALO</t>
  </si>
  <si>
    <t>KALIMANTAN SELATAN</t>
  </si>
  <si>
    <t>PAPUA BARAT</t>
  </si>
  <si>
    <t>MALUKU UTARA</t>
  </si>
  <si>
    <t>SULAWESI UTARA</t>
  </si>
  <si>
    <t>MALUKU</t>
  </si>
  <si>
    <t>SULAWESI TENGAH</t>
  </si>
  <si>
    <t>SULAWESI BARAT</t>
  </si>
  <si>
    <t>PAPUA</t>
  </si>
  <si>
    <t>Rincian Republika</t>
  </si>
  <si>
    <t>KPU</t>
  </si>
  <si>
    <t>PPLN</t>
  </si>
  <si>
    <t>BANGKA BELITUNG</t>
  </si>
  <si>
    <t>KEP RIAU</t>
  </si>
  <si>
    <t>DIY</t>
  </si>
  <si>
    <t>NTB</t>
  </si>
  <si>
    <t>NTT</t>
  </si>
  <si>
    <t>LUAR NEGERI</t>
  </si>
  <si>
    <t>pilpres2014org</t>
  </si>
  <si>
    <t>Delta Pilpres2014.org - KPU Prabowo-Hatta</t>
  </si>
  <si>
    <t>Delta Pilpres2014.org - KPU Jokowi-Kalla</t>
  </si>
  <si>
    <t>(0:IDENTICAL,1:DIFFERENT</t>
  </si>
  <si>
    <t>0:IDENTICAL,1:DIFFERENT</t>
  </si>
  <si>
    <t>http://www.republika.co.id/berita/nasional/politik/14/07/22/n94ebd-hasil-resmi-real-count-kpu-di-33-provinsi-dan-luar-negeri</t>
  </si>
  <si>
    <t>RAW KPU DATA</t>
  </si>
  <si>
    <t>http://kpu.go.id/koleksigambar/PPWP_-_Nasional_Rekapitulasi_2014_-_New_-_Final_2014_07_22.pdf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</si>
</sst>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19" fillId="0" borderId="0" xfId="42"/>
    <xf numFmtId="0" fontId="18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0" borderId="0" xfId="0" applyBorder="1"/>
    <xf numFmtId="0" fontId="0" fillId="36" borderId="0" xfId="0" applyFill="1" applyBorder="1" applyAlignment="1">
      <alignment horizontal="centerContinuous"/>
    </xf>
    <xf numFmtId="0" fontId="0" fillId="34" borderId="0" xfId="0" applyFill="1" applyBorder="1" applyAlignment="1">
      <alignment horizontal="centerContinuous"/>
    </xf>
    <xf numFmtId="0" fontId="0" fillId="37" borderId="0" xfId="0" applyFill="1" applyBorder="1" applyAlignment="1">
      <alignment horizontal="centerContinuous"/>
    </xf>
    <xf numFmtId="0" fontId="0" fillId="33" borderId="0" xfId="0" applyFill="1" applyBorder="1"/>
    <xf numFmtId="0" fontId="0" fillId="36" borderId="0" xfId="0" applyFill="1" applyBorder="1"/>
    <xf numFmtId="0" fontId="0" fillId="34" borderId="0" xfId="0" applyFill="1" applyBorder="1"/>
    <xf numFmtId="0" fontId="0" fillId="37" borderId="0" xfId="0" applyFill="1" applyBorder="1"/>
    <xf numFmtId="0" fontId="0" fillId="0" borderId="0" xfId="0" applyNumberFormat="1" applyBorder="1"/>
    <xf numFmtId="0" fontId="18" fillId="0" borderId="0" xfId="0" applyNumberFormat="1" applyFont="1" applyBorder="1"/>
    <xf numFmtId="0" fontId="0" fillId="0" borderId="10" xfId="0" applyBorder="1"/>
    <xf numFmtId="0" fontId="0" fillId="0" borderId="10" xfId="0" applyNumberFormat="1" applyBorder="1"/>
    <xf numFmtId="0" fontId="19" fillId="0" borderId="0" xfId="42" applyFill="1"/>
    <xf numFmtId="0" fontId="18" fillId="36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=@IF(H3%3C%3EC3,1,0)" TargetMode="External"/><Relationship Id="rId13" Type="http://schemas.openxmlformats.org/officeDocument/2006/relationships/hyperlink" Target="mailto:=@SUM(I3:I36" TargetMode="External"/><Relationship Id="rId3" Type="http://schemas.openxmlformats.org/officeDocument/2006/relationships/hyperlink" Target="mailto:=@SUM(H2:H35" TargetMode="External"/><Relationship Id="rId7" Type="http://schemas.openxmlformats.org/officeDocument/2006/relationships/hyperlink" Target="mailto:=@IF(H3%3C%3EC3,1,0)" TargetMode="External"/><Relationship Id="rId12" Type="http://schemas.openxmlformats.org/officeDocument/2006/relationships/hyperlink" Target="mailto:=@SUM(I3:I36" TargetMode="External"/><Relationship Id="rId2" Type="http://schemas.openxmlformats.org/officeDocument/2006/relationships/hyperlink" Target="mailto:=@SUM(D2:D35)" TargetMode="External"/><Relationship Id="rId16" Type="http://schemas.openxmlformats.org/officeDocument/2006/relationships/hyperlink" Target="mailto:=@SUM(D45:D78" TargetMode="External"/><Relationship Id="rId1" Type="http://schemas.openxmlformats.org/officeDocument/2006/relationships/hyperlink" Target="mailto:=@SUM(C2:C35)" TargetMode="External"/><Relationship Id="rId6" Type="http://schemas.openxmlformats.org/officeDocument/2006/relationships/hyperlink" Target="mailto:=@SUM(I3:I36" TargetMode="External"/><Relationship Id="rId11" Type="http://schemas.openxmlformats.org/officeDocument/2006/relationships/hyperlink" Target="mailto:=@SUM(I3+H3)" TargetMode="External"/><Relationship Id="rId5" Type="http://schemas.openxmlformats.org/officeDocument/2006/relationships/hyperlink" Target="mailto:=@IF(H3%3C%3EC3,1,0)" TargetMode="External"/><Relationship Id="rId15" Type="http://schemas.openxmlformats.org/officeDocument/2006/relationships/hyperlink" Target="mailto:=@SUM(I3:I36" TargetMode="External"/><Relationship Id="rId10" Type="http://schemas.openxmlformats.org/officeDocument/2006/relationships/hyperlink" Target="mailto:=@SUM(I3+H3)" TargetMode="External"/><Relationship Id="rId4" Type="http://schemas.openxmlformats.org/officeDocument/2006/relationships/hyperlink" Target="mailto:=@SUM(I3:I36" TargetMode="External"/><Relationship Id="rId9" Type="http://schemas.openxmlformats.org/officeDocument/2006/relationships/hyperlink" Target="mailto:=@IF(H3%3C%3EC3,1,0)" TargetMode="External"/><Relationship Id="rId14" Type="http://schemas.openxmlformats.org/officeDocument/2006/relationships/hyperlink" Target="mailto:=@SUM(I3:I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tabSelected="1" workbookViewId="0">
      <selection activeCell="C1" sqref="C1"/>
    </sheetView>
  </sheetViews>
  <sheetFormatPr defaultRowHeight="15" x14ac:dyDescent="0.25"/>
  <cols>
    <col min="1" max="1" width="16.85546875" bestFit="1" customWidth="1"/>
    <col min="2" max="2" width="30.7109375" bestFit="1" customWidth="1"/>
    <col min="3" max="3" width="19" bestFit="1" customWidth="1"/>
    <col min="4" max="4" width="16.7109375" bestFit="1" customWidth="1"/>
    <col min="5" max="5" width="10.5703125" bestFit="1" customWidth="1"/>
    <col min="6" max="6" width="15.7109375" customWidth="1"/>
    <col min="7" max="7" width="15.42578125" customWidth="1"/>
    <col min="8" max="8" width="19" bestFit="1" customWidth="1"/>
    <col min="9" max="9" width="17.7109375" customWidth="1"/>
    <col min="10" max="10" width="10.5703125" style="6" bestFit="1" customWidth="1"/>
    <col min="11" max="11" width="37.28515625" bestFit="1" customWidth="1"/>
    <col min="12" max="12" width="39.5703125" bestFit="1" customWidth="1"/>
    <col min="13" max="13" width="21.7109375" bestFit="1" customWidth="1"/>
    <col min="14" max="14" width="8" bestFit="1" customWidth="1"/>
    <col min="23" max="23" width="14" bestFit="1" customWidth="1"/>
    <col min="44" max="44" width="15" customWidth="1"/>
    <col min="45" max="45" width="10" bestFit="1" customWidth="1"/>
  </cols>
  <sheetData>
    <row r="1" spans="1:16" x14ac:dyDescent="0.25">
      <c r="A1" s="7"/>
      <c r="B1" s="7"/>
      <c r="C1" s="8" t="s">
        <v>46</v>
      </c>
      <c r="D1" s="8"/>
      <c r="E1" s="8"/>
      <c r="F1" s="9" t="s">
        <v>37</v>
      </c>
      <c r="G1" s="9"/>
      <c r="H1" s="10" t="s">
        <v>38</v>
      </c>
      <c r="I1" s="10"/>
      <c r="J1" s="5"/>
      <c r="K1" s="3" t="s">
        <v>48</v>
      </c>
      <c r="L1" s="3" t="s">
        <v>47</v>
      </c>
    </row>
    <row r="2" spans="1:16" x14ac:dyDescent="0.25">
      <c r="A2" s="7"/>
      <c r="B2" s="11" t="s">
        <v>0</v>
      </c>
      <c r="C2" s="12" t="s">
        <v>1</v>
      </c>
      <c r="D2" s="12" t="s">
        <v>2</v>
      </c>
      <c r="E2" s="12" t="s">
        <v>3</v>
      </c>
      <c r="F2" s="13" t="s">
        <v>1</v>
      </c>
      <c r="G2" s="13" t="s">
        <v>2</v>
      </c>
      <c r="H2" s="14" t="s">
        <v>1</v>
      </c>
      <c r="I2" s="14" t="s">
        <v>2</v>
      </c>
      <c r="J2" s="5" t="s">
        <v>3</v>
      </c>
      <c r="K2" s="3" t="s">
        <v>49</v>
      </c>
      <c r="L2" s="3" t="s">
        <v>50</v>
      </c>
    </row>
    <row r="3" spans="1:16" x14ac:dyDescent="0.25">
      <c r="A3" s="7">
        <v>1</v>
      </c>
      <c r="B3" s="7" t="s">
        <v>6</v>
      </c>
      <c r="C3" s="7">
        <v>1089290</v>
      </c>
      <c r="D3" s="7">
        <v>913309</v>
      </c>
      <c r="E3" s="7">
        <v>2002599</v>
      </c>
      <c r="F3" s="7">
        <v>1089290</v>
      </c>
      <c r="G3" s="7">
        <v>913309</v>
      </c>
      <c r="H3">
        <v>1089290</v>
      </c>
      <c r="I3">
        <v>913309</v>
      </c>
      <c r="J3" s="1">
        <f>SUM(I3+H3)</f>
        <v>2002599</v>
      </c>
      <c r="K3" s="1">
        <f>H3-C3</f>
        <v>0</v>
      </c>
      <c r="L3" s="1">
        <f>I3-D3</f>
        <v>0</v>
      </c>
      <c r="P3" s="1"/>
    </row>
    <row r="4" spans="1:16" x14ac:dyDescent="0.25">
      <c r="A4" s="7">
        <v>53241</v>
      </c>
      <c r="B4" s="7" t="s">
        <v>21</v>
      </c>
      <c r="C4" s="15">
        <v>614241</v>
      </c>
      <c r="D4" s="15">
        <v>1535110</v>
      </c>
      <c r="E4" s="15">
        <v>2149351</v>
      </c>
      <c r="F4" s="16">
        <v>614241</v>
      </c>
      <c r="G4" s="15">
        <v>1535110</v>
      </c>
      <c r="H4">
        <v>614241</v>
      </c>
      <c r="I4">
        <v>1535110</v>
      </c>
      <c r="J4" s="1">
        <f t="shared" ref="J4:J36" si="0">SUM(I4+H4)</f>
        <v>2149351</v>
      </c>
      <c r="K4" s="1">
        <f t="shared" ref="K4:K37" si="1">H4-C4</f>
        <v>0</v>
      </c>
      <c r="L4" s="1">
        <f t="shared" ref="L4:L37" si="2">I4-D4</f>
        <v>0</v>
      </c>
      <c r="P4" s="1"/>
    </row>
    <row r="5" spans="1:16" x14ac:dyDescent="0.25">
      <c r="A5" s="7">
        <v>51578</v>
      </c>
      <c r="B5" s="7" t="s">
        <v>22</v>
      </c>
      <c r="C5" s="15">
        <v>3192671</v>
      </c>
      <c r="D5" s="15">
        <v>2398631</v>
      </c>
      <c r="E5" s="15">
        <v>5591302</v>
      </c>
      <c r="F5" s="16">
        <v>3192671</v>
      </c>
      <c r="G5" s="15">
        <v>2398631</v>
      </c>
      <c r="H5">
        <v>3192671</v>
      </c>
      <c r="I5">
        <v>2398631</v>
      </c>
      <c r="J5" s="1">
        <f t="shared" si="0"/>
        <v>5591302</v>
      </c>
      <c r="K5" s="1">
        <f t="shared" si="1"/>
        <v>0</v>
      </c>
      <c r="L5" s="1">
        <f t="shared" si="2"/>
        <v>0</v>
      </c>
      <c r="P5" s="1"/>
    </row>
    <row r="6" spans="1:16" x14ac:dyDescent="0.25">
      <c r="A6" s="7">
        <v>20802</v>
      </c>
      <c r="B6" s="7" t="s">
        <v>14</v>
      </c>
      <c r="C6" s="15">
        <v>433173</v>
      </c>
      <c r="D6" s="15">
        <v>523669</v>
      </c>
      <c r="E6" s="15">
        <v>956842</v>
      </c>
      <c r="F6" s="16">
        <v>433173</v>
      </c>
      <c r="G6" s="15">
        <v>523669</v>
      </c>
      <c r="H6">
        <v>433173</v>
      </c>
      <c r="I6">
        <v>523669</v>
      </c>
      <c r="J6" s="1">
        <f t="shared" si="0"/>
        <v>956842</v>
      </c>
      <c r="K6" s="1">
        <f t="shared" si="1"/>
        <v>0</v>
      </c>
      <c r="L6" s="1">
        <f t="shared" si="2"/>
        <v>0</v>
      </c>
      <c r="P6" s="1"/>
    </row>
    <row r="7" spans="1:16" x14ac:dyDescent="0.25">
      <c r="A7" s="7">
        <v>41863</v>
      </c>
      <c r="B7" s="7" t="s">
        <v>13</v>
      </c>
      <c r="C7" s="15">
        <v>977342</v>
      </c>
      <c r="D7" s="15">
        <v>1234249</v>
      </c>
      <c r="E7" s="15">
        <v>2211591</v>
      </c>
      <c r="F7" s="16">
        <v>977342</v>
      </c>
      <c r="G7" s="15">
        <v>1234249</v>
      </c>
      <c r="H7">
        <v>977342</v>
      </c>
      <c r="I7">
        <v>1234249</v>
      </c>
      <c r="J7" s="1">
        <f t="shared" si="0"/>
        <v>2211591</v>
      </c>
      <c r="K7" s="1">
        <f t="shared" si="1"/>
        <v>0</v>
      </c>
      <c r="L7" s="1">
        <f t="shared" si="2"/>
        <v>0</v>
      </c>
      <c r="P7" s="1"/>
    </row>
    <row r="8" spans="1:16" x14ac:dyDescent="0.25">
      <c r="A8" s="7">
        <v>25823</v>
      </c>
      <c r="B8" s="7" t="s">
        <v>12</v>
      </c>
      <c r="C8" s="15">
        <v>2528064</v>
      </c>
      <c r="D8" s="15">
        <v>2859894</v>
      </c>
      <c r="E8" s="15">
        <v>5387958</v>
      </c>
      <c r="F8" s="16">
        <v>2528064</v>
      </c>
      <c r="G8" s="15">
        <v>2859894</v>
      </c>
      <c r="H8">
        <v>2528064</v>
      </c>
      <c r="I8">
        <v>2859894</v>
      </c>
      <c r="J8" s="1">
        <f t="shared" si="0"/>
        <v>5387958</v>
      </c>
      <c r="K8" s="1">
        <f t="shared" si="1"/>
        <v>0</v>
      </c>
      <c r="L8" s="1">
        <f t="shared" si="2"/>
        <v>0</v>
      </c>
      <c r="P8" s="1"/>
    </row>
    <row r="9" spans="1:16" x14ac:dyDescent="0.25">
      <c r="A9" s="7">
        <v>74716</v>
      </c>
      <c r="B9" s="7" t="s">
        <v>28</v>
      </c>
      <c r="C9" s="15">
        <v>378735</v>
      </c>
      <c r="D9" s="15">
        <v>221497</v>
      </c>
      <c r="E9" s="15">
        <v>600232</v>
      </c>
      <c r="F9" s="16">
        <v>378735</v>
      </c>
      <c r="G9" s="15">
        <v>221497</v>
      </c>
      <c r="H9">
        <v>378735</v>
      </c>
      <c r="I9">
        <v>221497</v>
      </c>
      <c r="J9" s="1">
        <f t="shared" si="0"/>
        <v>600232</v>
      </c>
      <c r="K9" s="1">
        <f t="shared" si="1"/>
        <v>0</v>
      </c>
      <c r="L9" s="1">
        <f t="shared" si="2"/>
        <v>0</v>
      </c>
      <c r="P9" s="1"/>
    </row>
    <row r="10" spans="1:16" x14ac:dyDescent="0.25">
      <c r="A10" s="7">
        <v>15885</v>
      </c>
      <c r="B10" s="7" t="s">
        <v>10</v>
      </c>
      <c r="C10" s="15">
        <v>871316</v>
      </c>
      <c r="D10" s="15">
        <v>897787</v>
      </c>
      <c r="E10" s="15">
        <v>1769103</v>
      </c>
      <c r="F10" s="16">
        <v>871316</v>
      </c>
      <c r="G10" s="15">
        <v>897787</v>
      </c>
      <c r="H10">
        <v>871316</v>
      </c>
      <c r="I10">
        <v>897787</v>
      </c>
      <c r="J10" s="1">
        <f t="shared" si="0"/>
        <v>1769103</v>
      </c>
      <c r="K10" s="1">
        <f t="shared" si="1"/>
        <v>0</v>
      </c>
      <c r="L10" s="1">
        <f t="shared" si="2"/>
        <v>0</v>
      </c>
      <c r="P10" s="1"/>
    </row>
    <row r="11" spans="1:16" x14ac:dyDescent="0.25">
      <c r="A11" s="7">
        <v>26141</v>
      </c>
      <c r="B11" s="7" t="s">
        <v>11</v>
      </c>
      <c r="C11" s="15">
        <v>14167381</v>
      </c>
      <c r="D11" s="15">
        <v>9530315</v>
      </c>
      <c r="E11" s="15">
        <v>23697696</v>
      </c>
      <c r="F11" s="16">
        <v>14167381</v>
      </c>
      <c r="G11" s="15">
        <v>9530315</v>
      </c>
      <c r="H11">
        <v>14167381</v>
      </c>
      <c r="I11">
        <v>9530315</v>
      </c>
      <c r="J11" s="1">
        <f t="shared" si="0"/>
        <v>23697696</v>
      </c>
      <c r="K11" s="1">
        <f t="shared" si="1"/>
        <v>0</v>
      </c>
      <c r="L11" s="1">
        <f t="shared" si="2"/>
        <v>0</v>
      </c>
      <c r="P11" s="1"/>
    </row>
    <row r="12" spans="1:16" x14ac:dyDescent="0.25">
      <c r="A12" s="7">
        <v>32676</v>
      </c>
      <c r="B12" s="7" t="s">
        <v>15</v>
      </c>
      <c r="C12" s="15">
        <v>6485720</v>
      </c>
      <c r="D12" s="15">
        <v>12959540</v>
      </c>
      <c r="E12" s="15">
        <v>19445260</v>
      </c>
      <c r="F12" s="16">
        <v>6485720</v>
      </c>
      <c r="G12" s="15">
        <v>12959540</v>
      </c>
      <c r="H12">
        <v>6485720</v>
      </c>
      <c r="I12">
        <v>12959540</v>
      </c>
      <c r="J12" s="1">
        <f t="shared" si="0"/>
        <v>19445260</v>
      </c>
      <c r="K12" s="1">
        <f t="shared" si="1"/>
        <v>0</v>
      </c>
      <c r="L12" s="1">
        <f t="shared" si="2"/>
        <v>0</v>
      </c>
      <c r="P12" s="1"/>
    </row>
    <row r="13" spans="1:16" x14ac:dyDescent="0.25">
      <c r="A13" s="7">
        <v>42385</v>
      </c>
      <c r="B13" s="7" t="s">
        <v>23</v>
      </c>
      <c r="C13" s="15">
        <v>10277088</v>
      </c>
      <c r="D13" s="15">
        <v>11669313</v>
      </c>
      <c r="E13" s="15">
        <v>21946401</v>
      </c>
      <c r="F13" s="16">
        <v>10277088</v>
      </c>
      <c r="G13" s="15">
        <v>11669313</v>
      </c>
      <c r="H13">
        <v>10277088</v>
      </c>
      <c r="I13">
        <v>11669313</v>
      </c>
      <c r="J13" s="1">
        <f t="shared" si="0"/>
        <v>21946401</v>
      </c>
      <c r="K13" s="1">
        <f t="shared" si="1"/>
        <v>0</v>
      </c>
      <c r="L13" s="1">
        <f t="shared" si="2"/>
        <v>0</v>
      </c>
      <c r="P13" s="1"/>
    </row>
    <row r="14" spans="1:16" x14ac:dyDescent="0.25">
      <c r="A14" s="7">
        <v>58285</v>
      </c>
      <c r="B14" s="7" t="s">
        <v>26</v>
      </c>
      <c r="C14" s="15">
        <v>1032354</v>
      </c>
      <c r="D14" s="15">
        <v>1573046</v>
      </c>
      <c r="E14" s="15">
        <v>2605400</v>
      </c>
      <c r="F14" s="16">
        <v>1032354</v>
      </c>
      <c r="G14" s="15">
        <v>1573046</v>
      </c>
      <c r="H14">
        <v>1032354</v>
      </c>
      <c r="I14">
        <v>1573046</v>
      </c>
      <c r="J14" s="1">
        <f t="shared" si="0"/>
        <v>2605400</v>
      </c>
      <c r="K14" s="1">
        <f t="shared" si="1"/>
        <v>0</v>
      </c>
      <c r="L14" s="1">
        <f t="shared" si="2"/>
        <v>0</v>
      </c>
      <c r="P14" s="1"/>
    </row>
    <row r="15" spans="1:16" x14ac:dyDescent="0.25">
      <c r="A15" s="7">
        <v>61965</v>
      </c>
      <c r="B15" s="7" t="s">
        <v>29</v>
      </c>
      <c r="C15" s="15">
        <v>941809</v>
      </c>
      <c r="D15" s="15">
        <v>939748</v>
      </c>
      <c r="E15" s="15">
        <v>1881557</v>
      </c>
      <c r="F15" s="16">
        <v>941809</v>
      </c>
      <c r="G15" s="15">
        <v>939748</v>
      </c>
      <c r="H15">
        <v>941809</v>
      </c>
      <c r="I15">
        <v>939748</v>
      </c>
      <c r="J15" s="1">
        <f t="shared" si="0"/>
        <v>1881557</v>
      </c>
      <c r="K15" s="1">
        <f t="shared" si="1"/>
        <v>0</v>
      </c>
      <c r="L15" s="1">
        <f t="shared" si="2"/>
        <v>0</v>
      </c>
      <c r="P15" s="1"/>
    </row>
    <row r="16" spans="1:16" x14ac:dyDescent="0.25">
      <c r="A16" s="7">
        <v>60371</v>
      </c>
      <c r="B16" s="7" t="s">
        <v>18</v>
      </c>
      <c r="C16" s="15">
        <v>468277</v>
      </c>
      <c r="D16" s="15">
        <v>696199</v>
      </c>
      <c r="E16" s="15">
        <v>1164476</v>
      </c>
      <c r="F16" s="16">
        <v>468277</v>
      </c>
      <c r="G16" s="15">
        <v>696199</v>
      </c>
      <c r="H16">
        <v>468277</v>
      </c>
      <c r="I16">
        <v>696199</v>
      </c>
      <c r="J16" s="1">
        <f t="shared" si="0"/>
        <v>1164476</v>
      </c>
      <c r="K16" s="1">
        <f t="shared" si="1"/>
        <v>0</v>
      </c>
      <c r="L16" s="1">
        <f t="shared" si="2"/>
        <v>0</v>
      </c>
      <c r="P16" s="1"/>
    </row>
    <row r="17" spans="1:16" x14ac:dyDescent="0.25">
      <c r="A17" s="7">
        <v>64111</v>
      </c>
      <c r="B17" s="7" t="s">
        <v>27</v>
      </c>
      <c r="C17" s="15">
        <v>687734</v>
      </c>
      <c r="D17" s="15">
        <v>1190156</v>
      </c>
      <c r="E17" s="15">
        <v>1877890</v>
      </c>
      <c r="F17" s="16">
        <v>687734</v>
      </c>
      <c r="G17" s="15">
        <v>1190156</v>
      </c>
      <c r="H17">
        <v>687734</v>
      </c>
      <c r="I17">
        <v>1190156</v>
      </c>
      <c r="J17" s="1">
        <f t="shared" si="0"/>
        <v>1877890</v>
      </c>
      <c r="K17" s="1">
        <f t="shared" si="1"/>
        <v>0</v>
      </c>
      <c r="L17" s="1">
        <f t="shared" si="2"/>
        <v>0</v>
      </c>
      <c r="P17" s="1"/>
    </row>
    <row r="18" spans="1:16" x14ac:dyDescent="0.25">
      <c r="A18" s="7">
        <v>24993</v>
      </c>
      <c r="B18" s="7" t="s">
        <v>16</v>
      </c>
      <c r="C18" s="15">
        <v>200706</v>
      </c>
      <c r="D18" s="15">
        <v>412359</v>
      </c>
      <c r="E18" s="15">
        <v>613065</v>
      </c>
      <c r="F18" s="16">
        <v>200706</v>
      </c>
      <c r="G18" s="15">
        <v>412359</v>
      </c>
      <c r="H18">
        <v>200706</v>
      </c>
      <c r="I18">
        <v>412359</v>
      </c>
      <c r="J18" s="1">
        <f t="shared" si="0"/>
        <v>613065</v>
      </c>
      <c r="K18" s="1">
        <f t="shared" si="1"/>
        <v>0</v>
      </c>
      <c r="L18" s="1">
        <f t="shared" si="2"/>
        <v>0</v>
      </c>
      <c r="P18" s="1"/>
    </row>
    <row r="19" spans="1:16" x14ac:dyDescent="0.25">
      <c r="A19" s="7">
        <v>25405</v>
      </c>
      <c r="B19" s="7" t="s">
        <v>17</v>
      </c>
      <c r="C19" s="15">
        <v>332908</v>
      </c>
      <c r="D19" s="15">
        <v>491819</v>
      </c>
      <c r="E19" s="15">
        <v>824727</v>
      </c>
      <c r="F19" s="16">
        <v>332908</v>
      </c>
      <c r="G19" s="15">
        <v>491819</v>
      </c>
      <c r="H19">
        <v>332908</v>
      </c>
      <c r="I19">
        <v>491819</v>
      </c>
      <c r="J19" s="1">
        <f t="shared" si="0"/>
        <v>824727</v>
      </c>
      <c r="K19" s="1">
        <f t="shared" si="1"/>
        <v>0</v>
      </c>
      <c r="L19" s="1">
        <f t="shared" si="2"/>
        <v>0</v>
      </c>
      <c r="P19" s="1"/>
    </row>
    <row r="20" spans="1:16" x14ac:dyDescent="0.25">
      <c r="A20" s="7">
        <v>22328</v>
      </c>
      <c r="B20" s="7" t="s">
        <v>4</v>
      </c>
      <c r="C20" s="15">
        <v>2033924</v>
      </c>
      <c r="D20" s="15">
        <v>2299889</v>
      </c>
      <c r="E20" s="15">
        <v>4333813</v>
      </c>
      <c r="F20" s="16">
        <v>2033924</v>
      </c>
      <c r="G20" s="15">
        <v>2299889</v>
      </c>
      <c r="H20">
        <v>2033924</v>
      </c>
      <c r="I20">
        <v>2299889</v>
      </c>
      <c r="J20" s="1">
        <f t="shared" si="0"/>
        <v>4333813</v>
      </c>
      <c r="K20" s="1">
        <f t="shared" si="1"/>
        <v>0</v>
      </c>
      <c r="L20" s="1">
        <f t="shared" si="2"/>
        <v>0</v>
      </c>
      <c r="P20" s="1"/>
    </row>
    <row r="21" spans="1:16" x14ac:dyDescent="0.25">
      <c r="A21" s="7">
        <v>76096</v>
      </c>
      <c r="B21" s="7" t="s">
        <v>33</v>
      </c>
      <c r="C21" s="15">
        <v>433981</v>
      </c>
      <c r="D21" s="15">
        <v>443040</v>
      </c>
      <c r="E21" s="15">
        <v>877021</v>
      </c>
      <c r="F21" s="16">
        <v>433981</v>
      </c>
      <c r="G21" s="15">
        <v>443040</v>
      </c>
      <c r="H21">
        <v>433981</v>
      </c>
      <c r="I21">
        <v>443040</v>
      </c>
      <c r="J21" s="1">
        <f t="shared" si="0"/>
        <v>877021</v>
      </c>
      <c r="K21" s="1">
        <f t="shared" si="1"/>
        <v>0</v>
      </c>
      <c r="L21" s="1">
        <f t="shared" si="2"/>
        <v>0</v>
      </c>
      <c r="P21" s="1"/>
    </row>
    <row r="22" spans="1:16" x14ac:dyDescent="0.25">
      <c r="A22" s="7">
        <v>77085</v>
      </c>
      <c r="B22" s="7" t="s">
        <v>31</v>
      </c>
      <c r="C22" s="15">
        <v>306792</v>
      </c>
      <c r="D22" s="15">
        <v>256601</v>
      </c>
      <c r="E22" s="15">
        <v>563393</v>
      </c>
      <c r="F22" s="16">
        <v>306792</v>
      </c>
      <c r="G22" s="15">
        <v>256601</v>
      </c>
      <c r="H22">
        <v>306792</v>
      </c>
      <c r="I22">
        <v>256601</v>
      </c>
      <c r="J22" s="1">
        <f t="shared" si="0"/>
        <v>563393</v>
      </c>
      <c r="K22" s="1">
        <f t="shared" si="1"/>
        <v>0</v>
      </c>
      <c r="L22" s="1">
        <f t="shared" si="2"/>
        <v>0</v>
      </c>
      <c r="P22" s="1"/>
    </row>
    <row r="23" spans="1:16" x14ac:dyDescent="0.25">
      <c r="A23" s="7">
        <v>54020</v>
      </c>
      <c r="B23" s="7" t="s">
        <v>19</v>
      </c>
      <c r="C23" s="15">
        <v>1844178</v>
      </c>
      <c r="D23" s="15">
        <v>701238</v>
      </c>
      <c r="E23" s="15">
        <v>2545416</v>
      </c>
      <c r="F23" s="16">
        <v>1844178</v>
      </c>
      <c r="G23" s="15">
        <v>701238</v>
      </c>
      <c r="H23">
        <v>1844178</v>
      </c>
      <c r="I23">
        <v>701238</v>
      </c>
      <c r="J23" s="1">
        <f t="shared" si="0"/>
        <v>2545416</v>
      </c>
      <c r="K23" s="1">
        <f t="shared" si="1"/>
        <v>0</v>
      </c>
      <c r="L23" s="1">
        <f t="shared" si="2"/>
        <v>0</v>
      </c>
      <c r="P23" s="1"/>
    </row>
    <row r="24" spans="1:16" x14ac:dyDescent="0.25">
      <c r="A24" s="7">
        <v>55065</v>
      </c>
      <c r="B24" s="7" t="s">
        <v>20</v>
      </c>
      <c r="C24" s="15">
        <v>769391</v>
      </c>
      <c r="D24" s="15">
        <v>1488076</v>
      </c>
      <c r="E24" s="15">
        <v>2257467</v>
      </c>
      <c r="F24" s="16">
        <v>769391</v>
      </c>
      <c r="G24" s="15">
        <v>1488076</v>
      </c>
      <c r="H24">
        <v>769391</v>
      </c>
      <c r="I24">
        <v>1488076</v>
      </c>
      <c r="J24" s="1">
        <f t="shared" si="0"/>
        <v>2257467</v>
      </c>
      <c r="K24" s="1">
        <f t="shared" si="1"/>
        <v>0</v>
      </c>
      <c r="L24" s="1">
        <f t="shared" si="2"/>
        <v>0</v>
      </c>
      <c r="P24" s="1"/>
    </row>
    <row r="25" spans="1:16" x14ac:dyDescent="0.25">
      <c r="A25" s="7">
        <v>78203</v>
      </c>
      <c r="B25" s="7" t="s">
        <v>36</v>
      </c>
      <c r="C25" s="15">
        <v>769132</v>
      </c>
      <c r="D25" s="15">
        <v>2026735</v>
      </c>
      <c r="E25" s="15">
        <v>2795867</v>
      </c>
      <c r="F25" s="16">
        <v>769132</v>
      </c>
      <c r="G25" s="15">
        <v>2026735</v>
      </c>
      <c r="H25">
        <v>769132</v>
      </c>
      <c r="I25">
        <v>2026735</v>
      </c>
      <c r="J25" s="1">
        <f t="shared" si="0"/>
        <v>2795867</v>
      </c>
      <c r="K25" s="1">
        <f t="shared" si="1"/>
        <v>0</v>
      </c>
      <c r="L25" s="1">
        <f t="shared" si="2"/>
        <v>0</v>
      </c>
      <c r="P25" s="1"/>
    </row>
    <row r="26" spans="1:16" x14ac:dyDescent="0.25">
      <c r="A26" s="7">
        <v>81877</v>
      </c>
      <c r="B26" s="7" t="s">
        <v>30</v>
      </c>
      <c r="C26" s="15">
        <v>172528</v>
      </c>
      <c r="D26" s="15">
        <v>360379</v>
      </c>
      <c r="E26" s="15">
        <v>532907</v>
      </c>
      <c r="F26" s="16">
        <v>172528</v>
      </c>
      <c r="G26" s="15">
        <v>360379</v>
      </c>
      <c r="H26">
        <v>172528</v>
      </c>
      <c r="I26">
        <v>360379</v>
      </c>
      <c r="J26" s="1">
        <f t="shared" si="0"/>
        <v>532907</v>
      </c>
      <c r="K26" s="1">
        <f t="shared" si="1"/>
        <v>0</v>
      </c>
      <c r="L26" s="1">
        <f t="shared" si="2"/>
        <v>0</v>
      </c>
      <c r="P26" s="1"/>
    </row>
    <row r="27" spans="1:16" x14ac:dyDescent="0.25">
      <c r="A27" s="7">
        <v>14086</v>
      </c>
      <c r="B27" s="7" t="s">
        <v>8</v>
      </c>
      <c r="C27" s="15">
        <v>1349338</v>
      </c>
      <c r="D27" s="15">
        <v>1342817</v>
      </c>
      <c r="E27" s="15">
        <v>2692155</v>
      </c>
      <c r="F27" s="16">
        <v>1349338</v>
      </c>
      <c r="G27" s="15">
        <v>1342817</v>
      </c>
      <c r="H27">
        <v>1349338</v>
      </c>
      <c r="I27">
        <v>1342817</v>
      </c>
      <c r="J27" s="1">
        <f t="shared" si="0"/>
        <v>2692155</v>
      </c>
      <c r="K27" s="1">
        <f t="shared" si="1"/>
        <v>0</v>
      </c>
      <c r="L27" s="1">
        <f t="shared" si="2"/>
        <v>0</v>
      </c>
      <c r="P27" s="1"/>
    </row>
    <row r="28" spans="1:16" x14ac:dyDescent="0.25">
      <c r="A28" s="7">
        <v>75425</v>
      </c>
      <c r="B28" s="7" t="s">
        <v>35</v>
      </c>
      <c r="C28" s="15">
        <v>165494</v>
      </c>
      <c r="D28" s="15">
        <v>456021</v>
      </c>
      <c r="E28" s="15">
        <v>621515</v>
      </c>
      <c r="F28" s="16">
        <v>165494</v>
      </c>
      <c r="G28" s="15">
        <v>456021</v>
      </c>
      <c r="H28">
        <v>165494</v>
      </c>
      <c r="I28">
        <v>456021</v>
      </c>
      <c r="J28" s="1">
        <f t="shared" si="0"/>
        <v>621515</v>
      </c>
      <c r="K28" s="1">
        <f t="shared" si="1"/>
        <v>0</v>
      </c>
      <c r="L28" s="1">
        <f t="shared" si="2"/>
        <v>0</v>
      </c>
      <c r="P28" s="1"/>
    </row>
    <row r="29" spans="1:16" x14ac:dyDescent="0.25">
      <c r="A29" s="7">
        <v>69268</v>
      </c>
      <c r="B29" s="7" t="s">
        <v>24</v>
      </c>
      <c r="C29" s="15">
        <v>1214857</v>
      </c>
      <c r="D29" s="15">
        <v>3037026</v>
      </c>
      <c r="E29" s="15">
        <v>4251883</v>
      </c>
      <c r="F29" s="16">
        <v>1214857</v>
      </c>
      <c r="G29" s="15">
        <v>3037026</v>
      </c>
      <c r="H29">
        <v>1214857</v>
      </c>
      <c r="I29">
        <v>3037026</v>
      </c>
      <c r="J29" s="1">
        <f t="shared" si="0"/>
        <v>4251883</v>
      </c>
      <c r="K29" s="1">
        <f t="shared" si="1"/>
        <v>0</v>
      </c>
      <c r="L29" s="1">
        <f t="shared" si="2"/>
        <v>0</v>
      </c>
      <c r="P29" s="1"/>
    </row>
    <row r="30" spans="1:16" x14ac:dyDescent="0.25">
      <c r="A30" s="7">
        <v>67393</v>
      </c>
      <c r="B30" s="7" t="s">
        <v>34</v>
      </c>
      <c r="C30" s="15">
        <v>632009</v>
      </c>
      <c r="D30" s="15">
        <v>767151</v>
      </c>
      <c r="E30" s="15">
        <v>1399160</v>
      </c>
      <c r="F30" s="16">
        <v>632009</v>
      </c>
      <c r="G30" s="15">
        <v>767151</v>
      </c>
      <c r="H30">
        <v>632009</v>
      </c>
      <c r="I30">
        <v>767151</v>
      </c>
      <c r="J30" s="1">
        <f t="shared" si="0"/>
        <v>1399160</v>
      </c>
      <c r="K30" s="1">
        <f t="shared" si="1"/>
        <v>0</v>
      </c>
      <c r="L30" s="1">
        <f t="shared" si="2"/>
        <v>0</v>
      </c>
      <c r="P30" s="1"/>
    </row>
    <row r="31" spans="1:16" x14ac:dyDescent="0.25">
      <c r="A31" s="7">
        <v>72551</v>
      </c>
      <c r="B31" s="7" t="s">
        <v>25</v>
      </c>
      <c r="C31" s="15">
        <v>511134</v>
      </c>
      <c r="D31" s="15">
        <v>622217</v>
      </c>
      <c r="E31" s="15">
        <v>1133351</v>
      </c>
      <c r="F31" s="16">
        <v>511134</v>
      </c>
      <c r="G31" s="15">
        <v>622217</v>
      </c>
      <c r="H31">
        <v>511134</v>
      </c>
      <c r="I31">
        <v>622217</v>
      </c>
      <c r="J31" s="1">
        <f t="shared" si="0"/>
        <v>1133351</v>
      </c>
      <c r="K31" s="1">
        <f t="shared" si="1"/>
        <v>0</v>
      </c>
      <c r="L31" s="1">
        <f t="shared" si="2"/>
        <v>0</v>
      </c>
      <c r="P31" s="1"/>
    </row>
    <row r="32" spans="1:16" x14ac:dyDescent="0.25">
      <c r="A32" s="7">
        <v>65702</v>
      </c>
      <c r="B32" s="7" t="s">
        <v>32</v>
      </c>
      <c r="C32" s="15">
        <v>620095</v>
      </c>
      <c r="D32" s="15">
        <v>724553</v>
      </c>
      <c r="E32" s="15">
        <v>1344648</v>
      </c>
      <c r="F32" s="16">
        <v>620095</v>
      </c>
      <c r="G32" s="15">
        <v>724553</v>
      </c>
      <c r="H32">
        <v>620095</v>
      </c>
      <c r="I32">
        <v>724553</v>
      </c>
      <c r="J32" s="1">
        <f t="shared" si="0"/>
        <v>1344648</v>
      </c>
      <c r="K32" s="1">
        <f t="shared" si="1"/>
        <v>0</v>
      </c>
      <c r="L32" s="1">
        <f t="shared" si="2"/>
        <v>0</v>
      </c>
      <c r="P32" s="1"/>
    </row>
    <row r="33" spans="1:16" x14ac:dyDescent="0.25">
      <c r="A33" s="7">
        <v>12920</v>
      </c>
      <c r="B33" s="7" t="s">
        <v>9</v>
      </c>
      <c r="C33" s="15">
        <v>1797505</v>
      </c>
      <c r="D33" s="15">
        <v>539308</v>
      </c>
      <c r="E33" s="15">
        <v>2336813</v>
      </c>
      <c r="F33" s="16">
        <v>1797505</v>
      </c>
      <c r="G33" s="15">
        <v>539308</v>
      </c>
      <c r="H33">
        <v>1797505</v>
      </c>
      <c r="I33">
        <v>539308</v>
      </c>
      <c r="J33" s="1">
        <f t="shared" si="0"/>
        <v>2336813</v>
      </c>
      <c r="K33" s="1">
        <f t="shared" si="1"/>
        <v>0</v>
      </c>
      <c r="L33" s="1">
        <f t="shared" si="2"/>
        <v>0</v>
      </c>
      <c r="P33" s="1"/>
    </row>
    <row r="34" spans="1:16" x14ac:dyDescent="0.25">
      <c r="A34" s="7">
        <v>17404</v>
      </c>
      <c r="B34" s="7" t="s">
        <v>5</v>
      </c>
      <c r="C34" s="15">
        <v>2132163</v>
      </c>
      <c r="D34" s="15">
        <v>2027049</v>
      </c>
      <c r="E34" s="15">
        <v>4159212</v>
      </c>
      <c r="F34" s="16">
        <v>2132163</v>
      </c>
      <c r="G34" s="15">
        <v>2027049</v>
      </c>
      <c r="H34">
        <v>2132163</v>
      </c>
      <c r="I34">
        <v>2027049</v>
      </c>
      <c r="J34" s="1">
        <f t="shared" si="0"/>
        <v>4159212</v>
      </c>
      <c r="K34" s="1">
        <f t="shared" si="1"/>
        <v>0</v>
      </c>
      <c r="L34" s="1">
        <f t="shared" si="2"/>
        <v>0</v>
      </c>
      <c r="P34" s="1"/>
    </row>
    <row r="35" spans="1:16" x14ac:dyDescent="0.25">
      <c r="A35" s="7">
        <v>6728</v>
      </c>
      <c r="B35" s="7" t="s">
        <v>7</v>
      </c>
      <c r="C35" s="15">
        <v>2831514</v>
      </c>
      <c r="D35" s="15">
        <v>3494835</v>
      </c>
      <c r="E35" s="15">
        <v>6326349</v>
      </c>
      <c r="F35" s="16">
        <v>2831514</v>
      </c>
      <c r="G35" s="15">
        <v>3494835</v>
      </c>
      <c r="H35">
        <v>2831514</v>
      </c>
      <c r="I35">
        <v>3494835</v>
      </c>
      <c r="J35" s="1">
        <f t="shared" si="0"/>
        <v>6326349</v>
      </c>
      <c r="K35" s="1">
        <f t="shared" si="1"/>
        <v>0</v>
      </c>
      <c r="L35" s="1">
        <f t="shared" si="2"/>
        <v>0</v>
      </c>
      <c r="P35" s="1"/>
    </row>
    <row r="36" spans="1:16" x14ac:dyDescent="0.25">
      <c r="A36" s="17"/>
      <c r="B36" s="17" t="s">
        <v>39</v>
      </c>
      <c r="C36">
        <v>313600</v>
      </c>
      <c r="D36">
        <v>364257</v>
      </c>
      <c r="E36" s="18">
        <f>D36+C36</f>
        <v>677857</v>
      </c>
      <c r="F36" s="20">
        <v>172528</v>
      </c>
      <c r="G36" s="20">
        <v>360379</v>
      </c>
      <c r="H36">
        <v>313600</v>
      </c>
      <c r="I36">
        <v>364257</v>
      </c>
      <c r="J36" s="1">
        <f t="shared" si="0"/>
        <v>677857</v>
      </c>
      <c r="K36" s="1">
        <f t="shared" si="1"/>
        <v>0</v>
      </c>
      <c r="L36" s="1">
        <f t="shared" si="2"/>
        <v>0</v>
      </c>
      <c r="P36" s="1"/>
    </row>
    <row r="37" spans="1:16" x14ac:dyDescent="0.25">
      <c r="C37" s="1">
        <f>SUM(C3:C36)</f>
        <v>62576444</v>
      </c>
      <c r="D37" s="1">
        <f>SUM(D3:D36)</f>
        <v>70997833</v>
      </c>
      <c r="E37" s="19">
        <f>SUM(E3:E36)</f>
        <v>133574277</v>
      </c>
      <c r="F37" s="1">
        <f>SUM(F3:F36)</f>
        <v>62435372</v>
      </c>
      <c r="G37" s="1">
        <f>SUM(G3:G36)</f>
        <v>70993955</v>
      </c>
      <c r="H37" s="19">
        <f>SUM(H3:H36)</f>
        <v>62576444</v>
      </c>
      <c r="I37" s="19">
        <f>SUM(I3:I36)</f>
        <v>70997833</v>
      </c>
      <c r="J37" s="19">
        <f>SUM(J3:J36)</f>
        <v>133574277</v>
      </c>
      <c r="K37" s="1">
        <f t="shared" si="1"/>
        <v>0</v>
      </c>
      <c r="L37" s="1">
        <f t="shared" si="2"/>
        <v>0</v>
      </c>
    </row>
    <row r="38" spans="1:16" x14ac:dyDescent="0.25">
      <c r="F38" s="2"/>
    </row>
    <row r="39" spans="1:16" x14ac:dyDescent="0.25">
      <c r="A39" s="9" t="s">
        <v>37</v>
      </c>
      <c r="B39" t="s">
        <v>51</v>
      </c>
      <c r="F39" s="2"/>
    </row>
    <row r="41" spans="1:16" x14ac:dyDescent="0.25">
      <c r="F41" s="2"/>
    </row>
    <row r="42" spans="1:16" x14ac:dyDescent="0.25">
      <c r="F42" s="2"/>
    </row>
    <row r="43" spans="1:16" x14ac:dyDescent="0.25">
      <c r="F43" s="2"/>
    </row>
    <row r="44" spans="1:16" x14ac:dyDescent="0.25">
      <c r="A44" s="4" t="s">
        <v>52</v>
      </c>
      <c r="B44" t="s">
        <v>53</v>
      </c>
      <c r="F44" s="2"/>
    </row>
    <row r="45" spans="1:16" x14ac:dyDescent="0.25">
      <c r="A45" t="s">
        <v>6</v>
      </c>
      <c r="B45">
        <v>1089290</v>
      </c>
      <c r="C45">
        <v>913309</v>
      </c>
      <c r="D45">
        <v>2002599</v>
      </c>
      <c r="J45"/>
    </row>
    <row r="46" spans="1:16" x14ac:dyDescent="0.25">
      <c r="A46" t="s">
        <v>7</v>
      </c>
      <c r="B46">
        <v>614241</v>
      </c>
      <c r="C46">
        <v>1535110</v>
      </c>
      <c r="D46">
        <v>6326349</v>
      </c>
      <c r="J46"/>
    </row>
    <row r="47" spans="1:16" x14ac:dyDescent="0.25">
      <c r="A47" t="s">
        <v>9</v>
      </c>
      <c r="B47">
        <v>3192671</v>
      </c>
      <c r="C47">
        <v>2398631</v>
      </c>
      <c r="D47">
        <v>2336813</v>
      </c>
      <c r="J47"/>
    </row>
    <row r="48" spans="1:16" x14ac:dyDescent="0.25">
      <c r="A48" t="s">
        <v>8</v>
      </c>
      <c r="B48">
        <v>433173</v>
      </c>
      <c r="C48">
        <v>523669</v>
      </c>
      <c r="D48">
        <v>2692155</v>
      </c>
      <c r="J48"/>
    </row>
    <row r="49" spans="1:6" x14ac:dyDescent="0.25">
      <c r="A49" t="s">
        <v>10</v>
      </c>
      <c r="B49">
        <v>977342</v>
      </c>
      <c r="C49">
        <v>1234249</v>
      </c>
      <c r="D49">
        <v>1769103</v>
      </c>
      <c r="F49" s="2"/>
    </row>
    <row r="50" spans="1:6" x14ac:dyDescent="0.25">
      <c r="A50" t="s">
        <v>5</v>
      </c>
      <c r="B50">
        <v>2528064</v>
      </c>
      <c r="C50">
        <v>2859894</v>
      </c>
      <c r="D50">
        <v>4159212</v>
      </c>
    </row>
    <row r="51" spans="1:6" x14ac:dyDescent="0.25">
      <c r="A51" t="s">
        <v>14</v>
      </c>
      <c r="B51">
        <v>378735</v>
      </c>
      <c r="C51">
        <v>221497</v>
      </c>
      <c r="D51">
        <v>956842</v>
      </c>
      <c r="F51" s="2"/>
    </row>
    <row r="52" spans="1:6" x14ac:dyDescent="0.25">
      <c r="A52" t="s">
        <v>4</v>
      </c>
      <c r="B52">
        <v>871316</v>
      </c>
      <c r="C52">
        <v>897787</v>
      </c>
      <c r="D52">
        <v>4333813</v>
      </c>
      <c r="F52" s="2"/>
    </row>
    <row r="53" spans="1:6" x14ac:dyDescent="0.25">
      <c r="A53" t="s">
        <v>40</v>
      </c>
      <c r="B53">
        <v>14167381</v>
      </c>
      <c r="C53">
        <v>9530315</v>
      </c>
      <c r="D53">
        <v>613065</v>
      </c>
      <c r="F53" s="2"/>
    </row>
    <row r="54" spans="1:6" x14ac:dyDescent="0.25">
      <c r="A54" t="s">
        <v>41</v>
      </c>
      <c r="B54">
        <v>6485720</v>
      </c>
      <c r="C54">
        <v>12959540</v>
      </c>
      <c r="D54">
        <v>824727</v>
      </c>
      <c r="F54" s="2"/>
    </row>
    <row r="55" spans="1:6" x14ac:dyDescent="0.25">
      <c r="A55" t="s">
        <v>12</v>
      </c>
      <c r="B55">
        <v>10277088</v>
      </c>
      <c r="C55">
        <v>11669313</v>
      </c>
      <c r="D55">
        <v>5387958</v>
      </c>
    </row>
    <row r="56" spans="1:6" x14ac:dyDescent="0.25">
      <c r="A56" t="s">
        <v>11</v>
      </c>
      <c r="B56">
        <v>1032354</v>
      </c>
      <c r="C56">
        <v>1573046</v>
      </c>
      <c r="D56">
        <v>23697696</v>
      </c>
      <c r="F56" s="2"/>
    </row>
    <row r="57" spans="1:6" x14ac:dyDescent="0.25">
      <c r="A57" t="s">
        <v>15</v>
      </c>
      <c r="B57">
        <v>941809</v>
      </c>
      <c r="C57">
        <v>939748</v>
      </c>
      <c r="D57">
        <v>19445260</v>
      </c>
      <c r="F57" s="2"/>
    </row>
    <row r="58" spans="1:6" x14ac:dyDescent="0.25">
      <c r="A58" t="s">
        <v>42</v>
      </c>
      <c r="B58">
        <v>468277</v>
      </c>
      <c r="C58">
        <v>696199</v>
      </c>
      <c r="D58">
        <v>2211591</v>
      </c>
      <c r="F58" s="2"/>
    </row>
    <row r="59" spans="1:6" x14ac:dyDescent="0.25">
      <c r="A59" t="s">
        <v>23</v>
      </c>
      <c r="B59">
        <v>687734</v>
      </c>
      <c r="C59">
        <v>1190156</v>
      </c>
      <c r="D59">
        <v>21946401</v>
      </c>
      <c r="F59" s="2"/>
    </row>
    <row r="60" spans="1:6" x14ac:dyDescent="0.25">
      <c r="A60" t="s">
        <v>22</v>
      </c>
      <c r="B60">
        <v>200706</v>
      </c>
      <c r="C60">
        <v>412359</v>
      </c>
      <c r="D60">
        <v>5591302</v>
      </c>
    </row>
    <row r="61" spans="1:6" x14ac:dyDescent="0.25">
      <c r="A61" t="s">
        <v>21</v>
      </c>
      <c r="B61">
        <v>332908</v>
      </c>
      <c r="C61">
        <v>491819</v>
      </c>
      <c r="D61">
        <v>2149351</v>
      </c>
      <c r="F61" s="2"/>
    </row>
    <row r="62" spans="1:6" x14ac:dyDescent="0.25">
      <c r="A62" t="s">
        <v>43</v>
      </c>
      <c r="B62">
        <v>2033924</v>
      </c>
      <c r="C62">
        <v>2299889</v>
      </c>
      <c r="D62">
        <v>2545416</v>
      </c>
      <c r="F62" s="2"/>
    </row>
    <row r="63" spans="1:6" x14ac:dyDescent="0.25">
      <c r="A63" t="s">
        <v>44</v>
      </c>
      <c r="B63">
        <v>433981</v>
      </c>
      <c r="C63">
        <v>443040</v>
      </c>
      <c r="D63">
        <v>2257467</v>
      </c>
      <c r="F63" s="2"/>
    </row>
    <row r="64" spans="1:6" x14ac:dyDescent="0.25">
      <c r="A64" t="s">
        <v>26</v>
      </c>
      <c r="B64">
        <v>306792</v>
      </c>
      <c r="C64">
        <v>256601</v>
      </c>
      <c r="D64">
        <v>2605400</v>
      </c>
      <c r="F64" s="2"/>
    </row>
    <row r="65" spans="1:6" x14ac:dyDescent="0.25">
      <c r="A65" t="s">
        <v>18</v>
      </c>
      <c r="B65">
        <v>1844178</v>
      </c>
      <c r="C65">
        <v>701238</v>
      </c>
      <c r="D65">
        <v>1164476</v>
      </c>
    </row>
    <row r="66" spans="1:6" x14ac:dyDescent="0.25">
      <c r="A66" t="s">
        <v>29</v>
      </c>
      <c r="B66">
        <v>769391</v>
      </c>
      <c r="C66">
        <v>1488076</v>
      </c>
      <c r="D66">
        <v>1881557</v>
      </c>
      <c r="F66" s="2"/>
    </row>
    <row r="67" spans="1:6" x14ac:dyDescent="0.25">
      <c r="A67" t="s">
        <v>27</v>
      </c>
      <c r="B67">
        <v>769132</v>
      </c>
      <c r="C67">
        <v>2026735</v>
      </c>
      <c r="D67">
        <v>1877890</v>
      </c>
      <c r="F67" s="2"/>
    </row>
    <row r="68" spans="1:6" x14ac:dyDescent="0.25">
      <c r="A68" t="s">
        <v>32</v>
      </c>
      <c r="B68">
        <v>172528</v>
      </c>
      <c r="C68">
        <v>360379</v>
      </c>
      <c r="D68">
        <v>1344648</v>
      </c>
      <c r="F68" s="2"/>
    </row>
    <row r="69" spans="1:6" x14ac:dyDescent="0.25">
      <c r="A69" t="s">
        <v>34</v>
      </c>
      <c r="B69">
        <v>1349338</v>
      </c>
      <c r="C69">
        <v>1342817</v>
      </c>
      <c r="D69">
        <v>1399160</v>
      </c>
      <c r="F69" s="2"/>
    </row>
    <row r="70" spans="1:6" x14ac:dyDescent="0.25">
      <c r="A70" t="s">
        <v>24</v>
      </c>
      <c r="B70">
        <v>165494</v>
      </c>
      <c r="C70">
        <v>456021</v>
      </c>
      <c r="D70">
        <v>4251883</v>
      </c>
    </row>
    <row r="71" spans="1:6" x14ac:dyDescent="0.25">
      <c r="A71" t="s">
        <v>25</v>
      </c>
      <c r="B71">
        <v>1214857</v>
      </c>
      <c r="C71">
        <v>3037026</v>
      </c>
      <c r="D71">
        <v>1133351</v>
      </c>
      <c r="F71" s="2"/>
    </row>
    <row r="72" spans="1:6" x14ac:dyDescent="0.25">
      <c r="A72" t="s">
        <v>28</v>
      </c>
      <c r="B72">
        <v>632009</v>
      </c>
      <c r="C72">
        <v>767151</v>
      </c>
      <c r="D72">
        <v>600232</v>
      </c>
      <c r="F72" s="2"/>
    </row>
    <row r="73" spans="1:6" x14ac:dyDescent="0.25">
      <c r="A73" t="s">
        <v>35</v>
      </c>
      <c r="B73">
        <v>511134</v>
      </c>
      <c r="C73">
        <v>622217</v>
      </c>
      <c r="D73">
        <v>621515</v>
      </c>
      <c r="F73" s="2"/>
    </row>
    <row r="74" spans="1:6" x14ac:dyDescent="0.25">
      <c r="A74" t="s">
        <v>33</v>
      </c>
      <c r="B74">
        <v>620095</v>
      </c>
      <c r="C74">
        <v>724553</v>
      </c>
      <c r="D74">
        <v>877021</v>
      </c>
      <c r="F74" s="2"/>
    </row>
    <row r="75" spans="1:6" x14ac:dyDescent="0.25">
      <c r="A75" t="s">
        <v>31</v>
      </c>
      <c r="B75">
        <v>1797505</v>
      </c>
      <c r="C75">
        <v>539308</v>
      </c>
      <c r="D75">
        <v>563393</v>
      </c>
    </row>
    <row r="76" spans="1:6" x14ac:dyDescent="0.25">
      <c r="A76" t="s">
        <v>36</v>
      </c>
      <c r="B76">
        <v>2132163</v>
      </c>
      <c r="C76">
        <v>2027049</v>
      </c>
      <c r="D76">
        <v>2795867</v>
      </c>
      <c r="F76" s="2"/>
    </row>
    <row r="77" spans="1:6" x14ac:dyDescent="0.25">
      <c r="A77" t="s">
        <v>30</v>
      </c>
      <c r="B77">
        <v>2831514</v>
      </c>
      <c r="C77">
        <v>3494835</v>
      </c>
      <c r="D77">
        <v>532907</v>
      </c>
      <c r="F77" s="2"/>
    </row>
    <row r="78" spans="1:6" x14ac:dyDescent="0.25">
      <c r="A78" t="s">
        <v>45</v>
      </c>
      <c r="B78">
        <v>313600</v>
      </c>
      <c r="C78">
        <v>364257</v>
      </c>
      <c r="D78">
        <v>677857</v>
      </c>
      <c r="F78" s="2"/>
    </row>
    <row r="79" spans="1:6" x14ac:dyDescent="0.25">
      <c r="B79" s="19">
        <f>SUM(B45:B78)</f>
        <v>62576444</v>
      </c>
      <c r="C79" s="19">
        <f>SUM(C45:C78)</f>
        <v>70997833</v>
      </c>
      <c r="D79" s="1">
        <f>SUM(D45:D78)</f>
        <v>133574277</v>
      </c>
      <c r="F79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</sheetData>
  <sortState ref="M3:P36">
    <sortCondition ref="M3"/>
  </sortState>
  <hyperlinks>
    <hyperlink ref="C37" r:id="rId1" display="=@SUM(C2:C35)"/>
    <hyperlink ref="D37" r:id="rId2" display="=@SUM(D2:D35)"/>
    <hyperlink ref="F37" r:id="rId3" display="=@SUM(H2:H35"/>
    <hyperlink ref="I37" r:id="rId4" display="=@SUM(I3:I36"/>
    <hyperlink ref="K3" r:id="rId5" display="=@IF(H3&lt;&gt;C3,1,0)"/>
    <hyperlink ref="H37" r:id="rId6" display="=@SUM(I3:I36"/>
    <hyperlink ref="L3" r:id="rId7" display="=@IF(H3&lt;&gt;C3,1,0)"/>
    <hyperlink ref="K4:K37" r:id="rId8" display="=@IF(H3&lt;&gt;C3,1,0)"/>
    <hyperlink ref="L4:L37" r:id="rId9" display="=@IF(H3&lt;&gt;C3,1,0)"/>
    <hyperlink ref="J3" r:id="rId10" display="=@SUM(I3+H3)"/>
    <hyperlink ref="J4:J36" r:id="rId11" display="=@SUM(I3+H3)"/>
    <hyperlink ref="J37" r:id="rId12" display="=@SUM(I3:I36"/>
    <hyperlink ref="E37" r:id="rId13" display="=@SUM(I3:I36"/>
    <hyperlink ref="C79" r:id="rId14" display="=@SUM(I3:I36"/>
    <hyperlink ref="B79" r:id="rId15" display="=@SUM(I3:I36"/>
    <hyperlink ref="D79" r:id="rId16" display="=@SUM(D45:D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TotalComparisons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HT4N -</dc:creator>
  <cp:lastModifiedBy>HT4N -</cp:lastModifiedBy>
  <dcterms:created xsi:type="dcterms:W3CDTF">2014-07-23T17:44:16Z</dcterms:created>
  <dcterms:modified xsi:type="dcterms:W3CDTF">2014-07-23T18:25:13Z</dcterms:modified>
</cp:coreProperties>
</file>