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ybrid" sheetId="1" r:id="rId1"/>
    <sheet name="H.1980" sheetId="2" r:id="rId2"/>
    <sheet name="H.1981" sheetId="3" r:id="rId3"/>
    <sheet name="H.1982" sheetId="4" r:id="rId4"/>
    <sheet name="H.1983" sheetId="5" r:id="rId5"/>
    <sheet name="H.1984" sheetId="6" r:id="rId6"/>
  </sheets>
  <definedNames>
    <definedName name="_1980solution" localSheetId="1">H.1980!$A$1:$I$75</definedName>
    <definedName name="_1981solution" localSheetId="2">H.1981!$A$1:$I$75</definedName>
    <definedName name="_1982solution" localSheetId="3">H.1982!$A$1:$I$75</definedName>
    <definedName name="_1983solution" localSheetId="4">H.1983!$A$1:$I$77</definedName>
    <definedName name="_1984solution" localSheetId="5">H.1984!$A$1:$I$75</definedName>
  </definedNames>
  <calcPr calcId="145621"/>
</workbook>
</file>

<file path=xl/calcChain.xml><?xml version="1.0" encoding="utf-8"?>
<calcChain xmlns="http://schemas.openxmlformats.org/spreadsheetml/2006/main">
  <c r="L71" i="6" l="1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1" i="6"/>
  <c r="K31" i="6"/>
  <c r="L30" i="6"/>
  <c r="K30" i="6"/>
  <c r="L29" i="6"/>
  <c r="J6" i="1" s="1"/>
  <c r="K29" i="6"/>
  <c r="L28" i="6"/>
  <c r="K28" i="6"/>
  <c r="L27" i="6"/>
  <c r="K27" i="6"/>
  <c r="L26" i="6"/>
  <c r="L6" i="1" s="1"/>
  <c r="K26" i="6"/>
  <c r="L25" i="6"/>
  <c r="N6" i="1" s="1"/>
  <c r="K25" i="6"/>
  <c r="L24" i="6"/>
  <c r="K24" i="6"/>
  <c r="L23" i="6"/>
  <c r="K23" i="6"/>
  <c r="L22" i="6"/>
  <c r="K22" i="6"/>
  <c r="L21" i="6"/>
  <c r="K21" i="6"/>
  <c r="L20" i="6"/>
  <c r="D6" i="1" s="1"/>
  <c r="K20" i="6"/>
  <c r="L19" i="6"/>
  <c r="H6" i="1" s="1"/>
  <c r="K19" i="6"/>
  <c r="L18" i="6"/>
  <c r="F6" i="1" s="1"/>
  <c r="K18" i="6"/>
  <c r="L7" i="6"/>
  <c r="L6" i="6"/>
  <c r="L5" i="6"/>
  <c r="L4" i="6"/>
  <c r="L3" i="6"/>
  <c r="L2" i="6"/>
  <c r="L1" i="6"/>
  <c r="L71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1" i="5"/>
  <c r="K31" i="5"/>
  <c r="L30" i="5"/>
  <c r="K30" i="5"/>
  <c r="L29" i="5"/>
  <c r="J5" i="1" s="1"/>
  <c r="K29" i="5"/>
  <c r="L28" i="5"/>
  <c r="K28" i="5"/>
  <c r="L27" i="5"/>
  <c r="K27" i="5"/>
  <c r="L26" i="5"/>
  <c r="L5" i="1" s="1"/>
  <c r="K26" i="5"/>
  <c r="L25" i="5"/>
  <c r="N5" i="1" s="1"/>
  <c r="K25" i="5"/>
  <c r="L24" i="5"/>
  <c r="K24" i="5"/>
  <c r="L23" i="5"/>
  <c r="K23" i="5"/>
  <c r="L22" i="5"/>
  <c r="K22" i="5"/>
  <c r="L21" i="5"/>
  <c r="K21" i="5"/>
  <c r="L20" i="5"/>
  <c r="D5" i="1" s="1"/>
  <c r="K20" i="5"/>
  <c r="L19" i="5"/>
  <c r="H5" i="1" s="1"/>
  <c r="K19" i="5"/>
  <c r="L18" i="5"/>
  <c r="F5" i="1" s="1"/>
  <c r="K18" i="5"/>
  <c r="L7" i="5"/>
  <c r="L6" i="5"/>
  <c r="L5" i="5"/>
  <c r="L4" i="5"/>
  <c r="L3" i="5"/>
  <c r="L2" i="5"/>
  <c r="L1" i="5"/>
  <c r="L71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1" i="4"/>
  <c r="K31" i="4"/>
  <c r="L30" i="4"/>
  <c r="K30" i="4"/>
  <c r="L29" i="4"/>
  <c r="J4" i="1" s="1"/>
  <c r="K29" i="4"/>
  <c r="L28" i="4"/>
  <c r="K28" i="4"/>
  <c r="L27" i="4"/>
  <c r="K27" i="4"/>
  <c r="L26" i="4"/>
  <c r="L4" i="1" s="1"/>
  <c r="K26" i="4"/>
  <c r="L25" i="4"/>
  <c r="N4" i="1" s="1"/>
  <c r="K25" i="4"/>
  <c r="L24" i="4"/>
  <c r="K24" i="4"/>
  <c r="L23" i="4"/>
  <c r="K23" i="4"/>
  <c r="L22" i="4"/>
  <c r="K22" i="4"/>
  <c r="L21" i="4"/>
  <c r="K21" i="4"/>
  <c r="L20" i="4"/>
  <c r="D4" i="1" s="1"/>
  <c r="K20" i="4"/>
  <c r="L19" i="4"/>
  <c r="H4" i="1" s="1"/>
  <c r="K19" i="4"/>
  <c r="L18" i="4"/>
  <c r="F4" i="1" s="1"/>
  <c r="K18" i="4"/>
  <c r="L7" i="4"/>
  <c r="L6" i="4"/>
  <c r="L5" i="4"/>
  <c r="L4" i="4"/>
  <c r="L3" i="4"/>
  <c r="L2" i="4"/>
  <c r="L1" i="4"/>
  <c r="L71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1" i="3"/>
  <c r="K31" i="3"/>
  <c r="L30" i="3"/>
  <c r="K30" i="3"/>
  <c r="L29" i="3"/>
  <c r="J3" i="1" s="1"/>
  <c r="K29" i="3"/>
  <c r="L28" i="3"/>
  <c r="K28" i="3"/>
  <c r="L27" i="3"/>
  <c r="K27" i="3"/>
  <c r="L26" i="3"/>
  <c r="L3" i="1" s="1"/>
  <c r="K26" i="3"/>
  <c r="L25" i="3"/>
  <c r="N3" i="1" s="1"/>
  <c r="K25" i="3"/>
  <c r="L24" i="3"/>
  <c r="K24" i="3"/>
  <c r="L23" i="3"/>
  <c r="K23" i="3"/>
  <c r="L22" i="3"/>
  <c r="K22" i="3"/>
  <c r="L21" i="3"/>
  <c r="K21" i="3"/>
  <c r="L20" i="3"/>
  <c r="D3" i="1" s="1"/>
  <c r="K20" i="3"/>
  <c r="L19" i="3"/>
  <c r="H3" i="1" s="1"/>
  <c r="K19" i="3"/>
  <c r="L18" i="3"/>
  <c r="F3" i="1" s="1"/>
  <c r="K18" i="3"/>
  <c r="L7" i="3"/>
  <c r="L6" i="3"/>
  <c r="L5" i="3"/>
  <c r="L4" i="3"/>
  <c r="L3" i="3"/>
  <c r="L2" i="3"/>
  <c r="L1" i="3"/>
  <c r="L71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1" i="2"/>
  <c r="K31" i="2"/>
  <c r="L30" i="2"/>
  <c r="K30" i="2"/>
  <c r="L29" i="2"/>
  <c r="J2" i="1" s="1"/>
  <c r="K29" i="2"/>
  <c r="L28" i="2"/>
  <c r="K28" i="2"/>
  <c r="L27" i="2"/>
  <c r="K27" i="2"/>
  <c r="L26" i="2"/>
  <c r="L2" i="1" s="1"/>
  <c r="K26" i="2"/>
  <c r="L25" i="2"/>
  <c r="N2" i="1" s="1"/>
  <c r="K25" i="2"/>
  <c r="L24" i="2"/>
  <c r="K24" i="2"/>
  <c r="L23" i="2"/>
  <c r="K23" i="2"/>
  <c r="L22" i="2"/>
  <c r="K22" i="2"/>
  <c r="L21" i="2"/>
  <c r="K21" i="2"/>
  <c r="L20" i="2"/>
  <c r="D2" i="1" s="1"/>
  <c r="K20" i="2"/>
  <c r="L19" i="2"/>
  <c r="H2" i="1" s="1"/>
  <c r="K19" i="2"/>
  <c r="L18" i="2"/>
  <c r="F2" i="1" s="1"/>
  <c r="K18" i="2"/>
  <c r="L7" i="2"/>
  <c r="L6" i="2"/>
  <c r="L5" i="2"/>
  <c r="L4" i="2"/>
  <c r="L3" i="2"/>
  <c r="L2" i="2"/>
  <c r="L1" i="2"/>
  <c r="R6" i="1"/>
  <c r="Q6" i="1"/>
  <c r="P6" i="1"/>
  <c r="O6" i="1"/>
  <c r="M6" i="1"/>
  <c r="K6" i="1"/>
  <c r="I6" i="1"/>
  <c r="G6" i="1"/>
  <c r="E6" i="1"/>
  <c r="C6" i="1"/>
  <c r="R5" i="1"/>
  <c r="Q5" i="1"/>
  <c r="P5" i="1"/>
  <c r="O5" i="1"/>
  <c r="M5" i="1"/>
  <c r="K5" i="1"/>
  <c r="I5" i="1"/>
  <c r="G5" i="1"/>
  <c r="E5" i="1"/>
  <c r="C5" i="1"/>
  <c r="R4" i="1"/>
  <c r="Q4" i="1"/>
  <c r="P4" i="1"/>
  <c r="O4" i="1"/>
  <c r="M4" i="1"/>
  <c r="K4" i="1"/>
  <c r="I4" i="1"/>
  <c r="G4" i="1"/>
  <c r="E4" i="1"/>
  <c r="C4" i="1"/>
  <c r="R3" i="1"/>
  <c r="Q3" i="1"/>
  <c r="P3" i="1"/>
  <c r="O3" i="1"/>
  <c r="M3" i="1"/>
  <c r="K3" i="1"/>
  <c r="I3" i="1"/>
  <c r="G3" i="1"/>
  <c r="E3" i="1"/>
  <c r="C3" i="1"/>
  <c r="R2" i="1"/>
  <c r="Q2" i="1"/>
  <c r="P2" i="1"/>
  <c r="O2" i="1"/>
  <c r="M2" i="1"/>
  <c r="K2" i="1"/>
  <c r="I2" i="1"/>
  <c r="G2" i="1"/>
  <c r="E2" i="1"/>
  <c r="C2" i="1"/>
  <c r="AP1" i="1"/>
  <c r="AP6" i="1" s="1"/>
  <c r="AO1" i="1"/>
  <c r="AO6" i="1" s="1"/>
  <c r="AN1" i="1"/>
  <c r="AN6" i="1" s="1"/>
  <c r="AM1" i="1"/>
  <c r="AM6" i="1" s="1"/>
  <c r="AL1" i="1"/>
  <c r="AL6" i="1" s="1"/>
  <c r="AK1" i="1"/>
  <c r="AK6" i="1" s="1"/>
  <c r="AJ1" i="1"/>
  <c r="AJ6" i="1" s="1"/>
  <c r="AI1" i="1"/>
  <c r="AI6" i="1" s="1"/>
  <c r="AH1" i="1"/>
  <c r="AH6" i="1" s="1"/>
  <c r="AG1" i="1"/>
  <c r="AG6" i="1" s="1"/>
  <c r="AF1" i="1"/>
  <c r="AF6" i="1" s="1"/>
  <c r="AE1" i="1"/>
  <c r="AE6" i="1" s="1"/>
  <c r="AD1" i="1"/>
  <c r="AD6" i="1" s="1"/>
  <c r="AC1" i="1"/>
  <c r="AC6" i="1" s="1"/>
  <c r="AB1" i="1"/>
  <c r="AB6" i="1" s="1"/>
  <c r="AA1" i="1"/>
  <c r="AA6" i="1" s="1"/>
  <c r="Z1" i="1"/>
  <c r="Z6" i="1" s="1"/>
  <c r="Y1" i="1"/>
  <c r="Y6" i="1" s="1"/>
  <c r="X1" i="1"/>
  <c r="X6" i="1" s="1"/>
  <c r="W1" i="1"/>
  <c r="W6" i="1" s="1"/>
  <c r="V1" i="1"/>
  <c r="V6" i="1" s="1"/>
  <c r="U1" i="1"/>
  <c r="U6" i="1" s="1"/>
  <c r="T1" i="1"/>
  <c r="T6" i="1" s="1"/>
  <c r="S1" i="1"/>
  <c r="S6" i="1" s="1"/>
  <c r="U2" i="1" l="1"/>
  <c r="AG2" i="1"/>
  <c r="S2" i="1"/>
  <c r="W2" i="1"/>
  <c r="AA2" i="1"/>
  <c r="AE2" i="1"/>
  <c r="AI2" i="1"/>
  <c r="AM2" i="1"/>
  <c r="S3" i="1"/>
  <c r="W3" i="1"/>
  <c r="AA3" i="1"/>
  <c r="AE3" i="1"/>
  <c r="AI3" i="1"/>
  <c r="AM3" i="1"/>
  <c r="S4" i="1"/>
  <c r="W4" i="1"/>
  <c r="AA4" i="1"/>
  <c r="AE4" i="1"/>
  <c r="AI4" i="1"/>
  <c r="AM4" i="1"/>
  <c r="S5" i="1"/>
  <c r="W5" i="1"/>
  <c r="AA5" i="1"/>
  <c r="AE5" i="1"/>
  <c r="AI5" i="1"/>
  <c r="AM5" i="1"/>
  <c r="T2" i="1"/>
  <c r="X2" i="1"/>
  <c r="AB2" i="1"/>
  <c r="AF2" i="1"/>
  <c r="AJ2" i="1"/>
  <c r="AN2" i="1"/>
  <c r="T3" i="1"/>
  <c r="X3" i="1"/>
  <c r="AB3" i="1"/>
  <c r="AF3" i="1"/>
  <c r="AJ3" i="1"/>
  <c r="AN3" i="1"/>
  <c r="T4" i="1"/>
  <c r="X4" i="1"/>
  <c r="AB4" i="1"/>
  <c r="AF4" i="1"/>
  <c r="AJ4" i="1"/>
  <c r="AN4" i="1"/>
  <c r="T5" i="1"/>
  <c r="X5" i="1"/>
  <c r="AB5" i="1"/>
  <c r="AF5" i="1"/>
  <c r="AJ5" i="1"/>
  <c r="AN5" i="1"/>
  <c r="Y2" i="1"/>
  <c r="AC2" i="1"/>
  <c r="AK2" i="1"/>
  <c r="AO2" i="1"/>
  <c r="U3" i="1"/>
  <c r="Y3" i="1"/>
  <c r="AC3" i="1"/>
  <c r="AG3" i="1"/>
  <c r="AK3" i="1"/>
  <c r="AO3" i="1"/>
  <c r="U4" i="1"/>
  <c r="Y4" i="1"/>
  <c r="AC4" i="1"/>
  <c r="AG4" i="1"/>
  <c r="AK4" i="1"/>
  <c r="AO4" i="1"/>
  <c r="U5" i="1"/>
  <c r="Y5" i="1"/>
  <c r="AC5" i="1"/>
  <c r="AG5" i="1"/>
  <c r="AK5" i="1"/>
  <c r="AO5" i="1"/>
  <c r="V2" i="1"/>
  <c r="Z2" i="1"/>
  <c r="AD2" i="1"/>
  <c r="AH2" i="1"/>
  <c r="AL2" i="1"/>
  <c r="AP2" i="1"/>
  <c r="V3" i="1"/>
  <c r="Z3" i="1"/>
  <c r="AD3" i="1"/>
  <c r="AH3" i="1"/>
  <c r="AL3" i="1"/>
  <c r="AP3" i="1"/>
  <c r="V4" i="1"/>
  <c r="Z4" i="1"/>
  <c r="AD4" i="1"/>
  <c r="AH4" i="1"/>
  <c r="AL4" i="1"/>
  <c r="AP4" i="1"/>
  <c r="V5" i="1"/>
  <c r="Z5" i="1"/>
  <c r="AD5" i="1"/>
  <c r="AH5" i="1"/>
  <c r="AL5" i="1"/>
  <c r="AP5" i="1"/>
</calcChain>
</file>

<file path=xl/connections.xml><?xml version="1.0" encoding="utf-8"?>
<connections xmlns="http://schemas.openxmlformats.org/spreadsheetml/2006/main">
  <connection id="1" name="1980solution" type="6" refreshedVersion="4" background="1" saveData="1">
    <textPr prompt="0" codePage="437" sourceFile="C:\Users\inspirion\Documents\GitHub\EMOSA\AlternativeHybrid\RawOut\1980solution.txt" space="1" consecutive="1">
      <textFields count="3">
        <textField/>
        <textField/>
        <textField/>
      </textFields>
    </textPr>
  </connection>
  <connection id="2" name="1981solution" type="6" refreshedVersion="4" background="1" saveData="1">
    <textPr prompt="0" codePage="437" sourceFile="C:\Users\inspirion\Documents\GitHub\EMOSA\AlternativeHybrid\RawOut\1981solution.txt" space="1" consecutive="1">
      <textFields count="3">
        <textField/>
        <textField/>
        <textField/>
      </textFields>
    </textPr>
  </connection>
  <connection id="3" name="1982solution" type="6" refreshedVersion="4" background="1" saveData="1">
    <textPr prompt="0" codePage="437" sourceFile="C:\Users\inspirion\Documents\GitHub\EMOSA\AlternativeHybrid\RawOut\1982solution.txt" space="1" consecutive="1">
      <textFields count="3">
        <textField/>
        <textField/>
        <textField/>
      </textFields>
    </textPr>
  </connection>
  <connection id="4" name="1983solution" type="6" refreshedVersion="4" background="1" saveData="1">
    <textPr prompt="0" codePage="437" sourceFile="C:\Users\inspirion\Documents\GitHub\EMOSA\AlternativeHybrid\RawOut\1983solution.txt" space="1" consecutive="1">
      <textFields count="3">
        <textField/>
        <textField/>
        <textField/>
      </textFields>
    </textPr>
  </connection>
  <connection id="5" name="1984solution" type="6" refreshedVersion="4" background="1" saveData="1">
    <textPr prompt="0" codePage="437" sourceFile="C:\Users\inspirion\Documents\GitHub\EMOSA\AlternativeHybrid\RawOut\1984solu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<sst xmlns="http://schemas.openxmlformats.org/spreadsheetml/2006/main" count="643" uniqueCount="76">
  <si>
    <t>model</t>
  </si>
  <si>
    <t>cohort</t>
  </si>
  <si>
    <t>Tgi</t>
  </si>
  <si>
    <t>Tga</t>
  </si>
  <si>
    <t>Tig</t>
  </si>
  <si>
    <t>Tag</t>
  </si>
  <si>
    <t>Tia</t>
  </si>
  <si>
    <t>Tai</t>
  </si>
  <si>
    <t>Cgi</t>
  </si>
  <si>
    <t>Cig</t>
  </si>
  <si>
    <t>Cag</t>
  </si>
  <si>
    <t>Cga</t>
  </si>
  <si>
    <t>Cia</t>
  </si>
  <si>
    <t>Cai</t>
  </si>
  <si>
    <t>md</t>
  </si>
  <si>
    <t>p</t>
  </si>
  <si>
    <t>DIC</t>
  </si>
  <si>
    <t>PSRF</t>
  </si>
  <si>
    <t>Hybrid</t>
  </si>
  <si>
    <t>[1]</t>
  </si>
  <si>
    <t>Gauss</t>
  </si>
  <si>
    <t>Dist</t>
  </si>
  <si>
    <t>AlternativeHybrid</t>
  </si>
  <si>
    <t>iterations</t>
  </si>
  <si>
    <t>Mean</t>
  </si>
  <si>
    <t>deviance:</t>
  </si>
  <si>
    <t>penalty</t>
  </si>
  <si>
    <t>Penalized</t>
  </si>
  <si>
    <t>Iterations</t>
  </si>
  <si>
    <t>=</t>
  </si>
  <si>
    <t>101001:201000</t>
  </si>
  <si>
    <t>Thinning</t>
  </si>
  <si>
    <t>interval</t>
  </si>
  <si>
    <t>Number</t>
  </si>
  <si>
    <t>of</t>
  </si>
  <si>
    <t>chains</t>
  </si>
  <si>
    <t>Sample</t>
  </si>
  <si>
    <t>size</t>
  </si>
  <si>
    <t>per</t>
  </si>
  <si>
    <t>chain</t>
  </si>
  <si>
    <t>Empirical</t>
  </si>
  <si>
    <t>mean</t>
  </si>
  <si>
    <t>and</t>
  </si>
  <si>
    <t>standard</t>
  </si>
  <si>
    <t>deviation</t>
  </si>
  <si>
    <t>for</t>
  </si>
  <si>
    <t>each</t>
  </si>
  <si>
    <t>variable,</t>
  </si>
  <si>
    <t>plus</t>
  </si>
  <si>
    <t>error</t>
  </si>
  <si>
    <t>the</t>
  </si>
  <si>
    <t>mean:</t>
  </si>
  <si>
    <t>SD</t>
  </si>
  <si>
    <t>Naive</t>
  </si>
  <si>
    <t>SE</t>
  </si>
  <si>
    <t>Time-series</t>
  </si>
  <si>
    <t>cag</t>
  </si>
  <si>
    <t>cai</t>
  </si>
  <si>
    <t>cga</t>
  </si>
  <si>
    <t>cgi</t>
  </si>
  <si>
    <t>cia</t>
  </si>
  <si>
    <t>cig</t>
  </si>
  <si>
    <t>sigmaG</t>
  </si>
  <si>
    <t>sigmaI</t>
  </si>
  <si>
    <t>Quantiles</t>
  </si>
  <si>
    <t>variable:</t>
  </si>
  <si>
    <t>Potential</t>
  </si>
  <si>
    <t>scale</t>
  </si>
  <si>
    <t>reduction</t>
  </si>
  <si>
    <t>factors:</t>
  </si>
  <si>
    <t>Point</t>
  </si>
  <si>
    <t>est.</t>
  </si>
  <si>
    <t>Upper</t>
  </si>
  <si>
    <t>C.I.</t>
  </si>
  <si>
    <t>Multivariate</t>
  </si>
  <si>
    <t>psrf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</si>
</sst>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980solu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81solu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82solutio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983solution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984solution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abSelected="1" zoomScale="85" zoomScaleNormal="85" workbookViewId="0">
      <selection activeCell="H13" sqref="H13"/>
    </sheetView>
  </sheetViews>
  <sheetFormatPr defaultRowHeight="15" x14ac:dyDescent="0.25"/>
  <cols>
    <col min="2" max="2" width="12.28515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tr">
        <f>CONCATENATE(C1,"_rhat")</f>
        <v>Tgi_rhat</v>
      </c>
      <c r="T1" t="str">
        <f t="shared" ref="T1:AC1" si="0">CONCATENATE(D1,"_rhat")</f>
        <v>Tga_rhat</v>
      </c>
      <c r="U1" t="str">
        <f t="shared" si="0"/>
        <v>Tig_rhat</v>
      </c>
      <c r="V1" t="str">
        <f t="shared" si="0"/>
        <v>Tag_rhat</v>
      </c>
      <c r="W1" t="str">
        <f t="shared" si="0"/>
        <v>Tia_rhat</v>
      </c>
      <c r="X1" t="str">
        <f t="shared" si="0"/>
        <v>Tai_rhat</v>
      </c>
      <c r="Y1" t="str">
        <f t="shared" si="0"/>
        <v>Cgi_rhat</v>
      </c>
      <c r="Z1" t="str">
        <f t="shared" si="0"/>
        <v>Cig_rhat</v>
      </c>
      <c r="AA1" t="str">
        <f t="shared" si="0"/>
        <v>Cag_rhat</v>
      </c>
      <c r="AB1" t="str">
        <f t="shared" si="0"/>
        <v>Cga_rhat</v>
      </c>
      <c r="AC1" t="str">
        <f t="shared" si="0"/>
        <v>Cia_rhat</v>
      </c>
      <c r="AD1" t="str">
        <f>CONCATENATE(N1,"_rhat")</f>
        <v>Cai_rhat</v>
      </c>
      <c r="AE1" t="str">
        <f>CONCATENATE(C1,"_median")</f>
        <v>Tgi_median</v>
      </c>
      <c r="AF1" t="str">
        <f t="shared" ref="AF1:AP1" si="1">CONCATENATE(D1,"_median")</f>
        <v>Tga_median</v>
      </c>
      <c r="AG1" t="str">
        <f t="shared" si="1"/>
        <v>Tig_median</v>
      </c>
      <c r="AH1" t="str">
        <f t="shared" si="1"/>
        <v>Tag_median</v>
      </c>
      <c r="AI1" t="str">
        <f t="shared" si="1"/>
        <v>Tia_median</v>
      </c>
      <c r="AJ1" t="str">
        <f t="shared" si="1"/>
        <v>Tai_median</v>
      </c>
      <c r="AK1" t="str">
        <f t="shared" si="1"/>
        <v>Cgi_median</v>
      </c>
      <c r="AL1" t="str">
        <f t="shared" si="1"/>
        <v>Cig_median</v>
      </c>
      <c r="AM1" t="str">
        <f t="shared" si="1"/>
        <v>Cag_median</v>
      </c>
      <c r="AN1" t="str">
        <f t="shared" si="1"/>
        <v>Cga_median</v>
      </c>
      <c r="AO1" t="str">
        <f t="shared" si="1"/>
        <v>Cia_median</v>
      </c>
      <c r="AP1" t="str">
        <f t="shared" si="1"/>
        <v>Cai_median</v>
      </c>
    </row>
    <row r="2" spans="1:42" x14ac:dyDescent="0.25">
      <c r="A2" t="s">
        <v>18</v>
      </c>
      <c r="B2">
        <v>1980</v>
      </c>
      <c r="C2">
        <f>VLOOKUP(C1,H.1980!$K:$L,2,FALSE)</f>
        <v>0.66388999999999998</v>
      </c>
      <c r="D2">
        <f>VLOOKUP(D1,H.1980!$K:$L,2,FALSE)</f>
        <v>0.56916999999999995</v>
      </c>
      <c r="E2">
        <f>VLOOKUP(E1,H.1980!$K:$L,2,FALSE)</f>
        <v>0.42229</v>
      </c>
      <c r="F2">
        <f>VLOOKUP(F1,H.1980!$K:$L,2,FALSE)</f>
        <v>0.45984999999999998</v>
      </c>
      <c r="G2">
        <f>VLOOKUP(G1,H.1980!$K:$L,2,FALSE)</f>
        <v>0.48298000000000002</v>
      </c>
      <c r="H2">
        <f>VLOOKUP(H1,H.1980!$K:$L,2,FALSE)</f>
        <v>0.36069000000000001</v>
      </c>
      <c r="I2">
        <f>VLOOKUP(I1,H.1980!$K:$L,2,FALSE)</f>
        <v>0.28571000000000002</v>
      </c>
      <c r="J2">
        <f>VLOOKUP(J1,H.1980!$K:$L,2,FALSE)</f>
        <v>0.34642000000000001</v>
      </c>
      <c r="K2">
        <f>VLOOKUP(K1,H.1980!$K:$L,2,FALSE)</f>
        <v>0.35883999999999999</v>
      </c>
      <c r="L2">
        <f>VLOOKUP(L1,H.1980!$K:$L,2,FALSE)</f>
        <v>0.32652999999999999</v>
      </c>
      <c r="M2">
        <f>VLOOKUP(M1,H.1980!$K:$L,2,FALSE)</f>
        <v>0.38351000000000002</v>
      </c>
      <c r="N2">
        <f>VLOOKUP(N1,H.1980!$K:$L,2,FALSE)</f>
        <v>0.49445</v>
      </c>
      <c r="O2">
        <f>VLOOKUP(O1,H.1980!$K:$L,2,FALSE)</f>
        <v>-93.18</v>
      </c>
      <c r="P2">
        <f>VLOOKUP(P1,H.1980!$K:$L,2,FALSE)</f>
        <v>10.37</v>
      </c>
      <c r="Q2">
        <f>VLOOKUP(Q1,H.1980!$K:$L,2,FALSE)</f>
        <v>-82.81</v>
      </c>
      <c r="R2">
        <f>VLOOKUP(R1,H.1980!$K:$L,2,FALSE)</f>
        <v>1.01</v>
      </c>
      <c r="S2">
        <f>VLOOKUP(S1,H.1980!$K:$L,2,FALSE)</f>
        <v>1</v>
      </c>
      <c r="T2">
        <f>VLOOKUP(T1,H.1980!$K:$L,2,FALSE)</f>
        <v>1.01</v>
      </c>
      <c r="U2">
        <f>VLOOKUP(U1,H.1980!$K:$L,2,FALSE)</f>
        <v>1.01</v>
      </c>
      <c r="V2">
        <f>VLOOKUP(V1,H.1980!$K:$L,2,FALSE)</f>
        <v>1</v>
      </c>
      <c r="W2">
        <f>VLOOKUP(W1,H.1980!$K:$L,2,FALSE)</f>
        <v>1</v>
      </c>
      <c r="X2">
        <f>VLOOKUP(X1,H.1980!$K:$L,2,FALSE)</f>
        <v>1.01</v>
      </c>
      <c r="Y2">
        <f>VLOOKUP(Y1,H.1980!$K:$L,2,FALSE)</f>
        <v>1</v>
      </c>
      <c r="Z2">
        <f>VLOOKUP(Z1,H.1980!$K:$L,2,FALSE)</f>
        <v>1</v>
      </c>
      <c r="AA2">
        <f>VLOOKUP(AA1,H.1980!$K:$L,2,FALSE)</f>
        <v>1</v>
      </c>
      <c r="AB2">
        <f>VLOOKUP(AB1,H.1980!$K:$L,2,FALSE)</f>
        <v>1</v>
      </c>
      <c r="AC2">
        <f>VLOOKUP(AC1,H.1980!$K:$L,2,FALSE)</f>
        <v>1</v>
      </c>
      <c r="AD2">
        <f>VLOOKUP(AD1,H.1980!$K:$L,2,FALSE)</f>
        <v>1</v>
      </c>
      <c r="AE2">
        <f>VLOOKUP(AE1,H.1980!$K:$L,2,FALSE)</f>
        <v>0.71435000000000004</v>
      </c>
      <c r="AF2">
        <f>VLOOKUP(AF1,H.1980!$K:$L,2,FALSE)</f>
        <v>0.59963999999999995</v>
      </c>
      <c r="AG2">
        <f>VLOOKUP(AG1,H.1980!$K:$L,2,FALSE)</f>
        <v>0.41175</v>
      </c>
      <c r="AH2">
        <f>VLOOKUP(AH1,H.1980!$K:$L,2,FALSE)</f>
        <v>0.43636999999999998</v>
      </c>
      <c r="AI2">
        <f>VLOOKUP(AI1,H.1980!$K:$L,2,FALSE)</f>
        <v>0.46698000000000001</v>
      </c>
      <c r="AJ2">
        <f>VLOOKUP(AJ1,H.1980!$K:$L,2,FALSE)</f>
        <v>0.32485000000000003</v>
      </c>
      <c r="AK2">
        <f>VLOOKUP(AK1,H.1980!$K:$L,2,FALSE)</f>
        <v>0.23721</v>
      </c>
      <c r="AL2">
        <f>VLOOKUP(AL1,H.1980!$K:$L,2,FALSE)</f>
        <v>0.28943000000000002</v>
      </c>
      <c r="AM2">
        <f>VLOOKUP(AM1,H.1980!$K:$L,2,FALSE)</f>
        <v>0.31801000000000001</v>
      </c>
      <c r="AN2">
        <f>VLOOKUP(AN1,H.1980!$K:$L,2,FALSE)</f>
        <v>0.28388000000000002</v>
      </c>
      <c r="AO2">
        <f>VLOOKUP(AO1,H.1980!$K:$L,2,FALSE)</f>
        <v>0.34761999999999998</v>
      </c>
      <c r="AP2">
        <f>VLOOKUP(AP1,H.1980!$K:$L,2,FALSE)</f>
        <v>0.49314999999999998</v>
      </c>
    </row>
    <row r="3" spans="1:42" x14ac:dyDescent="0.25">
      <c r="A3" t="s">
        <v>18</v>
      </c>
      <c r="B3">
        <v>1981</v>
      </c>
      <c r="C3">
        <f>VLOOKUP(C1,H.1981!$K:$L,2,FALSE)</f>
        <v>0.60148000000000001</v>
      </c>
      <c r="D3">
        <f>VLOOKUP(D1,H.1981!$K:$L,2,FALSE)</f>
        <v>0.52925999999999995</v>
      </c>
      <c r="E3">
        <f>VLOOKUP(E1,H.1981!$K:$L,2,FALSE)</f>
        <v>0.46106999999999998</v>
      </c>
      <c r="F3">
        <f>VLOOKUP(F1,H.1981!$K:$L,2,FALSE)</f>
        <v>0.44402999999999998</v>
      </c>
      <c r="G3">
        <f>VLOOKUP(G1,H.1981!$K:$L,2,FALSE)</f>
        <v>0.46586</v>
      </c>
      <c r="H3">
        <f>VLOOKUP(H1,H.1981!$K:$L,2,FALSE)</f>
        <v>0.35770999999999997</v>
      </c>
      <c r="I3">
        <f>VLOOKUP(I1,H.1981!$K:$L,2,FALSE)</f>
        <v>0.31455</v>
      </c>
      <c r="J3">
        <f>VLOOKUP(J1,H.1981!$K:$L,2,FALSE)</f>
        <v>0.36010999999999999</v>
      </c>
      <c r="K3">
        <f>VLOOKUP(K1,H.1981!$K:$L,2,FALSE)</f>
        <v>0.35565999999999998</v>
      </c>
      <c r="L3">
        <f>VLOOKUP(L1,H.1981!$K:$L,2,FALSE)</f>
        <v>0.33130999999999999</v>
      </c>
      <c r="M3">
        <f>VLOOKUP(M1,H.1981!$K:$L,2,FALSE)</f>
        <v>0.37454999999999999</v>
      </c>
      <c r="N3">
        <f>VLOOKUP(N1,H.1981!$K:$L,2,FALSE)</f>
        <v>0.50429999999999997</v>
      </c>
      <c r="O3">
        <f>VLOOKUP(O1,H.1981!$K:$L,2,FALSE)</f>
        <v>-96.63</v>
      </c>
      <c r="P3">
        <f>VLOOKUP(P1,H.1981!$K:$L,2,FALSE)</f>
        <v>11.09</v>
      </c>
      <c r="Q3">
        <f>VLOOKUP(Q1,H.1981!$K:$L,2,FALSE)</f>
        <v>-85.55</v>
      </c>
      <c r="R3">
        <f>VLOOKUP(R1,H.1981!$K:$L,2,FALSE)</f>
        <v>1.02</v>
      </c>
      <c r="S3">
        <f>VLOOKUP(S1,H.1981!$K:$L,2,FALSE)</f>
        <v>1.01</v>
      </c>
      <c r="T3">
        <f>VLOOKUP(T1,H.1981!$K:$L,2,FALSE)</f>
        <v>1.01</v>
      </c>
      <c r="U3">
        <f>VLOOKUP(U1,H.1981!$K:$L,2,FALSE)</f>
        <v>1.01</v>
      </c>
      <c r="V3">
        <f>VLOOKUP(V1,H.1981!$K:$L,2,FALSE)</f>
        <v>1</v>
      </c>
      <c r="W3">
        <f>VLOOKUP(W1,H.1981!$K:$L,2,FALSE)</f>
        <v>1.01</v>
      </c>
      <c r="X3">
        <f>VLOOKUP(X1,H.1981!$K:$L,2,FALSE)</f>
        <v>1</v>
      </c>
      <c r="Y3">
        <f>VLOOKUP(Y1,H.1981!$K:$L,2,FALSE)</f>
        <v>1</v>
      </c>
      <c r="Z3">
        <f>VLOOKUP(Z1,H.1981!$K:$L,2,FALSE)</f>
        <v>1</v>
      </c>
      <c r="AA3">
        <f>VLOOKUP(AA1,H.1981!$K:$L,2,FALSE)</f>
        <v>1</v>
      </c>
      <c r="AB3">
        <f>VLOOKUP(AB1,H.1981!$K:$L,2,FALSE)</f>
        <v>1</v>
      </c>
      <c r="AC3">
        <f>VLOOKUP(AC1,H.1981!$K:$L,2,FALSE)</f>
        <v>1</v>
      </c>
      <c r="AD3">
        <f>VLOOKUP(AD1,H.1981!$K:$L,2,FALSE)</f>
        <v>1</v>
      </c>
      <c r="AE3">
        <f>VLOOKUP(AE1,H.1981!$K:$L,2,FALSE)</f>
        <v>0.63195000000000001</v>
      </c>
      <c r="AF3">
        <f>VLOOKUP(AF1,H.1981!$K:$L,2,FALSE)</f>
        <v>0.54398000000000002</v>
      </c>
      <c r="AG3">
        <f>VLOOKUP(AG1,H.1981!$K:$L,2,FALSE)</f>
        <v>0.45380999999999999</v>
      </c>
      <c r="AH3">
        <f>VLOOKUP(AH1,H.1981!$K:$L,2,FALSE)</f>
        <v>0.41844999999999999</v>
      </c>
      <c r="AI3">
        <f>VLOOKUP(AI1,H.1981!$K:$L,2,FALSE)</f>
        <v>0.44762999999999997</v>
      </c>
      <c r="AJ3">
        <f>VLOOKUP(AJ1,H.1981!$K:$L,2,FALSE)</f>
        <v>0.31723000000000001</v>
      </c>
      <c r="AK3">
        <f>VLOOKUP(AK1,H.1981!$K:$L,2,FALSE)</f>
        <v>0.26773999999999998</v>
      </c>
      <c r="AL3">
        <f>VLOOKUP(AL1,H.1981!$K:$L,2,FALSE)</f>
        <v>0.31714999999999999</v>
      </c>
      <c r="AM3">
        <f>VLOOKUP(AM1,H.1981!$K:$L,2,FALSE)</f>
        <v>0.33592</v>
      </c>
      <c r="AN3">
        <f>VLOOKUP(AN1,H.1981!$K:$L,2,FALSE)</f>
        <v>0.28220000000000001</v>
      </c>
      <c r="AO3">
        <f>VLOOKUP(AO1,H.1981!$K:$L,2,FALSE)</f>
        <v>0.33595000000000003</v>
      </c>
      <c r="AP3">
        <f>VLOOKUP(AP1,H.1981!$K:$L,2,FALSE)</f>
        <v>0.51060000000000005</v>
      </c>
    </row>
    <row r="4" spans="1:42" x14ac:dyDescent="0.25">
      <c r="A4" t="s">
        <v>18</v>
      </c>
      <c r="B4">
        <v>1982</v>
      </c>
      <c r="C4">
        <f>VLOOKUP(C1,H.1982!$K:$L,2,FALSE)</f>
        <v>0.74802999999999997</v>
      </c>
      <c r="D4">
        <f>VLOOKUP(D1,H.1982!$K:$L,2,FALSE)</f>
        <v>0.48655999999999999</v>
      </c>
      <c r="E4">
        <f>VLOOKUP(E1,H.1982!$K:$L,2,FALSE)</f>
        <v>0.54149999999999998</v>
      </c>
      <c r="F4">
        <f>VLOOKUP(F1,H.1982!$K:$L,2,FALSE)</f>
        <v>0.44630999999999998</v>
      </c>
      <c r="G4">
        <f>VLOOKUP(G1,H.1982!$K:$L,2,FALSE)</f>
        <v>0.48396</v>
      </c>
      <c r="H4">
        <f>VLOOKUP(H1,H.1982!$K:$L,2,FALSE)</f>
        <v>0.34516999999999998</v>
      </c>
      <c r="I4">
        <f>VLOOKUP(I1,H.1982!$K:$L,2,FALSE)</f>
        <v>0.20268</v>
      </c>
      <c r="J4">
        <f>VLOOKUP(J1,H.1982!$K:$L,2,FALSE)</f>
        <v>0.25847999999999999</v>
      </c>
      <c r="K4">
        <f>VLOOKUP(K1,H.1982!$K:$L,2,FALSE)</f>
        <v>0.40795999999999999</v>
      </c>
      <c r="L4">
        <f>VLOOKUP(L1,H.1982!$K:$L,2,FALSE)</f>
        <v>0.36053000000000002</v>
      </c>
      <c r="M4">
        <f>VLOOKUP(M1,H.1982!$K:$L,2,FALSE)</f>
        <v>0.35328999999999999</v>
      </c>
      <c r="N4">
        <f>VLOOKUP(N1,H.1982!$K:$L,2,FALSE)</f>
        <v>0.51017000000000001</v>
      </c>
      <c r="O4">
        <f>VLOOKUP(O1,H.1982!$K:$L,2,FALSE)</f>
        <v>-87.74</v>
      </c>
      <c r="P4">
        <f>VLOOKUP(P1,H.1982!$K:$L,2,FALSE)</f>
        <v>11.54</v>
      </c>
      <c r="Q4">
        <f>VLOOKUP(Q1,H.1982!$K:$L,2,FALSE)</f>
        <v>-76.2</v>
      </c>
      <c r="R4">
        <f>VLOOKUP(R1,H.1982!$K:$L,2,FALSE)</f>
        <v>1.01</v>
      </c>
      <c r="S4">
        <f>VLOOKUP(S1,H.1982!$K:$L,2,FALSE)</f>
        <v>1</v>
      </c>
      <c r="T4">
        <f>VLOOKUP(T1,H.1982!$K:$L,2,FALSE)</f>
        <v>1.01</v>
      </c>
      <c r="U4">
        <f>VLOOKUP(U1,H.1982!$K:$L,2,FALSE)</f>
        <v>1</v>
      </c>
      <c r="V4">
        <f>VLOOKUP(V1,H.1982!$K:$L,2,FALSE)</f>
        <v>1.01</v>
      </c>
      <c r="W4">
        <f>VLOOKUP(W1,H.1982!$K:$L,2,FALSE)</f>
        <v>1.01</v>
      </c>
      <c r="X4">
        <f>VLOOKUP(X1,H.1982!$K:$L,2,FALSE)</f>
        <v>1.01</v>
      </c>
      <c r="Y4">
        <f>VLOOKUP(Y1,H.1982!$K:$L,2,FALSE)</f>
        <v>1</v>
      </c>
      <c r="Z4">
        <f>VLOOKUP(Z1,H.1982!$K:$L,2,FALSE)</f>
        <v>1</v>
      </c>
      <c r="AA4">
        <f>VLOOKUP(AA1,H.1982!$K:$L,2,FALSE)</f>
        <v>1</v>
      </c>
      <c r="AB4">
        <f>VLOOKUP(AB1,H.1982!$K:$L,2,FALSE)</f>
        <v>1</v>
      </c>
      <c r="AC4">
        <f>VLOOKUP(AC1,H.1982!$K:$L,2,FALSE)</f>
        <v>1</v>
      </c>
      <c r="AD4">
        <f>VLOOKUP(AD1,H.1982!$K:$L,2,FALSE)</f>
        <v>1</v>
      </c>
      <c r="AE4">
        <f>VLOOKUP(AE1,H.1982!$K:$L,2,FALSE)</f>
        <v>0.78447999999999996</v>
      </c>
      <c r="AF4">
        <f>VLOOKUP(AF1,H.1982!$K:$L,2,FALSE)</f>
        <v>0.48282000000000003</v>
      </c>
      <c r="AG4">
        <f>VLOOKUP(AG1,H.1982!$K:$L,2,FALSE)</f>
        <v>0.55672999999999995</v>
      </c>
      <c r="AH4">
        <f>VLOOKUP(AH1,H.1982!$K:$L,2,FALSE)</f>
        <v>0.42468</v>
      </c>
      <c r="AI4">
        <f>VLOOKUP(AI1,H.1982!$K:$L,2,FALSE)</f>
        <v>0.47865000000000002</v>
      </c>
      <c r="AJ4">
        <f>VLOOKUP(AJ1,H.1982!$K:$L,2,FALSE)</f>
        <v>0.30237999999999998</v>
      </c>
      <c r="AK4">
        <f>VLOOKUP(AK1,H.1982!$K:$L,2,FALSE)</f>
        <v>0.16170999999999999</v>
      </c>
      <c r="AL4">
        <f>VLOOKUP(AL1,H.1982!$K:$L,2,FALSE)</f>
        <v>0.19370999999999999</v>
      </c>
      <c r="AM4">
        <f>VLOOKUP(AM1,H.1982!$K:$L,2,FALSE)</f>
        <v>0.38653999999999999</v>
      </c>
      <c r="AN4">
        <f>VLOOKUP(AN1,H.1982!$K:$L,2,FALSE)</f>
        <v>0.31913000000000002</v>
      </c>
      <c r="AO4">
        <f>VLOOKUP(AO1,H.1982!$K:$L,2,FALSE)</f>
        <v>0.30406</v>
      </c>
      <c r="AP4">
        <f>VLOOKUP(AP1,H.1982!$K:$L,2,FALSE)</f>
        <v>0.51839000000000002</v>
      </c>
    </row>
    <row r="5" spans="1:42" x14ac:dyDescent="0.25">
      <c r="A5" t="s">
        <v>18</v>
      </c>
      <c r="B5">
        <v>1983</v>
      </c>
      <c r="C5">
        <f>VLOOKUP(C1,H.1983!$K:$L,2,FALSE)</f>
        <v>0.637799</v>
      </c>
      <c r="D5">
        <f>VLOOKUP(D1,H.1983!$K:$L,2,FALSE)</f>
        <v>0.419433</v>
      </c>
      <c r="E5">
        <f>VLOOKUP(E1,H.1983!$K:$L,2,FALSE)</f>
        <v>0.405891</v>
      </c>
      <c r="F5">
        <f>VLOOKUP(F1,H.1983!$K:$L,2,FALSE)</f>
        <v>0.43345400000000001</v>
      </c>
      <c r="G5">
        <f>VLOOKUP(G1,H.1983!$K:$L,2,FALSE)</f>
        <v>0.56616599999999995</v>
      </c>
      <c r="H5">
        <f>VLOOKUP(H1,H.1983!$K:$L,2,FALSE)</f>
        <v>0.35747699999999999</v>
      </c>
      <c r="I5">
        <f>VLOOKUP(I1,H.1983!$K:$L,2,FALSE)</f>
        <v>0.29030699999999998</v>
      </c>
      <c r="J5">
        <f>VLOOKUP(J1,H.1983!$K:$L,2,FALSE)</f>
        <v>0.37124299999999999</v>
      </c>
      <c r="K5">
        <f>VLOOKUP(K1,H.1983!$K:$L,2,FALSE)</f>
        <v>0.37654500000000002</v>
      </c>
      <c r="L5">
        <f>VLOOKUP(L1,H.1983!$K:$L,2,FALSE)</f>
        <v>0.39435799999999999</v>
      </c>
      <c r="M5">
        <f>VLOOKUP(M1,H.1983!$K:$L,2,FALSE)</f>
        <v>0.32336100000000001</v>
      </c>
      <c r="N5">
        <f>VLOOKUP(N1,H.1983!$K:$L,2,FALSE)</f>
        <v>0.45502399999999998</v>
      </c>
      <c r="O5">
        <f>VLOOKUP(O1,H.1983!$K:$L,2,FALSE)</f>
        <v>-101.1</v>
      </c>
      <c r="P5">
        <f>VLOOKUP(P1,H.1983!$K:$L,2,FALSE)</f>
        <v>13.63</v>
      </c>
      <c r="Q5">
        <f>VLOOKUP(Q1,H.1983!$K:$L,2,FALSE)</f>
        <v>-87.49</v>
      </c>
      <c r="R5">
        <f>VLOOKUP(R1,H.1983!$K:$L,2,FALSE)</f>
        <v>1.03</v>
      </c>
      <c r="S5">
        <f>VLOOKUP(S1,H.1983!$K:$L,2,FALSE)</f>
        <v>1.01</v>
      </c>
      <c r="T5">
        <f>VLOOKUP(T1,H.1983!$K:$L,2,FALSE)</f>
        <v>1.03</v>
      </c>
      <c r="U5">
        <f>VLOOKUP(U1,H.1983!$K:$L,2,FALSE)</f>
        <v>1.01</v>
      </c>
      <c r="V5">
        <f>VLOOKUP(V1,H.1983!$K:$L,2,FALSE)</f>
        <v>1.03</v>
      </c>
      <c r="W5">
        <f>VLOOKUP(W1,H.1983!$K:$L,2,FALSE)</f>
        <v>1</v>
      </c>
      <c r="X5">
        <f>VLOOKUP(X1,H.1983!$K:$L,2,FALSE)</f>
        <v>1</v>
      </c>
      <c r="Y5">
        <f>VLOOKUP(Y1,H.1983!$K:$L,2,FALSE)</f>
        <v>1</v>
      </c>
      <c r="Z5">
        <f>VLOOKUP(Z1,H.1983!$K:$L,2,FALSE)</f>
        <v>1</v>
      </c>
      <c r="AA5">
        <f>VLOOKUP(AA1,H.1983!$K:$L,2,FALSE)</f>
        <v>1.01</v>
      </c>
      <c r="AB5">
        <f>VLOOKUP(AB1,H.1983!$K:$L,2,FALSE)</f>
        <v>1</v>
      </c>
      <c r="AC5">
        <f>VLOOKUP(AC1,H.1983!$K:$L,2,FALSE)</f>
        <v>1</v>
      </c>
      <c r="AD5">
        <f>VLOOKUP(AD1,H.1983!$K:$L,2,FALSE)</f>
        <v>1</v>
      </c>
      <c r="AE5">
        <f>VLOOKUP(AE1,H.1983!$K:$L,2,FALSE)</f>
        <v>0.64071199999999995</v>
      </c>
      <c r="AF5">
        <f>VLOOKUP(AF1,H.1983!$K:$L,2,FALSE)</f>
        <v>0.38069799999999998</v>
      </c>
      <c r="AG5">
        <f>VLOOKUP(AG1,H.1983!$K:$L,2,FALSE)</f>
        <v>0.392287</v>
      </c>
      <c r="AH5">
        <f>VLOOKUP(AH1,H.1983!$K:$L,2,FALSE)</f>
        <v>0.390295</v>
      </c>
      <c r="AI5">
        <f>VLOOKUP(AI1,H.1983!$K:$L,2,FALSE)</f>
        <v>0.58178200000000002</v>
      </c>
      <c r="AJ5">
        <f>VLOOKUP(AJ1,H.1983!$K:$L,2,FALSE)</f>
        <v>0.33479900000000001</v>
      </c>
      <c r="AK5">
        <f>VLOOKUP(AK1,H.1983!$K:$L,2,FALSE)</f>
        <v>0.265343</v>
      </c>
      <c r="AL5">
        <f>VLOOKUP(AL1,H.1983!$K:$L,2,FALSE)</f>
        <v>0.33121</v>
      </c>
      <c r="AM5">
        <f>VLOOKUP(AM1,H.1983!$K:$L,2,FALSE)</f>
        <v>0.36874000000000001</v>
      </c>
      <c r="AN5">
        <f>VLOOKUP(AN1,H.1983!$K:$L,2,FALSE)</f>
        <v>0.36962099999999998</v>
      </c>
      <c r="AO5">
        <f>VLOOKUP(AO1,H.1983!$K:$L,2,FALSE)</f>
        <v>0.27382200000000001</v>
      </c>
      <c r="AP5">
        <f>VLOOKUP(AP1,H.1983!$K:$L,2,FALSE)</f>
        <v>0.43940299999999999</v>
      </c>
    </row>
    <row r="6" spans="1:42" x14ac:dyDescent="0.25">
      <c r="A6" t="s">
        <v>18</v>
      </c>
      <c r="B6">
        <v>1984</v>
      </c>
      <c r="C6">
        <f>VLOOKUP(C1,H.1984!$K:$L,2,FALSE)</f>
        <v>0.56537999999999999</v>
      </c>
      <c r="D6">
        <f>VLOOKUP(D1,H.1984!$K:$L,2,FALSE)</f>
        <v>0.42968000000000001</v>
      </c>
      <c r="E6">
        <f>VLOOKUP(E1,H.1984!$K:$L,2,FALSE)</f>
        <v>0.34371000000000002</v>
      </c>
      <c r="F6">
        <f>VLOOKUP(F1,H.1984!$K:$L,2,FALSE)</f>
        <v>0.43495</v>
      </c>
      <c r="G6">
        <f>VLOOKUP(G1,H.1984!$K:$L,2,FALSE)</f>
        <v>0.55230999999999997</v>
      </c>
      <c r="H6">
        <f>VLOOKUP(H1,H.1984!$K:$L,2,FALSE)</f>
        <v>0.35189999999999999</v>
      </c>
      <c r="I6">
        <f>VLOOKUP(I1,H.1984!$K:$L,2,FALSE)</f>
        <v>0.43224000000000001</v>
      </c>
      <c r="J6">
        <f>VLOOKUP(J1,H.1984!$K:$L,2,FALSE)</f>
        <v>0.43726999999999999</v>
      </c>
      <c r="K6">
        <f>VLOOKUP(K1,H.1984!$K:$L,2,FALSE)</f>
        <v>0.38235000000000002</v>
      </c>
      <c r="L6">
        <f>VLOOKUP(L1,H.1984!$K:$L,2,FALSE)</f>
        <v>0.40122999999999998</v>
      </c>
      <c r="M6">
        <f>VLOOKUP(M1,H.1984!$K:$L,2,FALSE)</f>
        <v>0.35048000000000001</v>
      </c>
      <c r="N6">
        <f>VLOOKUP(N1,H.1984!$K:$L,2,FALSE)</f>
        <v>0.47458</v>
      </c>
      <c r="O6">
        <f>VLOOKUP(O1,H.1984!$K:$L,2,FALSE)</f>
        <v>-79.89</v>
      </c>
      <c r="P6">
        <f>VLOOKUP(P1,H.1984!$K:$L,2,FALSE)</f>
        <v>12.02</v>
      </c>
      <c r="Q6">
        <f>VLOOKUP(Q1,H.1984!$K:$L,2,FALSE)</f>
        <v>-67.87</v>
      </c>
      <c r="R6">
        <f>VLOOKUP(R1,H.1984!$K:$L,2,FALSE)</f>
        <v>1</v>
      </c>
      <c r="S6">
        <f>VLOOKUP(S1,H.1984!$K:$L,2,FALSE)</f>
        <v>1</v>
      </c>
      <c r="T6">
        <f>VLOOKUP(T1,H.1984!$K:$L,2,FALSE)</f>
        <v>1.01</v>
      </c>
      <c r="U6">
        <f>VLOOKUP(U1,H.1984!$K:$L,2,FALSE)</f>
        <v>1</v>
      </c>
      <c r="V6">
        <f>VLOOKUP(V1,H.1984!$K:$L,2,FALSE)</f>
        <v>1</v>
      </c>
      <c r="W6">
        <f>VLOOKUP(W1,H.1984!$K:$L,2,FALSE)</f>
        <v>1</v>
      </c>
      <c r="X6">
        <f>VLOOKUP(X1,H.1984!$K:$L,2,FALSE)</f>
        <v>1</v>
      </c>
      <c r="Y6">
        <f>VLOOKUP(Y1,H.1984!$K:$L,2,FALSE)</f>
        <v>1</v>
      </c>
      <c r="Z6">
        <f>VLOOKUP(Z1,H.1984!$K:$L,2,FALSE)</f>
        <v>1</v>
      </c>
      <c r="AA6">
        <f>VLOOKUP(AA1,H.1984!$K:$L,2,FALSE)</f>
        <v>1</v>
      </c>
      <c r="AB6">
        <f>VLOOKUP(AB1,H.1984!$K:$L,2,FALSE)</f>
        <v>1</v>
      </c>
      <c r="AC6">
        <f>VLOOKUP(AC1,H.1984!$K:$L,2,FALSE)</f>
        <v>1</v>
      </c>
      <c r="AD6">
        <f>VLOOKUP(AD1,H.1984!$K:$L,2,FALSE)</f>
        <v>1</v>
      </c>
      <c r="AE6">
        <f>VLOOKUP(AE1,H.1984!$K:$L,2,FALSE)</f>
        <v>0.56215000000000004</v>
      </c>
      <c r="AF6">
        <f>VLOOKUP(AF1,H.1984!$K:$L,2,FALSE)</f>
        <v>0.40067000000000003</v>
      </c>
      <c r="AG6">
        <f>VLOOKUP(AG1,H.1984!$K:$L,2,FALSE)</f>
        <v>0.30953000000000003</v>
      </c>
      <c r="AH6">
        <f>VLOOKUP(AH1,H.1984!$K:$L,2,FALSE)</f>
        <v>0.40096999999999999</v>
      </c>
      <c r="AI6">
        <f>VLOOKUP(AI1,H.1984!$K:$L,2,FALSE)</f>
        <v>0.55861000000000005</v>
      </c>
      <c r="AJ6">
        <f>VLOOKUP(AJ1,H.1984!$K:$L,2,FALSE)</f>
        <v>0.31833</v>
      </c>
      <c r="AK6">
        <f>VLOOKUP(AK1,H.1984!$K:$L,2,FALSE)</f>
        <v>0.43425000000000002</v>
      </c>
      <c r="AL6">
        <f>VLOOKUP(AL1,H.1984!$K:$L,2,FALSE)</f>
        <v>0.40587000000000001</v>
      </c>
      <c r="AM6">
        <f>VLOOKUP(AM1,H.1984!$K:$L,2,FALSE)</f>
        <v>0.35848999999999998</v>
      </c>
      <c r="AN6">
        <f>VLOOKUP(AN1,H.1984!$K:$L,2,FALSE)</f>
        <v>0.37631999999999999</v>
      </c>
      <c r="AO6">
        <f>VLOOKUP(AO1,H.1984!$K:$L,2,FALSE)</f>
        <v>0.30861</v>
      </c>
      <c r="AP6">
        <f>VLOOKUP(AP1,H.1984!$K:$L,2,FALSE)</f>
        <v>0.46392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17" bestFit="1" customWidth="1"/>
    <col min="3" max="3" width="13.7109375" bestFit="1" customWidth="1"/>
    <col min="4" max="4" width="10" bestFit="1" customWidth="1"/>
    <col min="5" max="5" width="11" bestFit="1" customWidth="1"/>
    <col min="6" max="6" width="11.42578125" bestFit="1" customWidth="1"/>
    <col min="7" max="7" width="11" bestFit="1" customWidth="1"/>
    <col min="8" max="8" width="10" bestFit="1" customWidth="1"/>
    <col min="9" max="9" width="8.7109375" bestFit="1" customWidth="1"/>
    <col min="12" max="12" width="10.5703125" bestFit="1" customWidth="1"/>
  </cols>
  <sheetData>
    <row r="1" spans="1:12" x14ac:dyDescent="0.25">
      <c r="A1" t="s">
        <v>19</v>
      </c>
      <c r="B1" t="s">
        <v>20</v>
      </c>
      <c r="K1" t="s">
        <v>21</v>
      </c>
      <c r="L1" t="str">
        <f>B1</f>
        <v>Gauss</v>
      </c>
    </row>
    <row r="2" spans="1:12" x14ac:dyDescent="0.25">
      <c r="A2" t="s">
        <v>19</v>
      </c>
      <c r="B2" t="s">
        <v>22</v>
      </c>
      <c r="K2" t="s">
        <v>0</v>
      </c>
      <c r="L2" t="str">
        <f>B2</f>
        <v>AlternativeHybrid</v>
      </c>
    </row>
    <row r="3" spans="1:12" x14ac:dyDescent="0.25">
      <c r="A3" t="s">
        <v>19</v>
      </c>
      <c r="B3" s="1">
        <v>100000</v>
      </c>
      <c r="K3" t="s">
        <v>23</v>
      </c>
      <c r="L3" s="2">
        <f>B3</f>
        <v>100000</v>
      </c>
    </row>
    <row r="4" spans="1:12" x14ac:dyDescent="0.25">
      <c r="A4" t="s">
        <v>19</v>
      </c>
      <c r="B4">
        <v>1980</v>
      </c>
      <c r="K4" t="s">
        <v>1</v>
      </c>
      <c r="L4">
        <f>B4</f>
        <v>1980</v>
      </c>
    </row>
    <row r="5" spans="1:12" x14ac:dyDescent="0.25">
      <c r="A5" t="s">
        <v>24</v>
      </c>
      <c r="B5" t="s">
        <v>25</v>
      </c>
      <c r="C5">
        <v>-93.18</v>
      </c>
      <c r="K5" t="s">
        <v>14</v>
      </c>
      <c r="L5">
        <f>C5</f>
        <v>-93.18</v>
      </c>
    </row>
    <row r="6" spans="1:12" x14ac:dyDescent="0.25">
      <c r="A6" t="s">
        <v>26</v>
      </c>
      <c r="B6">
        <v>10.37</v>
      </c>
      <c r="K6" t="s">
        <v>15</v>
      </c>
      <c r="L6">
        <f>B6</f>
        <v>10.37</v>
      </c>
    </row>
    <row r="7" spans="1:12" x14ac:dyDescent="0.25">
      <c r="A7" t="s">
        <v>27</v>
      </c>
      <c r="B7" t="s">
        <v>25</v>
      </c>
      <c r="C7">
        <v>-82.81</v>
      </c>
      <c r="K7" t="s">
        <v>16</v>
      </c>
      <c r="L7">
        <f>C7</f>
        <v>-82.81</v>
      </c>
    </row>
    <row r="9" spans="1:12" x14ac:dyDescent="0.25">
      <c r="A9" t="s">
        <v>28</v>
      </c>
      <c r="B9" t="s">
        <v>29</v>
      </c>
      <c r="C9" t="s">
        <v>30</v>
      </c>
    </row>
    <row r="10" spans="1:12" x14ac:dyDescent="0.25">
      <c r="A10" t="s">
        <v>31</v>
      </c>
      <c r="B10" t="s">
        <v>32</v>
      </c>
      <c r="C10" t="s">
        <v>29</v>
      </c>
      <c r="D10">
        <v>1</v>
      </c>
    </row>
    <row r="11" spans="1:12" x14ac:dyDescent="0.25">
      <c r="A11" t="s">
        <v>33</v>
      </c>
      <c r="B11" t="s">
        <v>34</v>
      </c>
      <c r="C11" t="s">
        <v>35</v>
      </c>
      <c r="D11" t="s">
        <v>29</v>
      </c>
      <c r="E11">
        <v>6</v>
      </c>
    </row>
    <row r="12" spans="1:12" x14ac:dyDescent="0.25">
      <c r="A12" t="s">
        <v>36</v>
      </c>
      <c r="B12" t="s">
        <v>37</v>
      </c>
      <c r="C12" t="s">
        <v>38</v>
      </c>
      <c r="D12" t="s">
        <v>39</v>
      </c>
      <c r="E12" t="s">
        <v>29</v>
      </c>
      <c r="F12" s="1">
        <v>100000</v>
      </c>
    </row>
    <row r="14" spans="1:12" x14ac:dyDescent="0.25">
      <c r="A14">
        <v>1</v>
      </c>
      <c r="B14" t="s">
        <v>40</v>
      </c>
      <c r="C14" t="s">
        <v>41</v>
      </c>
      <c r="D14" t="s">
        <v>42</v>
      </c>
      <c r="E14" t="s">
        <v>43</v>
      </c>
      <c r="F14" t="s">
        <v>44</v>
      </c>
      <c r="G14" t="s">
        <v>45</v>
      </c>
      <c r="H14" t="s">
        <v>46</v>
      </c>
      <c r="I14" t="s">
        <v>47</v>
      </c>
    </row>
    <row r="15" spans="1:12" x14ac:dyDescent="0.25">
      <c r="B15" t="s">
        <v>48</v>
      </c>
      <c r="C15" t="s">
        <v>43</v>
      </c>
      <c r="D15" t="s">
        <v>49</v>
      </c>
      <c r="E15" t="s">
        <v>34</v>
      </c>
      <c r="F15" t="s">
        <v>50</v>
      </c>
      <c r="G15" t="s">
        <v>51</v>
      </c>
    </row>
    <row r="17" spans="1:12" x14ac:dyDescent="0.25">
      <c r="B17" t="s">
        <v>24</v>
      </c>
      <c r="C17" t="s">
        <v>52</v>
      </c>
      <c r="D17" t="s">
        <v>53</v>
      </c>
      <c r="E17" t="s">
        <v>54</v>
      </c>
      <c r="F17" t="s">
        <v>55</v>
      </c>
      <c r="G17" t="s">
        <v>54</v>
      </c>
    </row>
    <row r="18" spans="1:12" x14ac:dyDescent="0.25">
      <c r="A18" t="s">
        <v>5</v>
      </c>
      <c r="B18">
        <v>0.45984999999999998</v>
      </c>
      <c r="C18">
        <v>0.229652</v>
      </c>
      <c r="D18" s="1">
        <v>2.965E-4</v>
      </c>
      <c r="E18" s="1">
        <v>7.5300000000000002E-3</v>
      </c>
      <c r="K18" t="str">
        <f t="shared" ref="K18:L31" si="0">A18</f>
        <v>Tag</v>
      </c>
      <c r="L18">
        <f t="shared" si="0"/>
        <v>0.45984999999999998</v>
      </c>
    </row>
    <row r="19" spans="1:12" x14ac:dyDescent="0.25">
      <c r="A19" t="s">
        <v>7</v>
      </c>
      <c r="B19">
        <v>0.36069000000000001</v>
      </c>
      <c r="C19">
        <v>0.23777899999999999</v>
      </c>
      <c r="D19" s="1">
        <v>3.0699999999999998E-4</v>
      </c>
      <c r="E19" s="1">
        <v>7.6559999999999996E-3</v>
      </c>
      <c r="K19" t="str">
        <f t="shared" si="0"/>
        <v>Tai</v>
      </c>
      <c r="L19">
        <f t="shared" si="0"/>
        <v>0.36069000000000001</v>
      </c>
    </row>
    <row r="20" spans="1:12" x14ac:dyDescent="0.25">
      <c r="A20" t="s">
        <v>3</v>
      </c>
      <c r="B20">
        <v>0.56916999999999995</v>
      </c>
      <c r="C20">
        <v>0.27300099999999999</v>
      </c>
      <c r="D20" s="1">
        <v>3.524E-4</v>
      </c>
      <c r="E20" s="1">
        <v>7.7710000000000001E-3</v>
      </c>
      <c r="K20" t="str">
        <f t="shared" si="0"/>
        <v>Tga</v>
      </c>
      <c r="L20">
        <f t="shared" si="0"/>
        <v>0.56916999999999995</v>
      </c>
    </row>
    <row r="21" spans="1:12" x14ac:dyDescent="0.25">
      <c r="A21" t="s">
        <v>2</v>
      </c>
      <c r="B21">
        <v>0.66388999999999998</v>
      </c>
      <c r="C21">
        <v>0.24538499999999999</v>
      </c>
      <c r="D21" s="1">
        <v>3.168E-4</v>
      </c>
      <c r="E21" s="1">
        <v>7.11E-3</v>
      </c>
      <c r="K21" t="str">
        <f t="shared" si="0"/>
        <v>Tgi</v>
      </c>
      <c r="L21">
        <f t="shared" si="0"/>
        <v>0.66388999999999998</v>
      </c>
    </row>
    <row r="22" spans="1:12" x14ac:dyDescent="0.25">
      <c r="A22" t="s">
        <v>6</v>
      </c>
      <c r="B22">
        <v>0.48298000000000002</v>
      </c>
      <c r="C22">
        <v>0.26384800000000003</v>
      </c>
      <c r="D22" s="1">
        <v>3.4059999999999998E-4</v>
      </c>
      <c r="E22" s="1">
        <v>8.7539999999999996E-3</v>
      </c>
      <c r="K22" t="str">
        <f t="shared" si="0"/>
        <v>Tia</v>
      </c>
      <c r="L22">
        <f t="shared" si="0"/>
        <v>0.48298000000000002</v>
      </c>
    </row>
    <row r="23" spans="1:12" x14ac:dyDescent="0.25">
      <c r="A23" t="s">
        <v>4</v>
      </c>
      <c r="B23">
        <v>0.42229</v>
      </c>
      <c r="C23">
        <v>0.23965500000000001</v>
      </c>
      <c r="D23" s="1">
        <v>3.0939999999999999E-4</v>
      </c>
      <c r="E23" s="1">
        <v>7.6680000000000003E-3</v>
      </c>
      <c r="K23" t="str">
        <f t="shared" si="0"/>
        <v>Tig</v>
      </c>
      <c r="L23">
        <f t="shared" si="0"/>
        <v>0.42229</v>
      </c>
    </row>
    <row r="24" spans="1:12" x14ac:dyDescent="0.25">
      <c r="A24" t="s">
        <v>56</v>
      </c>
      <c r="B24">
        <v>0.35883999999999999</v>
      </c>
      <c r="C24">
        <v>0.24465300000000001</v>
      </c>
      <c r="D24" s="1">
        <v>3.1579999999999998E-4</v>
      </c>
      <c r="E24" s="1">
        <v>4.4889999999999999E-3</v>
      </c>
      <c r="K24" t="str">
        <f t="shared" si="0"/>
        <v>cag</v>
      </c>
      <c r="L24">
        <f t="shared" si="0"/>
        <v>0.35883999999999999</v>
      </c>
    </row>
    <row r="25" spans="1:12" x14ac:dyDescent="0.25">
      <c r="A25" t="s">
        <v>57</v>
      </c>
      <c r="B25">
        <v>0.49445</v>
      </c>
      <c r="C25">
        <v>0.27651100000000001</v>
      </c>
      <c r="D25" s="1">
        <v>3.57E-4</v>
      </c>
      <c r="E25" s="1">
        <v>2.7529999999999998E-3</v>
      </c>
      <c r="K25" t="str">
        <f t="shared" si="0"/>
        <v>cai</v>
      </c>
      <c r="L25">
        <f t="shared" si="0"/>
        <v>0.49445</v>
      </c>
    </row>
    <row r="26" spans="1:12" x14ac:dyDescent="0.25">
      <c r="A26" t="s">
        <v>58</v>
      </c>
      <c r="B26">
        <v>0.32652999999999999</v>
      </c>
      <c r="C26">
        <v>0.23585900000000001</v>
      </c>
      <c r="D26" s="1">
        <v>3.0449999999999997E-4</v>
      </c>
      <c r="E26" s="1">
        <v>3.8730000000000001E-3</v>
      </c>
      <c r="K26" t="str">
        <f t="shared" si="0"/>
        <v>cga</v>
      </c>
      <c r="L26">
        <f t="shared" si="0"/>
        <v>0.32652999999999999</v>
      </c>
    </row>
    <row r="27" spans="1:12" x14ac:dyDescent="0.25">
      <c r="A27" t="s">
        <v>59</v>
      </c>
      <c r="B27">
        <v>0.28571000000000002</v>
      </c>
      <c r="C27">
        <v>0.219889</v>
      </c>
      <c r="D27" s="1">
        <v>2.8390000000000002E-4</v>
      </c>
      <c r="E27" s="1">
        <v>2.2620000000000001E-3</v>
      </c>
      <c r="K27" t="str">
        <f t="shared" si="0"/>
        <v>cgi</v>
      </c>
      <c r="L27">
        <f t="shared" si="0"/>
        <v>0.28571000000000002</v>
      </c>
    </row>
    <row r="28" spans="1:12" x14ac:dyDescent="0.25">
      <c r="A28" t="s">
        <v>60</v>
      </c>
      <c r="B28">
        <v>0.38351000000000002</v>
      </c>
      <c r="C28">
        <v>0.25555600000000001</v>
      </c>
      <c r="D28" s="1">
        <v>3.299E-4</v>
      </c>
      <c r="E28" s="1">
        <v>2.9819999999999998E-3</v>
      </c>
      <c r="K28" t="str">
        <f t="shared" si="0"/>
        <v>cia</v>
      </c>
      <c r="L28">
        <f t="shared" si="0"/>
        <v>0.38351000000000002</v>
      </c>
    </row>
    <row r="29" spans="1:12" x14ac:dyDescent="0.25">
      <c r="A29" t="s">
        <v>61</v>
      </c>
      <c r="B29">
        <v>0.34642000000000001</v>
      </c>
      <c r="C29">
        <v>0.25794</v>
      </c>
      <c r="D29" s="1">
        <v>3.3300000000000002E-4</v>
      </c>
      <c r="E29" s="1">
        <v>2.1940000000000002E-3</v>
      </c>
      <c r="K29" t="str">
        <f t="shared" si="0"/>
        <v>cig</v>
      </c>
      <c r="L29">
        <f t="shared" si="0"/>
        <v>0.34642000000000001</v>
      </c>
    </row>
    <row r="30" spans="1:12" x14ac:dyDescent="0.25">
      <c r="A30" t="s">
        <v>62</v>
      </c>
      <c r="B30">
        <v>1.3559999999999999E-2</v>
      </c>
      <c r="C30">
        <v>5.5880000000000001E-3</v>
      </c>
      <c r="D30" s="1">
        <v>7.2139999999999999E-6</v>
      </c>
      <c r="E30" s="1">
        <v>3.7719999999999998E-5</v>
      </c>
      <c r="K30" t="str">
        <f t="shared" si="0"/>
        <v>sigmaG</v>
      </c>
      <c r="L30">
        <f t="shared" si="0"/>
        <v>1.3559999999999999E-2</v>
      </c>
    </row>
    <row r="31" spans="1:12" x14ac:dyDescent="0.25">
      <c r="A31" t="s">
        <v>63</v>
      </c>
      <c r="B31">
        <v>1.6400000000000001E-2</v>
      </c>
      <c r="C31">
        <v>6.3610000000000003E-3</v>
      </c>
      <c r="D31" s="1">
        <v>8.2120000000000003E-6</v>
      </c>
      <c r="E31" s="1">
        <v>2.671E-5</v>
      </c>
      <c r="K31" t="str">
        <f t="shared" si="0"/>
        <v>sigmaI</v>
      </c>
      <c r="L31">
        <f t="shared" si="0"/>
        <v>1.6400000000000001E-2</v>
      </c>
    </row>
    <row r="33" spans="1:12" x14ac:dyDescent="0.25">
      <c r="A33">
        <v>2</v>
      </c>
      <c r="B33" t="s">
        <v>64</v>
      </c>
      <c r="C33" t="s">
        <v>45</v>
      </c>
      <c r="D33" t="s">
        <v>46</v>
      </c>
      <c r="E33" t="s">
        <v>65</v>
      </c>
    </row>
    <row r="35" spans="1:12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2" x14ac:dyDescent="0.25">
      <c r="A36" t="s">
        <v>5</v>
      </c>
      <c r="B36">
        <v>6.5297999999999995E-2</v>
      </c>
      <c r="C36">
        <v>0.28475699999999998</v>
      </c>
      <c r="D36">
        <v>0.43636999999999998</v>
      </c>
      <c r="E36">
        <v>0.62429999999999997</v>
      </c>
      <c r="F36">
        <v>0.92878000000000005</v>
      </c>
      <c r="K36" t="str">
        <f t="shared" ref="K36:K49" si="1">CONCATENATE(A36,"_median")</f>
        <v>Tag_median</v>
      </c>
      <c r="L36">
        <f t="shared" ref="L36:L49" si="2">D36</f>
        <v>0.43636999999999998</v>
      </c>
    </row>
    <row r="37" spans="1:12" x14ac:dyDescent="0.25">
      <c r="A37" t="s">
        <v>7</v>
      </c>
      <c r="B37">
        <v>1.9481999999999999E-2</v>
      </c>
      <c r="C37">
        <v>0.16494200000000001</v>
      </c>
      <c r="D37">
        <v>0.32485000000000003</v>
      </c>
      <c r="E37">
        <v>0.52600000000000002</v>
      </c>
      <c r="F37">
        <v>0.87821000000000005</v>
      </c>
      <c r="K37" t="str">
        <f t="shared" si="1"/>
        <v>Tai_median</v>
      </c>
      <c r="L37">
        <f t="shared" si="2"/>
        <v>0.32485000000000003</v>
      </c>
    </row>
    <row r="38" spans="1:12" x14ac:dyDescent="0.25">
      <c r="A38" t="s">
        <v>3</v>
      </c>
      <c r="B38">
        <v>4.3277999999999997E-2</v>
      </c>
      <c r="C38">
        <v>0.35699900000000001</v>
      </c>
      <c r="D38">
        <v>0.59963999999999995</v>
      </c>
      <c r="E38">
        <v>0.79996</v>
      </c>
      <c r="F38">
        <v>0.97938999999999998</v>
      </c>
      <c r="K38" t="str">
        <f t="shared" si="1"/>
        <v>Tga_median</v>
      </c>
      <c r="L38">
        <f t="shared" si="2"/>
        <v>0.59963999999999995</v>
      </c>
    </row>
    <row r="39" spans="1:12" x14ac:dyDescent="0.25">
      <c r="A39" t="s">
        <v>2</v>
      </c>
      <c r="B39">
        <v>0.10370799999999999</v>
      </c>
      <c r="C39">
        <v>0.50409400000000004</v>
      </c>
      <c r="D39">
        <v>0.71435000000000004</v>
      </c>
      <c r="E39">
        <v>0.86584000000000005</v>
      </c>
      <c r="F39">
        <v>0.98658000000000001</v>
      </c>
      <c r="K39" t="str">
        <f t="shared" si="1"/>
        <v>Tgi_median</v>
      </c>
      <c r="L39">
        <f t="shared" si="2"/>
        <v>0.71435000000000004</v>
      </c>
    </row>
    <row r="40" spans="1:12" x14ac:dyDescent="0.25">
      <c r="A40" t="s">
        <v>6</v>
      </c>
      <c r="B40">
        <v>4.1563999999999997E-2</v>
      </c>
      <c r="C40">
        <v>0.267544</v>
      </c>
      <c r="D40">
        <v>0.46698000000000001</v>
      </c>
      <c r="E40">
        <v>0.69369000000000003</v>
      </c>
      <c r="F40">
        <v>0.96248</v>
      </c>
      <c r="K40" t="str">
        <f t="shared" si="1"/>
        <v>Tia_median</v>
      </c>
      <c r="L40">
        <f t="shared" si="2"/>
        <v>0.46698000000000001</v>
      </c>
    </row>
    <row r="41" spans="1:12" x14ac:dyDescent="0.25">
      <c r="A41" t="s">
        <v>4</v>
      </c>
      <c r="B41">
        <v>2.7323E-2</v>
      </c>
      <c r="C41">
        <v>0.22992399999999999</v>
      </c>
      <c r="D41">
        <v>0.41175</v>
      </c>
      <c r="E41">
        <v>0.59677999999999998</v>
      </c>
      <c r="F41">
        <v>0.90230999999999995</v>
      </c>
      <c r="K41" t="str">
        <f t="shared" si="1"/>
        <v>Tig_median</v>
      </c>
      <c r="L41">
        <f t="shared" si="2"/>
        <v>0.41175</v>
      </c>
    </row>
    <row r="42" spans="1:12" x14ac:dyDescent="0.25">
      <c r="A42" t="s">
        <v>56</v>
      </c>
      <c r="B42">
        <v>1.7094999999999999E-2</v>
      </c>
      <c r="C42">
        <v>0.159444</v>
      </c>
      <c r="D42">
        <v>0.31801000000000001</v>
      </c>
      <c r="E42">
        <v>0.51778999999999997</v>
      </c>
      <c r="F42">
        <v>0.91242000000000001</v>
      </c>
      <c r="K42" t="str">
        <f t="shared" si="1"/>
        <v>cag_median</v>
      </c>
      <c r="L42">
        <f t="shared" si="2"/>
        <v>0.31801000000000001</v>
      </c>
    </row>
    <row r="43" spans="1:12" x14ac:dyDescent="0.25">
      <c r="A43" t="s">
        <v>57</v>
      </c>
      <c r="B43">
        <v>2.7900999999999999E-2</v>
      </c>
      <c r="C43">
        <v>0.26383099999999998</v>
      </c>
      <c r="D43">
        <v>0.49314999999999998</v>
      </c>
      <c r="E43">
        <v>0.72346999999999995</v>
      </c>
      <c r="F43">
        <v>0.96840999999999999</v>
      </c>
      <c r="K43" t="str">
        <f t="shared" si="1"/>
        <v>cai_median</v>
      </c>
      <c r="L43">
        <f t="shared" si="2"/>
        <v>0.49314999999999998</v>
      </c>
    </row>
    <row r="44" spans="1:12" x14ac:dyDescent="0.25">
      <c r="A44" t="s">
        <v>58</v>
      </c>
      <c r="B44">
        <v>1.2272999999999999E-2</v>
      </c>
      <c r="C44">
        <v>0.13028400000000001</v>
      </c>
      <c r="D44">
        <v>0.28388000000000002</v>
      </c>
      <c r="E44">
        <v>0.48199999999999998</v>
      </c>
      <c r="F44">
        <v>0.86765000000000003</v>
      </c>
      <c r="K44" t="str">
        <f t="shared" si="1"/>
        <v>cga_median</v>
      </c>
      <c r="L44">
        <f t="shared" si="2"/>
        <v>0.28388000000000002</v>
      </c>
    </row>
    <row r="45" spans="1:12" x14ac:dyDescent="0.25">
      <c r="A45" t="s">
        <v>59</v>
      </c>
      <c r="B45">
        <v>1.0196999999999999E-2</v>
      </c>
      <c r="C45">
        <v>0.107488</v>
      </c>
      <c r="D45">
        <v>0.23721</v>
      </c>
      <c r="E45">
        <v>0.41835</v>
      </c>
      <c r="F45">
        <v>0.81930999999999998</v>
      </c>
      <c r="K45" t="str">
        <f t="shared" si="1"/>
        <v>cgi_median</v>
      </c>
      <c r="L45">
        <f t="shared" si="2"/>
        <v>0.23721</v>
      </c>
    </row>
    <row r="46" spans="1:12" x14ac:dyDescent="0.25">
      <c r="A46" t="s">
        <v>60</v>
      </c>
      <c r="B46">
        <v>1.6775999999999999E-2</v>
      </c>
      <c r="C46">
        <v>0.169154</v>
      </c>
      <c r="D46">
        <v>0.34761999999999998</v>
      </c>
      <c r="E46">
        <v>0.56828000000000001</v>
      </c>
      <c r="F46">
        <v>0.92215999999999998</v>
      </c>
      <c r="K46" t="str">
        <f t="shared" si="1"/>
        <v>cia_median</v>
      </c>
      <c r="L46">
        <f t="shared" si="2"/>
        <v>0.34761999999999998</v>
      </c>
    </row>
    <row r="47" spans="1:12" x14ac:dyDescent="0.25">
      <c r="A47" t="s">
        <v>61</v>
      </c>
      <c r="B47">
        <v>1.268E-2</v>
      </c>
      <c r="C47">
        <v>0.13231999999999999</v>
      </c>
      <c r="D47">
        <v>0.28943000000000002</v>
      </c>
      <c r="E47">
        <v>0.51832</v>
      </c>
      <c r="F47">
        <v>0.92388999999999999</v>
      </c>
      <c r="K47" t="str">
        <f t="shared" si="1"/>
        <v>cig_median</v>
      </c>
      <c r="L47">
        <f t="shared" si="2"/>
        <v>0.28943000000000002</v>
      </c>
    </row>
    <row r="48" spans="1:12" x14ac:dyDescent="0.25">
      <c r="A48" t="s">
        <v>62</v>
      </c>
      <c r="B48">
        <v>6.8589999999999996E-3</v>
      </c>
      <c r="C48">
        <v>9.8239999999999994E-3</v>
      </c>
      <c r="D48">
        <v>1.2290000000000001E-2</v>
      </c>
      <c r="E48">
        <v>1.5800000000000002E-2</v>
      </c>
      <c r="F48">
        <v>2.7699999999999999E-2</v>
      </c>
      <c r="K48" t="str">
        <f t="shared" si="1"/>
        <v>sigmaG_median</v>
      </c>
      <c r="L48">
        <f t="shared" si="2"/>
        <v>1.2290000000000001E-2</v>
      </c>
    </row>
    <row r="49" spans="1:12" x14ac:dyDescent="0.25">
      <c r="A49" t="s">
        <v>63</v>
      </c>
      <c r="B49">
        <v>8.7019999999999997E-3</v>
      </c>
      <c r="C49">
        <v>1.2174000000000001E-2</v>
      </c>
      <c r="D49">
        <v>1.499E-2</v>
      </c>
      <c r="E49">
        <v>1.8960000000000001E-2</v>
      </c>
      <c r="F49">
        <v>3.2410000000000001E-2</v>
      </c>
      <c r="K49" t="str">
        <f t="shared" si="1"/>
        <v>sigmaI_median</v>
      </c>
      <c r="L49">
        <f t="shared" si="2"/>
        <v>1.499E-2</v>
      </c>
    </row>
    <row r="51" spans="1:12" x14ac:dyDescent="0.25">
      <c r="A51" t="s">
        <v>66</v>
      </c>
      <c r="B51" t="s">
        <v>67</v>
      </c>
      <c r="C51" t="s">
        <v>68</v>
      </c>
      <c r="D51" t="s">
        <v>69</v>
      </c>
    </row>
    <row r="53" spans="1:12" x14ac:dyDescent="0.25">
      <c r="B53" t="s">
        <v>70</v>
      </c>
      <c r="C53" t="s">
        <v>71</v>
      </c>
      <c r="D53" t="s">
        <v>72</v>
      </c>
      <c r="E53" t="s">
        <v>73</v>
      </c>
    </row>
    <row r="54" spans="1:12" x14ac:dyDescent="0.25">
      <c r="A54" t="s">
        <v>5</v>
      </c>
      <c r="B54">
        <v>1</v>
      </c>
      <c r="C54">
        <v>1.01</v>
      </c>
      <c r="K54" t="str">
        <f t="shared" ref="K54:K67" si="3">CONCATENATE(A54,"_rhat")</f>
        <v>Tag_rhat</v>
      </c>
      <c r="L54">
        <f t="shared" ref="L54:L67" si="4">B54</f>
        <v>1</v>
      </c>
    </row>
    <row r="55" spans="1:12" x14ac:dyDescent="0.25">
      <c r="A55" t="s">
        <v>7</v>
      </c>
      <c r="B55">
        <v>1.01</v>
      </c>
      <c r="C55">
        <v>1.01</v>
      </c>
      <c r="K55" t="str">
        <f t="shared" si="3"/>
        <v>Tai_rhat</v>
      </c>
      <c r="L55">
        <f t="shared" si="4"/>
        <v>1.01</v>
      </c>
    </row>
    <row r="56" spans="1:12" x14ac:dyDescent="0.25">
      <c r="A56" t="s">
        <v>3</v>
      </c>
      <c r="B56">
        <v>1.01</v>
      </c>
      <c r="C56">
        <v>1.02</v>
      </c>
      <c r="K56" t="str">
        <f t="shared" si="3"/>
        <v>Tga_rhat</v>
      </c>
      <c r="L56">
        <f t="shared" si="4"/>
        <v>1.01</v>
      </c>
    </row>
    <row r="57" spans="1:12" x14ac:dyDescent="0.25">
      <c r="A57" t="s">
        <v>2</v>
      </c>
      <c r="B57">
        <v>1</v>
      </c>
      <c r="C57">
        <v>1</v>
      </c>
      <c r="K57" t="str">
        <f t="shared" si="3"/>
        <v>Tgi_rhat</v>
      </c>
      <c r="L57">
        <f t="shared" si="4"/>
        <v>1</v>
      </c>
    </row>
    <row r="58" spans="1:12" x14ac:dyDescent="0.25">
      <c r="A58" t="s">
        <v>6</v>
      </c>
      <c r="B58">
        <v>1</v>
      </c>
      <c r="C58">
        <v>1.01</v>
      </c>
      <c r="K58" t="str">
        <f t="shared" si="3"/>
        <v>Tia_rhat</v>
      </c>
      <c r="L58">
        <f t="shared" si="4"/>
        <v>1</v>
      </c>
    </row>
    <row r="59" spans="1:12" x14ac:dyDescent="0.25">
      <c r="A59" t="s">
        <v>4</v>
      </c>
      <c r="B59">
        <v>1.01</v>
      </c>
      <c r="C59">
        <v>1.02</v>
      </c>
      <c r="K59" t="str">
        <f t="shared" si="3"/>
        <v>Tig_rhat</v>
      </c>
      <c r="L59">
        <f t="shared" si="4"/>
        <v>1.01</v>
      </c>
    </row>
    <row r="60" spans="1:12" x14ac:dyDescent="0.25">
      <c r="A60" t="s">
        <v>56</v>
      </c>
      <c r="B60">
        <v>1</v>
      </c>
      <c r="C60">
        <v>1</v>
      </c>
      <c r="K60" t="str">
        <f t="shared" si="3"/>
        <v>cag_rhat</v>
      </c>
      <c r="L60">
        <f t="shared" si="4"/>
        <v>1</v>
      </c>
    </row>
    <row r="61" spans="1:12" x14ac:dyDescent="0.25">
      <c r="A61" t="s">
        <v>57</v>
      </c>
      <c r="B61">
        <v>1</v>
      </c>
      <c r="C61">
        <v>1</v>
      </c>
      <c r="K61" t="str">
        <f t="shared" si="3"/>
        <v>cai_rhat</v>
      </c>
      <c r="L61">
        <f t="shared" si="4"/>
        <v>1</v>
      </c>
    </row>
    <row r="62" spans="1:12" x14ac:dyDescent="0.25">
      <c r="A62" t="s">
        <v>58</v>
      </c>
      <c r="B62">
        <v>1</v>
      </c>
      <c r="C62">
        <v>1</v>
      </c>
      <c r="K62" t="str">
        <f t="shared" si="3"/>
        <v>cga_rhat</v>
      </c>
      <c r="L62">
        <f t="shared" si="4"/>
        <v>1</v>
      </c>
    </row>
    <row r="63" spans="1:12" x14ac:dyDescent="0.25">
      <c r="A63" t="s">
        <v>59</v>
      </c>
      <c r="B63">
        <v>1</v>
      </c>
      <c r="C63">
        <v>1</v>
      </c>
      <c r="K63" t="str">
        <f t="shared" si="3"/>
        <v>cgi_rhat</v>
      </c>
      <c r="L63">
        <f t="shared" si="4"/>
        <v>1</v>
      </c>
    </row>
    <row r="64" spans="1:12" x14ac:dyDescent="0.25">
      <c r="A64" t="s">
        <v>60</v>
      </c>
      <c r="B64">
        <v>1</v>
      </c>
      <c r="C64">
        <v>1</v>
      </c>
      <c r="K64" t="str">
        <f t="shared" si="3"/>
        <v>cia_rhat</v>
      </c>
      <c r="L64">
        <f t="shared" si="4"/>
        <v>1</v>
      </c>
    </row>
    <row r="65" spans="1:12" x14ac:dyDescent="0.25">
      <c r="A65" t="s">
        <v>61</v>
      </c>
      <c r="B65">
        <v>1</v>
      </c>
      <c r="C65">
        <v>1</v>
      </c>
      <c r="K65" t="str">
        <f t="shared" si="3"/>
        <v>cig_rhat</v>
      </c>
      <c r="L65">
        <f t="shared" si="4"/>
        <v>1</v>
      </c>
    </row>
    <row r="66" spans="1:12" x14ac:dyDescent="0.25">
      <c r="A66" t="s">
        <v>62</v>
      </c>
      <c r="B66">
        <v>1</v>
      </c>
      <c r="C66">
        <v>1</v>
      </c>
      <c r="K66" t="str">
        <f t="shared" si="3"/>
        <v>sigmaG_rhat</v>
      </c>
      <c r="L66">
        <f t="shared" si="4"/>
        <v>1</v>
      </c>
    </row>
    <row r="67" spans="1:12" x14ac:dyDescent="0.25">
      <c r="A67" t="s">
        <v>63</v>
      </c>
      <c r="B67">
        <v>1</v>
      </c>
      <c r="C67">
        <v>1</v>
      </c>
      <c r="K67" t="str">
        <f t="shared" si="3"/>
        <v>sigmaI_rhat</v>
      </c>
      <c r="L67">
        <f t="shared" si="4"/>
        <v>1</v>
      </c>
    </row>
    <row r="69" spans="1:12" x14ac:dyDescent="0.25">
      <c r="A69" t="s">
        <v>74</v>
      </c>
      <c r="B69" t="s">
        <v>75</v>
      </c>
    </row>
    <row r="71" spans="1:12" x14ac:dyDescent="0.25">
      <c r="A71">
        <v>1.01</v>
      </c>
      <c r="K71" t="s">
        <v>17</v>
      </c>
      <c r="L71">
        <f>A71</f>
        <v>1.01</v>
      </c>
    </row>
    <row r="72" spans="1:12" x14ac:dyDescent="0.25">
      <c r="B72" t="s">
        <v>5</v>
      </c>
      <c r="C72" t="s">
        <v>7</v>
      </c>
      <c r="D72" t="s">
        <v>3</v>
      </c>
      <c r="E72" t="s">
        <v>2</v>
      </c>
      <c r="F72" t="s">
        <v>6</v>
      </c>
      <c r="G72" t="s">
        <v>4</v>
      </c>
      <c r="H72" t="s">
        <v>56</v>
      </c>
    </row>
    <row r="73" spans="1:12" x14ac:dyDescent="0.25">
      <c r="B73">
        <v>944.1191</v>
      </c>
      <c r="C73">
        <v>970.92309999999998</v>
      </c>
      <c r="D73">
        <v>1227.2038</v>
      </c>
      <c r="E73">
        <v>1190.511</v>
      </c>
      <c r="F73">
        <v>909.89059999999995</v>
      </c>
      <c r="G73">
        <v>966.47450000000003</v>
      </c>
      <c r="H73">
        <v>3097.1884</v>
      </c>
    </row>
    <row r="74" spans="1:12" x14ac:dyDescent="0.25">
      <c r="B74" t="s">
        <v>57</v>
      </c>
      <c r="C74" t="s">
        <v>58</v>
      </c>
      <c r="D74" t="s">
        <v>59</v>
      </c>
      <c r="E74" t="s">
        <v>60</v>
      </c>
      <c r="F74" t="s">
        <v>61</v>
      </c>
      <c r="G74" t="s">
        <v>62</v>
      </c>
      <c r="H74" t="s">
        <v>63</v>
      </c>
    </row>
    <row r="75" spans="1:12" x14ac:dyDescent="0.25">
      <c r="A75">
        <v>10276.4159</v>
      </c>
      <c r="B75">
        <v>3752.6336000000001</v>
      </c>
      <c r="C75">
        <v>9517.2461000000003</v>
      </c>
      <c r="D75">
        <v>7399.4025000000001</v>
      </c>
      <c r="E75">
        <v>14013.7644</v>
      </c>
      <c r="F75">
        <v>22134.398499999999</v>
      </c>
      <c r="G75">
        <v>56928.5363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46"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17" bestFit="1" customWidth="1"/>
    <col min="3" max="3" width="13.7109375" bestFit="1" customWidth="1"/>
    <col min="4" max="4" width="10" bestFit="1" customWidth="1"/>
    <col min="5" max="5" width="11" bestFit="1" customWidth="1"/>
    <col min="6" max="6" width="11.42578125" bestFit="1" customWidth="1"/>
    <col min="7" max="7" width="11" bestFit="1" customWidth="1"/>
    <col min="8" max="8" width="10" bestFit="1" customWidth="1"/>
    <col min="9" max="9" width="8.7109375" bestFit="1" customWidth="1"/>
    <col min="12" max="12" width="10.5703125" bestFit="1" customWidth="1"/>
  </cols>
  <sheetData>
    <row r="1" spans="1:12" x14ac:dyDescent="0.25">
      <c r="A1" t="s">
        <v>19</v>
      </c>
      <c r="B1" t="s">
        <v>20</v>
      </c>
      <c r="K1" t="s">
        <v>21</v>
      </c>
      <c r="L1" t="str">
        <f>B1</f>
        <v>Gauss</v>
      </c>
    </row>
    <row r="2" spans="1:12" x14ac:dyDescent="0.25">
      <c r="A2" t="s">
        <v>19</v>
      </c>
      <c r="B2" t="s">
        <v>22</v>
      </c>
      <c r="K2" t="s">
        <v>0</v>
      </c>
      <c r="L2" t="str">
        <f>B2</f>
        <v>AlternativeHybrid</v>
      </c>
    </row>
    <row r="3" spans="1:12" x14ac:dyDescent="0.25">
      <c r="A3" t="s">
        <v>19</v>
      </c>
      <c r="B3" s="1">
        <v>100000</v>
      </c>
      <c r="K3" t="s">
        <v>23</v>
      </c>
      <c r="L3" s="2">
        <f>B3</f>
        <v>100000</v>
      </c>
    </row>
    <row r="4" spans="1:12" x14ac:dyDescent="0.25">
      <c r="A4" t="s">
        <v>19</v>
      </c>
      <c r="B4">
        <v>1981</v>
      </c>
      <c r="K4" t="s">
        <v>1</v>
      </c>
      <c r="L4">
        <f>B4</f>
        <v>1981</v>
      </c>
    </row>
    <row r="5" spans="1:12" x14ac:dyDescent="0.25">
      <c r="A5" t="s">
        <v>24</v>
      </c>
      <c r="B5" t="s">
        <v>25</v>
      </c>
      <c r="C5">
        <v>-96.63</v>
      </c>
      <c r="K5" t="s">
        <v>14</v>
      </c>
      <c r="L5">
        <f>C5</f>
        <v>-96.63</v>
      </c>
    </row>
    <row r="6" spans="1:12" x14ac:dyDescent="0.25">
      <c r="A6" t="s">
        <v>26</v>
      </c>
      <c r="B6">
        <v>11.09</v>
      </c>
      <c r="K6" t="s">
        <v>15</v>
      </c>
      <c r="L6">
        <f>B6</f>
        <v>11.09</v>
      </c>
    </row>
    <row r="7" spans="1:12" x14ac:dyDescent="0.25">
      <c r="A7" t="s">
        <v>27</v>
      </c>
      <c r="B7" t="s">
        <v>25</v>
      </c>
      <c r="C7">
        <v>-85.55</v>
      </c>
      <c r="K7" t="s">
        <v>16</v>
      </c>
      <c r="L7">
        <f>C7</f>
        <v>-85.55</v>
      </c>
    </row>
    <row r="9" spans="1:12" x14ac:dyDescent="0.25">
      <c r="A9" t="s">
        <v>28</v>
      </c>
      <c r="B9" t="s">
        <v>29</v>
      </c>
      <c r="C9" t="s">
        <v>30</v>
      </c>
    </row>
    <row r="10" spans="1:12" x14ac:dyDescent="0.25">
      <c r="A10" t="s">
        <v>31</v>
      </c>
      <c r="B10" t="s">
        <v>32</v>
      </c>
      <c r="C10" t="s">
        <v>29</v>
      </c>
      <c r="D10">
        <v>1</v>
      </c>
    </row>
    <row r="11" spans="1:12" x14ac:dyDescent="0.25">
      <c r="A11" t="s">
        <v>33</v>
      </c>
      <c r="B11" t="s">
        <v>34</v>
      </c>
      <c r="C11" t="s">
        <v>35</v>
      </c>
      <c r="D11" t="s">
        <v>29</v>
      </c>
      <c r="E11">
        <v>6</v>
      </c>
    </row>
    <row r="12" spans="1:12" x14ac:dyDescent="0.25">
      <c r="A12" t="s">
        <v>36</v>
      </c>
      <c r="B12" t="s">
        <v>37</v>
      </c>
      <c r="C12" t="s">
        <v>38</v>
      </c>
      <c r="D12" t="s">
        <v>39</v>
      </c>
      <c r="E12" t="s">
        <v>29</v>
      </c>
      <c r="F12" s="1">
        <v>100000</v>
      </c>
    </row>
    <row r="14" spans="1:12" x14ac:dyDescent="0.25">
      <c r="A14">
        <v>1</v>
      </c>
      <c r="B14" t="s">
        <v>40</v>
      </c>
      <c r="C14" t="s">
        <v>41</v>
      </c>
      <c r="D14" t="s">
        <v>42</v>
      </c>
      <c r="E14" t="s">
        <v>43</v>
      </c>
      <c r="F14" t="s">
        <v>44</v>
      </c>
      <c r="G14" t="s">
        <v>45</v>
      </c>
      <c r="H14" t="s">
        <v>46</v>
      </c>
      <c r="I14" t="s">
        <v>47</v>
      </c>
    </row>
    <row r="15" spans="1:12" x14ac:dyDescent="0.25">
      <c r="B15" t="s">
        <v>48</v>
      </c>
      <c r="C15" t="s">
        <v>43</v>
      </c>
      <c r="D15" t="s">
        <v>49</v>
      </c>
      <c r="E15" t="s">
        <v>34</v>
      </c>
      <c r="F15" t="s">
        <v>50</v>
      </c>
      <c r="G15" t="s">
        <v>51</v>
      </c>
    </row>
    <row r="17" spans="1:12" x14ac:dyDescent="0.25">
      <c r="B17" t="s">
        <v>24</v>
      </c>
      <c r="C17" t="s">
        <v>52</v>
      </c>
      <c r="D17" t="s">
        <v>53</v>
      </c>
      <c r="E17" t="s">
        <v>54</v>
      </c>
      <c r="F17" t="s">
        <v>55</v>
      </c>
      <c r="G17" t="s">
        <v>54</v>
      </c>
    </row>
    <row r="18" spans="1:12" x14ac:dyDescent="0.25">
      <c r="A18" t="s">
        <v>5</v>
      </c>
      <c r="B18">
        <v>0.44402999999999998</v>
      </c>
      <c r="C18">
        <v>0.22017700000000001</v>
      </c>
      <c r="D18" s="1">
        <v>2.8420000000000002E-4</v>
      </c>
      <c r="E18" s="1">
        <v>8.3350000000000004E-3</v>
      </c>
      <c r="K18" t="str">
        <f>A18</f>
        <v>Tag</v>
      </c>
      <c r="L18">
        <f>B18</f>
        <v>0.44402999999999998</v>
      </c>
    </row>
    <row r="19" spans="1:12" x14ac:dyDescent="0.25">
      <c r="A19" t="s">
        <v>7</v>
      </c>
      <c r="B19">
        <v>0.35770999999999997</v>
      </c>
      <c r="C19">
        <v>0.241867</v>
      </c>
      <c r="D19" s="1">
        <v>3.122E-4</v>
      </c>
      <c r="E19" s="1">
        <v>8.1930000000000006E-3</v>
      </c>
      <c r="K19" t="str">
        <f t="shared" ref="K19:L31" si="0">A19</f>
        <v>Tai</v>
      </c>
      <c r="L19">
        <f t="shared" si="0"/>
        <v>0.35770999999999997</v>
      </c>
    </row>
    <row r="20" spans="1:12" x14ac:dyDescent="0.25">
      <c r="A20" t="s">
        <v>3</v>
      </c>
      <c r="B20">
        <v>0.52925999999999995</v>
      </c>
      <c r="C20">
        <v>0.27585100000000001</v>
      </c>
      <c r="D20" s="1">
        <v>3.5609999999999998E-4</v>
      </c>
      <c r="E20" s="1">
        <v>1.0319999999999999E-2</v>
      </c>
      <c r="K20" t="str">
        <f t="shared" si="0"/>
        <v>Tga</v>
      </c>
      <c r="L20">
        <f t="shared" si="0"/>
        <v>0.52925999999999995</v>
      </c>
    </row>
    <row r="21" spans="1:12" x14ac:dyDescent="0.25">
      <c r="A21" t="s">
        <v>2</v>
      </c>
      <c r="B21">
        <v>0.60148000000000001</v>
      </c>
      <c r="C21">
        <v>0.25693100000000002</v>
      </c>
      <c r="D21" s="1">
        <v>3.3169999999999999E-4</v>
      </c>
      <c r="E21" s="1">
        <v>1.022E-2</v>
      </c>
      <c r="K21" t="str">
        <f t="shared" si="0"/>
        <v>Tgi</v>
      </c>
      <c r="L21">
        <f t="shared" si="0"/>
        <v>0.60148000000000001</v>
      </c>
    </row>
    <row r="22" spans="1:12" x14ac:dyDescent="0.25">
      <c r="A22" t="s">
        <v>6</v>
      </c>
      <c r="B22">
        <v>0.46586</v>
      </c>
      <c r="C22">
        <v>0.26569799999999999</v>
      </c>
      <c r="D22" s="1">
        <v>3.4299999999999999E-4</v>
      </c>
      <c r="E22" s="1">
        <v>9.2510000000000005E-3</v>
      </c>
      <c r="K22" t="str">
        <f t="shared" si="0"/>
        <v>Tia</v>
      </c>
      <c r="L22">
        <f t="shared" si="0"/>
        <v>0.46586</v>
      </c>
    </row>
    <row r="23" spans="1:12" x14ac:dyDescent="0.25">
      <c r="A23" t="s">
        <v>4</v>
      </c>
      <c r="B23">
        <v>0.46106999999999998</v>
      </c>
      <c r="C23">
        <v>0.23816300000000001</v>
      </c>
      <c r="D23" s="1">
        <v>3.0749999999999999E-4</v>
      </c>
      <c r="E23" s="1">
        <v>9.2790000000000008E-3</v>
      </c>
      <c r="K23" t="str">
        <f t="shared" si="0"/>
        <v>Tig</v>
      </c>
      <c r="L23">
        <f t="shared" si="0"/>
        <v>0.46106999999999998</v>
      </c>
    </row>
    <row r="24" spans="1:12" x14ac:dyDescent="0.25">
      <c r="A24" t="s">
        <v>56</v>
      </c>
      <c r="B24">
        <v>0.35565999999999998</v>
      </c>
      <c r="C24">
        <v>0.22159100000000001</v>
      </c>
      <c r="D24" s="1">
        <v>2.8610000000000002E-4</v>
      </c>
      <c r="E24" s="1">
        <v>3.4819999999999999E-3</v>
      </c>
      <c r="K24" t="str">
        <f t="shared" si="0"/>
        <v>cag</v>
      </c>
      <c r="L24">
        <f t="shared" si="0"/>
        <v>0.35565999999999998</v>
      </c>
    </row>
    <row r="25" spans="1:12" x14ac:dyDescent="0.25">
      <c r="A25" t="s">
        <v>57</v>
      </c>
      <c r="B25">
        <v>0.50429999999999997</v>
      </c>
      <c r="C25">
        <v>0.27319599999999999</v>
      </c>
      <c r="D25" s="1">
        <v>3.5270000000000001E-4</v>
      </c>
      <c r="E25" s="1">
        <v>2.4819999999999998E-3</v>
      </c>
      <c r="K25" t="str">
        <f t="shared" si="0"/>
        <v>cai</v>
      </c>
      <c r="L25">
        <f t="shared" si="0"/>
        <v>0.50429999999999997</v>
      </c>
    </row>
    <row r="26" spans="1:12" x14ac:dyDescent="0.25">
      <c r="A26" t="s">
        <v>58</v>
      </c>
      <c r="B26">
        <v>0.33130999999999999</v>
      </c>
      <c r="C26">
        <v>0.24496100000000001</v>
      </c>
      <c r="D26" s="1">
        <v>3.1619999999999999E-4</v>
      </c>
      <c r="E26" s="1">
        <v>4.0499999999999998E-3</v>
      </c>
      <c r="K26" t="str">
        <f t="shared" si="0"/>
        <v>cga</v>
      </c>
      <c r="L26">
        <f t="shared" si="0"/>
        <v>0.33130999999999999</v>
      </c>
    </row>
    <row r="27" spans="1:12" x14ac:dyDescent="0.25">
      <c r="A27" t="s">
        <v>59</v>
      </c>
      <c r="B27">
        <v>0.31455</v>
      </c>
      <c r="C27">
        <v>0.23280400000000001</v>
      </c>
      <c r="D27" s="1">
        <v>3.0049999999999999E-4</v>
      </c>
      <c r="E27" s="1">
        <v>1.8500000000000001E-3</v>
      </c>
      <c r="K27" t="str">
        <f t="shared" si="0"/>
        <v>cgi</v>
      </c>
      <c r="L27">
        <f t="shared" si="0"/>
        <v>0.31455</v>
      </c>
    </row>
    <row r="28" spans="1:12" x14ac:dyDescent="0.25">
      <c r="A28" t="s">
        <v>60</v>
      </c>
      <c r="B28">
        <v>0.37454999999999999</v>
      </c>
      <c r="C28">
        <v>0.25125199999999998</v>
      </c>
      <c r="D28" s="1">
        <v>3.2440000000000002E-4</v>
      </c>
      <c r="E28" s="1">
        <v>2.6210000000000001E-3</v>
      </c>
      <c r="K28" t="str">
        <f t="shared" si="0"/>
        <v>cia</v>
      </c>
      <c r="L28">
        <f t="shared" si="0"/>
        <v>0.37454999999999999</v>
      </c>
    </row>
    <row r="29" spans="1:12" x14ac:dyDescent="0.25">
      <c r="A29" t="s">
        <v>61</v>
      </c>
      <c r="B29">
        <v>0.36010999999999999</v>
      </c>
      <c r="C29">
        <v>0.25207299999999999</v>
      </c>
      <c r="D29" s="1">
        <v>3.2539999999999999E-4</v>
      </c>
      <c r="E29" s="1">
        <v>1.6080000000000001E-3</v>
      </c>
      <c r="K29" t="str">
        <f t="shared" si="0"/>
        <v>cig</v>
      </c>
      <c r="L29">
        <f t="shared" si="0"/>
        <v>0.36010999999999999</v>
      </c>
    </row>
    <row r="30" spans="1:12" x14ac:dyDescent="0.25">
      <c r="A30" t="s">
        <v>62</v>
      </c>
      <c r="B30">
        <v>1.1599999999999999E-2</v>
      </c>
      <c r="C30">
        <v>5.0010000000000002E-3</v>
      </c>
      <c r="D30" s="1">
        <v>6.4559999999999997E-6</v>
      </c>
      <c r="E30" s="1">
        <v>2.7140000000000001E-5</v>
      </c>
      <c r="K30" t="str">
        <f t="shared" si="0"/>
        <v>sigmaG</v>
      </c>
      <c r="L30">
        <f t="shared" si="0"/>
        <v>1.1599999999999999E-2</v>
      </c>
    </row>
    <row r="31" spans="1:12" x14ac:dyDescent="0.25">
      <c r="A31" t="s">
        <v>63</v>
      </c>
      <c r="B31">
        <v>1.558E-2</v>
      </c>
      <c r="C31">
        <v>6.1159999999999999E-3</v>
      </c>
      <c r="D31" s="1">
        <v>7.8949999999999998E-6</v>
      </c>
      <c r="E31" s="1">
        <v>2.048E-5</v>
      </c>
      <c r="K31" t="str">
        <f t="shared" si="0"/>
        <v>sigmaI</v>
      </c>
      <c r="L31">
        <f t="shared" si="0"/>
        <v>1.558E-2</v>
      </c>
    </row>
    <row r="33" spans="1:12" x14ac:dyDescent="0.25">
      <c r="A33">
        <v>2</v>
      </c>
      <c r="B33" t="s">
        <v>64</v>
      </c>
      <c r="C33" t="s">
        <v>45</v>
      </c>
      <c r="D33" t="s">
        <v>46</v>
      </c>
      <c r="E33" t="s">
        <v>65</v>
      </c>
    </row>
    <row r="35" spans="1:12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2" x14ac:dyDescent="0.25">
      <c r="A36" t="s">
        <v>5</v>
      </c>
      <c r="B36">
        <v>9.8537E-2</v>
      </c>
      <c r="C36">
        <v>0.26874399999999998</v>
      </c>
      <c r="D36">
        <v>0.41844999999999999</v>
      </c>
      <c r="E36">
        <v>0.59367000000000003</v>
      </c>
      <c r="F36">
        <v>0.91493999999999998</v>
      </c>
      <c r="K36" t="str">
        <f>CONCATENATE(A36,"_median")</f>
        <v>Tag_median</v>
      </c>
      <c r="L36">
        <f>D36</f>
        <v>0.41844999999999999</v>
      </c>
    </row>
    <row r="37" spans="1:12" x14ac:dyDescent="0.25">
      <c r="A37" t="s">
        <v>7</v>
      </c>
      <c r="B37">
        <v>1.8849999999999999E-2</v>
      </c>
      <c r="C37">
        <v>0.15626000000000001</v>
      </c>
      <c r="D37">
        <v>0.31723000000000001</v>
      </c>
      <c r="E37">
        <v>0.52834000000000003</v>
      </c>
      <c r="F37">
        <v>0.88100999999999996</v>
      </c>
      <c r="K37" t="str">
        <f t="shared" ref="K37:K49" si="1">CONCATENATE(A37,"_median")</f>
        <v>Tai_median</v>
      </c>
      <c r="L37">
        <f t="shared" ref="L37:L49" si="2">D37</f>
        <v>0.31723000000000001</v>
      </c>
    </row>
    <row r="38" spans="1:12" x14ac:dyDescent="0.25">
      <c r="A38" t="s">
        <v>3</v>
      </c>
      <c r="B38">
        <v>3.3083000000000001E-2</v>
      </c>
      <c r="C38">
        <v>0.30401499999999998</v>
      </c>
      <c r="D38">
        <v>0.54398000000000002</v>
      </c>
      <c r="E38">
        <v>0.76193</v>
      </c>
      <c r="F38">
        <v>0.97392999999999996</v>
      </c>
      <c r="K38" t="str">
        <f t="shared" si="1"/>
        <v>Tga_median</v>
      </c>
      <c r="L38">
        <f t="shared" si="2"/>
        <v>0.54398000000000002</v>
      </c>
    </row>
    <row r="39" spans="1:12" x14ac:dyDescent="0.25">
      <c r="A39" t="s">
        <v>2</v>
      </c>
      <c r="B39">
        <v>7.1481000000000003E-2</v>
      </c>
      <c r="C39">
        <v>0.416155</v>
      </c>
      <c r="D39">
        <v>0.63195000000000001</v>
      </c>
      <c r="E39">
        <v>0.81638999999999995</v>
      </c>
      <c r="F39">
        <v>0.98002</v>
      </c>
      <c r="K39" t="str">
        <f t="shared" si="1"/>
        <v>Tgi_median</v>
      </c>
      <c r="L39">
        <f t="shared" si="2"/>
        <v>0.63195000000000001</v>
      </c>
    </row>
    <row r="40" spans="1:12" x14ac:dyDescent="0.25">
      <c r="A40" t="s">
        <v>6</v>
      </c>
      <c r="B40">
        <v>3.4585999999999999E-2</v>
      </c>
      <c r="C40">
        <v>0.245616</v>
      </c>
      <c r="D40">
        <v>0.44762999999999997</v>
      </c>
      <c r="E40">
        <v>0.67815000000000003</v>
      </c>
      <c r="F40">
        <v>0.95640000000000003</v>
      </c>
      <c r="K40" t="str">
        <f t="shared" si="1"/>
        <v>Tia_median</v>
      </c>
      <c r="L40">
        <f t="shared" si="2"/>
        <v>0.44762999999999997</v>
      </c>
    </row>
    <row r="41" spans="1:12" x14ac:dyDescent="0.25">
      <c r="A41" t="s">
        <v>4</v>
      </c>
      <c r="B41">
        <v>3.9253000000000003E-2</v>
      </c>
      <c r="C41">
        <v>0.27788600000000002</v>
      </c>
      <c r="D41">
        <v>0.45380999999999999</v>
      </c>
      <c r="E41">
        <v>0.63841999999999999</v>
      </c>
      <c r="F41">
        <v>0.91981999999999997</v>
      </c>
      <c r="K41" t="str">
        <f t="shared" si="1"/>
        <v>Tig_median</v>
      </c>
      <c r="L41">
        <f t="shared" si="2"/>
        <v>0.45380999999999999</v>
      </c>
    </row>
    <row r="42" spans="1:12" x14ac:dyDescent="0.25">
      <c r="A42" t="s">
        <v>56</v>
      </c>
      <c r="B42">
        <v>1.8776999999999999E-2</v>
      </c>
      <c r="C42">
        <v>0.174681</v>
      </c>
      <c r="D42">
        <v>0.33592</v>
      </c>
      <c r="E42">
        <v>0.51097999999999999</v>
      </c>
      <c r="F42">
        <v>0.82843</v>
      </c>
      <c r="K42" t="str">
        <f t="shared" si="1"/>
        <v>cag_median</v>
      </c>
      <c r="L42">
        <f t="shared" si="2"/>
        <v>0.33592</v>
      </c>
    </row>
    <row r="43" spans="1:12" x14ac:dyDescent="0.25">
      <c r="A43" t="s">
        <v>57</v>
      </c>
      <c r="B43">
        <v>3.1460000000000002E-2</v>
      </c>
      <c r="C43">
        <v>0.27809299999999998</v>
      </c>
      <c r="D43">
        <v>0.51060000000000005</v>
      </c>
      <c r="E43">
        <v>0.73067000000000004</v>
      </c>
      <c r="F43">
        <v>0.96587000000000001</v>
      </c>
      <c r="K43" t="str">
        <f t="shared" si="1"/>
        <v>cai_median</v>
      </c>
      <c r="L43">
        <f t="shared" si="2"/>
        <v>0.51060000000000005</v>
      </c>
    </row>
    <row r="44" spans="1:12" x14ac:dyDescent="0.25">
      <c r="A44" t="s">
        <v>58</v>
      </c>
      <c r="B44">
        <v>1.1676000000000001E-2</v>
      </c>
      <c r="C44">
        <v>0.12572800000000001</v>
      </c>
      <c r="D44">
        <v>0.28220000000000001</v>
      </c>
      <c r="E44">
        <v>0.49664000000000003</v>
      </c>
      <c r="F44">
        <v>0.88521000000000005</v>
      </c>
      <c r="K44" t="str">
        <f t="shared" si="1"/>
        <v>cga_median</v>
      </c>
      <c r="L44">
        <f t="shared" si="2"/>
        <v>0.28220000000000001</v>
      </c>
    </row>
    <row r="45" spans="1:12" x14ac:dyDescent="0.25">
      <c r="A45" t="s">
        <v>59</v>
      </c>
      <c r="B45">
        <v>1.1865000000000001E-2</v>
      </c>
      <c r="C45">
        <v>0.12343899999999999</v>
      </c>
      <c r="D45">
        <v>0.26773999999999998</v>
      </c>
      <c r="E45">
        <v>0.46227000000000001</v>
      </c>
      <c r="F45">
        <v>0.86226999999999998</v>
      </c>
      <c r="K45" t="str">
        <f t="shared" si="1"/>
        <v>cgi_median</v>
      </c>
      <c r="L45">
        <f t="shared" si="2"/>
        <v>0.26773999999999998</v>
      </c>
    </row>
    <row r="46" spans="1:12" x14ac:dyDescent="0.25">
      <c r="A46" t="s">
        <v>60</v>
      </c>
      <c r="B46">
        <v>1.7839000000000001E-2</v>
      </c>
      <c r="C46">
        <v>0.16494400000000001</v>
      </c>
      <c r="D46">
        <v>0.33595000000000003</v>
      </c>
      <c r="E46">
        <v>0.55259999999999998</v>
      </c>
      <c r="F46">
        <v>0.91257999999999995</v>
      </c>
      <c r="K46" t="str">
        <f t="shared" si="1"/>
        <v>cia_median</v>
      </c>
      <c r="L46">
        <f t="shared" si="2"/>
        <v>0.33595000000000003</v>
      </c>
    </row>
    <row r="47" spans="1:12" x14ac:dyDescent="0.25">
      <c r="A47" t="s">
        <v>61</v>
      </c>
      <c r="B47">
        <v>1.4456E-2</v>
      </c>
      <c r="C47">
        <v>0.14976100000000001</v>
      </c>
      <c r="D47">
        <v>0.31714999999999999</v>
      </c>
      <c r="E47">
        <v>0.53254000000000001</v>
      </c>
      <c r="F47">
        <v>0.91627999999999998</v>
      </c>
      <c r="K47" t="str">
        <f t="shared" si="1"/>
        <v>cig_median</v>
      </c>
      <c r="L47">
        <f t="shared" si="2"/>
        <v>0.31714999999999999</v>
      </c>
    </row>
    <row r="48" spans="1:12" x14ac:dyDescent="0.25">
      <c r="A48" t="s">
        <v>62</v>
      </c>
      <c r="B48">
        <v>5.8069999999999997E-3</v>
      </c>
      <c r="C48">
        <v>8.3090000000000004E-3</v>
      </c>
      <c r="D48">
        <v>1.042E-2</v>
      </c>
      <c r="E48">
        <v>1.349E-2</v>
      </c>
      <c r="F48">
        <v>2.426E-2</v>
      </c>
      <c r="K48" t="str">
        <f t="shared" si="1"/>
        <v>sigmaG_median</v>
      </c>
      <c r="L48">
        <f t="shared" si="2"/>
        <v>1.042E-2</v>
      </c>
    </row>
    <row r="49" spans="1:12" x14ac:dyDescent="0.25">
      <c r="A49" t="s">
        <v>63</v>
      </c>
      <c r="B49">
        <v>8.2769999999999996E-3</v>
      </c>
      <c r="C49">
        <v>1.1549E-2</v>
      </c>
      <c r="D49">
        <v>1.4189999999999999E-2</v>
      </c>
      <c r="E49">
        <v>1.7950000000000001E-2</v>
      </c>
      <c r="F49">
        <v>3.1099999999999999E-2</v>
      </c>
      <c r="K49" t="str">
        <f t="shared" si="1"/>
        <v>sigmaI_median</v>
      </c>
      <c r="L49">
        <f t="shared" si="2"/>
        <v>1.4189999999999999E-2</v>
      </c>
    </row>
    <row r="51" spans="1:12" x14ac:dyDescent="0.25">
      <c r="A51" t="s">
        <v>66</v>
      </c>
      <c r="B51" t="s">
        <v>67</v>
      </c>
      <c r="C51" t="s">
        <v>68</v>
      </c>
      <c r="D51" t="s">
        <v>69</v>
      </c>
    </row>
    <row r="53" spans="1:12" x14ac:dyDescent="0.25">
      <c r="B53" t="s">
        <v>70</v>
      </c>
      <c r="C53" t="s">
        <v>71</v>
      </c>
      <c r="D53" t="s">
        <v>72</v>
      </c>
      <c r="E53" t="s">
        <v>73</v>
      </c>
    </row>
    <row r="54" spans="1:12" x14ac:dyDescent="0.25">
      <c r="A54" t="s">
        <v>5</v>
      </c>
      <c r="B54">
        <v>1</v>
      </c>
      <c r="C54">
        <v>1.01</v>
      </c>
      <c r="K54" t="str">
        <f>CONCATENATE(A54,"_rhat")</f>
        <v>Tag_rhat</v>
      </c>
      <c r="L54">
        <f>B54</f>
        <v>1</v>
      </c>
    </row>
    <row r="55" spans="1:12" x14ac:dyDescent="0.25">
      <c r="A55" t="s">
        <v>7</v>
      </c>
      <c r="B55">
        <v>1</v>
      </c>
      <c r="C55">
        <v>1.01</v>
      </c>
      <c r="K55" t="str">
        <f t="shared" ref="K55:K67" si="3">CONCATENATE(A55,"_rhat")</f>
        <v>Tai_rhat</v>
      </c>
      <c r="L55">
        <f t="shared" ref="L55:L67" si="4">B55</f>
        <v>1</v>
      </c>
    </row>
    <row r="56" spans="1:12" x14ac:dyDescent="0.25">
      <c r="A56" t="s">
        <v>3</v>
      </c>
      <c r="B56">
        <v>1.01</v>
      </c>
      <c r="C56">
        <v>1.02</v>
      </c>
      <c r="K56" t="str">
        <f t="shared" si="3"/>
        <v>Tga_rhat</v>
      </c>
      <c r="L56">
        <f t="shared" si="4"/>
        <v>1.01</v>
      </c>
    </row>
    <row r="57" spans="1:12" x14ac:dyDescent="0.25">
      <c r="A57" t="s">
        <v>2</v>
      </c>
      <c r="B57">
        <v>1.01</v>
      </c>
      <c r="C57">
        <v>1.02</v>
      </c>
      <c r="K57" t="str">
        <f t="shared" si="3"/>
        <v>Tgi_rhat</v>
      </c>
      <c r="L57">
        <f t="shared" si="4"/>
        <v>1.01</v>
      </c>
    </row>
    <row r="58" spans="1:12" x14ac:dyDescent="0.25">
      <c r="A58" t="s">
        <v>6</v>
      </c>
      <c r="B58">
        <v>1.01</v>
      </c>
      <c r="C58">
        <v>1.03</v>
      </c>
      <c r="K58" t="str">
        <f t="shared" si="3"/>
        <v>Tia_rhat</v>
      </c>
      <c r="L58">
        <f t="shared" si="4"/>
        <v>1.01</v>
      </c>
    </row>
    <row r="59" spans="1:12" x14ac:dyDescent="0.25">
      <c r="A59" t="s">
        <v>4</v>
      </c>
      <c r="B59">
        <v>1.01</v>
      </c>
      <c r="C59">
        <v>1.03</v>
      </c>
      <c r="K59" t="str">
        <f t="shared" si="3"/>
        <v>Tig_rhat</v>
      </c>
      <c r="L59">
        <f t="shared" si="4"/>
        <v>1.01</v>
      </c>
    </row>
    <row r="60" spans="1:12" x14ac:dyDescent="0.25">
      <c r="A60" t="s">
        <v>56</v>
      </c>
      <c r="B60">
        <v>1</v>
      </c>
      <c r="C60">
        <v>1</v>
      </c>
      <c r="K60" t="str">
        <f t="shared" si="3"/>
        <v>cag_rhat</v>
      </c>
      <c r="L60">
        <f t="shared" si="4"/>
        <v>1</v>
      </c>
    </row>
    <row r="61" spans="1:12" x14ac:dyDescent="0.25">
      <c r="A61" t="s">
        <v>57</v>
      </c>
      <c r="B61">
        <v>1</v>
      </c>
      <c r="C61">
        <v>1</v>
      </c>
      <c r="K61" t="str">
        <f t="shared" si="3"/>
        <v>cai_rhat</v>
      </c>
      <c r="L61">
        <f t="shared" si="4"/>
        <v>1</v>
      </c>
    </row>
    <row r="62" spans="1:12" x14ac:dyDescent="0.25">
      <c r="A62" t="s">
        <v>58</v>
      </c>
      <c r="B62">
        <v>1</v>
      </c>
      <c r="C62">
        <v>1.01</v>
      </c>
      <c r="K62" t="str">
        <f t="shared" si="3"/>
        <v>cga_rhat</v>
      </c>
      <c r="L62">
        <f t="shared" si="4"/>
        <v>1</v>
      </c>
    </row>
    <row r="63" spans="1:12" x14ac:dyDescent="0.25">
      <c r="A63" t="s">
        <v>59</v>
      </c>
      <c r="B63">
        <v>1</v>
      </c>
      <c r="C63">
        <v>1</v>
      </c>
      <c r="K63" t="str">
        <f t="shared" si="3"/>
        <v>cgi_rhat</v>
      </c>
      <c r="L63">
        <f t="shared" si="4"/>
        <v>1</v>
      </c>
    </row>
    <row r="64" spans="1:12" x14ac:dyDescent="0.25">
      <c r="A64" t="s">
        <v>60</v>
      </c>
      <c r="B64">
        <v>1</v>
      </c>
      <c r="C64">
        <v>1</v>
      </c>
      <c r="K64" t="str">
        <f t="shared" si="3"/>
        <v>cia_rhat</v>
      </c>
      <c r="L64">
        <f t="shared" si="4"/>
        <v>1</v>
      </c>
    </row>
    <row r="65" spans="1:12" x14ac:dyDescent="0.25">
      <c r="A65" t="s">
        <v>61</v>
      </c>
      <c r="B65">
        <v>1</v>
      </c>
      <c r="C65">
        <v>1</v>
      </c>
      <c r="K65" t="str">
        <f t="shared" si="3"/>
        <v>cig_rhat</v>
      </c>
      <c r="L65">
        <f t="shared" si="4"/>
        <v>1</v>
      </c>
    </row>
    <row r="66" spans="1:12" x14ac:dyDescent="0.25">
      <c r="A66" t="s">
        <v>62</v>
      </c>
      <c r="B66">
        <v>1</v>
      </c>
      <c r="C66">
        <v>1</v>
      </c>
      <c r="K66" t="str">
        <f t="shared" si="3"/>
        <v>sigmaG_rhat</v>
      </c>
      <c r="L66">
        <f t="shared" si="4"/>
        <v>1</v>
      </c>
    </row>
    <row r="67" spans="1:12" x14ac:dyDescent="0.25">
      <c r="A67" t="s">
        <v>63</v>
      </c>
      <c r="B67">
        <v>1</v>
      </c>
      <c r="C67">
        <v>1</v>
      </c>
      <c r="K67" t="str">
        <f t="shared" si="3"/>
        <v>sigmaI_rhat</v>
      </c>
      <c r="L67">
        <f t="shared" si="4"/>
        <v>1</v>
      </c>
    </row>
    <row r="69" spans="1:12" x14ac:dyDescent="0.25">
      <c r="A69" t="s">
        <v>74</v>
      </c>
      <c r="B69" t="s">
        <v>75</v>
      </c>
    </row>
    <row r="71" spans="1:12" x14ac:dyDescent="0.25">
      <c r="A71">
        <v>1.02</v>
      </c>
      <c r="K71" t="s">
        <v>17</v>
      </c>
      <c r="L71">
        <f>A71</f>
        <v>1.02</v>
      </c>
    </row>
    <row r="72" spans="1:12" x14ac:dyDescent="0.25">
      <c r="B72" t="s">
        <v>5</v>
      </c>
      <c r="C72" t="s">
        <v>7</v>
      </c>
      <c r="D72" t="s">
        <v>3</v>
      </c>
      <c r="E72" t="s">
        <v>2</v>
      </c>
      <c r="F72" t="s">
        <v>6</v>
      </c>
      <c r="G72" t="s">
        <v>4</v>
      </c>
      <c r="H72" t="s">
        <v>56</v>
      </c>
    </row>
    <row r="73" spans="1:12" x14ac:dyDescent="0.25">
      <c r="B73">
        <v>697.10749999999996</v>
      </c>
      <c r="C73">
        <v>870.74839999999995</v>
      </c>
      <c r="D73">
        <v>710.0444</v>
      </c>
      <c r="E73">
        <v>634.40129999999999</v>
      </c>
      <c r="F73">
        <v>827.61810000000003</v>
      </c>
      <c r="G73">
        <v>655.75040000000001</v>
      </c>
      <c r="H73">
        <v>4104.3532999999998</v>
      </c>
    </row>
    <row r="74" spans="1:12" x14ac:dyDescent="0.25">
      <c r="B74" t="s">
        <v>57</v>
      </c>
      <c r="C74" t="s">
        <v>58</v>
      </c>
      <c r="D74" t="s">
        <v>59</v>
      </c>
      <c r="E74" t="s">
        <v>60</v>
      </c>
      <c r="F74" t="s">
        <v>61</v>
      </c>
      <c r="G74" t="s">
        <v>62</v>
      </c>
      <c r="H74" t="s">
        <v>63</v>
      </c>
    </row>
    <row r="75" spans="1:12" x14ac:dyDescent="0.25">
      <c r="A75">
        <v>12209.591200000001</v>
      </c>
      <c r="B75">
        <v>3678.2820000000002</v>
      </c>
      <c r="C75">
        <v>15947.352199999999</v>
      </c>
      <c r="D75">
        <v>9324.8466000000008</v>
      </c>
      <c r="E75">
        <v>24971.5301</v>
      </c>
      <c r="F75">
        <v>34143.0677</v>
      </c>
      <c r="G75">
        <v>89441.1973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52"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17" bestFit="1" customWidth="1"/>
    <col min="3" max="3" width="13.7109375" bestFit="1" customWidth="1"/>
    <col min="4" max="4" width="11" bestFit="1" customWidth="1"/>
    <col min="5" max="5" width="10" bestFit="1" customWidth="1"/>
    <col min="6" max="6" width="11.42578125" bestFit="1" customWidth="1"/>
    <col min="7" max="8" width="11" bestFit="1" customWidth="1"/>
    <col min="9" max="9" width="8.7109375" bestFit="1" customWidth="1"/>
    <col min="12" max="12" width="10.5703125" bestFit="1" customWidth="1"/>
  </cols>
  <sheetData>
    <row r="1" spans="1:12" x14ac:dyDescent="0.25">
      <c r="A1" t="s">
        <v>19</v>
      </c>
      <c r="B1" t="s">
        <v>20</v>
      </c>
      <c r="K1" t="s">
        <v>21</v>
      </c>
      <c r="L1" t="str">
        <f>B1</f>
        <v>Gauss</v>
      </c>
    </row>
    <row r="2" spans="1:12" x14ac:dyDescent="0.25">
      <c r="A2" t="s">
        <v>19</v>
      </c>
      <c r="B2" t="s">
        <v>22</v>
      </c>
      <c r="K2" t="s">
        <v>0</v>
      </c>
      <c r="L2" t="str">
        <f>B2</f>
        <v>AlternativeHybrid</v>
      </c>
    </row>
    <row r="3" spans="1:12" x14ac:dyDescent="0.25">
      <c r="A3" t="s">
        <v>19</v>
      </c>
      <c r="B3" s="1">
        <v>100000</v>
      </c>
      <c r="K3" t="s">
        <v>23</v>
      </c>
      <c r="L3" s="2">
        <f>B3</f>
        <v>100000</v>
      </c>
    </row>
    <row r="4" spans="1:12" x14ac:dyDescent="0.25">
      <c r="A4" t="s">
        <v>19</v>
      </c>
      <c r="B4">
        <v>1982</v>
      </c>
      <c r="K4" t="s">
        <v>1</v>
      </c>
      <c r="L4">
        <f>B4</f>
        <v>1982</v>
      </c>
    </row>
    <row r="5" spans="1:12" x14ac:dyDescent="0.25">
      <c r="A5" t="s">
        <v>24</v>
      </c>
      <c r="B5" t="s">
        <v>25</v>
      </c>
      <c r="C5">
        <v>-87.74</v>
      </c>
      <c r="K5" t="s">
        <v>14</v>
      </c>
      <c r="L5">
        <f>C5</f>
        <v>-87.74</v>
      </c>
    </row>
    <row r="6" spans="1:12" x14ac:dyDescent="0.25">
      <c r="A6" t="s">
        <v>26</v>
      </c>
      <c r="B6">
        <v>11.54</v>
      </c>
      <c r="K6" t="s">
        <v>15</v>
      </c>
      <c r="L6">
        <f>B6</f>
        <v>11.54</v>
      </c>
    </row>
    <row r="7" spans="1:12" x14ac:dyDescent="0.25">
      <c r="A7" t="s">
        <v>27</v>
      </c>
      <c r="B7" t="s">
        <v>25</v>
      </c>
      <c r="C7">
        <v>-76.2</v>
      </c>
      <c r="K7" t="s">
        <v>16</v>
      </c>
      <c r="L7">
        <f>C7</f>
        <v>-76.2</v>
      </c>
    </row>
    <row r="9" spans="1:12" x14ac:dyDescent="0.25">
      <c r="A9" t="s">
        <v>28</v>
      </c>
      <c r="B9" t="s">
        <v>29</v>
      </c>
      <c r="C9" t="s">
        <v>30</v>
      </c>
    </row>
    <row r="10" spans="1:12" x14ac:dyDescent="0.25">
      <c r="A10" t="s">
        <v>31</v>
      </c>
      <c r="B10" t="s">
        <v>32</v>
      </c>
      <c r="C10" t="s">
        <v>29</v>
      </c>
      <c r="D10">
        <v>1</v>
      </c>
    </row>
    <row r="11" spans="1:12" x14ac:dyDescent="0.25">
      <c r="A11" t="s">
        <v>33</v>
      </c>
      <c r="B11" t="s">
        <v>34</v>
      </c>
      <c r="C11" t="s">
        <v>35</v>
      </c>
      <c r="D11" t="s">
        <v>29</v>
      </c>
      <c r="E11">
        <v>6</v>
      </c>
    </row>
    <row r="12" spans="1:12" x14ac:dyDescent="0.25">
      <c r="A12" t="s">
        <v>36</v>
      </c>
      <c r="B12" t="s">
        <v>37</v>
      </c>
      <c r="C12" t="s">
        <v>38</v>
      </c>
      <c r="D12" t="s">
        <v>39</v>
      </c>
      <c r="E12" t="s">
        <v>29</v>
      </c>
      <c r="F12" s="1">
        <v>100000</v>
      </c>
    </row>
    <row r="14" spans="1:12" x14ac:dyDescent="0.25">
      <c r="A14">
        <v>1</v>
      </c>
      <c r="B14" t="s">
        <v>40</v>
      </c>
      <c r="C14" t="s">
        <v>41</v>
      </c>
      <c r="D14" t="s">
        <v>42</v>
      </c>
      <c r="E14" t="s">
        <v>43</v>
      </c>
      <c r="F14" t="s">
        <v>44</v>
      </c>
      <c r="G14" t="s">
        <v>45</v>
      </c>
      <c r="H14" t="s">
        <v>46</v>
      </c>
      <c r="I14" t="s">
        <v>47</v>
      </c>
    </row>
    <row r="15" spans="1:12" x14ac:dyDescent="0.25">
      <c r="B15" t="s">
        <v>48</v>
      </c>
      <c r="C15" t="s">
        <v>43</v>
      </c>
      <c r="D15" t="s">
        <v>49</v>
      </c>
      <c r="E15" t="s">
        <v>34</v>
      </c>
      <c r="F15" t="s">
        <v>50</v>
      </c>
      <c r="G15" t="s">
        <v>51</v>
      </c>
    </row>
    <row r="17" spans="1:12" x14ac:dyDescent="0.25">
      <c r="B17" t="s">
        <v>24</v>
      </c>
      <c r="C17" t="s">
        <v>52</v>
      </c>
      <c r="D17" t="s">
        <v>53</v>
      </c>
      <c r="E17" t="s">
        <v>54</v>
      </c>
      <c r="F17" t="s">
        <v>55</v>
      </c>
      <c r="G17" t="s">
        <v>54</v>
      </c>
    </row>
    <row r="18" spans="1:12" x14ac:dyDescent="0.25">
      <c r="A18" t="s">
        <v>5</v>
      </c>
      <c r="B18">
        <v>0.44630999999999998</v>
      </c>
      <c r="C18">
        <v>0.245893</v>
      </c>
      <c r="D18" s="1">
        <v>3.1740000000000002E-4</v>
      </c>
      <c r="E18" s="1">
        <v>5.7099999999999998E-3</v>
      </c>
      <c r="K18" t="str">
        <f>A18</f>
        <v>Tag</v>
      </c>
      <c r="L18">
        <f>B18</f>
        <v>0.44630999999999998</v>
      </c>
    </row>
    <row r="19" spans="1:12" x14ac:dyDescent="0.25">
      <c r="A19" t="s">
        <v>7</v>
      </c>
      <c r="B19">
        <v>0.34516999999999998</v>
      </c>
      <c r="C19">
        <v>0.237788</v>
      </c>
      <c r="D19" s="1">
        <v>3.0699999999999998E-4</v>
      </c>
      <c r="E19" s="1">
        <v>8.2730000000000008E-3</v>
      </c>
      <c r="K19" t="str">
        <f t="shared" ref="K19:L31" si="0">A19</f>
        <v>Tai</v>
      </c>
      <c r="L19">
        <f t="shared" si="0"/>
        <v>0.34516999999999998</v>
      </c>
    </row>
    <row r="20" spans="1:12" x14ac:dyDescent="0.25">
      <c r="A20" t="s">
        <v>3</v>
      </c>
      <c r="B20">
        <v>0.48655999999999999</v>
      </c>
      <c r="C20">
        <v>0.27321800000000002</v>
      </c>
      <c r="D20" s="1">
        <v>3.5270000000000001E-4</v>
      </c>
      <c r="E20" s="1">
        <v>5.8989999999999997E-3</v>
      </c>
      <c r="K20" t="str">
        <f t="shared" si="0"/>
        <v>Tga</v>
      </c>
      <c r="L20">
        <f t="shared" si="0"/>
        <v>0.48655999999999999</v>
      </c>
    </row>
    <row r="21" spans="1:12" x14ac:dyDescent="0.25">
      <c r="A21" t="s">
        <v>2</v>
      </c>
      <c r="B21">
        <v>0.74802999999999997</v>
      </c>
      <c r="C21">
        <v>0.187968</v>
      </c>
      <c r="D21" s="1">
        <v>2.4269999999999999E-4</v>
      </c>
      <c r="E21" s="1">
        <v>4.3470000000000002E-3</v>
      </c>
      <c r="K21" t="str">
        <f t="shared" si="0"/>
        <v>Tgi</v>
      </c>
      <c r="L21">
        <f t="shared" si="0"/>
        <v>0.74802999999999997</v>
      </c>
    </row>
    <row r="22" spans="1:12" x14ac:dyDescent="0.25">
      <c r="A22" t="s">
        <v>6</v>
      </c>
      <c r="B22">
        <v>0.48396</v>
      </c>
      <c r="C22">
        <v>0.27341799999999999</v>
      </c>
      <c r="D22" s="1">
        <v>3.5300000000000002E-4</v>
      </c>
      <c r="E22" s="1">
        <v>1.014E-2</v>
      </c>
      <c r="K22" t="str">
        <f t="shared" si="0"/>
        <v>Tia</v>
      </c>
      <c r="L22">
        <f t="shared" si="0"/>
        <v>0.48396</v>
      </c>
    </row>
    <row r="23" spans="1:12" x14ac:dyDescent="0.25">
      <c r="A23" t="s">
        <v>4</v>
      </c>
      <c r="B23">
        <v>0.54149999999999998</v>
      </c>
      <c r="C23">
        <v>0.252552</v>
      </c>
      <c r="D23" s="1">
        <v>3.2600000000000001E-4</v>
      </c>
      <c r="E23" s="1">
        <v>8.2179999999999996E-3</v>
      </c>
      <c r="K23" t="str">
        <f t="shared" si="0"/>
        <v>Tig</v>
      </c>
      <c r="L23">
        <f t="shared" si="0"/>
        <v>0.54149999999999998</v>
      </c>
    </row>
    <row r="24" spans="1:12" x14ac:dyDescent="0.25">
      <c r="A24" t="s">
        <v>56</v>
      </c>
      <c r="B24">
        <v>0.40795999999999999</v>
      </c>
      <c r="C24">
        <v>0.248636</v>
      </c>
      <c r="D24" s="1">
        <v>3.21E-4</v>
      </c>
      <c r="E24" s="1">
        <v>2.3029999999999999E-3</v>
      </c>
      <c r="K24" t="str">
        <f t="shared" si="0"/>
        <v>cag</v>
      </c>
      <c r="L24">
        <f t="shared" si="0"/>
        <v>0.40795999999999999</v>
      </c>
    </row>
    <row r="25" spans="1:12" x14ac:dyDescent="0.25">
      <c r="A25" t="s">
        <v>57</v>
      </c>
      <c r="B25">
        <v>0.51017000000000001</v>
      </c>
      <c r="C25">
        <v>0.27222600000000002</v>
      </c>
      <c r="D25" s="1">
        <v>3.5139999999999998E-4</v>
      </c>
      <c r="E25" s="1">
        <v>2.9120000000000001E-3</v>
      </c>
      <c r="K25" t="str">
        <f t="shared" si="0"/>
        <v>cai</v>
      </c>
      <c r="L25">
        <f t="shared" si="0"/>
        <v>0.51017000000000001</v>
      </c>
    </row>
    <row r="26" spans="1:12" x14ac:dyDescent="0.25">
      <c r="A26" t="s">
        <v>58</v>
      </c>
      <c r="B26">
        <v>0.36053000000000002</v>
      </c>
      <c r="C26">
        <v>0.25168499999999999</v>
      </c>
      <c r="D26" s="1">
        <v>3.2489999999999998E-4</v>
      </c>
      <c r="E26" s="1">
        <v>2.5119999999999999E-3</v>
      </c>
      <c r="K26" t="str">
        <f t="shared" si="0"/>
        <v>cga</v>
      </c>
      <c r="L26">
        <f t="shared" si="0"/>
        <v>0.36053000000000002</v>
      </c>
    </row>
    <row r="27" spans="1:12" x14ac:dyDescent="0.25">
      <c r="A27" t="s">
        <v>59</v>
      </c>
      <c r="B27">
        <v>0.20268</v>
      </c>
      <c r="C27">
        <v>0.16824</v>
      </c>
      <c r="D27" s="1">
        <v>2.1719999999999999E-4</v>
      </c>
      <c r="E27" s="1">
        <v>8.0449999999999999E-4</v>
      </c>
      <c r="K27" t="str">
        <f t="shared" si="0"/>
        <v>cgi</v>
      </c>
      <c r="L27">
        <f t="shared" si="0"/>
        <v>0.20268</v>
      </c>
    </row>
    <row r="28" spans="1:12" x14ac:dyDescent="0.25">
      <c r="A28" t="s">
        <v>60</v>
      </c>
      <c r="B28">
        <v>0.35328999999999999</v>
      </c>
      <c r="C28">
        <v>0.25339200000000001</v>
      </c>
      <c r="D28" s="1">
        <v>3.2709999999999998E-4</v>
      </c>
      <c r="E28" s="1">
        <v>3.31E-3</v>
      </c>
      <c r="K28" t="str">
        <f t="shared" si="0"/>
        <v>cia</v>
      </c>
      <c r="L28">
        <f t="shared" si="0"/>
        <v>0.35328999999999999</v>
      </c>
    </row>
    <row r="29" spans="1:12" x14ac:dyDescent="0.25">
      <c r="A29" t="s">
        <v>61</v>
      </c>
      <c r="B29">
        <v>0.25847999999999999</v>
      </c>
      <c r="C29">
        <v>0.224798</v>
      </c>
      <c r="D29" s="1">
        <v>2.9020000000000001E-4</v>
      </c>
      <c r="E29" s="1">
        <v>1.6980000000000001E-3</v>
      </c>
      <c r="K29" t="str">
        <f t="shared" si="0"/>
        <v>cig</v>
      </c>
      <c r="L29">
        <f t="shared" si="0"/>
        <v>0.25847999999999999</v>
      </c>
    </row>
    <row r="30" spans="1:12" x14ac:dyDescent="0.25">
      <c r="A30" t="s">
        <v>62</v>
      </c>
      <c r="B30">
        <v>2.3230000000000001E-2</v>
      </c>
      <c r="C30">
        <v>9.3150000000000004E-3</v>
      </c>
      <c r="D30" s="1">
        <v>1.203E-5</v>
      </c>
      <c r="E30" s="1">
        <v>3.2369999999999997E-5</v>
      </c>
      <c r="K30" t="str">
        <f t="shared" si="0"/>
        <v>sigmaG</v>
      </c>
      <c r="L30">
        <f t="shared" si="0"/>
        <v>2.3230000000000001E-2</v>
      </c>
    </row>
    <row r="31" spans="1:12" x14ac:dyDescent="0.25">
      <c r="A31" t="s">
        <v>63</v>
      </c>
      <c r="B31">
        <v>1.384E-2</v>
      </c>
      <c r="C31">
        <v>6.1970000000000003E-3</v>
      </c>
      <c r="D31" s="1">
        <v>7.9999999999999996E-6</v>
      </c>
      <c r="E31" s="1">
        <v>3.6319999999999998E-5</v>
      </c>
      <c r="K31" t="str">
        <f t="shared" si="0"/>
        <v>sigmaI</v>
      </c>
      <c r="L31">
        <f t="shared" si="0"/>
        <v>1.384E-2</v>
      </c>
    </row>
    <row r="33" spans="1:12" x14ac:dyDescent="0.25">
      <c r="A33">
        <v>2</v>
      </c>
      <c r="B33" t="s">
        <v>64</v>
      </c>
      <c r="C33" t="s">
        <v>45</v>
      </c>
      <c r="D33" t="s">
        <v>46</v>
      </c>
      <c r="E33" t="s">
        <v>65</v>
      </c>
    </row>
    <row r="35" spans="1:12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2" x14ac:dyDescent="0.25">
      <c r="A36" t="s">
        <v>5</v>
      </c>
      <c r="B36">
        <v>4.6738000000000002E-2</v>
      </c>
      <c r="C36">
        <v>0.24662800000000001</v>
      </c>
      <c r="D36">
        <v>0.42468</v>
      </c>
      <c r="E36">
        <v>0.63102999999999998</v>
      </c>
      <c r="F36">
        <v>0.93571000000000004</v>
      </c>
      <c r="K36" t="str">
        <f>CONCATENATE(A36,"_median")</f>
        <v>Tag_median</v>
      </c>
      <c r="L36">
        <f>D36</f>
        <v>0.42468</v>
      </c>
    </row>
    <row r="37" spans="1:12" x14ac:dyDescent="0.25">
      <c r="A37" t="s">
        <v>7</v>
      </c>
      <c r="B37">
        <v>1.8959E-2</v>
      </c>
      <c r="C37">
        <v>0.14790200000000001</v>
      </c>
      <c r="D37">
        <v>0.30237999999999998</v>
      </c>
      <c r="E37">
        <v>0.50658999999999998</v>
      </c>
      <c r="F37">
        <v>0.88460000000000005</v>
      </c>
      <c r="K37" t="str">
        <f t="shared" ref="K37:K49" si="1">CONCATENATE(A37,"_median")</f>
        <v>Tai_median</v>
      </c>
      <c r="L37">
        <f t="shared" ref="L37:L49" si="2">D37</f>
        <v>0.30237999999999998</v>
      </c>
    </row>
    <row r="38" spans="1:12" x14ac:dyDescent="0.25">
      <c r="A38" t="s">
        <v>3</v>
      </c>
      <c r="B38">
        <v>2.8826000000000001E-2</v>
      </c>
      <c r="C38">
        <v>0.25779600000000003</v>
      </c>
      <c r="D38">
        <v>0.48282000000000003</v>
      </c>
      <c r="E38">
        <v>0.71289999999999998</v>
      </c>
      <c r="F38">
        <v>0.96352000000000004</v>
      </c>
      <c r="K38" t="str">
        <f t="shared" si="1"/>
        <v>Tga_median</v>
      </c>
      <c r="L38">
        <f t="shared" si="2"/>
        <v>0.48282000000000003</v>
      </c>
    </row>
    <row r="39" spans="1:12" x14ac:dyDescent="0.25">
      <c r="A39" t="s">
        <v>2</v>
      </c>
      <c r="B39">
        <v>0.27825899999999998</v>
      </c>
      <c r="C39">
        <v>0.64361599999999997</v>
      </c>
      <c r="D39">
        <v>0.78447999999999996</v>
      </c>
      <c r="E39">
        <v>0.89481999999999995</v>
      </c>
      <c r="F39">
        <v>0.98936000000000002</v>
      </c>
      <c r="K39" t="str">
        <f t="shared" si="1"/>
        <v>Tgi_median</v>
      </c>
      <c r="L39">
        <f t="shared" si="2"/>
        <v>0.78447999999999996</v>
      </c>
    </row>
    <row r="40" spans="1:12" x14ac:dyDescent="0.25">
      <c r="A40" t="s">
        <v>6</v>
      </c>
      <c r="B40">
        <v>3.1684999999999998E-2</v>
      </c>
      <c r="C40">
        <v>0.25353900000000001</v>
      </c>
      <c r="D40">
        <v>0.47865000000000002</v>
      </c>
      <c r="E40">
        <v>0.70806999999999998</v>
      </c>
      <c r="F40">
        <v>0.9667</v>
      </c>
      <c r="K40" t="str">
        <f t="shared" si="1"/>
        <v>Tia_median</v>
      </c>
      <c r="L40">
        <f t="shared" si="2"/>
        <v>0.47865000000000002</v>
      </c>
    </row>
    <row r="41" spans="1:12" x14ac:dyDescent="0.25">
      <c r="A41" t="s">
        <v>4</v>
      </c>
      <c r="B41">
        <v>5.0667999999999998E-2</v>
      </c>
      <c r="C41">
        <v>0.35286400000000001</v>
      </c>
      <c r="D41">
        <v>0.55672999999999995</v>
      </c>
      <c r="E41">
        <v>0.74450000000000005</v>
      </c>
      <c r="F41">
        <v>0.95999000000000001</v>
      </c>
      <c r="K41" t="str">
        <f t="shared" si="1"/>
        <v>Tig_median</v>
      </c>
      <c r="L41">
        <f t="shared" si="2"/>
        <v>0.55672999999999995</v>
      </c>
    </row>
    <row r="42" spans="1:12" x14ac:dyDescent="0.25">
      <c r="A42" t="s">
        <v>56</v>
      </c>
      <c r="B42">
        <v>2.2575999999999999E-2</v>
      </c>
      <c r="C42">
        <v>0.20443800000000001</v>
      </c>
      <c r="D42">
        <v>0.38653999999999999</v>
      </c>
      <c r="E42">
        <v>0.58657000000000004</v>
      </c>
      <c r="F42">
        <v>0.92352000000000001</v>
      </c>
      <c r="K42" t="str">
        <f t="shared" si="1"/>
        <v>cag_median</v>
      </c>
      <c r="L42">
        <f t="shared" si="2"/>
        <v>0.38653999999999999</v>
      </c>
    </row>
    <row r="43" spans="1:12" x14ac:dyDescent="0.25">
      <c r="A43" t="s">
        <v>57</v>
      </c>
      <c r="B43">
        <v>3.3527000000000001E-2</v>
      </c>
      <c r="C43">
        <v>0.28631299999999998</v>
      </c>
      <c r="D43">
        <v>0.51839000000000002</v>
      </c>
      <c r="E43">
        <v>0.73656999999999995</v>
      </c>
      <c r="F43">
        <v>0.96638999999999997</v>
      </c>
      <c r="K43" t="str">
        <f t="shared" si="1"/>
        <v>cai_median</v>
      </c>
      <c r="L43">
        <f t="shared" si="2"/>
        <v>0.51839000000000002</v>
      </c>
    </row>
    <row r="44" spans="1:12" x14ac:dyDescent="0.25">
      <c r="A44" t="s">
        <v>58</v>
      </c>
      <c r="B44">
        <v>1.3859E-2</v>
      </c>
      <c r="C44">
        <v>0.14736299999999999</v>
      </c>
      <c r="D44">
        <v>0.31913000000000002</v>
      </c>
      <c r="E44">
        <v>0.54018999999999995</v>
      </c>
      <c r="F44">
        <v>0.90193000000000001</v>
      </c>
      <c r="K44" t="str">
        <f t="shared" si="1"/>
        <v>cga_median</v>
      </c>
      <c r="L44">
        <f t="shared" si="2"/>
        <v>0.31913000000000002</v>
      </c>
    </row>
    <row r="45" spans="1:12" x14ac:dyDescent="0.25">
      <c r="A45" t="s">
        <v>59</v>
      </c>
      <c r="B45">
        <v>6.7539999999999996E-3</v>
      </c>
      <c r="C45">
        <v>7.2694999999999996E-2</v>
      </c>
      <c r="D45">
        <v>0.16170999999999999</v>
      </c>
      <c r="E45">
        <v>0.28964000000000001</v>
      </c>
      <c r="F45">
        <v>0.63210999999999995</v>
      </c>
      <c r="K45" t="str">
        <f t="shared" si="1"/>
        <v>cgi_median</v>
      </c>
      <c r="L45">
        <f t="shared" si="2"/>
        <v>0.16170999999999999</v>
      </c>
    </row>
    <row r="46" spans="1:12" x14ac:dyDescent="0.25">
      <c r="A46" t="s">
        <v>60</v>
      </c>
      <c r="B46">
        <v>1.4137E-2</v>
      </c>
      <c r="C46">
        <v>0.140628</v>
      </c>
      <c r="D46">
        <v>0.30406</v>
      </c>
      <c r="E46">
        <v>0.53039000000000003</v>
      </c>
      <c r="F46">
        <v>0.91085000000000005</v>
      </c>
      <c r="K46" t="str">
        <f t="shared" si="1"/>
        <v>cia_median</v>
      </c>
      <c r="L46">
        <f t="shared" si="2"/>
        <v>0.30406</v>
      </c>
    </row>
    <row r="47" spans="1:12" x14ac:dyDescent="0.25">
      <c r="A47" t="s">
        <v>61</v>
      </c>
      <c r="B47">
        <v>7.7380000000000001E-3</v>
      </c>
      <c r="C47">
        <v>8.4515999999999994E-2</v>
      </c>
      <c r="D47">
        <v>0.19370999999999999</v>
      </c>
      <c r="E47">
        <v>0.36909999999999998</v>
      </c>
      <c r="F47">
        <v>0.85538000000000003</v>
      </c>
      <c r="K47" t="str">
        <f t="shared" si="1"/>
        <v>cig_median</v>
      </c>
      <c r="L47">
        <f t="shared" si="2"/>
        <v>0.19370999999999999</v>
      </c>
    </row>
    <row r="48" spans="1:12" x14ac:dyDescent="0.25">
      <c r="A48" t="s">
        <v>62</v>
      </c>
      <c r="B48">
        <v>1.2137999999999999E-2</v>
      </c>
      <c r="C48">
        <v>1.7063999999999999E-2</v>
      </c>
      <c r="D48">
        <v>2.112E-2</v>
      </c>
      <c r="E48">
        <v>2.69E-2</v>
      </c>
      <c r="F48">
        <v>4.6690000000000002E-2</v>
      </c>
      <c r="K48" t="str">
        <f t="shared" si="1"/>
        <v>sigmaG_median</v>
      </c>
      <c r="L48">
        <f t="shared" si="2"/>
        <v>2.112E-2</v>
      </c>
    </row>
    <row r="49" spans="1:12" x14ac:dyDescent="0.25">
      <c r="A49" t="s">
        <v>63</v>
      </c>
      <c r="B49">
        <v>6.7850000000000002E-3</v>
      </c>
      <c r="C49">
        <v>9.7579999999999993E-3</v>
      </c>
      <c r="D49">
        <v>1.2330000000000001E-2</v>
      </c>
      <c r="E49">
        <v>1.6150000000000001E-2</v>
      </c>
      <c r="F49">
        <v>2.9680000000000002E-2</v>
      </c>
      <c r="K49" t="str">
        <f t="shared" si="1"/>
        <v>sigmaI_median</v>
      </c>
      <c r="L49">
        <f t="shared" si="2"/>
        <v>1.2330000000000001E-2</v>
      </c>
    </row>
    <row r="51" spans="1:12" x14ac:dyDescent="0.25">
      <c r="A51" t="s">
        <v>66</v>
      </c>
      <c r="B51" t="s">
        <v>67</v>
      </c>
      <c r="C51" t="s">
        <v>68</v>
      </c>
      <c r="D51" t="s">
        <v>69</v>
      </c>
    </row>
    <row r="53" spans="1:12" x14ac:dyDescent="0.25">
      <c r="B53" t="s">
        <v>70</v>
      </c>
      <c r="C53" t="s">
        <v>71</v>
      </c>
      <c r="D53" t="s">
        <v>72</v>
      </c>
      <c r="E53" t="s">
        <v>73</v>
      </c>
    </row>
    <row r="54" spans="1:12" x14ac:dyDescent="0.25">
      <c r="A54" t="s">
        <v>5</v>
      </c>
      <c r="B54">
        <v>1.01</v>
      </c>
      <c r="C54">
        <v>1.02</v>
      </c>
      <c r="K54" t="str">
        <f>CONCATENATE(A54,"_rhat")</f>
        <v>Tag_rhat</v>
      </c>
      <c r="L54">
        <f>B54</f>
        <v>1.01</v>
      </c>
    </row>
    <row r="55" spans="1:12" x14ac:dyDescent="0.25">
      <c r="A55" t="s">
        <v>7</v>
      </c>
      <c r="B55">
        <v>1.01</v>
      </c>
      <c r="C55">
        <v>1.02</v>
      </c>
      <c r="K55" t="str">
        <f t="shared" ref="K55:K67" si="3">CONCATENATE(A55,"_rhat")</f>
        <v>Tai_rhat</v>
      </c>
      <c r="L55">
        <f t="shared" ref="L55:L67" si="4">B55</f>
        <v>1.01</v>
      </c>
    </row>
    <row r="56" spans="1:12" x14ac:dyDescent="0.25">
      <c r="A56" t="s">
        <v>3</v>
      </c>
      <c r="B56">
        <v>1.01</v>
      </c>
      <c r="C56">
        <v>1.02</v>
      </c>
      <c r="K56" t="str">
        <f t="shared" si="3"/>
        <v>Tga_rhat</v>
      </c>
      <c r="L56">
        <f t="shared" si="4"/>
        <v>1.01</v>
      </c>
    </row>
    <row r="57" spans="1:12" x14ac:dyDescent="0.25">
      <c r="A57" t="s">
        <v>2</v>
      </c>
      <c r="B57">
        <v>1</v>
      </c>
      <c r="C57">
        <v>1</v>
      </c>
      <c r="K57" t="str">
        <f t="shared" si="3"/>
        <v>Tgi_rhat</v>
      </c>
      <c r="L57">
        <f t="shared" si="4"/>
        <v>1</v>
      </c>
    </row>
    <row r="58" spans="1:12" x14ac:dyDescent="0.25">
      <c r="A58" t="s">
        <v>6</v>
      </c>
      <c r="B58">
        <v>1.01</v>
      </c>
      <c r="C58">
        <v>1.02</v>
      </c>
      <c r="K58" t="str">
        <f t="shared" si="3"/>
        <v>Tia_rhat</v>
      </c>
      <c r="L58">
        <f t="shared" si="4"/>
        <v>1.01</v>
      </c>
    </row>
    <row r="59" spans="1:12" x14ac:dyDescent="0.25">
      <c r="A59" t="s">
        <v>4</v>
      </c>
      <c r="B59">
        <v>1</v>
      </c>
      <c r="C59">
        <v>1</v>
      </c>
      <c r="K59" t="str">
        <f t="shared" si="3"/>
        <v>Tig_rhat</v>
      </c>
      <c r="L59">
        <f t="shared" si="4"/>
        <v>1</v>
      </c>
    </row>
    <row r="60" spans="1:12" x14ac:dyDescent="0.25">
      <c r="A60" t="s">
        <v>56</v>
      </c>
      <c r="B60">
        <v>1</v>
      </c>
      <c r="C60">
        <v>1</v>
      </c>
      <c r="K60" t="str">
        <f t="shared" si="3"/>
        <v>cag_rhat</v>
      </c>
      <c r="L60">
        <f t="shared" si="4"/>
        <v>1</v>
      </c>
    </row>
    <row r="61" spans="1:12" x14ac:dyDescent="0.25">
      <c r="A61" t="s">
        <v>57</v>
      </c>
      <c r="B61">
        <v>1</v>
      </c>
      <c r="C61">
        <v>1</v>
      </c>
      <c r="K61" t="str">
        <f t="shared" si="3"/>
        <v>cai_rhat</v>
      </c>
      <c r="L61">
        <f t="shared" si="4"/>
        <v>1</v>
      </c>
    </row>
    <row r="62" spans="1:12" x14ac:dyDescent="0.25">
      <c r="A62" t="s">
        <v>58</v>
      </c>
      <c r="B62">
        <v>1</v>
      </c>
      <c r="C62">
        <v>1</v>
      </c>
      <c r="K62" t="str">
        <f t="shared" si="3"/>
        <v>cga_rhat</v>
      </c>
      <c r="L62">
        <f t="shared" si="4"/>
        <v>1</v>
      </c>
    </row>
    <row r="63" spans="1:12" x14ac:dyDescent="0.25">
      <c r="A63" t="s">
        <v>59</v>
      </c>
      <c r="B63">
        <v>1</v>
      </c>
      <c r="C63">
        <v>1</v>
      </c>
      <c r="K63" t="str">
        <f t="shared" si="3"/>
        <v>cgi_rhat</v>
      </c>
      <c r="L63">
        <f t="shared" si="4"/>
        <v>1</v>
      </c>
    </row>
    <row r="64" spans="1:12" x14ac:dyDescent="0.25">
      <c r="A64" t="s">
        <v>60</v>
      </c>
      <c r="B64">
        <v>1</v>
      </c>
      <c r="C64">
        <v>1.01</v>
      </c>
      <c r="K64" t="str">
        <f t="shared" si="3"/>
        <v>cia_rhat</v>
      </c>
      <c r="L64">
        <f t="shared" si="4"/>
        <v>1</v>
      </c>
    </row>
    <row r="65" spans="1:12" x14ac:dyDescent="0.25">
      <c r="A65" t="s">
        <v>61</v>
      </c>
      <c r="B65">
        <v>1</v>
      </c>
      <c r="C65">
        <v>1</v>
      </c>
      <c r="K65" t="str">
        <f t="shared" si="3"/>
        <v>cig_rhat</v>
      </c>
      <c r="L65">
        <f t="shared" si="4"/>
        <v>1</v>
      </c>
    </row>
    <row r="66" spans="1:12" x14ac:dyDescent="0.25">
      <c r="A66" t="s">
        <v>62</v>
      </c>
      <c r="B66">
        <v>1</v>
      </c>
      <c r="C66">
        <v>1</v>
      </c>
      <c r="K66" t="str">
        <f t="shared" si="3"/>
        <v>sigmaG_rhat</v>
      </c>
      <c r="L66">
        <f t="shared" si="4"/>
        <v>1</v>
      </c>
    </row>
    <row r="67" spans="1:12" x14ac:dyDescent="0.25">
      <c r="A67" t="s">
        <v>63</v>
      </c>
      <c r="B67">
        <v>1</v>
      </c>
      <c r="C67">
        <v>1</v>
      </c>
      <c r="K67" t="str">
        <f t="shared" si="3"/>
        <v>sigmaI_rhat</v>
      </c>
      <c r="L67">
        <f t="shared" si="4"/>
        <v>1</v>
      </c>
    </row>
    <row r="69" spans="1:12" x14ac:dyDescent="0.25">
      <c r="A69" t="s">
        <v>74</v>
      </c>
      <c r="B69" t="s">
        <v>75</v>
      </c>
    </row>
    <row r="71" spans="1:12" x14ac:dyDescent="0.25">
      <c r="A71">
        <v>1.01</v>
      </c>
      <c r="K71" t="s">
        <v>17</v>
      </c>
      <c r="L71">
        <f>A71</f>
        <v>1.01</v>
      </c>
    </row>
    <row r="72" spans="1:12" x14ac:dyDescent="0.25">
      <c r="B72" t="s">
        <v>5</v>
      </c>
      <c r="C72" t="s">
        <v>7</v>
      </c>
      <c r="D72" t="s">
        <v>3</v>
      </c>
      <c r="E72" t="s">
        <v>2</v>
      </c>
      <c r="F72" t="s">
        <v>6</v>
      </c>
      <c r="G72" t="s">
        <v>4</v>
      </c>
      <c r="H72" t="s">
        <v>56</v>
      </c>
    </row>
    <row r="73" spans="1:12" x14ac:dyDescent="0.25">
      <c r="B73">
        <v>1874.8298</v>
      </c>
      <c r="C73">
        <v>829.04819999999995</v>
      </c>
      <c r="D73">
        <v>2145.4812000000002</v>
      </c>
      <c r="E73">
        <v>1874.6822</v>
      </c>
      <c r="F73">
        <v>725.46690000000001</v>
      </c>
      <c r="G73">
        <v>951.23209999999995</v>
      </c>
      <c r="H73">
        <v>12008.7032</v>
      </c>
    </row>
    <row r="74" spans="1:12" x14ac:dyDescent="0.25">
      <c r="B74" t="s">
        <v>57</v>
      </c>
      <c r="C74" t="s">
        <v>58</v>
      </c>
      <c r="D74" t="s">
        <v>59</v>
      </c>
      <c r="E74" t="s">
        <v>60</v>
      </c>
      <c r="F74" t="s">
        <v>61</v>
      </c>
      <c r="G74" t="s">
        <v>62</v>
      </c>
      <c r="H74" t="s">
        <v>63</v>
      </c>
    </row>
    <row r="75" spans="1:12" x14ac:dyDescent="0.25">
      <c r="B75">
        <v>8979.2842000000001</v>
      </c>
      <c r="C75">
        <v>10158.6152</v>
      </c>
      <c r="D75">
        <v>44809.375099999997</v>
      </c>
      <c r="E75">
        <v>5880.9022000000004</v>
      </c>
      <c r="F75">
        <v>17587.6587</v>
      </c>
      <c r="G75">
        <v>83012.332200000004</v>
      </c>
      <c r="H75">
        <v>29595.387900000002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A67"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17" bestFit="1" customWidth="1"/>
    <col min="3" max="3" width="13.7109375" bestFit="1" customWidth="1"/>
    <col min="4" max="5" width="10" bestFit="1" customWidth="1"/>
    <col min="6" max="6" width="11.42578125" bestFit="1" customWidth="1"/>
    <col min="7" max="7" width="11" bestFit="1" customWidth="1"/>
    <col min="8" max="8" width="5.140625" bestFit="1" customWidth="1"/>
    <col min="9" max="9" width="8.7109375" bestFit="1" customWidth="1"/>
    <col min="12" max="12" width="10.5703125" bestFit="1" customWidth="1"/>
  </cols>
  <sheetData>
    <row r="1" spans="1:12" x14ac:dyDescent="0.25">
      <c r="A1" t="s">
        <v>19</v>
      </c>
      <c r="B1" t="s">
        <v>20</v>
      </c>
      <c r="K1" t="s">
        <v>21</v>
      </c>
      <c r="L1" t="str">
        <f>B1</f>
        <v>Gauss</v>
      </c>
    </row>
    <row r="2" spans="1:12" x14ac:dyDescent="0.25">
      <c r="A2" t="s">
        <v>19</v>
      </c>
      <c r="B2" t="s">
        <v>22</v>
      </c>
      <c r="K2" t="s">
        <v>0</v>
      </c>
      <c r="L2" t="str">
        <f>B2</f>
        <v>AlternativeHybrid</v>
      </c>
    </row>
    <row r="3" spans="1:12" x14ac:dyDescent="0.25">
      <c r="A3" t="s">
        <v>19</v>
      </c>
      <c r="B3" s="1">
        <v>100000</v>
      </c>
      <c r="K3" t="s">
        <v>23</v>
      </c>
      <c r="L3" s="2">
        <f>B3</f>
        <v>100000</v>
      </c>
    </row>
    <row r="4" spans="1:12" x14ac:dyDescent="0.25">
      <c r="A4" t="s">
        <v>19</v>
      </c>
      <c r="B4">
        <v>1983</v>
      </c>
      <c r="K4" t="s">
        <v>1</v>
      </c>
      <c r="L4">
        <f>B4</f>
        <v>1983</v>
      </c>
    </row>
    <row r="5" spans="1:12" x14ac:dyDescent="0.25">
      <c r="A5" t="s">
        <v>24</v>
      </c>
      <c r="B5" t="s">
        <v>25</v>
      </c>
      <c r="C5">
        <v>-101.1</v>
      </c>
      <c r="K5" t="s">
        <v>14</v>
      </c>
      <c r="L5">
        <f>C5</f>
        <v>-101.1</v>
      </c>
    </row>
    <row r="6" spans="1:12" x14ac:dyDescent="0.25">
      <c r="A6" t="s">
        <v>26</v>
      </c>
      <c r="B6">
        <v>13.63</v>
      </c>
      <c r="K6" t="s">
        <v>15</v>
      </c>
      <c r="L6">
        <f>B6</f>
        <v>13.63</v>
      </c>
    </row>
    <row r="7" spans="1:12" x14ac:dyDescent="0.25">
      <c r="A7" t="s">
        <v>27</v>
      </c>
      <c r="B7" t="s">
        <v>25</v>
      </c>
      <c r="C7">
        <v>-87.49</v>
      </c>
      <c r="K7" t="s">
        <v>16</v>
      </c>
      <c r="L7">
        <f>C7</f>
        <v>-87.49</v>
      </c>
    </row>
    <row r="9" spans="1:12" x14ac:dyDescent="0.25">
      <c r="A9" t="s">
        <v>28</v>
      </c>
      <c r="B9" t="s">
        <v>29</v>
      </c>
      <c r="C9" t="s">
        <v>30</v>
      </c>
    </row>
    <row r="10" spans="1:12" x14ac:dyDescent="0.25">
      <c r="A10" t="s">
        <v>31</v>
      </c>
      <c r="B10" t="s">
        <v>32</v>
      </c>
      <c r="C10" t="s">
        <v>29</v>
      </c>
      <c r="D10">
        <v>1</v>
      </c>
    </row>
    <row r="11" spans="1:12" x14ac:dyDescent="0.25">
      <c r="A11" t="s">
        <v>33</v>
      </c>
      <c r="B11" t="s">
        <v>34</v>
      </c>
      <c r="C11" t="s">
        <v>35</v>
      </c>
      <c r="D11" t="s">
        <v>29</v>
      </c>
      <c r="E11">
        <v>6</v>
      </c>
    </row>
    <row r="12" spans="1:12" x14ac:dyDescent="0.25">
      <c r="A12" t="s">
        <v>36</v>
      </c>
      <c r="B12" t="s">
        <v>37</v>
      </c>
      <c r="C12" t="s">
        <v>38</v>
      </c>
      <c r="D12" t="s">
        <v>39</v>
      </c>
      <c r="E12" t="s">
        <v>29</v>
      </c>
      <c r="F12" s="1">
        <v>100000</v>
      </c>
    </row>
    <row r="14" spans="1:12" x14ac:dyDescent="0.25">
      <c r="A14">
        <v>1</v>
      </c>
      <c r="B14" t="s">
        <v>40</v>
      </c>
      <c r="C14" t="s">
        <v>41</v>
      </c>
      <c r="D14" t="s">
        <v>42</v>
      </c>
      <c r="E14" t="s">
        <v>43</v>
      </c>
      <c r="F14" t="s">
        <v>44</v>
      </c>
      <c r="G14" t="s">
        <v>45</v>
      </c>
      <c r="H14" t="s">
        <v>46</v>
      </c>
      <c r="I14" t="s">
        <v>47</v>
      </c>
    </row>
    <row r="15" spans="1:12" x14ac:dyDescent="0.25">
      <c r="B15" t="s">
        <v>48</v>
      </c>
      <c r="C15" t="s">
        <v>43</v>
      </c>
      <c r="D15" t="s">
        <v>49</v>
      </c>
      <c r="E15" t="s">
        <v>34</v>
      </c>
      <c r="F15" t="s">
        <v>50</v>
      </c>
      <c r="G15" t="s">
        <v>51</v>
      </c>
    </row>
    <row r="17" spans="1:12" x14ac:dyDescent="0.25">
      <c r="B17" t="s">
        <v>24</v>
      </c>
      <c r="C17" t="s">
        <v>52</v>
      </c>
      <c r="D17" t="s">
        <v>53</v>
      </c>
      <c r="E17" t="s">
        <v>54</v>
      </c>
      <c r="F17" t="s">
        <v>55</v>
      </c>
      <c r="G17" t="s">
        <v>54</v>
      </c>
    </row>
    <row r="18" spans="1:12" x14ac:dyDescent="0.25">
      <c r="A18" t="s">
        <v>5</v>
      </c>
      <c r="B18">
        <v>0.43345400000000001</v>
      </c>
      <c r="C18">
        <v>0.24820700000000001</v>
      </c>
      <c r="D18" s="1">
        <v>3.2039999999999998E-4</v>
      </c>
      <c r="E18" s="1">
        <v>1.813E-2</v>
      </c>
      <c r="K18" t="str">
        <f>A18</f>
        <v>Tag</v>
      </c>
      <c r="L18">
        <f>B18</f>
        <v>0.43345400000000001</v>
      </c>
    </row>
    <row r="19" spans="1:12" x14ac:dyDescent="0.25">
      <c r="A19" t="s">
        <v>7</v>
      </c>
      <c r="B19">
        <v>0.35747699999999999</v>
      </c>
      <c r="C19">
        <v>0.21962200000000001</v>
      </c>
      <c r="D19" s="1">
        <v>2.8350000000000001E-4</v>
      </c>
      <c r="E19" s="1">
        <v>5.0870000000000004E-3</v>
      </c>
      <c r="K19" t="str">
        <f t="shared" ref="K19:L31" si="0">A19</f>
        <v>Tai</v>
      </c>
      <c r="L19">
        <f t="shared" si="0"/>
        <v>0.35747699999999999</v>
      </c>
    </row>
    <row r="20" spans="1:12" x14ac:dyDescent="0.25">
      <c r="A20" t="s">
        <v>3</v>
      </c>
      <c r="B20">
        <v>0.419433</v>
      </c>
      <c r="C20">
        <v>0.26815699999999998</v>
      </c>
      <c r="D20" s="1">
        <v>3.4620000000000001E-4</v>
      </c>
      <c r="E20" s="1">
        <v>1.8149999999999999E-2</v>
      </c>
      <c r="K20" t="str">
        <f t="shared" si="0"/>
        <v>Tga</v>
      </c>
      <c r="L20">
        <f t="shared" si="0"/>
        <v>0.419433</v>
      </c>
    </row>
    <row r="21" spans="1:12" x14ac:dyDescent="0.25">
      <c r="A21" t="s">
        <v>2</v>
      </c>
      <c r="B21">
        <v>0.637799</v>
      </c>
      <c r="C21">
        <v>0.21084900000000001</v>
      </c>
      <c r="D21" s="1">
        <v>2.722E-4</v>
      </c>
      <c r="E21" s="1">
        <v>1.043E-2</v>
      </c>
      <c r="K21" t="str">
        <f t="shared" si="0"/>
        <v>Tgi</v>
      </c>
      <c r="L21">
        <f t="shared" si="0"/>
        <v>0.637799</v>
      </c>
    </row>
    <row r="22" spans="1:12" x14ac:dyDescent="0.25">
      <c r="A22" t="s">
        <v>6</v>
      </c>
      <c r="B22">
        <v>0.56616599999999995</v>
      </c>
      <c r="C22">
        <v>0.26003300000000001</v>
      </c>
      <c r="D22" s="1">
        <v>3.3569999999999997E-4</v>
      </c>
      <c r="E22" s="1">
        <v>6.6490000000000004E-3</v>
      </c>
      <c r="K22" t="str">
        <f t="shared" si="0"/>
        <v>Tia</v>
      </c>
      <c r="L22">
        <f t="shared" si="0"/>
        <v>0.56616599999999995</v>
      </c>
    </row>
    <row r="23" spans="1:12" x14ac:dyDescent="0.25">
      <c r="A23" t="s">
        <v>4</v>
      </c>
      <c r="B23">
        <v>0.405891</v>
      </c>
      <c r="C23">
        <v>0.21525900000000001</v>
      </c>
      <c r="D23" s="1">
        <v>2.7789999999999998E-4</v>
      </c>
      <c r="E23" s="1">
        <v>1.082E-2</v>
      </c>
      <c r="K23" t="str">
        <f t="shared" si="0"/>
        <v>Tig</v>
      </c>
      <c r="L23">
        <f t="shared" si="0"/>
        <v>0.405891</v>
      </c>
    </row>
    <row r="24" spans="1:12" x14ac:dyDescent="0.25">
      <c r="A24" t="s">
        <v>56</v>
      </c>
      <c r="B24">
        <v>0.37654500000000002</v>
      </c>
      <c r="C24">
        <v>0.214388</v>
      </c>
      <c r="D24" s="1">
        <v>2.7680000000000001E-4</v>
      </c>
      <c r="E24" s="1">
        <v>5.6569999999999997E-3</v>
      </c>
      <c r="K24" t="str">
        <f t="shared" si="0"/>
        <v>cag</v>
      </c>
      <c r="L24">
        <f t="shared" si="0"/>
        <v>0.37654500000000002</v>
      </c>
    </row>
    <row r="25" spans="1:12" x14ac:dyDescent="0.25">
      <c r="A25" t="s">
        <v>57</v>
      </c>
      <c r="B25">
        <v>0.45502399999999998</v>
      </c>
      <c r="C25">
        <v>0.27065099999999997</v>
      </c>
      <c r="D25" s="1">
        <v>3.4939999999999998E-4</v>
      </c>
      <c r="E25" s="1">
        <v>1.9810000000000001E-3</v>
      </c>
      <c r="K25" t="str">
        <f t="shared" si="0"/>
        <v>cai</v>
      </c>
      <c r="L25">
        <f t="shared" si="0"/>
        <v>0.45502399999999998</v>
      </c>
    </row>
    <row r="26" spans="1:12" x14ac:dyDescent="0.25">
      <c r="A26" t="s">
        <v>58</v>
      </c>
      <c r="B26">
        <v>0.39435799999999999</v>
      </c>
      <c r="C26">
        <v>0.25037300000000001</v>
      </c>
      <c r="D26" s="1">
        <v>3.232E-4</v>
      </c>
      <c r="E26" s="1">
        <v>5.8320000000000004E-3</v>
      </c>
      <c r="K26" t="str">
        <f t="shared" si="0"/>
        <v>cga</v>
      </c>
      <c r="L26">
        <f t="shared" si="0"/>
        <v>0.39435799999999999</v>
      </c>
    </row>
    <row r="27" spans="1:12" x14ac:dyDescent="0.25">
      <c r="A27" t="s">
        <v>59</v>
      </c>
      <c r="B27">
        <v>0.29030699999999998</v>
      </c>
      <c r="C27">
        <v>0.192076</v>
      </c>
      <c r="D27" s="1">
        <v>2.4800000000000001E-4</v>
      </c>
      <c r="E27" s="1">
        <v>2.6580000000000002E-3</v>
      </c>
      <c r="K27" t="str">
        <f t="shared" si="0"/>
        <v>cgi</v>
      </c>
      <c r="L27">
        <f t="shared" si="0"/>
        <v>0.29030699999999998</v>
      </c>
    </row>
    <row r="28" spans="1:12" x14ac:dyDescent="0.25">
      <c r="A28" t="s">
        <v>60</v>
      </c>
      <c r="B28">
        <v>0.32336100000000001</v>
      </c>
      <c r="C28">
        <v>0.239847</v>
      </c>
      <c r="D28" s="1">
        <v>3.0959999999999999E-4</v>
      </c>
      <c r="E28" s="1">
        <v>2.2829999999999999E-3</v>
      </c>
      <c r="K28" t="str">
        <f t="shared" si="0"/>
        <v>cia</v>
      </c>
      <c r="L28">
        <f t="shared" si="0"/>
        <v>0.32336100000000001</v>
      </c>
    </row>
    <row r="29" spans="1:12" x14ac:dyDescent="0.25">
      <c r="A29" t="s">
        <v>61</v>
      </c>
      <c r="B29">
        <v>0.37124299999999999</v>
      </c>
      <c r="C29">
        <v>0.25645299999999999</v>
      </c>
      <c r="D29" s="1">
        <v>3.3110000000000002E-4</v>
      </c>
      <c r="E29" s="1">
        <v>2.5490000000000001E-3</v>
      </c>
      <c r="K29" t="str">
        <f t="shared" si="0"/>
        <v>cig</v>
      </c>
      <c r="L29">
        <f t="shared" si="0"/>
        <v>0.37124299999999999</v>
      </c>
    </row>
    <row r="30" spans="1:12" x14ac:dyDescent="0.25">
      <c r="A30" t="s">
        <v>62</v>
      </c>
      <c r="B30">
        <v>6.3210000000000002E-3</v>
      </c>
      <c r="C30">
        <v>2.977E-3</v>
      </c>
      <c r="D30" s="1">
        <v>3.8430000000000003E-6</v>
      </c>
      <c r="E30" s="1">
        <v>1.5130000000000001E-5</v>
      </c>
      <c r="K30" t="str">
        <f t="shared" si="0"/>
        <v>sigmaG</v>
      </c>
      <c r="L30">
        <f t="shared" si="0"/>
        <v>6.3210000000000002E-3</v>
      </c>
    </row>
    <row r="31" spans="1:12" x14ac:dyDescent="0.25">
      <c r="A31" t="s">
        <v>63</v>
      </c>
      <c r="B31">
        <v>2.1871000000000002E-2</v>
      </c>
      <c r="C31">
        <v>9.2680000000000002E-3</v>
      </c>
      <c r="D31" s="1">
        <v>1.1970000000000001E-5</v>
      </c>
      <c r="E31" s="1">
        <v>5.9280000000000002E-5</v>
      </c>
      <c r="K31" t="str">
        <f t="shared" si="0"/>
        <v>sigmaI</v>
      </c>
      <c r="L31">
        <f t="shared" si="0"/>
        <v>2.1871000000000002E-2</v>
      </c>
    </row>
    <row r="33" spans="1:12" x14ac:dyDescent="0.25">
      <c r="A33">
        <v>2</v>
      </c>
      <c r="B33" t="s">
        <v>64</v>
      </c>
      <c r="C33" t="s">
        <v>45</v>
      </c>
      <c r="D33" t="s">
        <v>46</v>
      </c>
      <c r="E33" t="s">
        <v>65</v>
      </c>
    </row>
    <row r="35" spans="1:12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2" x14ac:dyDescent="0.25">
      <c r="A36" t="s">
        <v>5</v>
      </c>
      <c r="B36">
        <v>8.0628000000000005E-2</v>
      </c>
      <c r="C36">
        <v>0.224246</v>
      </c>
      <c r="D36">
        <v>0.390295</v>
      </c>
      <c r="E36">
        <v>0.61853000000000002</v>
      </c>
      <c r="F36">
        <v>0.94513999999999998</v>
      </c>
      <c r="K36" t="str">
        <f>CONCATENATE(A36,"_median")</f>
        <v>Tag_median</v>
      </c>
      <c r="L36">
        <f>D36</f>
        <v>0.390295</v>
      </c>
    </row>
    <row r="37" spans="1:12" x14ac:dyDescent="0.25">
      <c r="A37" t="s">
        <v>7</v>
      </c>
      <c r="B37">
        <v>2.2224000000000001E-2</v>
      </c>
      <c r="C37">
        <v>0.17765600000000001</v>
      </c>
      <c r="D37">
        <v>0.33479900000000001</v>
      </c>
      <c r="E37">
        <v>0.51411899999999999</v>
      </c>
      <c r="F37">
        <v>0.81910000000000005</v>
      </c>
      <c r="K37" t="str">
        <f t="shared" ref="K37:K49" si="1">CONCATENATE(A37,"_median")</f>
        <v>Tai_median</v>
      </c>
      <c r="L37">
        <f t="shared" ref="L37:L49" si="2">D37</f>
        <v>0.33479900000000001</v>
      </c>
    </row>
    <row r="38" spans="1:12" x14ac:dyDescent="0.25">
      <c r="A38" t="s">
        <v>3</v>
      </c>
      <c r="B38">
        <v>1.9785000000000001E-2</v>
      </c>
      <c r="C38">
        <v>0.196932</v>
      </c>
      <c r="D38">
        <v>0.38069799999999998</v>
      </c>
      <c r="E38">
        <v>0.63613500000000001</v>
      </c>
      <c r="F38">
        <v>0.93949000000000005</v>
      </c>
      <c r="K38" t="str">
        <f t="shared" si="1"/>
        <v>Tga_median</v>
      </c>
      <c r="L38">
        <f t="shared" si="2"/>
        <v>0.38069799999999998</v>
      </c>
    </row>
    <row r="39" spans="1:12" x14ac:dyDescent="0.25">
      <c r="A39" t="s">
        <v>2</v>
      </c>
      <c r="B39">
        <v>0.216197</v>
      </c>
      <c r="C39">
        <v>0.48314699999999999</v>
      </c>
      <c r="D39">
        <v>0.64071199999999995</v>
      </c>
      <c r="E39">
        <v>0.81135599999999997</v>
      </c>
      <c r="F39">
        <v>0.97992000000000001</v>
      </c>
      <c r="K39" t="str">
        <f t="shared" si="1"/>
        <v>Tgi_median</v>
      </c>
      <c r="L39">
        <f t="shared" si="2"/>
        <v>0.64071199999999995</v>
      </c>
    </row>
    <row r="40" spans="1:12" x14ac:dyDescent="0.25">
      <c r="A40" t="s">
        <v>6</v>
      </c>
      <c r="B40">
        <v>8.2835000000000006E-2</v>
      </c>
      <c r="C40">
        <v>0.35752299999999998</v>
      </c>
      <c r="D40">
        <v>0.58178200000000002</v>
      </c>
      <c r="E40">
        <v>0.78769800000000001</v>
      </c>
      <c r="F40">
        <v>0.97650999999999999</v>
      </c>
      <c r="K40" t="str">
        <f t="shared" si="1"/>
        <v>Tia_median</v>
      </c>
      <c r="L40">
        <f t="shared" si="2"/>
        <v>0.58178200000000002</v>
      </c>
    </row>
    <row r="41" spans="1:12" x14ac:dyDescent="0.25">
      <c r="A41" t="s">
        <v>4</v>
      </c>
      <c r="B41">
        <v>4.3716999999999999E-2</v>
      </c>
      <c r="C41">
        <v>0.23835799999999999</v>
      </c>
      <c r="D41">
        <v>0.392287</v>
      </c>
      <c r="E41">
        <v>0.56010599999999999</v>
      </c>
      <c r="F41">
        <v>0.84614</v>
      </c>
      <c r="K41" t="str">
        <f t="shared" si="1"/>
        <v>Tig_median</v>
      </c>
      <c r="L41">
        <f t="shared" si="2"/>
        <v>0.392287</v>
      </c>
    </row>
    <row r="42" spans="1:12" x14ac:dyDescent="0.25">
      <c r="A42" t="s">
        <v>56</v>
      </c>
      <c r="B42">
        <v>2.4905E-2</v>
      </c>
      <c r="C42">
        <v>0.201705</v>
      </c>
      <c r="D42">
        <v>0.36874000000000001</v>
      </c>
      <c r="E42">
        <v>0.53820599999999996</v>
      </c>
      <c r="F42">
        <v>0.79057999999999995</v>
      </c>
      <c r="K42" t="str">
        <f t="shared" si="1"/>
        <v>cag_median</v>
      </c>
      <c r="L42">
        <f t="shared" si="2"/>
        <v>0.36874000000000001</v>
      </c>
    </row>
    <row r="43" spans="1:12" x14ac:dyDescent="0.25">
      <c r="A43" t="s">
        <v>57</v>
      </c>
      <c r="B43">
        <v>2.4854000000000001E-2</v>
      </c>
      <c r="C43">
        <v>0.22655</v>
      </c>
      <c r="D43">
        <v>0.43940299999999999</v>
      </c>
      <c r="E43">
        <v>0.66916299999999995</v>
      </c>
      <c r="F43">
        <v>0.95699000000000001</v>
      </c>
      <c r="K43" t="str">
        <f t="shared" si="1"/>
        <v>cai_median</v>
      </c>
      <c r="L43">
        <f t="shared" si="2"/>
        <v>0.43940299999999999</v>
      </c>
    </row>
    <row r="44" spans="1:12" x14ac:dyDescent="0.25">
      <c r="A44" t="s">
        <v>58</v>
      </c>
      <c r="B44">
        <v>1.8529E-2</v>
      </c>
      <c r="C44">
        <v>0.18248200000000001</v>
      </c>
      <c r="D44">
        <v>0.36962099999999998</v>
      </c>
      <c r="E44">
        <v>0.58423099999999994</v>
      </c>
      <c r="F44">
        <v>0.89922000000000002</v>
      </c>
      <c r="K44" t="str">
        <f t="shared" si="1"/>
        <v>cga_median</v>
      </c>
      <c r="L44">
        <f t="shared" si="2"/>
        <v>0.36962099999999998</v>
      </c>
    </row>
    <row r="45" spans="1:12" x14ac:dyDescent="0.25">
      <c r="A45" t="s">
        <v>59</v>
      </c>
      <c r="B45">
        <v>1.4518E-2</v>
      </c>
      <c r="C45">
        <v>0.13342200000000001</v>
      </c>
      <c r="D45">
        <v>0.265343</v>
      </c>
      <c r="E45">
        <v>0.42058200000000001</v>
      </c>
      <c r="F45">
        <v>0.70959000000000005</v>
      </c>
      <c r="K45" t="str">
        <f t="shared" si="1"/>
        <v>cgi_median</v>
      </c>
      <c r="L45">
        <f t="shared" si="2"/>
        <v>0.265343</v>
      </c>
    </row>
    <row r="46" spans="1:12" x14ac:dyDescent="0.25">
      <c r="A46" t="s">
        <v>60</v>
      </c>
      <c r="B46">
        <v>1.1778E-2</v>
      </c>
      <c r="C46">
        <v>0.12467499999999999</v>
      </c>
      <c r="D46">
        <v>0.27382200000000001</v>
      </c>
      <c r="E46">
        <v>0.480097</v>
      </c>
      <c r="F46">
        <v>0.87805</v>
      </c>
      <c r="K46" t="str">
        <f t="shared" si="1"/>
        <v>cia_median</v>
      </c>
      <c r="L46">
        <f t="shared" si="2"/>
        <v>0.27382200000000001</v>
      </c>
    </row>
    <row r="47" spans="1:12" x14ac:dyDescent="0.25">
      <c r="A47" t="s">
        <v>61</v>
      </c>
      <c r="B47">
        <v>1.4363000000000001E-2</v>
      </c>
      <c r="C47">
        <v>0.15246699999999999</v>
      </c>
      <c r="D47">
        <v>0.33121</v>
      </c>
      <c r="E47">
        <v>0.55972500000000003</v>
      </c>
      <c r="F47">
        <v>0.90954999999999997</v>
      </c>
      <c r="K47" t="str">
        <f t="shared" si="1"/>
        <v>cig_median</v>
      </c>
      <c r="L47">
        <f t="shared" si="2"/>
        <v>0.33121</v>
      </c>
    </row>
    <row r="48" spans="1:12" x14ac:dyDescent="0.25">
      <c r="A48" t="s">
        <v>62</v>
      </c>
      <c r="B48">
        <v>3.0349999999999999E-3</v>
      </c>
      <c r="C48">
        <v>4.4120000000000001E-3</v>
      </c>
      <c r="D48">
        <v>5.5909999999999996E-3</v>
      </c>
      <c r="E48">
        <v>7.3429999999999997E-3</v>
      </c>
      <c r="F48">
        <v>1.401E-2</v>
      </c>
      <c r="K48" t="str">
        <f t="shared" si="1"/>
        <v>sigmaG_median</v>
      </c>
      <c r="L48">
        <f t="shared" si="2"/>
        <v>5.5909999999999996E-3</v>
      </c>
    </row>
    <row r="49" spans="1:12" x14ac:dyDescent="0.25">
      <c r="A49" t="s">
        <v>63</v>
      </c>
      <c r="B49">
        <v>1.0906000000000001E-2</v>
      </c>
      <c r="C49">
        <v>1.5719E-2</v>
      </c>
      <c r="D49">
        <v>1.9734000000000002E-2</v>
      </c>
      <c r="E49">
        <v>2.5510000000000001E-2</v>
      </c>
      <c r="F49">
        <v>4.5420000000000002E-2</v>
      </c>
      <c r="K49" t="str">
        <f t="shared" si="1"/>
        <v>sigmaI_median</v>
      </c>
      <c r="L49">
        <f t="shared" si="2"/>
        <v>1.9734000000000002E-2</v>
      </c>
    </row>
    <row r="51" spans="1:12" x14ac:dyDescent="0.25">
      <c r="A51" t="s">
        <v>66</v>
      </c>
      <c r="B51" t="s">
        <v>67</v>
      </c>
      <c r="C51" t="s">
        <v>68</v>
      </c>
      <c r="D51" t="s">
        <v>69</v>
      </c>
    </row>
    <row r="53" spans="1:12" x14ac:dyDescent="0.25">
      <c r="B53" t="s">
        <v>70</v>
      </c>
      <c r="C53" t="s">
        <v>71</v>
      </c>
      <c r="D53" t="s">
        <v>72</v>
      </c>
      <c r="E53" t="s">
        <v>73</v>
      </c>
    </row>
    <row r="54" spans="1:12" x14ac:dyDescent="0.25">
      <c r="A54" t="s">
        <v>5</v>
      </c>
      <c r="B54">
        <v>1.03</v>
      </c>
      <c r="C54">
        <v>1.07</v>
      </c>
      <c r="K54" t="str">
        <f>CONCATENATE(A54,"_rhat")</f>
        <v>Tag_rhat</v>
      </c>
      <c r="L54">
        <f>B54</f>
        <v>1.03</v>
      </c>
    </row>
    <row r="55" spans="1:12" x14ac:dyDescent="0.25">
      <c r="A55" t="s">
        <v>7</v>
      </c>
      <c r="B55">
        <v>1</v>
      </c>
      <c r="C55">
        <v>1.01</v>
      </c>
      <c r="K55" t="str">
        <f t="shared" ref="K55:K67" si="3">CONCATENATE(A55,"_rhat")</f>
        <v>Tai_rhat</v>
      </c>
      <c r="L55">
        <f t="shared" ref="L55:L67" si="4">B55</f>
        <v>1</v>
      </c>
    </row>
    <row r="56" spans="1:12" x14ac:dyDescent="0.25">
      <c r="A56" t="s">
        <v>3</v>
      </c>
      <c r="B56">
        <v>1.03</v>
      </c>
      <c r="C56">
        <v>1.08</v>
      </c>
      <c r="K56" t="str">
        <f t="shared" si="3"/>
        <v>Tga_rhat</v>
      </c>
      <c r="L56">
        <f t="shared" si="4"/>
        <v>1.03</v>
      </c>
    </row>
    <row r="57" spans="1:12" x14ac:dyDescent="0.25">
      <c r="A57" t="s">
        <v>2</v>
      </c>
      <c r="B57">
        <v>1.01</v>
      </c>
      <c r="C57">
        <v>1.01</v>
      </c>
      <c r="K57" t="str">
        <f t="shared" si="3"/>
        <v>Tgi_rhat</v>
      </c>
      <c r="L57">
        <f t="shared" si="4"/>
        <v>1.01</v>
      </c>
    </row>
    <row r="58" spans="1:12" x14ac:dyDescent="0.25">
      <c r="A58" t="s">
        <v>6</v>
      </c>
      <c r="B58">
        <v>1</v>
      </c>
      <c r="C58">
        <v>1</v>
      </c>
      <c r="K58" t="str">
        <f t="shared" si="3"/>
        <v>Tia_rhat</v>
      </c>
      <c r="L58">
        <f t="shared" si="4"/>
        <v>1</v>
      </c>
    </row>
    <row r="59" spans="1:12" x14ac:dyDescent="0.25">
      <c r="A59" t="s">
        <v>4</v>
      </c>
      <c r="B59">
        <v>1.01</v>
      </c>
      <c r="C59">
        <v>1.02</v>
      </c>
      <c r="K59" t="str">
        <f t="shared" si="3"/>
        <v>Tig_rhat</v>
      </c>
      <c r="L59">
        <f t="shared" si="4"/>
        <v>1.01</v>
      </c>
    </row>
    <row r="60" spans="1:12" x14ac:dyDescent="0.25">
      <c r="A60" t="s">
        <v>56</v>
      </c>
      <c r="B60">
        <v>1.01</v>
      </c>
      <c r="C60">
        <v>1.02</v>
      </c>
      <c r="K60" t="str">
        <f t="shared" si="3"/>
        <v>cag_rhat</v>
      </c>
      <c r="L60">
        <f t="shared" si="4"/>
        <v>1.01</v>
      </c>
    </row>
    <row r="61" spans="1:12" x14ac:dyDescent="0.25">
      <c r="A61" t="s">
        <v>57</v>
      </c>
      <c r="B61">
        <v>1</v>
      </c>
      <c r="C61">
        <v>1</v>
      </c>
      <c r="K61" t="str">
        <f t="shared" si="3"/>
        <v>cai_rhat</v>
      </c>
      <c r="L61">
        <f t="shared" si="4"/>
        <v>1</v>
      </c>
    </row>
    <row r="62" spans="1:12" x14ac:dyDescent="0.25">
      <c r="A62" t="s">
        <v>58</v>
      </c>
      <c r="B62">
        <v>1</v>
      </c>
      <c r="C62">
        <v>1.01</v>
      </c>
      <c r="K62" t="str">
        <f t="shared" si="3"/>
        <v>cga_rhat</v>
      </c>
      <c r="L62">
        <f t="shared" si="4"/>
        <v>1</v>
      </c>
    </row>
    <row r="63" spans="1:12" x14ac:dyDescent="0.25">
      <c r="A63" t="s">
        <v>59</v>
      </c>
      <c r="B63">
        <v>1</v>
      </c>
      <c r="C63">
        <v>1</v>
      </c>
      <c r="K63" t="str">
        <f t="shared" si="3"/>
        <v>cgi_rhat</v>
      </c>
      <c r="L63">
        <f t="shared" si="4"/>
        <v>1</v>
      </c>
    </row>
    <row r="64" spans="1:12" x14ac:dyDescent="0.25">
      <c r="A64" t="s">
        <v>60</v>
      </c>
      <c r="B64">
        <v>1</v>
      </c>
      <c r="C64">
        <v>1</v>
      </c>
      <c r="K64" t="str">
        <f t="shared" si="3"/>
        <v>cia_rhat</v>
      </c>
      <c r="L64">
        <f t="shared" si="4"/>
        <v>1</v>
      </c>
    </row>
    <row r="65" spans="1:12" x14ac:dyDescent="0.25">
      <c r="A65" t="s">
        <v>61</v>
      </c>
      <c r="B65">
        <v>1</v>
      </c>
      <c r="C65">
        <v>1</v>
      </c>
      <c r="K65" t="str">
        <f t="shared" si="3"/>
        <v>cig_rhat</v>
      </c>
      <c r="L65">
        <f t="shared" si="4"/>
        <v>1</v>
      </c>
    </row>
    <row r="66" spans="1:12" x14ac:dyDescent="0.25">
      <c r="A66" t="s">
        <v>62</v>
      </c>
      <c r="B66">
        <v>1</v>
      </c>
      <c r="C66">
        <v>1</v>
      </c>
      <c r="K66" t="str">
        <f t="shared" si="3"/>
        <v>sigmaG_rhat</v>
      </c>
      <c r="L66">
        <f t="shared" si="4"/>
        <v>1</v>
      </c>
    </row>
    <row r="67" spans="1:12" x14ac:dyDescent="0.25">
      <c r="A67" t="s">
        <v>63</v>
      </c>
      <c r="B67">
        <v>1</v>
      </c>
      <c r="C67">
        <v>1</v>
      </c>
      <c r="K67" t="str">
        <f t="shared" si="3"/>
        <v>sigmaI_rhat</v>
      </c>
      <c r="L67">
        <f t="shared" si="4"/>
        <v>1</v>
      </c>
    </row>
    <row r="69" spans="1:12" x14ac:dyDescent="0.25">
      <c r="A69" t="s">
        <v>74</v>
      </c>
      <c r="B69" t="s">
        <v>75</v>
      </c>
    </row>
    <row r="71" spans="1:12" x14ac:dyDescent="0.25">
      <c r="A71">
        <v>1.03</v>
      </c>
      <c r="K71" t="s">
        <v>17</v>
      </c>
      <c r="L71">
        <f>A71</f>
        <v>1.03</v>
      </c>
    </row>
    <row r="72" spans="1:12" x14ac:dyDescent="0.25">
      <c r="B72" t="s">
        <v>5</v>
      </c>
      <c r="C72" t="s">
        <v>7</v>
      </c>
      <c r="D72" t="s">
        <v>3</v>
      </c>
      <c r="E72" t="s">
        <v>2</v>
      </c>
      <c r="F72" t="s">
        <v>6</v>
      </c>
      <c r="G72" t="s">
        <v>4</v>
      </c>
    </row>
    <row r="73" spans="1:12" x14ac:dyDescent="0.25">
      <c r="B73">
        <v>180.76249999999999</v>
      </c>
      <c r="C73">
        <v>1866.7192</v>
      </c>
      <c r="D73">
        <v>213.17580000000001</v>
      </c>
      <c r="E73">
        <v>409.67309999999998</v>
      </c>
      <c r="F73">
        <v>1529.1898000000001</v>
      </c>
      <c r="G73">
        <v>398.35700000000003</v>
      </c>
    </row>
    <row r="74" spans="1:12" x14ac:dyDescent="0.25">
      <c r="B74" t="s">
        <v>56</v>
      </c>
      <c r="C74" t="s">
        <v>57</v>
      </c>
      <c r="D74" t="s">
        <v>58</v>
      </c>
      <c r="E74" t="s">
        <v>59</v>
      </c>
      <c r="F74" t="s">
        <v>60</v>
      </c>
      <c r="G74" t="s">
        <v>61</v>
      </c>
    </row>
    <row r="75" spans="1:12" x14ac:dyDescent="0.25">
      <c r="B75">
        <v>1501.5401999999999</v>
      </c>
      <c r="C75">
        <v>18799.445599999999</v>
      </c>
      <c r="D75">
        <v>1970.8894</v>
      </c>
      <c r="E75">
        <v>5380.9233000000004</v>
      </c>
      <c r="F75">
        <v>11238.467199999999</v>
      </c>
      <c r="G75">
        <v>10318.9138</v>
      </c>
    </row>
    <row r="76" spans="1:12" x14ac:dyDescent="0.25">
      <c r="B76" t="s">
        <v>62</v>
      </c>
      <c r="C76" t="s">
        <v>63</v>
      </c>
    </row>
    <row r="77" spans="1:12" x14ac:dyDescent="0.25">
      <c r="A77">
        <v>39205.431100000002</v>
      </c>
      <c r="B77">
        <v>25896.403200000001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58"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17" bestFit="1" customWidth="1"/>
    <col min="3" max="3" width="13.7109375" bestFit="1" customWidth="1"/>
    <col min="4" max="5" width="10" bestFit="1" customWidth="1"/>
    <col min="6" max="6" width="11.42578125" bestFit="1" customWidth="1"/>
    <col min="7" max="7" width="10" bestFit="1" customWidth="1"/>
    <col min="8" max="8" width="8" bestFit="1" customWidth="1"/>
    <col min="9" max="9" width="8.7109375" bestFit="1" customWidth="1"/>
    <col min="12" max="12" width="10.5703125" bestFit="1" customWidth="1"/>
  </cols>
  <sheetData>
    <row r="1" spans="1:12" x14ac:dyDescent="0.25">
      <c r="A1" t="s">
        <v>19</v>
      </c>
      <c r="B1" t="s">
        <v>20</v>
      </c>
      <c r="K1" t="s">
        <v>21</v>
      </c>
      <c r="L1" t="str">
        <f>B1</f>
        <v>Gauss</v>
      </c>
    </row>
    <row r="2" spans="1:12" x14ac:dyDescent="0.25">
      <c r="A2" t="s">
        <v>19</v>
      </c>
      <c r="B2" t="s">
        <v>22</v>
      </c>
      <c r="K2" t="s">
        <v>0</v>
      </c>
      <c r="L2" t="str">
        <f>B2</f>
        <v>AlternativeHybrid</v>
      </c>
    </row>
    <row r="3" spans="1:12" x14ac:dyDescent="0.25">
      <c r="A3" t="s">
        <v>19</v>
      </c>
      <c r="B3" s="1">
        <v>100000</v>
      </c>
      <c r="K3" t="s">
        <v>23</v>
      </c>
      <c r="L3" s="2">
        <f>B3</f>
        <v>100000</v>
      </c>
    </row>
    <row r="4" spans="1:12" x14ac:dyDescent="0.25">
      <c r="A4" t="s">
        <v>19</v>
      </c>
      <c r="B4">
        <v>1984</v>
      </c>
      <c r="K4" t="s">
        <v>1</v>
      </c>
      <c r="L4">
        <f>B4</f>
        <v>1984</v>
      </c>
    </row>
    <row r="5" spans="1:12" x14ac:dyDescent="0.25">
      <c r="A5" t="s">
        <v>24</v>
      </c>
      <c r="B5" t="s">
        <v>25</v>
      </c>
      <c r="C5">
        <v>-79.89</v>
      </c>
      <c r="K5" t="s">
        <v>14</v>
      </c>
      <c r="L5">
        <f>C5</f>
        <v>-79.89</v>
      </c>
    </row>
    <row r="6" spans="1:12" x14ac:dyDescent="0.25">
      <c r="A6" t="s">
        <v>26</v>
      </c>
      <c r="B6">
        <v>12.02</v>
      </c>
      <c r="K6" t="s">
        <v>15</v>
      </c>
      <c r="L6">
        <f>B6</f>
        <v>12.02</v>
      </c>
    </row>
    <row r="7" spans="1:12" x14ac:dyDescent="0.25">
      <c r="A7" t="s">
        <v>27</v>
      </c>
      <c r="B7" t="s">
        <v>25</v>
      </c>
      <c r="C7">
        <v>-67.87</v>
      </c>
      <c r="K7" t="s">
        <v>16</v>
      </c>
      <c r="L7">
        <f>C7</f>
        <v>-67.87</v>
      </c>
    </row>
    <row r="9" spans="1:12" x14ac:dyDescent="0.25">
      <c r="A9" t="s">
        <v>28</v>
      </c>
      <c r="B9" t="s">
        <v>29</v>
      </c>
      <c r="C9" t="s">
        <v>30</v>
      </c>
    </row>
    <row r="10" spans="1:12" x14ac:dyDescent="0.25">
      <c r="A10" t="s">
        <v>31</v>
      </c>
      <c r="B10" t="s">
        <v>32</v>
      </c>
      <c r="C10" t="s">
        <v>29</v>
      </c>
      <c r="D10">
        <v>1</v>
      </c>
    </row>
    <row r="11" spans="1:12" x14ac:dyDescent="0.25">
      <c r="A11" t="s">
        <v>33</v>
      </c>
      <c r="B11" t="s">
        <v>34</v>
      </c>
      <c r="C11" t="s">
        <v>35</v>
      </c>
      <c r="D11" t="s">
        <v>29</v>
      </c>
      <c r="E11">
        <v>6</v>
      </c>
    </row>
    <row r="12" spans="1:12" x14ac:dyDescent="0.25">
      <c r="A12" t="s">
        <v>36</v>
      </c>
      <c r="B12" t="s">
        <v>37</v>
      </c>
      <c r="C12" t="s">
        <v>38</v>
      </c>
      <c r="D12" t="s">
        <v>39</v>
      </c>
      <c r="E12" t="s">
        <v>29</v>
      </c>
      <c r="F12" s="1">
        <v>100000</v>
      </c>
    </row>
    <row r="14" spans="1:12" x14ac:dyDescent="0.25">
      <c r="A14">
        <v>1</v>
      </c>
      <c r="B14" t="s">
        <v>40</v>
      </c>
      <c r="C14" t="s">
        <v>41</v>
      </c>
      <c r="D14" t="s">
        <v>42</v>
      </c>
      <c r="E14" t="s">
        <v>43</v>
      </c>
      <c r="F14" t="s">
        <v>44</v>
      </c>
      <c r="G14" t="s">
        <v>45</v>
      </c>
      <c r="H14" t="s">
        <v>46</v>
      </c>
      <c r="I14" t="s">
        <v>47</v>
      </c>
    </row>
    <row r="15" spans="1:12" x14ac:dyDescent="0.25">
      <c r="B15" t="s">
        <v>48</v>
      </c>
      <c r="C15" t="s">
        <v>43</v>
      </c>
      <c r="D15" t="s">
        <v>49</v>
      </c>
      <c r="E15" t="s">
        <v>34</v>
      </c>
      <c r="F15" t="s">
        <v>50</v>
      </c>
      <c r="G15" t="s">
        <v>51</v>
      </c>
    </row>
    <row r="17" spans="1:12" x14ac:dyDescent="0.25">
      <c r="B17" t="s">
        <v>24</v>
      </c>
      <c r="C17" t="s">
        <v>52</v>
      </c>
      <c r="D17" t="s">
        <v>53</v>
      </c>
      <c r="E17" t="s">
        <v>54</v>
      </c>
      <c r="F17" t="s">
        <v>55</v>
      </c>
      <c r="G17" t="s">
        <v>54</v>
      </c>
    </row>
    <row r="18" spans="1:12" x14ac:dyDescent="0.25">
      <c r="A18" t="s">
        <v>5</v>
      </c>
      <c r="B18">
        <v>0.43495</v>
      </c>
      <c r="C18">
        <v>0.25185000000000002</v>
      </c>
      <c r="D18" s="1">
        <v>3.2509999999999999E-4</v>
      </c>
      <c r="E18" s="1">
        <v>7.2760000000000003E-3</v>
      </c>
      <c r="K18" t="str">
        <f>A18</f>
        <v>Tag</v>
      </c>
      <c r="L18">
        <f>B18</f>
        <v>0.43495</v>
      </c>
    </row>
    <row r="19" spans="1:12" x14ac:dyDescent="0.25">
      <c r="A19" t="s">
        <v>7</v>
      </c>
      <c r="B19">
        <v>0.35189999999999999</v>
      </c>
      <c r="C19">
        <v>0.22982</v>
      </c>
      <c r="D19" s="1">
        <v>2.967E-4</v>
      </c>
      <c r="E19" s="1">
        <v>4.431E-3</v>
      </c>
      <c r="K19" t="str">
        <f t="shared" ref="K19:L31" si="0">A19</f>
        <v>Tai</v>
      </c>
      <c r="L19">
        <f t="shared" si="0"/>
        <v>0.35189999999999999</v>
      </c>
    </row>
    <row r="20" spans="1:12" x14ac:dyDescent="0.25">
      <c r="A20" t="s">
        <v>3</v>
      </c>
      <c r="B20">
        <v>0.42968000000000001</v>
      </c>
      <c r="C20">
        <v>0.26055</v>
      </c>
      <c r="D20" s="1">
        <v>3.3639999999999999E-4</v>
      </c>
      <c r="E20" s="1">
        <v>7.1469999999999997E-3</v>
      </c>
      <c r="K20" t="str">
        <f t="shared" si="0"/>
        <v>Tga</v>
      </c>
      <c r="L20">
        <f t="shared" si="0"/>
        <v>0.42968000000000001</v>
      </c>
    </row>
    <row r="21" spans="1:12" x14ac:dyDescent="0.25">
      <c r="A21" t="s">
        <v>2</v>
      </c>
      <c r="B21">
        <v>0.56537999999999999</v>
      </c>
      <c r="C21">
        <v>0.23579</v>
      </c>
      <c r="D21" s="1">
        <v>3.0440000000000003E-4</v>
      </c>
      <c r="E21" s="1">
        <v>5.6820000000000004E-3</v>
      </c>
      <c r="K21" t="str">
        <f t="shared" si="0"/>
        <v>Tgi</v>
      </c>
      <c r="L21">
        <f t="shared" si="0"/>
        <v>0.56537999999999999</v>
      </c>
    </row>
    <row r="22" spans="1:12" x14ac:dyDescent="0.25">
      <c r="A22" t="s">
        <v>6</v>
      </c>
      <c r="B22">
        <v>0.55230999999999997</v>
      </c>
      <c r="C22">
        <v>0.25724000000000002</v>
      </c>
      <c r="D22" s="1">
        <v>3.321E-4</v>
      </c>
      <c r="E22" s="1">
        <v>5.084E-3</v>
      </c>
      <c r="K22" t="str">
        <f t="shared" si="0"/>
        <v>Tia</v>
      </c>
      <c r="L22">
        <f t="shared" si="0"/>
        <v>0.55230999999999997</v>
      </c>
    </row>
    <row r="23" spans="1:12" x14ac:dyDescent="0.25">
      <c r="A23" t="s">
        <v>4</v>
      </c>
      <c r="B23">
        <v>0.34371000000000002</v>
      </c>
      <c r="C23">
        <v>0.23674999999999999</v>
      </c>
      <c r="D23" s="1">
        <v>3.056E-4</v>
      </c>
      <c r="E23" s="1">
        <v>5.8719999999999996E-3</v>
      </c>
      <c r="K23" t="str">
        <f t="shared" si="0"/>
        <v>Tig</v>
      </c>
      <c r="L23">
        <f t="shared" si="0"/>
        <v>0.34371000000000002</v>
      </c>
    </row>
    <row r="24" spans="1:12" x14ac:dyDescent="0.25">
      <c r="A24" t="s">
        <v>56</v>
      </c>
      <c r="B24">
        <v>0.38235000000000002</v>
      </c>
      <c r="C24">
        <v>0.23798</v>
      </c>
      <c r="D24" s="1">
        <v>3.0719999999999999E-4</v>
      </c>
      <c r="E24" s="1">
        <v>2.6580000000000002E-3</v>
      </c>
      <c r="K24" t="str">
        <f t="shared" si="0"/>
        <v>cag</v>
      </c>
      <c r="L24">
        <f t="shared" si="0"/>
        <v>0.38235000000000002</v>
      </c>
    </row>
    <row r="25" spans="1:12" x14ac:dyDescent="0.25">
      <c r="A25" t="s">
        <v>57</v>
      </c>
      <c r="B25">
        <v>0.47458</v>
      </c>
      <c r="C25">
        <v>0.27787000000000001</v>
      </c>
      <c r="D25" s="1">
        <v>3.5869999999999999E-4</v>
      </c>
      <c r="E25" s="1">
        <v>1.714E-3</v>
      </c>
      <c r="K25" t="str">
        <f t="shared" si="0"/>
        <v>cai</v>
      </c>
      <c r="L25">
        <f t="shared" si="0"/>
        <v>0.47458</v>
      </c>
    </row>
    <row r="26" spans="1:12" x14ac:dyDescent="0.25">
      <c r="A26" t="s">
        <v>58</v>
      </c>
      <c r="B26">
        <v>0.40122999999999998</v>
      </c>
      <c r="C26">
        <v>0.25358999999999998</v>
      </c>
      <c r="D26" s="1">
        <v>3.2739999999999999E-4</v>
      </c>
      <c r="E26" s="1">
        <v>2.764E-3</v>
      </c>
      <c r="K26" t="str">
        <f t="shared" si="0"/>
        <v>cga</v>
      </c>
      <c r="L26">
        <f t="shared" si="0"/>
        <v>0.40122999999999998</v>
      </c>
    </row>
    <row r="27" spans="1:12" x14ac:dyDescent="0.25">
      <c r="A27" t="s">
        <v>59</v>
      </c>
      <c r="B27">
        <v>0.43224000000000001</v>
      </c>
      <c r="C27">
        <v>0.21476999999999999</v>
      </c>
      <c r="D27" s="1">
        <v>2.7730000000000002E-4</v>
      </c>
      <c r="E27" s="1">
        <v>1.3669999999999999E-3</v>
      </c>
      <c r="K27" t="str">
        <f t="shared" si="0"/>
        <v>cgi</v>
      </c>
      <c r="L27">
        <f t="shared" si="0"/>
        <v>0.43224000000000001</v>
      </c>
    </row>
    <row r="28" spans="1:12" x14ac:dyDescent="0.25">
      <c r="A28" t="s">
        <v>60</v>
      </c>
      <c r="B28">
        <v>0.35048000000000001</v>
      </c>
      <c r="C28">
        <v>0.24460999999999999</v>
      </c>
      <c r="D28" s="1">
        <v>3.1579999999999998E-4</v>
      </c>
      <c r="E28" s="1">
        <v>1.9469999999999999E-3</v>
      </c>
      <c r="K28" t="str">
        <f t="shared" si="0"/>
        <v>cia</v>
      </c>
      <c r="L28">
        <f t="shared" si="0"/>
        <v>0.35048000000000001</v>
      </c>
    </row>
    <row r="29" spans="1:12" x14ac:dyDescent="0.25">
      <c r="A29" t="s">
        <v>61</v>
      </c>
      <c r="B29">
        <v>0.43726999999999999</v>
      </c>
      <c r="C29">
        <v>0.28588999999999998</v>
      </c>
      <c r="D29" s="1">
        <v>3.6910000000000003E-4</v>
      </c>
      <c r="E29" s="1">
        <v>1.699E-3</v>
      </c>
      <c r="K29" t="str">
        <f t="shared" si="0"/>
        <v>cig</v>
      </c>
      <c r="L29">
        <f t="shared" si="0"/>
        <v>0.43726999999999999</v>
      </c>
    </row>
    <row r="30" spans="1:12" x14ac:dyDescent="0.25">
      <c r="A30" t="s">
        <v>62</v>
      </c>
      <c r="B30">
        <v>1.924E-2</v>
      </c>
      <c r="C30">
        <v>8.3300000000000006E-3</v>
      </c>
      <c r="D30" s="1">
        <v>1.075E-5</v>
      </c>
      <c r="E30" s="1">
        <v>3.2570000000000002E-5</v>
      </c>
      <c r="K30" t="str">
        <f t="shared" si="0"/>
        <v>sigmaG</v>
      </c>
      <c r="L30">
        <f t="shared" si="0"/>
        <v>1.924E-2</v>
      </c>
    </row>
    <row r="31" spans="1:12" x14ac:dyDescent="0.25">
      <c r="A31" t="s">
        <v>63</v>
      </c>
      <c r="B31">
        <v>2.6890000000000001E-2</v>
      </c>
      <c r="C31">
        <v>1.115E-2</v>
      </c>
      <c r="D31" s="1">
        <v>1.4389999999999999E-5</v>
      </c>
      <c r="E31" s="1">
        <v>3.96E-5</v>
      </c>
      <c r="K31" t="str">
        <f t="shared" si="0"/>
        <v>sigmaI</v>
      </c>
      <c r="L31">
        <f t="shared" si="0"/>
        <v>2.6890000000000001E-2</v>
      </c>
    </row>
    <row r="33" spans="1:12" x14ac:dyDescent="0.25">
      <c r="A33">
        <v>2</v>
      </c>
      <c r="B33" t="s">
        <v>64</v>
      </c>
      <c r="C33" t="s">
        <v>45</v>
      </c>
      <c r="D33" t="s">
        <v>46</v>
      </c>
      <c r="E33" t="s">
        <v>65</v>
      </c>
    </row>
    <row r="35" spans="1:12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2" x14ac:dyDescent="0.25">
      <c r="A36" t="s">
        <v>5</v>
      </c>
      <c r="B36">
        <v>4.7132E-2</v>
      </c>
      <c r="C36">
        <v>0.22531000000000001</v>
      </c>
      <c r="D36">
        <v>0.40096999999999999</v>
      </c>
      <c r="E36">
        <v>0.62856999999999996</v>
      </c>
      <c r="F36">
        <v>0.93506999999999996</v>
      </c>
      <c r="K36" t="str">
        <f>CONCATENATE(A36,"_median")</f>
        <v>Tag_median</v>
      </c>
      <c r="L36">
        <f>D36</f>
        <v>0.40096999999999999</v>
      </c>
    </row>
    <row r="37" spans="1:12" x14ac:dyDescent="0.25">
      <c r="A37" t="s">
        <v>7</v>
      </c>
      <c r="B37">
        <v>1.8794999999999999E-2</v>
      </c>
      <c r="C37">
        <v>0.16374</v>
      </c>
      <c r="D37">
        <v>0.31833</v>
      </c>
      <c r="E37">
        <v>0.51200000000000001</v>
      </c>
      <c r="F37">
        <v>0.85233000000000003</v>
      </c>
      <c r="K37" t="str">
        <f t="shared" ref="K37:K49" si="1">CONCATENATE(A37,"_median")</f>
        <v>Tai_median</v>
      </c>
      <c r="L37">
        <f t="shared" ref="L37:L49" si="2">D37</f>
        <v>0.31833</v>
      </c>
    </row>
    <row r="38" spans="1:12" x14ac:dyDescent="0.25">
      <c r="A38" t="s">
        <v>3</v>
      </c>
      <c r="B38">
        <v>2.6386E-2</v>
      </c>
      <c r="C38">
        <v>0.21415999999999999</v>
      </c>
      <c r="D38">
        <v>0.40067000000000003</v>
      </c>
      <c r="E38">
        <v>0.63087000000000004</v>
      </c>
      <c r="F38">
        <v>0.93833999999999995</v>
      </c>
      <c r="K38" t="str">
        <f t="shared" si="1"/>
        <v>Tga_median</v>
      </c>
      <c r="L38">
        <f t="shared" si="2"/>
        <v>0.40067000000000003</v>
      </c>
    </row>
    <row r="39" spans="1:12" x14ac:dyDescent="0.25">
      <c r="A39" t="s">
        <v>2</v>
      </c>
      <c r="B39">
        <v>0.12821099999999999</v>
      </c>
      <c r="C39">
        <v>0.38249</v>
      </c>
      <c r="D39">
        <v>0.56215000000000004</v>
      </c>
      <c r="E39">
        <v>0.75666</v>
      </c>
      <c r="F39">
        <v>0.97192000000000001</v>
      </c>
      <c r="K39" t="str">
        <f t="shared" si="1"/>
        <v>Tgi_median</v>
      </c>
      <c r="L39">
        <f t="shared" si="2"/>
        <v>0.56215000000000004</v>
      </c>
    </row>
    <row r="40" spans="1:12" x14ac:dyDescent="0.25">
      <c r="A40" t="s">
        <v>6</v>
      </c>
      <c r="B40">
        <v>7.7275999999999997E-2</v>
      </c>
      <c r="C40">
        <v>0.34925</v>
      </c>
      <c r="D40">
        <v>0.55861000000000005</v>
      </c>
      <c r="E40">
        <v>0.76649</v>
      </c>
      <c r="F40">
        <v>0.97492000000000001</v>
      </c>
      <c r="K40" t="str">
        <f t="shared" si="1"/>
        <v>Tia_median</v>
      </c>
      <c r="L40">
        <f t="shared" si="2"/>
        <v>0.55861000000000005</v>
      </c>
    </row>
    <row r="41" spans="1:12" x14ac:dyDescent="0.25">
      <c r="A41" t="s">
        <v>4</v>
      </c>
      <c r="B41">
        <v>1.3644999999999999E-2</v>
      </c>
      <c r="C41">
        <v>0.14248</v>
      </c>
      <c r="D41">
        <v>0.30953000000000003</v>
      </c>
      <c r="E41">
        <v>0.51293</v>
      </c>
      <c r="F41">
        <v>0.85197000000000001</v>
      </c>
      <c r="K41" t="str">
        <f t="shared" si="1"/>
        <v>Tig_median</v>
      </c>
      <c r="L41">
        <f t="shared" si="2"/>
        <v>0.30953000000000003</v>
      </c>
    </row>
    <row r="42" spans="1:12" x14ac:dyDescent="0.25">
      <c r="A42" t="s">
        <v>56</v>
      </c>
      <c r="B42">
        <v>2.0753000000000001E-2</v>
      </c>
      <c r="C42">
        <v>0.18775</v>
      </c>
      <c r="D42">
        <v>0.35848999999999998</v>
      </c>
      <c r="E42">
        <v>0.55127999999999999</v>
      </c>
      <c r="F42">
        <v>0.88829000000000002</v>
      </c>
      <c r="K42" t="str">
        <f t="shared" si="1"/>
        <v>cag_median</v>
      </c>
      <c r="L42">
        <f t="shared" si="2"/>
        <v>0.35848999999999998</v>
      </c>
    </row>
    <row r="43" spans="1:12" x14ac:dyDescent="0.25">
      <c r="A43" t="s">
        <v>57</v>
      </c>
      <c r="B43">
        <v>2.5194999999999999E-2</v>
      </c>
      <c r="C43">
        <v>0.23896999999999999</v>
      </c>
      <c r="D43">
        <v>0.46392</v>
      </c>
      <c r="E43">
        <v>0.70348999999999995</v>
      </c>
      <c r="F43">
        <v>0.96604000000000001</v>
      </c>
      <c r="K43" t="str">
        <f t="shared" si="1"/>
        <v>cai_median</v>
      </c>
      <c r="L43">
        <f t="shared" si="2"/>
        <v>0.46392</v>
      </c>
    </row>
    <row r="44" spans="1:12" x14ac:dyDescent="0.25">
      <c r="A44" t="s">
        <v>58</v>
      </c>
      <c r="B44">
        <v>1.9181E-2</v>
      </c>
      <c r="C44">
        <v>0.18748000000000001</v>
      </c>
      <c r="D44">
        <v>0.37631999999999999</v>
      </c>
      <c r="E44">
        <v>0.59208000000000005</v>
      </c>
      <c r="F44">
        <v>0.90920000000000001</v>
      </c>
      <c r="K44" t="str">
        <f t="shared" si="1"/>
        <v>cga_median</v>
      </c>
      <c r="L44">
        <f t="shared" si="2"/>
        <v>0.37631999999999999</v>
      </c>
    </row>
    <row r="45" spans="1:12" x14ac:dyDescent="0.25">
      <c r="A45" t="s">
        <v>59</v>
      </c>
      <c r="B45">
        <v>4.1033E-2</v>
      </c>
      <c r="C45">
        <v>0.27052999999999999</v>
      </c>
      <c r="D45">
        <v>0.43425000000000002</v>
      </c>
      <c r="E45">
        <v>0.58804000000000001</v>
      </c>
      <c r="F45">
        <v>0.84955999999999998</v>
      </c>
      <c r="K45" t="str">
        <f t="shared" si="1"/>
        <v>cgi_median</v>
      </c>
      <c r="L45">
        <f t="shared" si="2"/>
        <v>0.43425000000000002</v>
      </c>
    </row>
    <row r="46" spans="1:12" x14ac:dyDescent="0.25">
      <c r="A46" t="s">
        <v>60</v>
      </c>
      <c r="B46">
        <v>1.4704999999999999E-2</v>
      </c>
      <c r="C46">
        <v>0.14706</v>
      </c>
      <c r="D46">
        <v>0.30861</v>
      </c>
      <c r="E46">
        <v>0.51753000000000005</v>
      </c>
      <c r="F46">
        <v>0.89273000000000002</v>
      </c>
      <c r="K46" t="str">
        <f t="shared" si="1"/>
        <v>cia_median</v>
      </c>
      <c r="L46">
        <f t="shared" si="2"/>
        <v>0.30861</v>
      </c>
    </row>
    <row r="47" spans="1:12" x14ac:dyDescent="0.25">
      <c r="A47" t="s">
        <v>61</v>
      </c>
      <c r="B47">
        <v>1.7416999999999998E-2</v>
      </c>
      <c r="C47">
        <v>0.18579000000000001</v>
      </c>
      <c r="D47">
        <v>0.40587000000000001</v>
      </c>
      <c r="E47">
        <v>0.67318</v>
      </c>
      <c r="F47">
        <v>0.96367999999999998</v>
      </c>
      <c r="K47" t="str">
        <f t="shared" si="1"/>
        <v>cig_median</v>
      </c>
      <c r="L47">
        <f t="shared" si="2"/>
        <v>0.40587000000000001</v>
      </c>
    </row>
    <row r="48" spans="1:12" x14ac:dyDescent="0.25">
      <c r="A48" t="s">
        <v>62</v>
      </c>
      <c r="B48">
        <v>9.6340000000000002E-3</v>
      </c>
      <c r="C48">
        <v>1.38E-2</v>
      </c>
      <c r="D48">
        <v>1.729E-2</v>
      </c>
      <c r="E48">
        <v>2.2370000000000001E-2</v>
      </c>
      <c r="F48">
        <v>4.0370000000000003E-2</v>
      </c>
      <c r="K48" t="str">
        <f t="shared" si="1"/>
        <v>sigmaG_median</v>
      </c>
      <c r="L48">
        <f t="shared" si="2"/>
        <v>1.729E-2</v>
      </c>
    </row>
    <row r="49" spans="1:12" x14ac:dyDescent="0.25">
      <c r="A49" t="s">
        <v>63</v>
      </c>
      <c r="B49">
        <v>1.3741E-2</v>
      </c>
      <c r="C49">
        <v>1.9529999999999999E-2</v>
      </c>
      <c r="D49">
        <v>2.435E-2</v>
      </c>
      <c r="E49">
        <v>3.1220000000000001E-2</v>
      </c>
      <c r="F49">
        <v>5.5120000000000002E-2</v>
      </c>
      <c r="K49" t="str">
        <f t="shared" si="1"/>
        <v>sigmaI_median</v>
      </c>
      <c r="L49">
        <f t="shared" si="2"/>
        <v>2.435E-2</v>
      </c>
    </row>
    <row r="51" spans="1:12" x14ac:dyDescent="0.25">
      <c r="A51" t="s">
        <v>66</v>
      </c>
      <c r="B51" t="s">
        <v>67</v>
      </c>
      <c r="C51" t="s">
        <v>68</v>
      </c>
      <c r="D51" t="s">
        <v>69</v>
      </c>
    </row>
    <row r="53" spans="1:12" x14ac:dyDescent="0.25">
      <c r="B53" t="s">
        <v>70</v>
      </c>
      <c r="C53" t="s">
        <v>71</v>
      </c>
      <c r="D53" t="s">
        <v>72</v>
      </c>
      <c r="E53" t="s">
        <v>73</v>
      </c>
    </row>
    <row r="54" spans="1:12" x14ac:dyDescent="0.25">
      <c r="A54" t="s">
        <v>5</v>
      </c>
      <c r="B54">
        <v>1</v>
      </c>
      <c r="C54">
        <v>1.01</v>
      </c>
      <c r="K54" t="str">
        <f>CONCATENATE(A54,"_rhat")</f>
        <v>Tag_rhat</v>
      </c>
      <c r="L54">
        <f>B54</f>
        <v>1</v>
      </c>
    </row>
    <row r="55" spans="1:12" x14ac:dyDescent="0.25">
      <c r="A55" t="s">
        <v>7</v>
      </c>
      <c r="B55">
        <v>1</v>
      </c>
      <c r="C55">
        <v>1</v>
      </c>
      <c r="K55" t="str">
        <f t="shared" ref="K55:K67" si="3">CONCATENATE(A55,"_rhat")</f>
        <v>Tai_rhat</v>
      </c>
      <c r="L55">
        <f t="shared" ref="L55:L67" si="4">B55</f>
        <v>1</v>
      </c>
    </row>
    <row r="56" spans="1:12" x14ac:dyDescent="0.25">
      <c r="A56" t="s">
        <v>3</v>
      </c>
      <c r="B56">
        <v>1.01</v>
      </c>
      <c r="C56">
        <v>1.01</v>
      </c>
      <c r="K56" t="str">
        <f t="shared" si="3"/>
        <v>Tga_rhat</v>
      </c>
      <c r="L56">
        <f t="shared" si="4"/>
        <v>1.01</v>
      </c>
    </row>
    <row r="57" spans="1:12" x14ac:dyDescent="0.25">
      <c r="A57" t="s">
        <v>2</v>
      </c>
      <c r="B57">
        <v>1</v>
      </c>
      <c r="C57">
        <v>1.01</v>
      </c>
      <c r="K57" t="str">
        <f t="shared" si="3"/>
        <v>Tgi_rhat</v>
      </c>
      <c r="L57">
        <f t="shared" si="4"/>
        <v>1</v>
      </c>
    </row>
    <row r="58" spans="1:12" x14ac:dyDescent="0.25">
      <c r="A58" t="s">
        <v>6</v>
      </c>
      <c r="B58">
        <v>1</v>
      </c>
      <c r="C58">
        <v>1</v>
      </c>
      <c r="K58" t="str">
        <f t="shared" si="3"/>
        <v>Tia_rhat</v>
      </c>
      <c r="L58">
        <f t="shared" si="4"/>
        <v>1</v>
      </c>
    </row>
    <row r="59" spans="1:12" x14ac:dyDescent="0.25">
      <c r="A59" t="s">
        <v>4</v>
      </c>
      <c r="B59">
        <v>1</v>
      </c>
      <c r="C59">
        <v>1</v>
      </c>
      <c r="K59" t="str">
        <f t="shared" si="3"/>
        <v>Tig_rhat</v>
      </c>
      <c r="L59">
        <f t="shared" si="4"/>
        <v>1</v>
      </c>
    </row>
    <row r="60" spans="1:12" x14ac:dyDescent="0.25">
      <c r="A60" t="s">
        <v>56</v>
      </c>
      <c r="B60">
        <v>1</v>
      </c>
      <c r="C60">
        <v>1</v>
      </c>
      <c r="K60" t="str">
        <f t="shared" si="3"/>
        <v>cag_rhat</v>
      </c>
      <c r="L60">
        <f t="shared" si="4"/>
        <v>1</v>
      </c>
    </row>
    <row r="61" spans="1:12" x14ac:dyDescent="0.25">
      <c r="A61" t="s">
        <v>57</v>
      </c>
      <c r="B61">
        <v>1</v>
      </c>
      <c r="C61">
        <v>1</v>
      </c>
      <c r="K61" t="str">
        <f t="shared" si="3"/>
        <v>cai_rhat</v>
      </c>
      <c r="L61">
        <f t="shared" si="4"/>
        <v>1</v>
      </c>
    </row>
    <row r="62" spans="1:12" x14ac:dyDescent="0.25">
      <c r="A62" t="s">
        <v>58</v>
      </c>
      <c r="B62">
        <v>1</v>
      </c>
      <c r="C62">
        <v>1</v>
      </c>
      <c r="K62" t="str">
        <f t="shared" si="3"/>
        <v>cga_rhat</v>
      </c>
      <c r="L62">
        <f t="shared" si="4"/>
        <v>1</v>
      </c>
    </row>
    <row r="63" spans="1:12" x14ac:dyDescent="0.25">
      <c r="A63" t="s">
        <v>59</v>
      </c>
      <c r="B63">
        <v>1</v>
      </c>
      <c r="C63">
        <v>1</v>
      </c>
      <c r="K63" t="str">
        <f t="shared" si="3"/>
        <v>cgi_rhat</v>
      </c>
      <c r="L63">
        <f t="shared" si="4"/>
        <v>1</v>
      </c>
    </row>
    <row r="64" spans="1:12" x14ac:dyDescent="0.25">
      <c r="A64" t="s">
        <v>60</v>
      </c>
      <c r="B64">
        <v>1</v>
      </c>
      <c r="C64">
        <v>1</v>
      </c>
      <c r="K64" t="str">
        <f t="shared" si="3"/>
        <v>cia_rhat</v>
      </c>
      <c r="L64">
        <f t="shared" si="4"/>
        <v>1</v>
      </c>
    </row>
    <row r="65" spans="1:12" x14ac:dyDescent="0.25">
      <c r="A65" t="s">
        <v>61</v>
      </c>
      <c r="B65">
        <v>1</v>
      </c>
      <c r="C65">
        <v>1</v>
      </c>
      <c r="K65" t="str">
        <f t="shared" si="3"/>
        <v>cig_rhat</v>
      </c>
      <c r="L65">
        <f t="shared" si="4"/>
        <v>1</v>
      </c>
    </row>
    <row r="66" spans="1:12" x14ac:dyDescent="0.25">
      <c r="A66" t="s">
        <v>62</v>
      </c>
      <c r="B66">
        <v>1</v>
      </c>
      <c r="C66">
        <v>1</v>
      </c>
      <c r="K66" t="str">
        <f t="shared" si="3"/>
        <v>sigmaG_rhat</v>
      </c>
      <c r="L66">
        <f t="shared" si="4"/>
        <v>1</v>
      </c>
    </row>
    <row r="67" spans="1:12" x14ac:dyDescent="0.25">
      <c r="A67" t="s">
        <v>63</v>
      </c>
      <c r="B67">
        <v>1</v>
      </c>
      <c r="C67">
        <v>1</v>
      </c>
      <c r="K67" t="str">
        <f t="shared" si="3"/>
        <v>sigmaI_rhat</v>
      </c>
      <c r="L67">
        <f t="shared" si="4"/>
        <v>1</v>
      </c>
    </row>
    <row r="69" spans="1:12" x14ac:dyDescent="0.25">
      <c r="A69" t="s">
        <v>74</v>
      </c>
      <c r="B69" t="s">
        <v>75</v>
      </c>
    </row>
    <row r="71" spans="1:12" x14ac:dyDescent="0.25">
      <c r="A71">
        <v>1</v>
      </c>
      <c r="K71" t="s">
        <v>17</v>
      </c>
      <c r="L71">
        <f>A71</f>
        <v>1</v>
      </c>
    </row>
    <row r="72" spans="1:12" x14ac:dyDescent="0.25">
      <c r="B72" t="s">
        <v>5</v>
      </c>
      <c r="C72" t="s">
        <v>7</v>
      </c>
      <c r="D72" t="s">
        <v>3</v>
      </c>
      <c r="E72" t="s">
        <v>2</v>
      </c>
      <c r="F72" t="s">
        <v>6</v>
      </c>
      <c r="G72" t="s">
        <v>4</v>
      </c>
      <c r="H72" t="s">
        <v>56</v>
      </c>
    </row>
    <row r="73" spans="1:12" x14ac:dyDescent="0.25">
      <c r="B73">
        <v>1217.973</v>
      </c>
      <c r="C73">
        <v>2705.0940000000001</v>
      </c>
      <c r="D73">
        <v>1350.8019999999999</v>
      </c>
      <c r="E73">
        <v>1722.91</v>
      </c>
      <c r="F73">
        <v>2565.13</v>
      </c>
      <c r="G73">
        <v>1631.6890000000001</v>
      </c>
      <c r="H73">
        <v>8025.06</v>
      </c>
    </row>
    <row r="74" spans="1:12" x14ac:dyDescent="0.25">
      <c r="B74" t="s">
        <v>57</v>
      </c>
      <c r="C74" t="s">
        <v>58</v>
      </c>
      <c r="D74" t="s">
        <v>59</v>
      </c>
      <c r="E74" t="s">
        <v>60</v>
      </c>
      <c r="F74" t="s">
        <v>61</v>
      </c>
      <c r="G74" t="s">
        <v>62</v>
      </c>
      <c r="H74" t="s">
        <v>63</v>
      </c>
    </row>
    <row r="75" spans="1:12" x14ac:dyDescent="0.25">
      <c r="A75">
        <v>26391.625</v>
      </c>
      <c r="B75">
        <v>8477.4040000000005</v>
      </c>
      <c r="C75">
        <v>25001.329000000002</v>
      </c>
      <c r="D75">
        <v>15807.209000000001</v>
      </c>
      <c r="E75">
        <v>28668.253000000001</v>
      </c>
      <c r="F75">
        <v>67834.010999999999</v>
      </c>
      <c r="G75">
        <v>80008.721999999994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Hybrid</vt:lpstr>
      <vt:lpstr>H.1980</vt:lpstr>
      <vt:lpstr>H.1981</vt:lpstr>
      <vt:lpstr>H.1982</vt:lpstr>
      <vt:lpstr>H.1983</vt:lpstr>
      <vt:lpstr>H.1984</vt:lpstr>
      <vt:lpstr>H.1980!_1980solution</vt:lpstr>
      <vt:lpstr>H.1981!_1981solution</vt:lpstr>
      <vt:lpstr>H.1982!_1982solution</vt:lpstr>
      <vt:lpstr>H.1983!_1983solution</vt:lpstr>
      <vt:lpstr>H.1984!_1984solution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Andriy Koval</cp:lastModifiedBy>
  <dcterms:created xsi:type="dcterms:W3CDTF">2013-03-03T15:46:17Z</dcterms:created>
  <dcterms:modified xsi:type="dcterms:W3CDTF">2013-03-03T15:47:03Z</dcterms:modified>
</cp:coreProperties>
</file>