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ybrid" sheetId="1" r:id="rId1"/>
    <sheet name="H.1980" sheetId="2" r:id="rId2"/>
    <sheet name="H.1981" sheetId="3" r:id="rId3"/>
    <sheet name="H.1982" sheetId="4" r:id="rId4"/>
    <sheet name="H.1983" sheetId="5" r:id="rId5"/>
    <sheet name="H.1984" sheetId="6" r:id="rId6"/>
  </sheets>
  <definedNames>
    <definedName name="_1980solution" localSheetId="1">H.1980!$A$1:$I$75</definedName>
    <definedName name="_1981solution" localSheetId="2">H.1981!$A$1:$I$75</definedName>
    <definedName name="_1982solution" localSheetId="3">H.1982!$A$1:$I$75</definedName>
    <definedName name="_1983solution" localSheetId="4">H.1983!$A$1:$I$75</definedName>
    <definedName name="_1984solution" localSheetId="5">H.1984!$A$1:$I$75</definedName>
  </definedNames>
  <calcPr calcId="145621"/>
</workbook>
</file>

<file path=xl/calcChain.xml><?xml version="1.0" encoding="utf-8"?>
<calcChain xmlns="http://schemas.openxmlformats.org/spreadsheetml/2006/main">
  <c r="L71" i="6" l="1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I6" i="1" s="1"/>
  <c r="K21" i="6"/>
  <c r="L20" i="6"/>
  <c r="K20" i="6"/>
  <c r="L19" i="6"/>
  <c r="H6" i="1" s="1"/>
  <c r="K19" i="6"/>
  <c r="L18" i="6"/>
  <c r="K18" i="6"/>
  <c r="C6" i="1" s="1"/>
  <c r="L7" i="6"/>
  <c r="L6" i="6"/>
  <c r="L5" i="6"/>
  <c r="L4" i="6"/>
  <c r="L3" i="6"/>
  <c r="L2" i="6"/>
  <c r="L1" i="6"/>
  <c r="L71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I5" i="1" s="1"/>
  <c r="K21" i="5"/>
  <c r="L20" i="5"/>
  <c r="K20" i="5"/>
  <c r="L19" i="5"/>
  <c r="H5" i="1" s="1"/>
  <c r="K19" i="5"/>
  <c r="L18" i="5"/>
  <c r="K18" i="5"/>
  <c r="R5" i="1" s="1"/>
  <c r="L7" i="5"/>
  <c r="Q5" i="1" s="1"/>
  <c r="L6" i="5"/>
  <c r="L5" i="5"/>
  <c r="L4" i="5"/>
  <c r="L3" i="5"/>
  <c r="L2" i="5"/>
  <c r="L1" i="5"/>
  <c r="L71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1" i="4"/>
  <c r="K31" i="4"/>
  <c r="L30" i="4"/>
  <c r="K30" i="4"/>
  <c r="L29" i="4"/>
  <c r="K29" i="4"/>
  <c r="L28" i="4"/>
  <c r="K28" i="4"/>
  <c r="L27" i="4"/>
  <c r="C4" i="1" s="1"/>
  <c r="K27" i="4"/>
  <c r="L26" i="4"/>
  <c r="K26" i="4"/>
  <c r="L25" i="4"/>
  <c r="K25" i="4"/>
  <c r="L24" i="4"/>
  <c r="K24" i="4"/>
  <c r="L23" i="4"/>
  <c r="K23" i="4"/>
  <c r="L22" i="4"/>
  <c r="M4" i="1" s="1"/>
  <c r="K22" i="4"/>
  <c r="L21" i="4"/>
  <c r="I4" i="1" s="1"/>
  <c r="K21" i="4"/>
  <c r="L20" i="4"/>
  <c r="D4" i="1" s="1"/>
  <c r="K20" i="4"/>
  <c r="L19" i="4"/>
  <c r="H4" i="1" s="1"/>
  <c r="K19" i="4"/>
  <c r="L18" i="4"/>
  <c r="F4" i="1" s="1"/>
  <c r="K18" i="4"/>
  <c r="R4" i="1" s="1"/>
  <c r="L7" i="4"/>
  <c r="Q4" i="1" s="1"/>
  <c r="L6" i="4"/>
  <c r="L5" i="4"/>
  <c r="L4" i="4"/>
  <c r="L3" i="4"/>
  <c r="L2" i="4"/>
  <c r="L1" i="4"/>
  <c r="L71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1" i="3"/>
  <c r="K31" i="3"/>
  <c r="L30" i="3"/>
  <c r="K30" i="3"/>
  <c r="L29" i="3"/>
  <c r="E3" i="1" s="1"/>
  <c r="K29" i="3"/>
  <c r="L28" i="3"/>
  <c r="G3" i="1" s="1"/>
  <c r="K28" i="3"/>
  <c r="L27" i="3"/>
  <c r="K27" i="3"/>
  <c r="L26" i="3"/>
  <c r="K26" i="3"/>
  <c r="L25" i="3"/>
  <c r="K25" i="3"/>
  <c r="L24" i="3"/>
  <c r="K24" i="3"/>
  <c r="L23" i="3"/>
  <c r="K23" i="3"/>
  <c r="L22" i="3"/>
  <c r="M3" i="1" s="1"/>
  <c r="K22" i="3"/>
  <c r="L21" i="3"/>
  <c r="I3" i="1" s="1"/>
  <c r="K21" i="3"/>
  <c r="L20" i="3"/>
  <c r="D3" i="1" s="1"/>
  <c r="K20" i="3"/>
  <c r="L19" i="3"/>
  <c r="H3" i="1" s="1"/>
  <c r="K19" i="3"/>
  <c r="L18" i="3"/>
  <c r="F3" i="1" s="1"/>
  <c r="K18" i="3"/>
  <c r="L7" i="3"/>
  <c r="Q3" i="1" s="1"/>
  <c r="L6" i="3"/>
  <c r="L5" i="3"/>
  <c r="O3" i="1" s="1"/>
  <c r="L4" i="3"/>
  <c r="L3" i="3"/>
  <c r="L2" i="3"/>
  <c r="L1" i="3"/>
  <c r="L71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M2" i="1" s="1"/>
  <c r="K22" i="2"/>
  <c r="L21" i="2"/>
  <c r="I2" i="1" s="1"/>
  <c r="K21" i="2"/>
  <c r="L20" i="2"/>
  <c r="D2" i="1" s="1"/>
  <c r="K20" i="2"/>
  <c r="L19" i="2"/>
  <c r="H2" i="1" s="1"/>
  <c r="K19" i="2"/>
  <c r="L18" i="2"/>
  <c r="F2" i="1" s="1"/>
  <c r="K18" i="2"/>
  <c r="C2" i="1" s="1"/>
  <c r="L7" i="2"/>
  <c r="L6" i="2"/>
  <c r="L5" i="2"/>
  <c r="L4" i="2"/>
  <c r="L3" i="2"/>
  <c r="L2" i="2"/>
  <c r="L1" i="2"/>
  <c r="R6" i="1"/>
  <c r="Q6" i="1"/>
  <c r="P6" i="1"/>
  <c r="O6" i="1"/>
  <c r="K6" i="1"/>
  <c r="G6" i="1"/>
  <c r="P5" i="1"/>
  <c r="O5" i="1"/>
  <c r="G5" i="1"/>
  <c r="P4" i="1"/>
  <c r="O4" i="1"/>
  <c r="G4" i="1"/>
  <c r="R3" i="1"/>
  <c r="P3" i="1"/>
  <c r="K3" i="1"/>
  <c r="C3" i="1"/>
  <c r="R2" i="1"/>
  <c r="Q2" i="1"/>
  <c r="P2" i="1"/>
  <c r="O2" i="1"/>
  <c r="G2" i="1"/>
  <c r="AP1" i="1"/>
  <c r="AO1" i="1"/>
  <c r="AN1" i="1"/>
  <c r="AM1" i="1"/>
  <c r="AM6" i="1" s="1"/>
  <c r="AL1" i="1"/>
  <c r="AK1" i="1"/>
  <c r="AJ1" i="1"/>
  <c r="AI1" i="1"/>
  <c r="AI6" i="1" s="1"/>
  <c r="AH1" i="1"/>
  <c r="AG1" i="1"/>
  <c r="AF1" i="1"/>
  <c r="AE1" i="1"/>
  <c r="AE6" i="1" s="1"/>
  <c r="AD1" i="1"/>
  <c r="AC1" i="1"/>
  <c r="AB1" i="1"/>
  <c r="AA1" i="1"/>
  <c r="AA6" i="1" s="1"/>
  <c r="Z1" i="1"/>
  <c r="Y1" i="1"/>
  <c r="X1" i="1"/>
  <c r="W1" i="1"/>
  <c r="W6" i="1" s="1"/>
  <c r="V1" i="1"/>
  <c r="U1" i="1"/>
  <c r="T1" i="1"/>
  <c r="S1" i="1"/>
  <c r="S6" i="1" s="1"/>
  <c r="U6" i="1" l="1"/>
  <c r="Y6" i="1"/>
  <c r="AC6" i="1"/>
  <c r="AG6" i="1"/>
  <c r="AK6" i="1"/>
  <c r="AO6" i="1"/>
  <c r="F6" i="1"/>
  <c r="D6" i="1"/>
  <c r="M6" i="1"/>
  <c r="K4" i="1"/>
  <c r="K2" i="1"/>
  <c r="L6" i="1"/>
  <c r="V6" i="1"/>
  <c r="Z6" i="1"/>
  <c r="AD6" i="1"/>
  <c r="AH6" i="1"/>
  <c r="AL6" i="1"/>
  <c r="AP6" i="1"/>
  <c r="N6" i="1"/>
  <c r="J6" i="1"/>
  <c r="T6" i="1"/>
  <c r="X6" i="1"/>
  <c r="AB6" i="1"/>
  <c r="AF6" i="1"/>
  <c r="AJ6" i="1"/>
  <c r="AN6" i="1"/>
  <c r="E6" i="1"/>
  <c r="N5" i="1"/>
  <c r="J5" i="1"/>
  <c r="C5" i="1"/>
  <c r="K5" i="1"/>
  <c r="F5" i="1"/>
  <c r="D5" i="1"/>
  <c r="L5" i="1"/>
  <c r="E5" i="1"/>
  <c r="M5" i="1"/>
  <c r="L4" i="1"/>
  <c r="N4" i="1"/>
  <c r="J4" i="1"/>
  <c r="E4" i="1"/>
  <c r="L3" i="1"/>
  <c r="N3" i="1"/>
  <c r="J3" i="1"/>
  <c r="L2" i="1"/>
  <c r="N2" i="1"/>
  <c r="J2" i="1"/>
  <c r="E2" i="1"/>
  <c r="S2" i="1"/>
  <c r="W2" i="1"/>
  <c r="AA2" i="1"/>
  <c r="AE2" i="1"/>
  <c r="AI2" i="1"/>
  <c r="AM2" i="1"/>
  <c r="S3" i="1"/>
  <c r="W3" i="1"/>
  <c r="AA3" i="1"/>
  <c r="AE3" i="1"/>
  <c r="AI3" i="1"/>
  <c r="AM3" i="1"/>
  <c r="S4" i="1"/>
  <c r="W4" i="1"/>
  <c r="AA4" i="1"/>
  <c r="AE4" i="1"/>
  <c r="AI4" i="1"/>
  <c r="AM4" i="1"/>
  <c r="S5" i="1"/>
  <c r="W5" i="1"/>
  <c r="AA5" i="1"/>
  <c r="AE5" i="1"/>
  <c r="AI5" i="1"/>
  <c r="AM5" i="1"/>
  <c r="T2" i="1"/>
  <c r="X2" i="1"/>
  <c r="AB2" i="1"/>
  <c r="AF2" i="1"/>
  <c r="AJ2" i="1"/>
  <c r="AN2" i="1"/>
  <c r="T3" i="1"/>
  <c r="X3" i="1"/>
  <c r="AB3" i="1"/>
  <c r="AF3" i="1"/>
  <c r="AJ3" i="1"/>
  <c r="AN3" i="1"/>
  <c r="T4" i="1"/>
  <c r="X4" i="1"/>
  <c r="AB4" i="1"/>
  <c r="AF4" i="1"/>
  <c r="AJ4" i="1"/>
  <c r="AN4" i="1"/>
  <c r="T5" i="1"/>
  <c r="X5" i="1"/>
  <c r="AB5" i="1"/>
  <c r="AF5" i="1"/>
  <c r="AJ5" i="1"/>
  <c r="AN5" i="1"/>
  <c r="U2" i="1"/>
  <c r="Y2" i="1"/>
  <c r="AC2" i="1"/>
  <c r="AG2" i="1"/>
  <c r="AK2" i="1"/>
  <c r="AO2" i="1"/>
  <c r="U3" i="1"/>
  <c r="Y3" i="1"/>
  <c r="AC3" i="1"/>
  <c r="AG3" i="1"/>
  <c r="AK3" i="1"/>
  <c r="AO3" i="1"/>
  <c r="U4" i="1"/>
  <c r="Y4" i="1"/>
  <c r="AC4" i="1"/>
  <c r="AG4" i="1"/>
  <c r="AK4" i="1"/>
  <c r="AO4" i="1"/>
  <c r="U5" i="1"/>
  <c r="Y5" i="1"/>
  <c r="AC5" i="1"/>
  <c r="AG5" i="1"/>
  <c r="AK5" i="1"/>
  <c r="AO5" i="1"/>
  <c r="V2" i="1"/>
  <c r="Z2" i="1"/>
  <c r="AD2" i="1"/>
  <c r="AH2" i="1"/>
  <c r="AL2" i="1"/>
  <c r="AP2" i="1"/>
  <c r="V3" i="1"/>
  <c r="Z3" i="1"/>
  <c r="AD3" i="1"/>
  <c r="AH3" i="1"/>
  <c r="AL3" i="1"/>
  <c r="AP3" i="1"/>
  <c r="V4" i="1"/>
  <c r="Z4" i="1"/>
  <c r="AD4" i="1"/>
  <c r="AH4" i="1"/>
  <c r="AL4" i="1"/>
  <c r="AP4" i="1"/>
  <c r="V5" i="1"/>
  <c r="Z5" i="1"/>
  <c r="AD5" i="1"/>
  <c r="AH5" i="1"/>
  <c r="AL5" i="1"/>
  <c r="AP5" i="1"/>
</calcChain>
</file>

<file path=xl/connections.xml><?xml version="1.0" encoding="utf-8"?>
<connections xmlns="http://schemas.openxmlformats.org/spreadsheetml/2006/main">
  <connection id="1" name="1980solution" type="6" refreshedVersion="4" background="1" saveData="1">
    <textPr prompt="0" codePage="437" sourceFile="C:\Users\inspirion\Documents\GitHub\EMOSA\NewHybridGauss\RawOut\1980.solution.txt" space="1" consecutive="1">
      <textFields count="3">
        <textField/>
        <textField/>
        <textField/>
      </textFields>
    </textPr>
  </connection>
  <connection id="2" name="1981solution" type="6" refreshedVersion="4" background="1" saveData="1">
    <textPr prompt="0" codePage="437" sourceFile="C:\Users\inspirion\Documents\GitHub\EMOSA\NewHybridGauss\RawOut\1981.solution.txt" space="1" consecutive="1">
      <textFields count="3">
        <textField/>
        <textField/>
        <textField/>
      </textFields>
    </textPr>
  </connection>
  <connection id="3" name="1982solution" type="6" refreshedVersion="4" background="1" saveData="1">
    <textPr prompt="0" codePage="437" sourceFile="C:\Users\inspirion\Documents\GitHub\EMOSA\NewHybridGauss\RawOut\1982.solution.txt" space="1" consecutive="1">
      <textFields count="3">
        <textField/>
        <textField/>
        <textField/>
      </textFields>
    </textPr>
  </connection>
  <connection id="4" name="1983solution" type="6" refreshedVersion="4" background="1" saveData="1">
    <textPr prompt="0" codePage="437" sourceFile="C:\Users\inspirion\Documents\GitHub\EMOSA\NewHybridGauss\RawOut\1983.solution.txt" space="1" consecutive="1">
      <textFields count="3">
        <textField/>
        <textField/>
        <textField/>
      </textFields>
    </textPr>
  </connection>
  <connection id="5" name="1984solution" type="6" refreshedVersion="4" background="1" saveData="1">
    <textPr prompt="0" codePage="437" sourceFile="C:\Users\inspirion\Documents\GitHub\EMOSA\NewHybridGauss\RawOut\1984.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<sst xmlns="http://schemas.openxmlformats.org/spreadsheetml/2006/main" count="643" uniqueCount="70">
  <si>
    <t>model</t>
  </si>
  <si>
    <t>cohort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</si>
  <si>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</si>
  <si>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</si>
  <si>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</si>
  <si>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</si>
  <si>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</si>
  <si>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</si>
  <si>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</si>
  <si>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</si>
  <si>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</si>
  <si>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</si>
  <si>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</si>
  <si>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</si>
  <si>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</si>
  <si>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</si>
  <si>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</si>
  <si>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</si>
  <si>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Hybrid</t>
  </si>
  <si>
    <t>[1]</t>
  </si>
  <si>
    <t>Gauss</t>
  </si>
  <si>
    <t>Dist</t>
  </si>
  <si>
    <t>iterations</t>
  </si>
  <si>
    <t>Mean</t>
  </si>
  <si>
    <t>deviance:</t>
  </si>
  <si>
    <t>penalty</t>
  </si>
  <si>
    <t>Penalized</t>
  </si>
  <si>
    <t>Iterations</t>
  </si>
  <si>
    <t>=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</si>
  <si>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</si>
  <si>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</si>
  <si>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</si>
  <si>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</si>
  <si>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</si>
  <si>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</si>
  <si>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</si>
  <si>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</si>
  <si>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</si>
  <si>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</si>
  <si>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</si>
  <si>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</si>
  <si>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</si>
  <si>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</si>
  <si>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</si>
  <si>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</si>
  <si>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</si>
  <si>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</si>
  <si>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</si>
  <si>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</si>
  <si>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</si>
  <si>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</si>
  <si>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</si>
  <si>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</si>
  <si>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</si>
  <si>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sigmaG</t>
  </si>
  <si>
    <t>sigmaI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</si>
  <si>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</si>
  <si>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</si>
  <si>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</si>
  <si>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</si>
  <si>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</si>
  <si>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</si>
  <si>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</si>
  <si>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</si>
  <si>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</si>
  <si>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</si>
  <si>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</si>
  <si>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</si>
  <si>
    <t>NewHybridGauss</t>
  </si>
  <si>
    <t>11001:21000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</si>
</sst>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zoomScale="85" zoomScaleNormal="85" workbookViewId="0">
      <selection activeCell="B16" sqref="B16"/>
    </sheetView>
  </sheetViews>
  <sheetFormatPr defaultRowHeight="15" x14ac:dyDescent="0.25"/>
  <cols>
    <col min="2" max="2" width="12.28515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 x14ac:dyDescent="0.25">
      <c r="A2" t="s">
        <v>18</v>
      </c>
      <c r="B2">
        <v>1980</v>
      </c>
      <c r="C2">
        <f>VLOOKUP(C1,H.1980!$K:$L,2,FALSE)</f>
        <v>0.67673000000000005</v>
      </c>
      <c r="D2">
        <f>VLOOKUP(D1,H.1980!$K:$L,2,FALSE)</f>
        <v>0.65137999999999996</v>
      </c>
      <c r="E2">
        <f>VLOOKUP(E1,H.1980!$K:$L,2,FALSE)</f>
        <v>0.36736999999999997</v>
      </c>
      <c r="F2">
        <f>VLOOKUP(F1,H.1980!$K:$L,2,FALSE)</f>
        <v>0.22527</v>
      </c>
      <c r="G2">
        <f>VLOOKUP(G1,H.1980!$K:$L,2,FALSE)</f>
        <v>0.53474999999999995</v>
      </c>
      <c r="H2">
        <f>VLOOKUP(H1,H.1980!$K:$L,2,FALSE)</f>
        <v>0.26312000000000002</v>
      </c>
      <c r="I2">
        <f>VLOOKUP(I1,H.1980!$K:$L,2,FALSE)</f>
        <v>0.48513000000000001</v>
      </c>
      <c r="J2">
        <f>VLOOKUP(J1,H.1980!$K:$L,2,FALSE)</f>
        <v>0.4667</v>
      </c>
      <c r="K2">
        <f>VLOOKUP(K1,H.1980!$K:$L,2,FALSE)</f>
        <v>0.51192000000000004</v>
      </c>
      <c r="L2">
        <f>VLOOKUP(L1,H.1980!$K:$L,2,FALSE)</f>
        <v>0.52659</v>
      </c>
      <c r="M2">
        <f>VLOOKUP(M1,H.1980!$K:$L,2,FALSE)</f>
        <v>0.49904999999999999</v>
      </c>
      <c r="N2">
        <f>VLOOKUP(N1,H.1980!$K:$L,2,FALSE)</f>
        <v>0.56623999999999997</v>
      </c>
      <c r="O2">
        <f>VLOOKUP(O1,H.1980!$K:$L,2,FALSE)</f>
        <v>-91.51</v>
      </c>
      <c r="P2">
        <f>VLOOKUP(P1,H.1980!$K:$L,2,FALSE)</f>
        <v>7.5289999999999999</v>
      </c>
      <c r="Q2">
        <f>VLOOKUP(Q1,H.1980!$K:$L,2,FALSE)</f>
        <v>-83.98</v>
      </c>
      <c r="R2">
        <f>VLOOKUP(R1,H.1980!$K:$L,2,FALSE)</f>
        <v>1.01</v>
      </c>
      <c r="S2">
        <f>VLOOKUP(S1,H.1980!$K:$L,2,FALSE)</f>
        <v>1</v>
      </c>
      <c r="T2">
        <f>VLOOKUP(T1,H.1980!$K:$L,2,FALSE)</f>
        <v>1</v>
      </c>
      <c r="U2">
        <f>VLOOKUP(U1,H.1980!$K:$L,2,FALSE)</f>
        <v>1</v>
      </c>
      <c r="V2">
        <f>VLOOKUP(V1,H.1980!$K:$L,2,FALSE)</f>
        <v>1</v>
      </c>
      <c r="W2">
        <f>VLOOKUP(W1,H.1980!$K:$L,2,FALSE)</f>
        <v>1.01</v>
      </c>
      <c r="X2">
        <f>VLOOKUP(X1,H.1980!$K:$L,2,FALSE)</f>
        <v>1.01</v>
      </c>
      <c r="Y2">
        <f>VLOOKUP(Y1,H.1980!$K:$L,2,FALSE)</f>
        <v>1</v>
      </c>
      <c r="Z2">
        <f>VLOOKUP(Z1,H.1980!$K:$L,2,FALSE)</f>
        <v>1</v>
      </c>
      <c r="AA2">
        <f>VLOOKUP(AA1,H.1980!$K:$L,2,FALSE)</f>
        <v>1</v>
      </c>
      <c r="AB2">
        <f>VLOOKUP(AB1,H.1980!$K:$L,2,FALSE)</f>
        <v>1</v>
      </c>
      <c r="AC2">
        <f>VLOOKUP(AC1,H.1980!$K:$L,2,FALSE)</f>
        <v>1</v>
      </c>
      <c r="AD2">
        <f>VLOOKUP(AD1,H.1980!$K:$L,2,FALSE)</f>
        <v>1</v>
      </c>
      <c r="AE2">
        <f>VLOOKUP(AE1,H.1980!$K:$L,2,FALSE)</f>
        <v>0.73392000000000002</v>
      </c>
      <c r="AF2">
        <f>VLOOKUP(AF1,H.1980!$K:$L,2,FALSE)</f>
        <v>0.70269999999999999</v>
      </c>
      <c r="AG2">
        <f>VLOOKUP(AG1,H.1980!$K:$L,2,FALSE)</f>
        <v>0.33838000000000001</v>
      </c>
      <c r="AH2">
        <f>VLOOKUP(AH1,H.1980!$K:$L,2,FALSE)</f>
        <v>0.19472999999999999</v>
      </c>
      <c r="AI2">
        <f>VLOOKUP(AI1,H.1980!$K:$L,2,FALSE)</f>
        <v>0.5343</v>
      </c>
      <c r="AJ2">
        <f>VLOOKUP(AJ1,H.1980!$K:$L,2,FALSE)</f>
        <v>0.23397000000000001</v>
      </c>
      <c r="AK2">
        <f>VLOOKUP(AK1,H.1980!$K:$L,2,FALSE)</f>
        <v>0.47916999999999998</v>
      </c>
      <c r="AL2">
        <f>VLOOKUP(AL1,H.1980!$K:$L,2,FALSE)</f>
        <v>0.44997999999999999</v>
      </c>
      <c r="AM2">
        <f>VLOOKUP(AM1,H.1980!$K:$L,2,FALSE)</f>
        <v>0.51607999999999998</v>
      </c>
      <c r="AN2">
        <f>VLOOKUP(AN1,H.1980!$K:$L,2,FALSE)</f>
        <v>0.53724000000000005</v>
      </c>
      <c r="AO2">
        <f>VLOOKUP(AO1,H.1980!$K:$L,2,FALSE)</f>
        <v>0.50012000000000001</v>
      </c>
      <c r="AP2">
        <f>VLOOKUP(AP1,H.1980!$K:$L,2,FALSE)</f>
        <v>0.59753000000000001</v>
      </c>
    </row>
    <row r="3" spans="1:42" x14ac:dyDescent="0.25">
      <c r="A3" t="s">
        <v>18</v>
      </c>
      <c r="B3">
        <v>1981</v>
      </c>
      <c r="C3">
        <f>VLOOKUP(C1,H.1981!$K:$L,2,FALSE)</f>
        <v>0.68611999999999995</v>
      </c>
      <c r="D3">
        <f>VLOOKUP(D1,H.1981!$K:$L,2,FALSE)</f>
        <v>0.63144</v>
      </c>
      <c r="E3">
        <f>VLOOKUP(E1,H.1981!$K:$L,2,FALSE)</f>
        <v>0.35487000000000002</v>
      </c>
      <c r="F3">
        <f>VLOOKUP(F1,H.1981!$K:$L,2,FALSE)</f>
        <v>0.29288999999999998</v>
      </c>
      <c r="G3">
        <f>VLOOKUP(G1,H.1981!$K:$L,2,FALSE)</f>
        <v>0.52122999999999997</v>
      </c>
      <c r="H3">
        <f>VLOOKUP(H1,H.1981!$K:$L,2,FALSE)</f>
        <v>0.22822000000000001</v>
      </c>
      <c r="I3">
        <f>VLOOKUP(I1,H.1981!$K:$L,2,FALSE)</f>
        <v>0.45685999999999999</v>
      </c>
      <c r="J3">
        <f>VLOOKUP(J1,H.1981!$K:$L,2,FALSE)</f>
        <v>0.46756999999999999</v>
      </c>
      <c r="K3">
        <f>VLOOKUP(K1,H.1981!$K:$L,2,FALSE)</f>
        <v>0.51546999999999998</v>
      </c>
      <c r="L3">
        <f>VLOOKUP(L1,H.1981!$K:$L,2,FALSE)</f>
        <v>0.47138000000000002</v>
      </c>
      <c r="M3">
        <f>VLOOKUP(M1,H.1981!$K:$L,2,FALSE)</f>
        <v>0.54544999999999999</v>
      </c>
      <c r="N3">
        <f>VLOOKUP(N1,H.1981!$K:$L,2,FALSE)</f>
        <v>0.59297999999999995</v>
      </c>
      <c r="O3">
        <f>VLOOKUP(O1,H.1981!$K:$L,2,FALSE)</f>
        <v>-97.78</v>
      </c>
      <c r="P3">
        <f>VLOOKUP(P1,H.1981!$K:$L,2,FALSE)</f>
        <v>8.6259999999999994</v>
      </c>
      <c r="Q3">
        <f>VLOOKUP(Q1,H.1981!$K:$L,2,FALSE)</f>
        <v>-89.15</v>
      </c>
      <c r="R3">
        <f>VLOOKUP(R1,H.1981!$K:$L,2,FALSE)</f>
        <v>1.02</v>
      </c>
      <c r="S3">
        <f>VLOOKUP(S1,H.1981!$K:$L,2,FALSE)</f>
        <v>1</v>
      </c>
      <c r="T3">
        <f>VLOOKUP(T1,H.1981!$K:$L,2,FALSE)</f>
        <v>1</v>
      </c>
      <c r="U3">
        <f>VLOOKUP(U1,H.1981!$K:$L,2,FALSE)</f>
        <v>1</v>
      </c>
      <c r="V3">
        <f>VLOOKUP(V1,H.1981!$K:$L,2,FALSE)</f>
        <v>1.01</v>
      </c>
      <c r="W3">
        <f>VLOOKUP(W1,H.1981!$K:$L,2,FALSE)</f>
        <v>1</v>
      </c>
      <c r="X3">
        <f>VLOOKUP(X1,H.1981!$K:$L,2,FALSE)</f>
        <v>1</v>
      </c>
      <c r="Y3">
        <f>VLOOKUP(Y1,H.1981!$K:$L,2,FALSE)</f>
        <v>1</v>
      </c>
      <c r="Z3">
        <f>VLOOKUP(Z1,H.1981!$K:$L,2,FALSE)</f>
        <v>1</v>
      </c>
      <c r="AA3">
        <f>VLOOKUP(AA1,H.1981!$K:$L,2,FALSE)</f>
        <v>1</v>
      </c>
      <c r="AB3">
        <f>VLOOKUP(AB1,H.1981!$K:$L,2,FALSE)</f>
        <v>1.01</v>
      </c>
      <c r="AC3">
        <f>VLOOKUP(AC1,H.1981!$K:$L,2,FALSE)</f>
        <v>1</v>
      </c>
      <c r="AD3">
        <f>VLOOKUP(AD1,H.1981!$K:$L,2,FALSE)</f>
        <v>1</v>
      </c>
      <c r="AE3">
        <f>VLOOKUP(AE1,H.1981!$K:$L,2,FALSE)</f>
        <v>0.73824999999999996</v>
      </c>
      <c r="AF3">
        <f>VLOOKUP(AF1,H.1981!$K:$L,2,FALSE)</f>
        <v>0.67813000000000001</v>
      </c>
      <c r="AG3">
        <f>VLOOKUP(AG1,H.1981!$K:$L,2,FALSE)</f>
        <v>0.32962999999999998</v>
      </c>
      <c r="AH3">
        <f>VLOOKUP(AH1,H.1981!$K:$L,2,FALSE)</f>
        <v>0.26432</v>
      </c>
      <c r="AI3">
        <f>VLOOKUP(AI1,H.1981!$K:$L,2,FALSE)</f>
        <v>0.51346999999999998</v>
      </c>
      <c r="AJ3">
        <f>VLOOKUP(AJ1,H.1981!$K:$L,2,FALSE)</f>
        <v>0.18475</v>
      </c>
      <c r="AK3">
        <f>VLOOKUP(AK1,H.1981!$K:$L,2,FALSE)</f>
        <v>0.43712000000000001</v>
      </c>
      <c r="AL3">
        <f>VLOOKUP(AL1,H.1981!$K:$L,2,FALSE)</f>
        <v>0.45163999999999999</v>
      </c>
      <c r="AM3">
        <f>VLOOKUP(AM1,H.1981!$K:$L,2,FALSE)</f>
        <v>0.52571000000000001</v>
      </c>
      <c r="AN3">
        <f>VLOOKUP(AN1,H.1981!$K:$L,2,FALSE)</f>
        <v>0.46194000000000002</v>
      </c>
      <c r="AO3">
        <f>VLOOKUP(AO1,H.1981!$K:$L,2,FALSE)</f>
        <v>0.56906000000000001</v>
      </c>
      <c r="AP3">
        <f>VLOOKUP(AP1,H.1981!$K:$L,2,FALSE)</f>
        <v>0.63463000000000003</v>
      </c>
    </row>
    <row r="4" spans="1:42" x14ac:dyDescent="0.25">
      <c r="A4" t="s">
        <v>18</v>
      </c>
      <c r="B4">
        <v>1982</v>
      </c>
      <c r="C4">
        <f>VLOOKUP(C1,H.1982!$K:$L,2,FALSE)</f>
        <v>0.78369</v>
      </c>
      <c r="D4">
        <f>VLOOKUP(D1,H.1982!$K:$L,2,FALSE)</f>
        <v>0.62061999999999995</v>
      </c>
      <c r="E4">
        <f>VLOOKUP(E1,H.1982!$K:$L,2,FALSE)</f>
        <v>0.38255</v>
      </c>
      <c r="F4">
        <f>VLOOKUP(F1,H.1982!$K:$L,2,FALSE)</f>
        <v>0.29785</v>
      </c>
      <c r="G4">
        <f>VLOOKUP(G1,H.1982!$K:$L,2,FALSE)</f>
        <v>0.53718999999999995</v>
      </c>
      <c r="H4">
        <f>VLOOKUP(H1,H.1982!$K:$L,2,FALSE)</f>
        <v>0.20164000000000001</v>
      </c>
      <c r="I4">
        <f>VLOOKUP(I1,H.1982!$K:$L,2,FALSE)</f>
        <v>0.38001000000000001</v>
      </c>
      <c r="J4">
        <f>VLOOKUP(J1,H.1982!$K:$L,2,FALSE)</f>
        <v>0.41343000000000002</v>
      </c>
      <c r="K4">
        <f>VLOOKUP(K1,H.1982!$K:$L,2,FALSE)</f>
        <v>0.51732</v>
      </c>
      <c r="L4">
        <f>VLOOKUP(L1,H.1982!$K:$L,2,FALSE)</f>
        <v>0.50107999999999997</v>
      </c>
      <c r="M4">
        <f>VLOOKUP(M1,H.1982!$K:$L,2,FALSE)</f>
        <v>0.55062999999999995</v>
      </c>
      <c r="N4">
        <f>VLOOKUP(N1,H.1982!$K:$L,2,FALSE)</f>
        <v>0.61456999999999995</v>
      </c>
      <c r="O4">
        <f>VLOOKUP(O1,H.1982!$K:$L,2,FALSE)</f>
        <v>-84.21</v>
      </c>
      <c r="P4">
        <f>VLOOKUP(P1,H.1982!$K:$L,2,FALSE)</f>
        <v>8.4949999999999992</v>
      </c>
      <c r="Q4">
        <f>VLOOKUP(Q1,H.1982!$K:$L,2,FALSE)</f>
        <v>-75.72</v>
      </c>
      <c r="R4">
        <f>VLOOKUP(R1,H.1982!$K:$L,2,FALSE)</f>
        <v>1.01</v>
      </c>
      <c r="S4">
        <f>VLOOKUP(S1,H.1982!$K:$L,2,FALSE)</f>
        <v>1</v>
      </c>
      <c r="T4">
        <f>VLOOKUP(T1,H.1982!$K:$L,2,FALSE)</f>
        <v>1</v>
      </c>
      <c r="U4">
        <f>VLOOKUP(U1,H.1982!$K:$L,2,FALSE)</f>
        <v>1</v>
      </c>
      <c r="V4">
        <f>VLOOKUP(V1,H.1982!$K:$L,2,FALSE)</f>
        <v>1</v>
      </c>
      <c r="W4">
        <f>VLOOKUP(W1,H.1982!$K:$L,2,FALSE)</f>
        <v>1</v>
      </c>
      <c r="X4">
        <f>VLOOKUP(X1,H.1982!$K:$L,2,FALSE)</f>
        <v>1.01</v>
      </c>
      <c r="Y4">
        <f>VLOOKUP(Y1,H.1982!$K:$L,2,FALSE)</f>
        <v>1</v>
      </c>
      <c r="Z4">
        <f>VLOOKUP(Z1,H.1982!$K:$L,2,FALSE)</f>
        <v>1</v>
      </c>
      <c r="AA4">
        <f>VLOOKUP(AA1,H.1982!$K:$L,2,FALSE)</f>
        <v>1</v>
      </c>
      <c r="AB4">
        <f>VLOOKUP(AB1,H.1982!$K:$L,2,FALSE)</f>
        <v>1</v>
      </c>
      <c r="AC4">
        <f>VLOOKUP(AC1,H.1982!$K:$L,2,FALSE)</f>
        <v>1</v>
      </c>
      <c r="AD4">
        <f>VLOOKUP(AD1,H.1982!$K:$L,2,FALSE)</f>
        <v>1</v>
      </c>
      <c r="AE4">
        <f>VLOOKUP(AE1,H.1982!$K:$L,2,FALSE)</f>
        <v>0.83962000000000003</v>
      </c>
      <c r="AF4">
        <f>VLOOKUP(AF1,H.1982!$K:$L,2,FALSE)</f>
        <v>0.66054999999999997</v>
      </c>
      <c r="AG4">
        <f>VLOOKUP(AG1,H.1982!$K:$L,2,FALSE)</f>
        <v>0.35565999999999998</v>
      </c>
      <c r="AH4">
        <f>VLOOKUP(AH1,H.1982!$K:$L,2,FALSE)</f>
        <v>0.26845000000000002</v>
      </c>
      <c r="AI4">
        <f>VLOOKUP(AI1,H.1982!$K:$L,2,FALSE)</f>
        <v>0.54129000000000005</v>
      </c>
      <c r="AJ4">
        <f>VLOOKUP(AJ1,H.1982!$K:$L,2,FALSE)</f>
        <v>0.15953999999999999</v>
      </c>
      <c r="AK4">
        <f>VLOOKUP(AK1,H.1982!$K:$L,2,FALSE)</f>
        <v>0.33234999999999998</v>
      </c>
      <c r="AL4">
        <f>VLOOKUP(AL1,H.1982!$K:$L,2,FALSE)</f>
        <v>0.37084</v>
      </c>
      <c r="AM4">
        <f>VLOOKUP(AM1,H.1982!$K:$L,2,FALSE)</f>
        <v>0.52646000000000004</v>
      </c>
      <c r="AN4">
        <f>VLOOKUP(AN1,H.1982!$K:$L,2,FALSE)</f>
        <v>0.50456999999999996</v>
      </c>
      <c r="AO4">
        <f>VLOOKUP(AO1,H.1982!$K:$L,2,FALSE)</f>
        <v>0.57565</v>
      </c>
      <c r="AP4">
        <f>VLOOKUP(AP1,H.1982!$K:$L,2,FALSE)</f>
        <v>0.66495000000000004</v>
      </c>
    </row>
    <row r="5" spans="1:42" x14ac:dyDescent="0.25">
      <c r="A5" t="s">
        <v>18</v>
      </c>
      <c r="B5">
        <v>1983</v>
      </c>
      <c r="C5">
        <f>VLOOKUP(C1,H.1983!$K:$L,2,FALSE)</f>
        <v>0.73763699999999999</v>
      </c>
      <c r="D5">
        <f>VLOOKUP(D1,H.1983!$K:$L,2,FALSE)</f>
        <v>0.49236799999999997</v>
      </c>
      <c r="E5">
        <f>VLOOKUP(E1,H.1983!$K:$L,2,FALSE)</f>
        <v>0.28039700000000001</v>
      </c>
      <c r="F5">
        <f>VLOOKUP(F1,H.1983!$K:$L,2,FALSE)</f>
        <v>0.282555</v>
      </c>
      <c r="G5">
        <f>VLOOKUP(G1,H.1983!$K:$L,2,FALSE)</f>
        <v>0.62770899999999996</v>
      </c>
      <c r="H5">
        <f>VLOOKUP(H1,H.1983!$K:$L,2,FALSE)</f>
        <v>0.21376600000000001</v>
      </c>
      <c r="I5">
        <f>VLOOKUP(I1,H.1983!$K:$L,2,FALSE)</f>
        <v>0.48870000000000002</v>
      </c>
      <c r="J5">
        <f>VLOOKUP(J1,H.1983!$K:$L,2,FALSE)</f>
        <v>0.47488399999999997</v>
      </c>
      <c r="K5">
        <f>VLOOKUP(K1,H.1983!$K:$L,2,FALSE)</f>
        <v>0.59701000000000004</v>
      </c>
      <c r="L5">
        <f>VLOOKUP(L1,H.1983!$K:$L,2,FALSE)</f>
        <v>0.57184400000000002</v>
      </c>
      <c r="M5">
        <f>VLOOKUP(M1,H.1983!$K:$L,2,FALSE)</f>
        <v>0.49195499999999998</v>
      </c>
      <c r="N5">
        <f>VLOOKUP(N1,H.1983!$K:$L,2,FALSE)</f>
        <v>0.55973799999999996</v>
      </c>
      <c r="O5">
        <f>VLOOKUP(O1,H.1983!$K:$L,2,FALSE)</f>
        <v>-100.3</v>
      </c>
      <c r="P5">
        <f>VLOOKUP(P1,H.1983!$K:$L,2,FALSE)</f>
        <v>11.09</v>
      </c>
      <c r="Q5">
        <f>VLOOKUP(Q1,H.1983!$K:$L,2,FALSE)</f>
        <v>-89.24</v>
      </c>
      <c r="R5">
        <f>VLOOKUP(R1,H.1983!$K:$L,2,FALSE)</f>
        <v>1.02</v>
      </c>
      <c r="S5">
        <f>VLOOKUP(S1,H.1983!$K:$L,2,FALSE)</f>
        <v>1</v>
      </c>
      <c r="T5">
        <f>VLOOKUP(T1,H.1983!$K:$L,2,FALSE)</f>
        <v>1.01</v>
      </c>
      <c r="U5">
        <f>VLOOKUP(U1,H.1983!$K:$L,2,FALSE)</f>
        <v>1.01</v>
      </c>
      <c r="V5">
        <f>VLOOKUP(V1,H.1983!$K:$L,2,FALSE)</f>
        <v>1.02</v>
      </c>
      <c r="W5">
        <f>VLOOKUP(W1,H.1983!$K:$L,2,FALSE)</f>
        <v>1</v>
      </c>
      <c r="X5">
        <f>VLOOKUP(X1,H.1983!$K:$L,2,FALSE)</f>
        <v>1</v>
      </c>
      <c r="Y5">
        <f>VLOOKUP(Y1,H.1983!$K:$L,2,FALSE)</f>
        <v>1</v>
      </c>
      <c r="Z5">
        <f>VLOOKUP(Z1,H.1983!$K:$L,2,FALSE)</f>
        <v>1</v>
      </c>
      <c r="AA5">
        <f>VLOOKUP(AA1,H.1983!$K:$L,2,FALSE)</f>
        <v>1.01</v>
      </c>
      <c r="AB5">
        <f>VLOOKUP(AB1,H.1983!$K:$L,2,FALSE)</f>
        <v>1</v>
      </c>
      <c r="AC5">
        <f>VLOOKUP(AC1,H.1983!$K:$L,2,FALSE)</f>
        <v>1</v>
      </c>
      <c r="AD5">
        <f>VLOOKUP(AD1,H.1983!$K:$L,2,FALSE)</f>
        <v>1</v>
      </c>
      <c r="AE5">
        <f>VLOOKUP(AE1,H.1983!$K:$L,2,FALSE)</f>
        <v>0.77527999999999997</v>
      </c>
      <c r="AF5">
        <f>VLOOKUP(AF1,H.1983!$K:$L,2,FALSE)</f>
        <v>0.48580800000000002</v>
      </c>
      <c r="AG5">
        <f>VLOOKUP(AG1,H.1983!$K:$L,2,FALSE)</f>
        <v>0.25514700000000001</v>
      </c>
      <c r="AH5">
        <f>VLOOKUP(AH1,H.1983!$K:$L,2,FALSE)</f>
        <v>0.23540900000000001</v>
      </c>
      <c r="AI5">
        <f>VLOOKUP(AI1,H.1983!$K:$L,2,FALSE)</f>
        <v>0.650339</v>
      </c>
      <c r="AJ5">
        <f>VLOOKUP(AJ1,H.1983!$K:$L,2,FALSE)</f>
        <v>0.18753700000000001</v>
      </c>
      <c r="AK5">
        <f>VLOOKUP(AK1,H.1983!$K:$L,2,FALSE)</f>
        <v>0.48394500000000001</v>
      </c>
      <c r="AL5">
        <f>VLOOKUP(AL1,H.1983!$K:$L,2,FALSE)</f>
        <v>0.46298099999999998</v>
      </c>
      <c r="AM5">
        <f>VLOOKUP(AM1,H.1983!$K:$L,2,FALSE)</f>
        <v>0.64357699999999995</v>
      </c>
      <c r="AN5">
        <f>VLOOKUP(AN1,H.1983!$K:$L,2,FALSE)</f>
        <v>0.60285999999999995</v>
      </c>
      <c r="AO5">
        <f>VLOOKUP(AO1,H.1983!$K:$L,2,FALSE)</f>
        <v>0.48688199999999998</v>
      </c>
      <c r="AP5">
        <f>VLOOKUP(AP1,H.1983!$K:$L,2,FALSE)</f>
        <v>0.58922399999999997</v>
      </c>
    </row>
    <row r="6" spans="1:42" x14ac:dyDescent="0.25">
      <c r="A6" t="s">
        <v>18</v>
      </c>
      <c r="B6">
        <v>1984</v>
      </c>
      <c r="C6">
        <f>VLOOKUP(C1,H.1984!$K:$L,2,FALSE)</f>
        <v>0.64712999999999998</v>
      </c>
      <c r="D6">
        <f>VLOOKUP(D1,H.1984!$K:$L,2,FALSE)</f>
        <v>0.44380999999999998</v>
      </c>
      <c r="E6">
        <f>VLOOKUP(E1,H.1984!$K:$L,2,FALSE)</f>
        <v>0.26530999999999999</v>
      </c>
      <c r="F6">
        <f>VLOOKUP(F1,H.1984!$K:$L,2,FALSE)</f>
        <v>0.23294999999999999</v>
      </c>
      <c r="G6">
        <f>VLOOKUP(G1,H.1984!$K:$L,2,FALSE)</f>
        <v>0.60675999999999997</v>
      </c>
      <c r="H6">
        <f>VLOOKUP(H1,H.1984!$K:$L,2,FALSE)</f>
        <v>0.22506999999999999</v>
      </c>
      <c r="I6">
        <f>VLOOKUP(I1,H.1984!$K:$L,2,FALSE)</f>
        <v>0.68462000000000001</v>
      </c>
      <c r="J6">
        <f>VLOOKUP(J1,H.1984!$K:$L,2,FALSE)</f>
        <v>0.51785999999999999</v>
      </c>
      <c r="K6">
        <f>VLOOKUP(K1,H.1984!$K:$L,2,FALSE)</f>
        <v>0.60707999999999995</v>
      </c>
      <c r="L6">
        <f>VLOOKUP(L1,H.1984!$K:$L,2,FALSE)</f>
        <v>0.62087000000000003</v>
      </c>
      <c r="M6">
        <f>VLOOKUP(M1,H.1984!$K:$L,2,FALSE)</f>
        <v>0.51842999999999995</v>
      </c>
      <c r="N6">
        <f>VLOOKUP(N1,H.1984!$K:$L,2,FALSE)</f>
        <v>0.5635</v>
      </c>
      <c r="O6">
        <f>VLOOKUP(O1,H.1984!$K:$L,2,FALSE)</f>
        <v>-80.25</v>
      </c>
      <c r="P6">
        <f>VLOOKUP(P1,H.1984!$K:$L,2,FALSE)</f>
        <v>9.5950000000000006</v>
      </c>
      <c r="Q6">
        <f>VLOOKUP(Q1,H.1984!$K:$L,2,FALSE)</f>
        <v>-70.66</v>
      </c>
      <c r="R6">
        <f>VLOOKUP(R1,H.1984!$K:$L,2,FALSE)</f>
        <v>1</v>
      </c>
      <c r="S6">
        <f>VLOOKUP(S1,H.1984!$K:$L,2,FALSE)</f>
        <v>1</v>
      </c>
      <c r="T6">
        <f>VLOOKUP(T1,H.1984!$K:$L,2,FALSE)</f>
        <v>1</v>
      </c>
      <c r="U6">
        <f>VLOOKUP(U1,H.1984!$K:$L,2,FALSE)</f>
        <v>1</v>
      </c>
      <c r="V6">
        <f>VLOOKUP(V1,H.1984!$K:$L,2,FALSE)</f>
        <v>1</v>
      </c>
      <c r="W6">
        <f>VLOOKUP(W1,H.1984!$K:$L,2,FALSE)</f>
        <v>1</v>
      </c>
      <c r="X6">
        <f>VLOOKUP(X1,H.1984!$K:$L,2,FALSE)</f>
        <v>1</v>
      </c>
      <c r="Y6">
        <f>VLOOKUP(Y1,H.1984!$K:$L,2,FALSE)</f>
        <v>1</v>
      </c>
      <c r="Z6">
        <f>VLOOKUP(Z1,H.1984!$K:$L,2,FALSE)</f>
        <v>1</v>
      </c>
      <c r="AA6">
        <f>VLOOKUP(AA1,H.1984!$K:$L,2,FALSE)</f>
        <v>1</v>
      </c>
      <c r="AB6">
        <f>VLOOKUP(AB1,H.1984!$K:$L,2,FALSE)</f>
        <v>1</v>
      </c>
      <c r="AC6">
        <f>VLOOKUP(AC1,H.1984!$K:$L,2,FALSE)</f>
        <v>1</v>
      </c>
      <c r="AD6">
        <f>VLOOKUP(AD1,H.1984!$K:$L,2,FALSE)</f>
        <v>1</v>
      </c>
      <c r="AE6">
        <f>VLOOKUP(AE1,H.1984!$K:$L,2,FALSE)</f>
        <v>0.67071999999999998</v>
      </c>
      <c r="AF6">
        <f>VLOOKUP(AF1,H.1984!$K:$L,2,FALSE)</f>
        <v>0.42031000000000002</v>
      </c>
      <c r="AG6">
        <f>VLOOKUP(AG1,H.1984!$K:$L,2,FALSE)</f>
        <v>0.21806</v>
      </c>
      <c r="AH6">
        <f>VLOOKUP(AH1,H.1984!$K:$L,2,FALSE)</f>
        <v>0.18096999999999999</v>
      </c>
      <c r="AI6">
        <f>VLOOKUP(AI1,H.1984!$K:$L,2,FALSE)</f>
        <v>0.62844</v>
      </c>
      <c r="AJ6">
        <f>VLOOKUP(AJ1,H.1984!$K:$L,2,FALSE)</f>
        <v>0.19477</v>
      </c>
      <c r="AK6">
        <f>VLOOKUP(AK1,H.1984!$K:$L,2,FALSE)</f>
        <v>0.74234999999999995</v>
      </c>
      <c r="AL6">
        <f>VLOOKUP(AL1,H.1984!$K:$L,2,FALSE)</f>
        <v>0.52832999999999997</v>
      </c>
      <c r="AM6">
        <f>VLOOKUP(AM1,H.1984!$K:$L,2,FALSE)</f>
        <v>0.65615000000000001</v>
      </c>
      <c r="AN6">
        <f>VLOOKUP(AN1,H.1984!$K:$L,2,FALSE)</f>
        <v>0.67317000000000005</v>
      </c>
      <c r="AO6">
        <f>VLOOKUP(AO1,H.1984!$K:$L,2,FALSE)</f>
        <v>0.52839999999999998</v>
      </c>
      <c r="AP6">
        <f>VLOOKUP(AP1,H.1984!$K:$L,2,FALSE)</f>
        <v>0.59286000000000005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C47" sqref="C47"/>
    </sheetView>
  </sheetViews>
  <sheetFormatPr defaultRowHeight="15" x14ac:dyDescent="0.25"/>
  <cols>
    <col min="1" max="1" width="11.85546875" bestFit="1" customWidth="1"/>
    <col min="2" max="2" width="16.28515625" bestFit="1" customWidth="1"/>
    <col min="3" max="3" width="11.5703125" bestFit="1" customWidth="1"/>
    <col min="4" max="4" width="10" bestFit="1" customWidth="1"/>
    <col min="5" max="5" width="11" bestFit="1" customWidth="1"/>
    <col min="6" max="6" width="11.42578125" bestFit="1" customWidth="1"/>
    <col min="7" max="8" width="11" bestFit="1" customWidth="1"/>
    <col min="9" max="9" width="8.7109375" bestFit="1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68</v>
      </c>
      <c r="K2" t="s">
        <v>0</v>
      </c>
      <c r="L2" t="str">
        <f>B2</f>
        <v>NewHybridGauss</v>
      </c>
    </row>
    <row r="3" spans="1:12" x14ac:dyDescent="0.25">
      <c r="A3" t="s">
        <v>19</v>
      </c>
      <c r="B3" s="1">
        <v>10000</v>
      </c>
      <c r="K3" t="s">
        <v>22</v>
      </c>
      <c r="L3" s="2">
        <f>B3</f>
        <v>10000</v>
      </c>
    </row>
    <row r="4" spans="1:12" x14ac:dyDescent="0.25">
      <c r="A4" t="s">
        <v>19</v>
      </c>
      <c r="B4">
        <v>1980</v>
      </c>
      <c r="K4" t="s">
        <v>1</v>
      </c>
      <c r="L4">
        <f>B4</f>
        <v>1980</v>
      </c>
    </row>
    <row r="5" spans="1:12" x14ac:dyDescent="0.25">
      <c r="A5" t="s">
        <v>23</v>
      </c>
      <c r="B5" t="s">
        <v>24</v>
      </c>
      <c r="C5">
        <v>-91.51</v>
      </c>
      <c r="K5" t="s">
        <v>14</v>
      </c>
      <c r="L5">
        <f>C5</f>
        <v>-91.51</v>
      </c>
    </row>
    <row r="6" spans="1:12" x14ac:dyDescent="0.25">
      <c r="A6" t="s">
        <v>25</v>
      </c>
      <c r="B6">
        <v>7.5289999999999999</v>
      </c>
      <c r="K6" t="s">
        <v>15</v>
      </c>
      <c r="L6">
        <f>B6</f>
        <v>7.5289999999999999</v>
      </c>
    </row>
    <row r="7" spans="1:12" x14ac:dyDescent="0.25">
      <c r="A7" t="s">
        <v>26</v>
      </c>
      <c r="B7" t="s">
        <v>24</v>
      </c>
      <c r="C7">
        <v>-83.98</v>
      </c>
      <c r="K7" t="s">
        <v>16</v>
      </c>
      <c r="L7">
        <f>C7</f>
        <v>-83.98</v>
      </c>
    </row>
    <row r="9" spans="1:12" x14ac:dyDescent="0.25">
      <c r="A9" t="s">
        <v>27</v>
      </c>
      <c r="B9" t="s">
        <v>28</v>
      </c>
      <c r="C9" t="s">
        <v>69</v>
      </c>
    </row>
    <row r="10" spans="1:12" x14ac:dyDescent="0.25">
      <c r="A10" t="s">
        <v>29</v>
      </c>
      <c r="B10" t="s">
        <v>30</v>
      </c>
      <c r="C10" t="s">
        <v>28</v>
      </c>
      <c r="D10">
        <v>1</v>
      </c>
    </row>
    <row r="11" spans="1:12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2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2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2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2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2" x14ac:dyDescent="0.25">
      <c r="A18" t="s">
        <v>10</v>
      </c>
      <c r="B18">
        <v>0.51192000000000004</v>
      </c>
      <c r="C18">
        <v>0.29083599999999998</v>
      </c>
      <c r="D18" s="1">
        <v>1.1869999999999999E-3</v>
      </c>
      <c r="E18" s="1">
        <v>5.5019999999999999E-3</v>
      </c>
      <c r="K18" t="str">
        <f t="shared" ref="K18:L31" si="0">A18</f>
        <v>Cag</v>
      </c>
      <c r="L18">
        <f t="shared" si="0"/>
        <v>0.51192000000000004</v>
      </c>
    </row>
    <row r="19" spans="1:12" x14ac:dyDescent="0.25">
      <c r="A19" t="s">
        <v>13</v>
      </c>
      <c r="B19">
        <v>0.56623999999999997</v>
      </c>
      <c r="C19">
        <v>0.28082299999999999</v>
      </c>
      <c r="D19" s="1">
        <v>1.1460000000000001E-3</v>
      </c>
      <c r="E19" s="1">
        <v>4.2300000000000003E-3</v>
      </c>
      <c r="K19" t="str">
        <f t="shared" si="0"/>
        <v>Cai</v>
      </c>
      <c r="L19">
        <f t="shared" si="0"/>
        <v>0.56623999999999997</v>
      </c>
    </row>
    <row r="20" spans="1:12" x14ac:dyDescent="0.25">
      <c r="A20" t="s">
        <v>11</v>
      </c>
      <c r="B20">
        <v>0.52659</v>
      </c>
      <c r="C20">
        <v>0.28272599999999998</v>
      </c>
      <c r="D20" s="1">
        <v>1.1540000000000001E-3</v>
      </c>
      <c r="E20" s="1">
        <v>4.888E-3</v>
      </c>
      <c r="K20" t="str">
        <f t="shared" si="0"/>
        <v>Cga</v>
      </c>
      <c r="L20">
        <f t="shared" si="0"/>
        <v>0.52659</v>
      </c>
    </row>
    <row r="21" spans="1:12" x14ac:dyDescent="0.25">
      <c r="A21" t="s">
        <v>8</v>
      </c>
      <c r="B21">
        <v>0.48513000000000001</v>
      </c>
      <c r="C21">
        <v>0.282862</v>
      </c>
      <c r="D21" s="1">
        <v>1.155E-3</v>
      </c>
      <c r="E21" s="1">
        <v>2.5000000000000001E-3</v>
      </c>
      <c r="K21" t="str">
        <f t="shared" si="0"/>
        <v>Cgi</v>
      </c>
      <c r="L21">
        <f t="shared" si="0"/>
        <v>0.48513000000000001</v>
      </c>
    </row>
    <row r="22" spans="1:12" x14ac:dyDescent="0.25">
      <c r="A22" t="s">
        <v>12</v>
      </c>
      <c r="B22">
        <v>0.49904999999999999</v>
      </c>
      <c r="C22">
        <v>0.28622399999999998</v>
      </c>
      <c r="D22" s="1">
        <v>1.1689999999999999E-3</v>
      </c>
      <c r="E22" s="1">
        <v>4.5279999999999999E-3</v>
      </c>
      <c r="K22" t="str">
        <f t="shared" si="0"/>
        <v>Cia</v>
      </c>
      <c r="L22">
        <f t="shared" si="0"/>
        <v>0.49904999999999999</v>
      </c>
    </row>
    <row r="23" spans="1:12" x14ac:dyDescent="0.25">
      <c r="A23" t="s">
        <v>9</v>
      </c>
      <c r="B23">
        <v>0.4667</v>
      </c>
      <c r="C23">
        <v>0.28736</v>
      </c>
      <c r="D23" s="1">
        <v>1.173E-3</v>
      </c>
      <c r="E23" s="1">
        <v>2.493E-3</v>
      </c>
      <c r="K23" t="str">
        <f t="shared" si="0"/>
        <v>Cig</v>
      </c>
      <c r="L23">
        <f t="shared" si="0"/>
        <v>0.4667</v>
      </c>
    </row>
    <row r="24" spans="1:12" x14ac:dyDescent="0.25">
      <c r="A24" t="s">
        <v>5</v>
      </c>
      <c r="B24">
        <v>0.22527</v>
      </c>
      <c r="C24">
        <v>0.155663</v>
      </c>
      <c r="D24" s="1">
        <v>6.355E-4</v>
      </c>
      <c r="E24" s="1">
        <v>5.1409999999999997E-3</v>
      </c>
      <c r="K24" t="str">
        <f t="shared" si="0"/>
        <v>Tag</v>
      </c>
      <c r="L24">
        <f t="shared" si="0"/>
        <v>0.22527</v>
      </c>
    </row>
    <row r="25" spans="1:12" x14ac:dyDescent="0.25">
      <c r="A25" t="s">
        <v>7</v>
      </c>
      <c r="B25">
        <v>0.26312000000000002</v>
      </c>
      <c r="C25">
        <v>0.174013</v>
      </c>
      <c r="D25" s="1">
        <v>7.1040000000000003E-4</v>
      </c>
      <c r="E25" s="1">
        <v>7.0159999999999997E-3</v>
      </c>
      <c r="K25" t="str">
        <f t="shared" si="0"/>
        <v>Tai</v>
      </c>
      <c r="L25">
        <f t="shared" si="0"/>
        <v>0.26312000000000002</v>
      </c>
    </row>
    <row r="26" spans="1:12" x14ac:dyDescent="0.25">
      <c r="A26" t="s">
        <v>3</v>
      </c>
      <c r="B26">
        <v>0.65137999999999996</v>
      </c>
      <c r="C26">
        <v>0.25641399999999998</v>
      </c>
      <c r="D26" s="1">
        <v>1.047E-3</v>
      </c>
      <c r="E26" s="1">
        <v>5.0660000000000002E-3</v>
      </c>
      <c r="K26" t="str">
        <f t="shared" si="0"/>
        <v>Tga</v>
      </c>
      <c r="L26">
        <f t="shared" si="0"/>
        <v>0.65137999999999996</v>
      </c>
    </row>
    <row r="27" spans="1:12" x14ac:dyDescent="0.25">
      <c r="A27" t="s">
        <v>2</v>
      </c>
      <c r="B27">
        <v>0.67673000000000005</v>
      </c>
      <c r="C27">
        <v>0.24773100000000001</v>
      </c>
      <c r="D27" s="1">
        <v>1.011E-3</v>
      </c>
      <c r="E27" s="1">
        <v>4.7130000000000002E-3</v>
      </c>
      <c r="K27" t="str">
        <f t="shared" si="0"/>
        <v>Tgi</v>
      </c>
      <c r="L27">
        <f t="shared" si="0"/>
        <v>0.67673000000000005</v>
      </c>
    </row>
    <row r="28" spans="1:12" x14ac:dyDescent="0.25">
      <c r="A28" t="s">
        <v>6</v>
      </c>
      <c r="B28">
        <v>0.53474999999999995</v>
      </c>
      <c r="C28">
        <v>0.26191999999999999</v>
      </c>
      <c r="D28" s="1">
        <v>1.0690000000000001E-3</v>
      </c>
      <c r="E28" s="1">
        <v>8.8719999999999997E-3</v>
      </c>
      <c r="K28" t="str">
        <f t="shared" si="0"/>
        <v>Tia</v>
      </c>
      <c r="L28">
        <f t="shared" si="0"/>
        <v>0.53474999999999995</v>
      </c>
    </row>
    <row r="29" spans="1:12" x14ac:dyDescent="0.25">
      <c r="A29" t="s">
        <v>4</v>
      </c>
      <c r="B29">
        <v>0.36736999999999997</v>
      </c>
      <c r="C29">
        <v>0.239675</v>
      </c>
      <c r="D29" s="1">
        <v>9.7849999999999999E-4</v>
      </c>
      <c r="E29" s="1">
        <v>6.4679999999999998E-3</v>
      </c>
      <c r="K29" t="str">
        <f t="shared" si="0"/>
        <v>Tig</v>
      </c>
      <c r="L29">
        <f t="shared" si="0"/>
        <v>0.36736999999999997</v>
      </c>
    </row>
    <row r="30" spans="1:12" x14ac:dyDescent="0.25">
      <c r="A30" t="s">
        <v>54</v>
      </c>
      <c r="B30">
        <v>1.464E-2</v>
      </c>
      <c r="C30">
        <v>5.4720000000000003E-3</v>
      </c>
      <c r="D30" s="1">
        <v>2.234E-5</v>
      </c>
      <c r="E30" s="1">
        <v>4.3340000000000002E-5</v>
      </c>
      <c r="K30" t="str">
        <f t="shared" si="0"/>
        <v>sigmaG</v>
      </c>
      <c r="L30">
        <f t="shared" si="0"/>
        <v>1.464E-2</v>
      </c>
    </row>
    <row r="31" spans="1:12" x14ac:dyDescent="0.25">
      <c r="A31" t="s">
        <v>55</v>
      </c>
      <c r="B31">
        <v>1.6650000000000002E-2</v>
      </c>
      <c r="C31">
        <v>6.0569999999999999E-3</v>
      </c>
      <c r="D31" s="1">
        <v>2.4729999999999999E-5</v>
      </c>
      <c r="E31" s="1">
        <v>4.197E-5</v>
      </c>
      <c r="K31" t="str">
        <f t="shared" si="0"/>
        <v>sigmaI</v>
      </c>
      <c r="L31">
        <f t="shared" si="0"/>
        <v>1.6650000000000002E-2</v>
      </c>
    </row>
    <row r="33" spans="1:12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2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2" x14ac:dyDescent="0.25">
      <c r="A36" t="s">
        <v>10</v>
      </c>
      <c r="B36">
        <v>2.6653E-2</v>
      </c>
      <c r="C36">
        <v>0.26007999999999998</v>
      </c>
      <c r="D36">
        <v>0.51607999999999998</v>
      </c>
      <c r="E36">
        <v>0.76822000000000001</v>
      </c>
      <c r="F36">
        <v>0.97813000000000005</v>
      </c>
      <c r="K36" t="str">
        <f t="shared" ref="K36:K49" si="1">CONCATENATE(A36,"_median")</f>
        <v>Cag_median</v>
      </c>
      <c r="L36">
        <f t="shared" ref="L36:L49" si="2">D36</f>
        <v>0.51607999999999998</v>
      </c>
    </row>
    <row r="37" spans="1:12" x14ac:dyDescent="0.25">
      <c r="A37" t="s">
        <v>13</v>
      </c>
      <c r="B37">
        <v>4.1084000000000002E-2</v>
      </c>
      <c r="C37">
        <v>0.33912999999999999</v>
      </c>
      <c r="D37">
        <v>0.59753000000000001</v>
      </c>
      <c r="E37">
        <v>0.80998999999999999</v>
      </c>
      <c r="F37">
        <v>0.98221999999999998</v>
      </c>
      <c r="K37" t="str">
        <f t="shared" si="1"/>
        <v>Cai_median</v>
      </c>
      <c r="L37">
        <f t="shared" si="2"/>
        <v>0.59753000000000001</v>
      </c>
    </row>
    <row r="38" spans="1:12" x14ac:dyDescent="0.25">
      <c r="A38" t="s">
        <v>11</v>
      </c>
      <c r="B38">
        <v>3.1281000000000003E-2</v>
      </c>
      <c r="C38">
        <v>0.29153000000000001</v>
      </c>
      <c r="D38">
        <v>0.53724000000000005</v>
      </c>
      <c r="E38">
        <v>0.76983000000000001</v>
      </c>
      <c r="F38">
        <v>0.97768999999999995</v>
      </c>
      <c r="K38" t="str">
        <f t="shared" si="1"/>
        <v>Cga_median</v>
      </c>
      <c r="L38">
        <f t="shared" si="2"/>
        <v>0.53724000000000005</v>
      </c>
    </row>
    <row r="39" spans="1:12" x14ac:dyDescent="0.25">
      <c r="A39" t="s">
        <v>8</v>
      </c>
      <c r="B39">
        <v>2.4986000000000001E-2</v>
      </c>
      <c r="C39">
        <v>0.24287</v>
      </c>
      <c r="D39">
        <v>0.47916999999999998</v>
      </c>
      <c r="E39">
        <v>0.72170999999999996</v>
      </c>
      <c r="F39">
        <v>0.97131999999999996</v>
      </c>
      <c r="K39" t="str">
        <f t="shared" si="1"/>
        <v>Cgi_median</v>
      </c>
      <c r="L39">
        <f t="shared" si="2"/>
        <v>0.47916999999999998</v>
      </c>
    </row>
    <row r="40" spans="1:12" x14ac:dyDescent="0.25">
      <c r="A40" t="s">
        <v>12</v>
      </c>
      <c r="B40">
        <v>2.6397E-2</v>
      </c>
      <c r="C40">
        <v>0.25085000000000002</v>
      </c>
      <c r="D40">
        <v>0.50012000000000001</v>
      </c>
      <c r="E40">
        <v>0.74500999999999995</v>
      </c>
      <c r="F40">
        <v>0.97287999999999997</v>
      </c>
      <c r="K40" t="str">
        <f t="shared" si="1"/>
        <v>Cia_median</v>
      </c>
      <c r="L40">
        <f t="shared" si="2"/>
        <v>0.50012000000000001</v>
      </c>
    </row>
    <row r="41" spans="1:12" x14ac:dyDescent="0.25">
      <c r="A41" t="s">
        <v>9</v>
      </c>
      <c r="B41">
        <v>2.1131E-2</v>
      </c>
      <c r="C41">
        <v>0.21492</v>
      </c>
      <c r="D41">
        <v>0.44997999999999999</v>
      </c>
      <c r="E41">
        <v>0.70923999999999998</v>
      </c>
      <c r="F41">
        <v>0.96940999999999999</v>
      </c>
      <c r="K41" t="str">
        <f t="shared" si="1"/>
        <v>Cig_median</v>
      </c>
      <c r="L41">
        <f t="shared" si="2"/>
        <v>0.44997999999999999</v>
      </c>
    </row>
    <row r="42" spans="1:12" x14ac:dyDescent="0.25">
      <c r="A42" t="s">
        <v>5</v>
      </c>
      <c r="B42">
        <v>1.7191000000000001E-2</v>
      </c>
      <c r="C42">
        <v>0.11289</v>
      </c>
      <c r="D42">
        <v>0.19472999999999999</v>
      </c>
      <c r="E42">
        <v>0.30234</v>
      </c>
      <c r="F42">
        <v>0.62358000000000002</v>
      </c>
      <c r="K42" t="str">
        <f t="shared" si="1"/>
        <v>Tag_median</v>
      </c>
      <c r="L42">
        <f t="shared" si="2"/>
        <v>0.19472999999999999</v>
      </c>
    </row>
    <row r="43" spans="1:12" x14ac:dyDescent="0.25">
      <c r="A43" t="s">
        <v>7</v>
      </c>
      <c r="B43">
        <v>1.8541999999999999E-2</v>
      </c>
      <c r="C43">
        <v>0.12919</v>
      </c>
      <c r="D43">
        <v>0.23397000000000001</v>
      </c>
      <c r="E43">
        <v>0.36376999999999998</v>
      </c>
      <c r="F43">
        <v>0.67613000000000001</v>
      </c>
      <c r="K43" t="str">
        <f t="shared" si="1"/>
        <v>Tai_median</v>
      </c>
      <c r="L43">
        <f t="shared" si="2"/>
        <v>0.23397000000000001</v>
      </c>
    </row>
    <row r="44" spans="1:12" x14ac:dyDescent="0.25">
      <c r="A44" t="s">
        <v>3</v>
      </c>
      <c r="B44">
        <v>8.4222000000000005E-2</v>
      </c>
      <c r="C44">
        <v>0.47536</v>
      </c>
      <c r="D44">
        <v>0.70269999999999999</v>
      </c>
      <c r="E44">
        <v>0.86811000000000005</v>
      </c>
      <c r="F44">
        <v>0.98717999999999995</v>
      </c>
      <c r="K44" t="str">
        <f t="shared" si="1"/>
        <v>Tga_median</v>
      </c>
      <c r="L44">
        <f t="shared" si="2"/>
        <v>0.70269999999999999</v>
      </c>
    </row>
    <row r="45" spans="1:12" x14ac:dyDescent="0.25">
      <c r="A45" t="s">
        <v>2</v>
      </c>
      <c r="B45">
        <v>0.10595599999999999</v>
      </c>
      <c r="C45">
        <v>0.51405999999999996</v>
      </c>
      <c r="D45">
        <v>0.73392000000000002</v>
      </c>
      <c r="E45">
        <v>0.88266999999999995</v>
      </c>
      <c r="F45">
        <v>0.98895</v>
      </c>
      <c r="K45" t="str">
        <f t="shared" si="1"/>
        <v>Tgi_median</v>
      </c>
      <c r="L45">
        <f t="shared" si="2"/>
        <v>0.73392000000000002</v>
      </c>
    </row>
    <row r="46" spans="1:12" x14ac:dyDescent="0.25">
      <c r="A46" t="s">
        <v>6</v>
      </c>
      <c r="B46">
        <v>5.6847000000000002E-2</v>
      </c>
      <c r="C46">
        <v>0.32629999999999998</v>
      </c>
      <c r="D46">
        <v>0.5343</v>
      </c>
      <c r="E46">
        <v>0.75434000000000001</v>
      </c>
      <c r="F46">
        <v>0.97257000000000005</v>
      </c>
      <c r="K46" t="str">
        <f t="shared" si="1"/>
        <v>Tia_median</v>
      </c>
      <c r="L46">
        <f t="shared" si="2"/>
        <v>0.5343</v>
      </c>
    </row>
    <row r="47" spans="1:12" x14ac:dyDescent="0.25">
      <c r="A47" t="s">
        <v>4</v>
      </c>
      <c r="B47">
        <v>1.6979000000000001E-2</v>
      </c>
      <c r="C47">
        <v>0.16928000000000001</v>
      </c>
      <c r="D47">
        <v>0.33838000000000001</v>
      </c>
      <c r="E47">
        <v>0.53535999999999995</v>
      </c>
      <c r="F47">
        <v>0.88392000000000004</v>
      </c>
      <c r="K47" t="str">
        <f t="shared" si="1"/>
        <v>Tig_median</v>
      </c>
      <c r="L47">
        <f t="shared" si="2"/>
        <v>0.33838000000000001</v>
      </c>
    </row>
    <row r="48" spans="1:12" x14ac:dyDescent="0.25">
      <c r="A48" t="s">
        <v>54</v>
      </c>
      <c r="B48">
        <v>7.8289999999999992E-3</v>
      </c>
      <c r="C48">
        <v>1.099E-2</v>
      </c>
      <c r="D48">
        <v>1.345E-2</v>
      </c>
      <c r="E48">
        <v>1.6889999999999999E-2</v>
      </c>
      <c r="F48">
        <v>2.8490000000000001E-2</v>
      </c>
      <c r="K48" t="str">
        <f t="shared" si="1"/>
        <v>sigmaG_median</v>
      </c>
      <c r="L48">
        <f t="shared" si="2"/>
        <v>1.345E-2</v>
      </c>
    </row>
    <row r="49" spans="1:12" x14ac:dyDescent="0.25">
      <c r="A49" t="s">
        <v>55</v>
      </c>
      <c r="B49">
        <v>9.2350000000000002E-3</v>
      </c>
      <c r="C49">
        <v>1.2630000000000001E-2</v>
      </c>
      <c r="D49">
        <v>1.528E-2</v>
      </c>
      <c r="E49">
        <v>1.9120000000000002E-2</v>
      </c>
      <c r="F49">
        <v>3.1949999999999999E-2</v>
      </c>
      <c r="K49" t="str">
        <f t="shared" si="1"/>
        <v>sigmaI_median</v>
      </c>
      <c r="L49">
        <f t="shared" si="2"/>
        <v>1.528E-2</v>
      </c>
    </row>
    <row r="51" spans="1:12" x14ac:dyDescent="0.25">
      <c r="A51" t="s">
        <v>58</v>
      </c>
      <c r="B51" t="s">
        <v>59</v>
      </c>
      <c r="C51" t="s">
        <v>60</v>
      </c>
      <c r="D51" t="s">
        <v>61</v>
      </c>
    </row>
    <row r="53" spans="1:12" x14ac:dyDescent="0.25">
      <c r="B53" t="s">
        <v>62</v>
      </c>
      <c r="C53" t="s">
        <v>63</v>
      </c>
      <c r="D53" t="s">
        <v>64</v>
      </c>
      <c r="E53" t="s">
        <v>65</v>
      </c>
    </row>
    <row r="54" spans="1:12" x14ac:dyDescent="0.25">
      <c r="A54" t="s">
        <v>10</v>
      </c>
      <c r="B54">
        <v>1</v>
      </c>
      <c r="C54">
        <v>1</v>
      </c>
      <c r="K54" t="str">
        <f t="shared" ref="K54:K67" si="3">CONCATENATE(A54,"_rhat")</f>
        <v>Cag_rhat</v>
      </c>
      <c r="L54">
        <f t="shared" ref="L54:L67" si="4">B54</f>
        <v>1</v>
      </c>
    </row>
    <row r="55" spans="1:12" x14ac:dyDescent="0.25">
      <c r="A55" t="s">
        <v>13</v>
      </c>
      <c r="B55">
        <v>1</v>
      </c>
      <c r="C55">
        <v>1</v>
      </c>
      <c r="K55" t="str">
        <f t="shared" si="3"/>
        <v>Cai_rhat</v>
      </c>
      <c r="L55">
        <f t="shared" si="4"/>
        <v>1</v>
      </c>
    </row>
    <row r="56" spans="1:12" x14ac:dyDescent="0.25">
      <c r="A56" t="s">
        <v>11</v>
      </c>
      <c r="B56">
        <v>1</v>
      </c>
      <c r="C56">
        <v>1</v>
      </c>
      <c r="K56" t="str">
        <f t="shared" si="3"/>
        <v>Cga_rhat</v>
      </c>
      <c r="L56">
        <f t="shared" si="4"/>
        <v>1</v>
      </c>
    </row>
    <row r="57" spans="1:12" x14ac:dyDescent="0.25">
      <c r="A57" t="s">
        <v>8</v>
      </c>
      <c r="B57">
        <v>1</v>
      </c>
      <c r="C57">
        <v>1</v>
      </c>
      <c r="K57" t="str">
        <f t="shared" si="3"/>
        <v>Cgi_rhat</v>
      </c>
      <c r="L57">
        <f t="shared" si="4"/>
        <v>1</v>
      </c>
    </row>
    <row r="58" spans="1:12" x14ac:dyDescent="0.25">
      <c r="A58" t="s">
        <v>12</v>
      </c>
      <c r="B58">
        <v>1</v>
      </c>
      <c r="C58">
        <v>1</v>
      </c>
      <c r="K58" t="str">
        <f t="shared" si="3"/>
        <v>Cia_rhat</v>
      </c>
      <c r="L58">
        <f t="shared" si="4"/>
        <v>1</v>
      </c>
    </row>
    <row r="59" spans="1:12" x14ac:dyDescent="0.25">
      <c r="A59" t="s">
        <v>9</v>
      </c>
      <c r="B59">
        <v>1</v>
      </c>
      <c r="C59">
        <v>1</v>
      </c>
      <c r="K59" t="str">
        <f t="shared" si="3"/>
        <v>Cig_rhat</v>
      </c>
      <c r="L59">
        <f t="shared" si="4"/>
        <v>1</v>
      </c>
    </row>
    <row r="60" spans="1:12" x14ac:dyDescent="0.25">
      <c r="A60" t="s">
        <v>5</v>
      </c>
      <c r="B60">
        <v>1</v>
      </c>
      <c r="C60">
        <v>1.01</v>
      </c>
      <c r="K60" t="str">
        <f t="shared" si="3"/>
        <v>Tag_rhat</v>
      </c>
      <c r="L60">
        <f t="shared" si="4"/>
        <v>1</v>
      </c>
    </row>
    <row r="61" spans="1:12" x14ac:dyDescent="0.25">
      <c r="A61" t="s">
        <v>7</v>
      </c>
      <c r="B61">
        <v>1.01</v>
      </c>
      <c r="C61">
        <v>1.01</v>
      </c>
      <c r="K61" t="str">
        <f t="shared" si="3"/>
        <v>Tai_rhat</v>
      </c>
      <c r="L61">
        <f t="shared" si="4"/>
        <v>1.01</v>
      </c>
    </row>
    <row r="62" spans="1:12" x14ac:dyDescent="0.25">
      <c r="A62" t="s">
        <v>3</v>
      </c>
      <c r="B62">
        <v>1</v>
      </c>
      <c r="C62">
        <v>1</v>
      </c>
      <c r="K62" t="str">
        <f t="shared" si="3"/>
        <v>Tga_rhat</v>
      </c>
      <c r="L62">
        <f t="shared" si="4"/>
        <v>1</v>
      </c>
    </row>
    <row r="63" spans="1:12" x14ac:dyDescent="0.25">
      <c r="A63" t="s">
        <v>2</v>
      </c>
      <c r="B63">
        <v>1</v>
      </c>
      <c r="C63">
        <v>1</v>
      </c>
      <c r="K63" t="str">
        <f t="shared" si="3"/>
        <v>Tgi_rhat</v>
      </c>
      <c r="L63">
        <f t="shared" si="4"/>
        <v>1</v>
      </c>
    </row>
    <row r="64" spans="1:12" x14ac:dyDescent="0.25">
      <c r="A64" t="s">
        <v>6</v>
      </c>
      <c r="B64">
        <v>1.01</v>
      </c>
      <c r="C64">
        <v>1.02</v>
      </c>
      <c r="K64" t="str">
        <f t="shared" si="3"/>
        <v>Tia_rhat</v>
      </c>
      <c r="L64">
        <f t="shared" si="4"/>
        <v>1.01</v>
      </c>
    </row>
    <row r="65" spans="1:12" x14ac:dyDescent="0.25">
      <c r="A65" t="s">
        <v>4</v>
      </c>
      <c r="B65">
        <v>1</v>
      </c>
      <c r="C65">
        <v>1.01</v>
      </c>
      <c r="K65" t="str">
        <f t="shared" si="3"/>
        <v>Tig_rhat</v>
      </c>
      <c r="L65">
        <f t="shared" si="4"/>
        <v>1</v>
      </c>
    </row>
    <row r="66" spans="1:12" x14ac:dyDescent="0.25">
      <c r="A66" t="s">
        <v>54</v>
      </c>
      <c r="B66">
        <v>1</v>
      </c>
      <c r="C66">
        <v>1</v>
      </c>
      <c r="K66" t="str">
        <f t="shared" si="3"/>
        <v>sigmaG_rhat</v>
      </c>
      <c r="L66">
        <f t="shared" si="4"/>
        <v>1</v>
      </c>
    </row>
    <row r="67" spans="1:12" x14ac:dyDescent="0.25">
      <c r="A67" t="s">
        <v>55</v>
      </c>
      <c r="B67">
        <v>1</v>
      </c>
      <c r="C67">
        <v>1</v>
      </c>
      <c r="K67" t="str">
        <f t="shared" si="3"/>
        <v>sigmaI_rhat</v>
      </c>
      <c r="L67">
        <f t="shared" si="4"/>
        <v>1</v>
      </c>
    </row>
    <row r="69" spans="1:12" x14ac:dyDescent="0.25">
      <c r="A69" t="s">
        <v>66</v>
      </c>
      <c r="B69" t="s">
        <v>67</v>
      </c>
    </row>
    <row r="71" spans="1:12" x14ac:dyDescent="0.25">
      <c r="A71">
        <v>1.01</v>
      </c>
      <c r="K71" t="s">
        <v>17</v>
      </c>
      <c r="L71">
        <f>A71</f>
        <v>1.01</v>
      </c>
    </row>
    <row r="72" spans="1:12" x14ac:dyDescent="0.25">
      <c r="B72" t="s">
        <v>10</v>
      </c>
      <c r="C72" t="s">
        <v>13</v>
      </c>
      <c r="D72" t="s">
        <v>11</v>
      </c>
      <c r="E72" t="s">
        <v>8</v>
      </c>
      <c r="F72" t="s">
        <v>12</v>
      </c>
      <c r="G72" t="s">
        <v>9</v>
      </c>
      <c r="H72" t="s">
        <v>5</v>
      </c>
    </row>
    <row r="73" spans="1:12" x14ac:dyDescent="0.25">
      <c r="B73">
        <v>2865.8217</v>
      </c>
      <c r="C73">
        <v>4501.3337000000001</v>
      </c>
      <c r="D73">
        <v>3398.6824000000001</v>
      </c>
      <c r="E73">
        <v>12798.758400000001</v>
      </c>
      <c r="F73">
        <v>4076.6230999999998</v>
      </c>
      <c r="G73">
        <v>13336.8226</v>
      </c>
      <c r="H73">
        <v>948.17840000000001</v>
      </c>
    </row>
    <row r="74" spans="1:12" x14ac:dyDescent="0.25">
      <c r="B74" t="s">
        <v>7</v>
      </c>
      <c r="C74" t="s">
        <v>3</v>
      </c>
      <c r="D74" t="s">
        <v>2</v>
      </c>
      <c r="E74" t="s">
        <v>6</v>
      </c>
      <c r="F74" t="s">
        <v>4</v>
      </c>
      <c r="G74" t="s">
        <v>54</v>
      </c>
      <c r="H74" t="s">
        <v>55</v>
      </c>
    </row>
    <row r="75" spans="1:12" x14ac:dyDescent="0.25">
      <c r="B75">
        <v>621.58330000000001</v>
      </c>
      <c r="C75">
        <v>2607.8332999999998</v>
      </c>
      <c r="D75">
        <v>2784.5158000000001</v>
      </c>
      <c r="E75">
        <v>879.68870000000004</v>
      </c>
      <c r="F75">
        <v>1371.9748</v>
      </c>
      <c r="G75">
        <v>16523.606299999999</v>
      </c>
      <c r="H75">
        <v>20944.530299999999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46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16.28515625" bestFit="1" customWidth="1"/>
    <col min="3" max="3" width="11.5703125" bestFit="1" customWidth="1"/>
    <col min="4" max="4" width="10" bestFit="1" customWidth="1"/>
    <col min="5" max="5" width="11" bestFit="1" customWidth="1"/>
    <col min="6" max="6" width="11.42578125" bestFit="1" customWidth="1"/>
    <col min="7" max="8" width="11" bestFit="1" customWidth="1"/>
    <col min="9" max="9" width="8.7109375" bestFit="1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68</v>
      </c>
      <c r="K2" t="s">
        <v>0</v>
      </c>
      <c r="L2" t="str">
        <f>B2</f>
        <v>NewHybridGauss</v>
      </c>
    </row>
    <row r="3" spans="1:12" x14ac:dyDescent="0.25">
      <c r="A3" t="s">
        <v>19</v>
      </c>
      <c r="B3" s="1">
        <v>10000</v>
      </c>
      <c r="K3" t="s">
        <v>22</v>
      </c>
      <c r="L3" s="2">
        <f>B3</f>
        <v>10000</v>
      </c>
    </row>
    <row r="4" spans="1:12" x14ac:dyDescent="0.25">
      <c r="A4" t="s">
        <v>19</v>
      </c>
      <c r="B4">
        <v>1981</v>
      </c>
      <c r="K4" t="s">
        <v>1</v>
      </c>
      <c r="L4">
        <f>B4</f>
        <v>1981</v>
      </c>
    </row>
    <row r="5" spans="1:12" x14ac:dyDescent="0.25">
      <c r="A5" t="s">
        <v>23</v>
      </c>
      <c r="B5" t="s">
        <v>24</v>
      </c>
      <c r="C5">
        <v>-97.78</v>
      </c>
      <c r="K5" t="s">
        <v>14</v>
      </c>
      <c r="L5">
        <f>C5</f>
        <v>-97.78</v>
      </c>
    </row>
    <row r="6" spans="1:12" x14ac:dyDescent="0.25">
      <c r="A6" t="s">
        <v>25</v>
      </c>
      <c r="B6">
        <v>8.6259999999999994</v>
      </c>
      <c r="K6" t="s">
        <v>15</v>
      </c>
      <c r="L6">
        <f>B6</f>
        <v>8.6259999999999994</v>
      </c>
    </row>
    <row r="7" spans="1:12" x14ac:dyDescent="0.25">
      <c r="A7" t="s">
        <v>26</v>
      </c>
      <c r="B7" t="s">
        <v>24</v>
      </c>
      <c r="C7">
        <v>-89.15</v>
      </c>
      <c r="K7" t="s">
        <v>16</v>
      </c>
      <c r="L7">
        <f>C7</f>
        <v>-89.15</v>
      </c>
    </row>
    <row r="9" spans="1:12" x14ac:dyDescent="0.25">
      <c r="A9" t="s">
        <v>27</v>
      </c>
      <c r="B9" t="s">
        <v>28</v>
      </c>
      <c r="C9" t="s">
        <v>69</v>
      </c>
    </row>
    <row r="10" spans="1:12" x14ac:dyDescent="0.25">
      <c r="A10" t="s">
        <v>29</v>
      </c>
      <c r="B10" t="s">
        <v>30</v>
      </c>
      <c r="C10" t="s">
        <v>28</v>
      </c>
      <c r="D10">
        <v>1</v>
      </c>
    </row>
    <row r="11" spans="1:12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2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2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2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2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2" x14ac:dyDescent="0.25">
      <c r="A18" t="s">
        <v>10</v>
      </c>
      <c r="B18">
        <v>0.51546999999999998</v>
      </c>
      <c r="C18">
        <v>0.27646799999999999</v>
      </c>
      <c r="D18" s="1">
        <v>1.129E-3</v>
      </c>
      <c r="E18" s="1">
        <v>6.0670000000000003E-3</v>
      </c>
      <c r="K18" t="str">
        <f>A18</f>
        <v>Cag</v>
      </c>
      <c r="L18">
        <f>B18</f>
        <v>0.51546999999999998</v>
      </c>
    </row>
    <row r="19" spans="1:12" x14ac:dyDescent="0.25">
      <c r="A19" t="s">
        <v>13</v>
      </c>
      <c r="B19">
        <v>0.59297999999999995</v>
      </c>
      <c r="C19">
        <v>0.27856700000000001</v>
      </c>
      <c r="D19" s="1">
        <v>1.137E-3</v>
      </c>
      <c r="E19" s="1">
        <v>3.7499999999999999E-3</v>
      </c>
      <c r="K19" t="str">
        <f t="shared" ref="K19:L31" si="0">A19</f>
        <v>Cai</v>
      </c>
      <c r="L19">
        <f t="shared" si="0"/>
        <v>0.59297999999999995</v>
      </c>
    </row>
    <row r="20" spans="1:12" x14ac:dyDescent="0.25">
      <c r="A20" t="s">
        <v>11</v>
      </c>
      <c r="B20">
        <v>0.47138000000000002</v>
      </c>
      <c r="C20">
        <v>0.28123500000000001</v>
      </c>
      <c r="D20" s="1">
        <v>1.1479999999999999E-3</v>
      </c>
      <c r="E20" s="1">
        <v>5.7809999999999997E-3</v>
      </c>
      <c r="K20" t="str">
        <f t="shared" si="0"/>
        <v>Cga</v>
      </c>
      <c r="L20">
        <f t="shared" si="0"/>
        <v>0.47138000000000002</v>
      </c>
    </row>
    <row r="21" spans="1:12" x14ac:dyDescent="0.25">
      <c r="A21" t="s">
        <v>8</v>
      </c>
      <c r="B21">
        <v>0.45685999999999999</v>
      </c>
      <c r="C21">
        <v>0.28113300000000002</v>
      </c>
      <c r="D21" s="1">
        <v>1.1479999999999999E-3</v>
      </c>
      <c r="E21" s="1">
        <v>2.6289999999999998E-3</v>
      </c>
      <c r="K21" t="str">
        <f t="shared" si="0"/>
        <v>Cgi</v>
      </c>
      <c r="L21">
        <f t="shared" si="0"/>
        <v>0.45685999999999999</v>
      </c>
    </row>
    <row r="22" spans="1:12" x14ac:dyDescent="0.25">
      <c r="A22" t="s">
        <v>12</v>
      </c>
      <c r="B22">
        <v>0.54544999999999999</v>
      </c>
      <c r="C22">
        <v>0.28468100000000002</v>
      </c>
      <c r="D22" s="1">
        <v>1.1620000000000001E-3</v>
      </c>
      <c r="E22" s="1">
        <v>4.4809999999999997E-3</v>
      </c>
      <c r="K22" t="str">
        <f t="shared" si="0"/>
        <v>Cia</v>
      </c>
      <c r="L22">
        <f t="shared" si="0"/>
        <v>0.54544999999999999</v>
      </c>
    </row>
    <row r="23" spans="1:12" x14ac:dyDescent="0.25">
      <c r="A23" t="s">
        <v>9</v>
      </c>
      <c r="B23">
        <v>0.46756999999999999</v>
      </c>
      <c r="C23">
        <v>0.284694</v>
      </c>
      <c r="D23" s="1">
        <v>1.1620000000000001E-3</v>
      </c>
      <c r="E23" s="1">
        <v>2.2669999999999999E-3</v>
      </c>
      <c r="K23" t="str">
        <f t="shared" si="0"/>
        <v>Cig</v>
      </c>
      <c r="L23">
        <f t="shared" si="0"/>
        <v>0.46756999999999999</v>
      </c>
    </row>
    <row r="24" spans="1:12" x14ac:dyDescent="0.25">
      <c r="A24" t="s">
        <v>5</v>
      </c>
      <c r="B24">
        <v>0.29288999999999998</v>
      </c>
      <c r="C24">
        <v>0.16128000000000001</v>
      </c>
      <c r="D24" s="1">
        <v>6.5839999999999996E-4</v>
      </c>
      <c r="E24" s="1">
        <v>6.803E-3</v>
      </c>
      <c r="K24" t="str">
        <f t="shared" si="0"/>
        <v>Tag</v>
      </c>
      <c r="L24">
        <f t="shared" si="0"/>
        <v>0.29288999999999998</v>
      </c>
    </row>
    <row r="25" spans="1:12" x14ac:dyDescent="0.25">
      <c r="A25" t="s">
        <v>7</v>
      </c>
      <c r="B25">
        <v>0.22822000000000001</v>
      </c>
      <c r="C25">
        <v>0.17671999999999999</v>
      </c>
      <c r="D25" s="1">
        <v>7.2150000000000003E-4</v>
      </c>
      <c r="E25" s="1">
        <v>7.3289999999999996E-3</v>
      </c>
      <c r="K25" t="str">
        <f t="shared" si="0"/>
        <v>Tai</v>
      </c>
      <c r="L25">
        <f t="shared" si="0"/>
        <v>0.22822000000000001</v>
      </c>
    </row>
    <row r="26" spans="1:12" x14ac:dyDescent="0.25">
      <c r="A26" t="s">
        <v>3</v>
      </c>
      <c r="B26">
        <v>0.63144</v>
      </c>
      <c r="C26">
        <v>0.26077600000000001</v>
      </c>
      <c r="D26" s="1">
        <v>1.065E-3</v>
      </c>
      <c r="E26" s="1">
        <v>8.1410000000000007E-3</v>
      </c>
      <c r="K26" t="str">
        <f t="shared" si="0"/>
        <v>Tga</v>
      </c>
      <c r="L26">
        <f t="shared" si="0"/>
        <v>0.63144</v>
      </c>
    </row>
    <row r="27" spans="1:12" x14ac:dyDescent="0.25">
      <c r="A27" t="s">
        <v>2</v>
      </c>
      <c r="B27">
        <v>0.68611999999999995</v>
      </c>
      <c r="C27">
        <v>0.23861299999999999</v>
      </c>
      <c r="D27" s="1">
        <v>9.7409999999999999E-4</v>
      </c>
      <c r="E27" s="1">
        <v>6.9849999999999999E-3</v>
      </c>
      <c r="K27" t="str">
        <f t="shared" si="0"/>
        <v>Tgi</v>
      </c>
      <c r="L27">
        <f t="shared" si="0"/>
        <v>0.68611999999999995</v>
      </c>
    </row>
    <row r="28" spans="1:12" x14ac:dyDescent="0.25">
      <c r="A28" t="s">
        <v>6</v>
      </c>
      <c r="B28">
        <v>0.52122999999999997</v>
      </c>
      <c r="C28">
        <v>0.25120300000000001</v>
      </c>
      <c r="D28" s="1">
        <v>1.026E-3</v>
      </c>
      <c r="E28" s="1">
        <v>9.2230000000000003E-3</v>
      </c>
      <c r="K28" t="str">
        <f t="shared" si="0"/>
        <v>Tia</v>
      </c>
      <c r="L28">
        <f t="shared" si="0"/>
        <v>0.52122999999999997</v>
      </c>
    </row>
    <row r="29" spans="1:12" x14ac:dyDescent="0.25">
      <c r="A29" t="s">
        <v>4</v>
      </c>
      <c r="B29">
        <v>0.35487000000000002</v>
      </c>
      <c r="C29">
        <v>0.22095699999999999</v>
      </c>
      <c r="D29" s="1">
        <v>9.0209999999999997E-4</v>
      </c>
      <c r="E29" s="1">
        <v>7.4840000000000002E-3</v>
      </c>
      <c r="K29" t="str">
        <f t="shared" si="0"/>
        <v>Tig</v>
      </c>
      <c r="L29">
        <f t="shared" si="0"/>
        <v>0.35487000000000002</v>
      </c>
    </row>
    <row r="30" spans="1:12" x14ac:dyDescent="0.25">
      <c r="A30" t="s">
        <v>54</v>
      </c>
      <c r="B30">
        <v>1.119E-2</v>
      </c>
      <c r="C30">
        <v>4.3410000000000002E-3</v>
      </c>
      <c r="D30" s="1">
        <v>1.772E-5</v>
      </c>
      <c r="E30" s="1">
        <v>3.871E-5</v>
      </c>
      <c r="K30" t="str">
        <f t="shared" si="0"/>
        <v>sigmaG</v>
      </c>
      <c r="L30">
        <f t="shared" si="0"/>
        <v>1.119E-2</v>
      </c>
    </row>
    <row r="31" spans="1:12" x14ac:dyDescent="0.25">
      <c r="A31" t="s">
        <v>55</v>
      </c>
      <c r="B31">
        <v>1.482E-2</v>
      </c>
      <c r="C31">
        <v>5.4850000000000003E-3</v>
      </c>
      <c r="D31" s="1">
        <v>2.2390000000000001E-5</v>
      </c>
      <c r="E31" s="1">
        <v>3.9820000000000002E-5</v>
      </c>
      <c r="K31" t="str">
        <f t="shared" si="0"/>
        <v>sigmaI</v>
      </c>
      <c r="L31">
        <f t="shared" si="0"/>
        <v>1.482E-2</v>
      </c>
    </row>
    <row r="33" spans="1:12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2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2" x14ac:dyDescent="0.25">
      <c r="A36" t="s">
        <v>10</v>
      </c>
      <c r="B36">
        <v>3.1990999999999999E-2</v>
      </c>
      <c r="C36">
        <v>0.28698400000000002</v>
      </c>
      <c r="D36">
        <v>0.52571000000000001</v>
      </c>
      <c r="E36">
        <v>0.74553000000000003</v>
      </c>
      <c r="F36">
        <v>0.97233999999999998</v>
      </c>
      <c r="K36" t="str">
        <f>CONCATENATE(A36,"_median")</f>
        <v>Cag_median</v>
      </c>
      <c r="L36">
        <f>D36</f>
        <v>0.52571000000000001</v>
      </c>
    </row>
    <row r="37" spans="1:12" x14ac:dyDescent="0.25">
      <c r="A37" t="s">
        <v>13</v>
      </c>
      <c r="B37">
        <v>4.5154E-2</v>
      </c>
      <c r="C37">
        <v>0.37645000000000001</v>
      </c>
      <c r="D37">
        <v>0.63463000000000003</v>
      </c>
      <c r="E37">
        <v>0.83509999999999995</v>
      </c>
      <c r="F37">
        <v>0.98438999999999999</v>
      </c>
      <c r="K37" t="str">
        <f t="shared" ref="K37:K49" si="1">CONCATENATE(A37,"_median")</f>
        <v>Cai_median</v>
      </c>
      <c r="L37">
        <f t="shared" ref="L37:L49" si="2">D37</f>
        <v>0.63463000000000003</v>
      </c>
    </row>
    <row r="38" spans="1:12" x14ac:dyDescent="0.25">
      <c r="A38" t="s">
        <v>11</v>
      </c>
      <c r="B38">
        <v>2.3026999999999999E-2</v>
      </c>
      <c r="C38">
        <v>0.22906000000000001</v>
      </c>
      <c r="D38">
        <v>0.46194000000000002</v>
      </c>
      <c r="E38">
        <v>0.70409999999999995</v>
      </c>
      <c r="F38">
        <v>0.96592999999999996</v>
      </c>
      <c r="K38" t="str">
        <f t="shared" si="1"/>
        <v>Cga_median</v>
      </c>
      <c r="L38">
        <f t="shared" si="2"/>
        <v>0.46194000000000002</v>
      </c>
    </row>
    <row r="39" spans="1:12" x14ac:dyDescent="0.25">
      <c r="A39" t="s">
        <v>8</v>
      </c>
      <c r="B39">
        <v>2.1682E-2</v>
      </c>
      <c r="C39">
        <v>0.21421599999999999</v>
      </c>
      <c r="D39">
        <v>0.43712000000000001</v>
      </c>
      <c r="E39">
        <v>0.68713000000000002</v>
      </c>
      <c r="F39">
        <v>0.96462000000000003</v>
      </c>
      <c r="K39" t="str">
        <f t="shared" si="1"/>
        <v>Cgi_median</v>
      </c>
      <c r="L39">
        <f t="shared" si="2"/>
        <v>0.43712000000000001</v>
      </c>
    </row>
    <row r="40" spans="1:12" x14ac:dyDescent="0.25">
      <c r="A40" t="s">
        <v>12</v>
      </c>
      <c r="B40">
        <v>3.3193E-2</v>
      </c>
      <c r="C40">
        <v>0.30881500000000001</v>
      </c>
      <c r="D40">
        <v>0.56906000000000001</v>
      </c>
      <c r="E40">
        <v>0.79379999999999995</v>
      </c>
      <c r="F40">
        <v>0.97912999999999994</v>
      </c>
      <c r="K40" t="str">
        <f t="shared" si="1"/>
        <v>Cia_median</v>
      </c>
      <c r="L40">
        <f t="shared" si="2"/>
        <v>0.56906000000000001</v>
      </c>
    </row>
    <row r="41" spans="1:12" x14ac:dyDescent="0.25">
      <c r="A41" t="s">
        <v>9</v>
      </c>
      <c r="B41">
        <v>2.1760000000000002E-2</v>
      </c>
      <c r="C41">
        <v>0.220163</v>
      </c>
      <c r="D41">
        <v>0.45163999999999999</v>
      </c>
      <c r="E41">
        <v>0.70679999999999998</v>
      </c>
      <c r="F41">
        <v>0.97041999999999995</v>
      </c>
      <c r="K41" t="str">
        <f t="shared" si="1"/>
        <v>Cig_median</v>
      </c>
      <c r="L41">
        <f t="shared" si="2"/>
        <v>0.45163999999999999</v>
      </c>
    </row>
    <row r="42" spans="1:12" x14ac:dyDescent="0.25">
      <c r="A42" t="s">
        <v>5</v>
      </c>
      <c r="B42">
        <v>5.1091999999999999E-2</v>
      </c>
      <c r="C42">
        <v>0.17463200000000001</v>
      </c>
      <c r="D42">
        <v>0.26432</v>
      </c>
      <c r="E42">
        <v>0.38575999999999999</v>
      </c>
      <c r="F42">
        <v>0.68618000000000001</v>
      </c>
      <c r="K42" t="str">
        <f t="shared" si="1"/>
        <v>Tag_median</v>
      </c>
      <c r="L42">
        <f t="shared" si="2"/>
        <v>0.26432</v>
      </c>
    </row>
    <row r="43" spans="1:12" x14ac:dyDescent="0.25">
      <c r="A43" t="s">
        <v>7</v>
      </c>
      <c r="B43">
        <v>1.1473000000000001E-2</v>
      </c>
      <c r="C43">
        <v>9.1171000000000002E-2</v>
      </c>
      <c r="D43">
        <v>0.18475</v>
      </c>
      <c r="E43">
        <v>0.32356000000000001</v>
      </c>
      <c r="F43">
        <v>0.66766000000000003</v>
      </c>
      <c r="K43" t="str">
        <f t="shared" si="1"/>
        <v>Tai_median</v>
      </c>
      <c r="L43">
        <f t="shared" si="2"/>
        <v>0.18475</v>
      </c>
    </row>
    <row r="44" spans="1:12" x14ac:dyDescent="0.25">
      <c r="A44" t="s">
        <v>3</v>
      </c>
      <c r="B44">
        <v>8.1372E-2</v>
      </c>
      <c r="C44">
        <v>0.44018800000000002</v>
      </c>
      <c r="D44">
        <v>0.67813000000000001</v>
      </c>
      <c r="E44">
        <v>0.85362000000000005</v>
      </c>
      <c r="F44">
        <v>0.98626000000000003</v>
      </c>
      <c r="K44" t="str">
        <f t="shared" si="1"/>
        <v>Tga_median</v>
      </c>
      <c r="L44">
        <f t="shared" si="2"/>
        <v>0.67813000000000001</v>
      </c>
    </row>
    <row r="45" spans="1:12" x14ac:dyDescent="0.25">
      <c r="A45" t="s">
        <v>2</v>
      </c>
      <c r="B45">
        <v>0.12603600000000001</v>
      </c>
      <c r="C45">
        <v>0.53497799999999995</v>
      </c>
      <c r="D45">
        <v>0.73824999999999996</v>
      </c>
      <c r="E45">
        <v>0.88239000000000001</v>
      </c>
      <c r="F45">
        <v>0.98906000000000005</v>
      </c>
      <c r="K45" t="str">
        <f t="shared" si="1"/>
        <v>Tgi_median</v>
      </c>
      <c r="L45">
        <f t="shared" si="2"/>
        <v>0.73824999999999996</v>
      </c>
    </row>
    <row r="46" spans="1:12" x14ac:dyDescent="0.25">
      <c r="A46" t="s">
        <v>6</v>
      </c>
      <c r="B46">
        <v>7.3691000000000006E-2</v>
      </c>
      <c r="C46">
        <v>0.32118999999999998</v>
      </c>
      <c r="D46">
        <v>0.51346999999999998</v>
      </c>
      <c r="E46">
        <v>0.72255000000000003</v>
      </c>
      <c r="F46">
        <v>0.96769000000000005</v>
      </c>
      <c r="K46" t="str">
        <f t="shared" si="1"/>
        <v>Tia_median</v>
      </c>
      <c r="L46">
        <f t="shared" si="2"/>
        <v>0.51346999999999998</v>
      </c>
    </row>
    <row r="47" spans="1:12" x14ac:dyDescent="0.25">
      <c r="A47" t="s">
        <v>4</v>
      </c>
      <c r="B47">
        <v>2.0490999999999999E-2</v>
      </c>
      <c r="C47">
        <v>0.178975</v>
      </c>
      <c r="D47">
        <v>0.32962999999999998</v>
      </c>
      <c r="E47">
        <v>0.50494000000000006</v>
      </c>
      <c r="F47">
        <v>0.83789000000000002</v>
      </c>
      <c r="K47" t="str">
        <f t="shared" si="1"/>
        <v>Tig_median</v>
      </c>
      <c r="L47">
        <f t="shared" si="2"/>
        <v>0.32962999999999998</v>
      </c>
    </row>
    <row r="48" spans="1:12" x14ac:dyDescent="0.25">
      <c r="A48" t="s">
        <v>54</v>
      </c>
      <c r="B48">
        <v>5.9249999999999997E-3</v>
      </c>
      <c r="C48">
        <v>8.3020000000000004E-3</v>
      </c>
      <c r="D48">
        <v>1.022E-2</v>
      </c>
      <c r="E48">
        <v>1.295E-2</v>
      </c>
      <c r="F48">
        <v>2.2120000000000001E-2</v>
      </c>
      <c r="K48" t="str">
        <f t="shared" si="1"/>
        <v>sigmaG_median</v>
      </c>
      <c r="L48">
        <f t="shared" si="2"/>
        <v>1.022E-2</v>
      </c>
    </row>
    <row r="49" spans="1:12" x14ac:dyDescent="0.25">
      <c r="A49" t="s">
        <v>55</v>
      </c>
      <c r="B49">
        <v>8.1270000000000005E-3</v>
      </c>
      <c r="C49">
        <v>1.1181999999999999E-2</v>
      </c>
      <c r="D49">
        <v>1.358E-2</v>
      </c>
      <c r="E49">
        <v>1.7000000000000001E-2</v>
      </c>
      <c r="F49">
        <v>2.877E-2</v>
      </c>
      <c r="K49" t="str">
        <f t="shared" si="1"/>
        <v>sigmaI_median</v>
      </c>
      <c r="L49">
        <f t="shared" si="2"/>
        <v>1.358E-2</v>
      </c>
    </row>
    <row r="51" spans="1:12" x14ac:dyDescent="0.25">
      <c r="A51" t="s">
        <v>58</v>
      </c>
      <c r="B51" t="s">
        <v>59</v>
      </c>
      <c r="C51" t="s">
        <v>60</v>
      </c>
      <c r="D51" t="s">
        <v>61</v>
      </c>
    </row>
    <row r="53" spans="1:12" x14ac:dyDescent="0.25">
      <c r="B53" t="s">
        <v>62</v>
      </c>
      <c r="C53" t="s">
        <v>63</v>
      </c>
      <c r="D53" t="s">
        <v>64</v>
      </c>
      <c r="E53" t="s">
        <v>65</v>
      </c>
    </row>
    <row r="54" spans="1:12" x14ac:dyDescent="0.25">
      <c r="A54" t="s">
        <v>10</v>
      </c>
      <c r="B54">
        <v>1</v>
      </c>
      <c r="C54">
        <v>1</v>
      </c>
      <c r="K54" t="str">
        <f>CONCATENATE(A54,"_rhat")</f>
        <v>Cag_rhat</v>
      </c>
      <c r="L54">
        <f>B54</f>
        <v>1</v>
      </c>
    </row>
    <row r="55" spans="1:12" x14ac:dyDescent="0.25">
      <c r="A55" t="s">
        <v>13</v>
      </c>
      <c r="B55">
        <v>1</v>
      </c>
      <c r="C55">
        <v>1</v>
      </c>
      <c r="K55" t="str">
        <f t="shared" ref="K55:K67" si="3">CONCATENATE(A55,"_rhat")</f>
        <v>Cai_rhat</v>
      </c>
      <c r="L55">
        <f t="shared" ref="L55:L67" si="4">B55</f>
        <v>1</v>
      </c>
    </row>
    <row r="56" spans="1:12" x14ac:dyDescent="0.25">
      <c r="A56" t="s">
        <v>11</v>
      </c>
      <c r="B56">
        <v>1.01</v>
      </c>
      <c r="C56">
        <v>1.01</v>
      </c>
      <c r="K56" t="str">
        <f t="shared" si="3"/>
        <v>Cga_rhat</v>
      </c>
      <c r="L56">
        <f t="shared" si="4"/>
        <v>1.01</v>
      </c>
    </row>
    <row r="57" spans="1:12" x14ac:dyDescent="0.25">
      <c r="A57" t="s">
        <v>8</v>
      </c>
      <c r="B57">
        <v>1</v>
      </c>
      <c r="C57">
        <v>1</v>
      </c>
      <c r="K57" t="str">
        <f t="shared" si="3"/>
        <v>Cgi_rhat</v>
      </c>
      <c r="L57">
        <f t="shared" si="4"/>
        <v>1</v>
      </c>
    </row>
    <row r="58" spans="1:12" x14ac:dyDescent="0.25">
      <c r="A58" t="s">
        <v>12</v>
      </c>
      <c r="B58">
        <v>1</v>
      </c>
      <c r="C58">
        <v>1</v>
      </c>
      <c r="K58" t="str">
        <f t="shared" si="3"/>
        <v>Cia_rhat</v>
      </c>
      <c r="L58">
        <f t="shared" si="4"/>
        <v>1</v>
      </c>
    </row>
    <row r="59" spans="1:12" x14ac:dyDescent="0.25">
      <c r="A59" t="s">
        <v>9</v>
      </c>
      <c r="B59">
        <v>1</v>
      </c>
      <c r="C59">
        <v>1</v>
      </c>
      <c r="K59" t="str">
        <f t="shared" si="3"/>
        <v>Cig_rhat</v>
      </c>
      <c r="L59">
        <f t="shared" si="4"/>
        <v>1</v>
      </c>
    </row>
    <row r="60" spans="1:12" x14ac:dyDescent="0.25">
      <c r="A60" t="s">
        <v>5</v>
      </c>
      <c r="B60">
        <v>1.01</v>
      </c>
      <c r="C60">
        <v>1.03</v>
      </c>
      <c r="K60" t="str">
        <f t="shared" si="3"/>
        <v>Tag_rhat</v>
      </c>
      <c r="L60">
        <f t="shared" si="4"/>
        <v>1.01</v>
      </c>
    </row>
    <row r="61" spans="1:12" x14ac:dyDescent="0.25">
      <c r="A61" t="s">
        <v>7</v>
      </c>
      <c r="B61">
        <v>1</v>
      </c>
      <c r="C61">
        <v>1.01</v>
      </c>
      <c r="K61" t="str">
        <f t="shared" si="3"/>
        <v>Tai_rhat</v>
      </c>
      <c r="L61">
        <f t="shared" si="4"/>
        <v>1</v>
      </c>
    </row>
    <row r="62" spans="1:12" x14ac:dyDescent="0.25">
      <c r="A62" t="s">
        <v>3</v>
      </c>
      <c r="B62">
        <v>1</v>
      </c>
      <c r="C62">
        <v>1.01</v>
      </c>
      <c r="K62" t="str">
        <f t="shared" si="3"/>
        <v>Tga_rhat</v>
      </c>
      <c r="L62">
        <f t="shared" si="4"/>
        <v>1</v>
      </c>
    </row>
    <row r="63" spans="1:12" x14ac:dyDescent="0.25">
      <c r="A63" t="s">
        <v>2</v>
      </c>
      <c r="B63">
        <v>1</v>
      </c>
      <c r="C63">
        <v>1.01</v>
      </c>
      <c r="K63" t="str">
        <f t="shared" si="3"/>
        <v>Tgi_rhat</v>
      </c>
      <c r="L63">
        <f t="shared" si="4"/>
        <v>1</v>
      </c>
    </row>
    <row r="64" spans="1:12" x14ac:dyDescent="0.25">
      <c r="A64" t="s">
        <v>6</v>
      </c>
      <c r="B64">
        <v>1</v>
      </c>
      <c r="C64">
        <v>1.01</v>
      </c>
      <c r="K64" t="str">
        <f t="shared" si="3"/>
        <v>Tia_rhat</v>
      </c>
      <c r="L64">
        <f t="shared" si="4"/>
        <v>1</v>
      </c>
    </row>
    <row r="65" spans="1:12" x14ac:dyDescent="0.25">
      <c r="A65" t="s">
        <v>4</v>
      </c>
      <c r="B65">
        <v>1</v>
      </c>
      <c r="C65">
        <v>1.01</v>
      </c>
      <c r="K65" t="str">
        <f t="shared" si="3"/>
        <v>Tig_rhat</v>
      </c>
      <c r="L65">
        <f t="shared" si="4"/>
        <v>1</v>
      </c>
    </row>
    <row r="66" spans="1:12" x14ac:dyDescent="0.25">
      <c r="A66" t="s">
        <v>54</v>
      </c>
      <c r="B66">
        <v>1</v>
      </c>
      <c r="C66">
        <v>1</v>
      </c>
      <c r="K66" t="str">
        <f t="shared" si="3"/>
        <v>sigmaG_rhat</v>
      </c>
      <c r="L66">
        <f t="shared" si="4"/>
        <v>1</v>
      </c>
    </row>
    <row r="67" spans="1:12" x14ac:dyDescent="0.25">
      <c r="A67" t="s">
        <v>55</v>
      </c>
      <c r="B67">
        <v>1</v>
      </c>
      <c r="C67">
        <v>1</v>
      </c>
      <c r="K67" t="str">
        <f t="shared" si="3"/>
        <v>sigmaI_rhat</v>
      </c>
      <c r="L67">
        <f t="shared" si="4"/>
        <v>1</v>
      </c>
    </row>
    <row r="69" spans="1:12" x14ac:dyDescent="0.25">
      <c r="A69" t="s">
        <v>66</v>
      </c>
      <c r="B69" t="s">
        <v>67</v>
      </c>
    </row>
    <row r="71" spans="1:12" x14ac:dyDescent="0.25">
      <c r="A71">
        <v>1.02</v>
      </c>
      <c r="K71" t="s">
        <v>17</v>
      </c>
      <c r="L71">
        <f>A71</f>
        <v>1.02</v>
      </c>
    </row>
    <row r="72" spans="1:12" x14ac:dyDescent="0.25">
      <c r="B72" t="s">
        <v>10</v>
      </c>
      <c r="C72" t="s">
        <v>13</v>
      </c>
      <c r="D72" t="s">
        <v>11</v>
      </c>
      <c r="E72" t="s">
        <v>8</v>
      </c>
      <c r="F72" t="s">
        <v>12</v>
      </c>
      <c r="G72" t="s">
        <v>9</v>
      </c>
      <c r="H72" t="s">
        <v>5</v>
      </c>
    </row>
    <row r="73" spans="1:12" x14ac:dyDescent="0.25">
      <c r="B73">
        <v>2163.3813</v>
      </c>
      <c r="C73">
        <v>5520.7829000000002</v>
      </c>
      <c r="D73">
        <v>2416.5785999999998</v>
      </c>
      <c r="E73">
        <v>11491.463299999999</v>
      </c>
      <c r="F73">
        <v>4040.8244</v>
      </c>
      <c r="G73">
        <v>15853.6312</v>
      </c>
      <c r="H73">
        <v>577.81259999999997</v>
      </c>
    </row>
    <row r="74" spans="1:12" x14ac:dyDescent="0.25">
      <c r="B74" t="s">
        <v>7</v>
      </c>
      <c r="C74" t="s">
        <v>3</v>
      </c>
      <c r="D74" t="s">
        <v>2</v>
      </c>
      <c r="E74" t="s">
        <v>6</v>
      </c>
      <c r="F74" t="s">
        <v>4</v>
      </c>
      <c r="G74" t="s">
        <v>54</v>
      </c>
      <c r="H74" t="s">
        <v>55</v>
      </c>
    </row>
    <row r="75" spans="1:12" x14ac:dyDescent="0.25">
      <c r="B75">
        <v>588.43709999999999</v>
      </c>
      <c r="C75">
        <v>1036.4386</v>
      </c>
      <c r="D75">
        <v>1167.1610000000001</v>
      </c>
      <c r="E75">
        <v>745.85789999999997</v>
      </c>
      <c r="F75">
        <v>876.5394</v>
      </c>
      <c r="G75">
        <v>12913.3914</v>
      </c>
      <c r="H75">
        <v>19171.492600000001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52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16.28515625" bestFit="1" customWidth="1"/>
    <col min="3" max="3" width="11.5703125" bestFit="1" customWidth="1"/>
    <col min="4" max="4" width="10" bestFit="1" customWidth="1"/>
    <col min="5" max="5" width="11" bestFit="1" customWidth="1"/>
    <col min="6" max="6" width="11.42578125" bestFit="1" customWidth="1"/>
    <col min="7" max="8" width="11" bestFit="1" customWidth="1"/>
    <col min="9" max="9" width="8.7109375" bestFit="1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68</v>
      </c>
      <c r="K2" t="s">
        <v>0</v>
      </c>
      <c r="L2" t="str">
        <f>B2</f>
        <v>NewHybridGauss</v>
      </c>
    </row>
    <row r="3" spans="1:12" x14ac:dyDescent="0.25">
      <c r="A3" t="s">
        <v>19</v>
      </c>
      <c r="B3" s="1">
        <v>10000</v>
      </c>
      <c r="K3" t="s">
        <v>22</v>
      </c>
      <c r="L3" s="2">
        <f>B3</f>
        <v>10000</v>
      </c>
    </row>
    <row r="4" spans="1:12" x14ac:dyDescent="0.25">
      <c r="A4" t="s">
        <v>19</v>
      </c>
      <c r="B4">
        <v>1982</v>
      </c>
      <c r="K4" t="s">
        <v>1</v>
      </c>
      <c r="L4">
        <f>B4</f>
        <v>1982</v>
      </c>
    </row>
    <row r="5" spans="1:12" x14ac:dyDescent="0.25">
      <c r="A5" t="s">
        <v>23</v>
      </c>
      <c r="B5" t="s">
        <v>24</v>
      </c>
      <c r="C5">
        <v>-84.21</v>
      </c>
      <c r="K5" t="s">
        <v>14</v>
      </c>
      <c r="L5">
        <f>C5</f>
        <v>-84.21</v>
      </c>
    </row>
    <row r="6" spans="1:12" x14ac:dyDescent="0.25">
      <c r="A6" t="s">
        <v>25</v>
      </c>
      <c r="B6">
        <v>8.4949999999999992</v>
      </c>
      <c r="K6" t="s">
        <v>15</v>
      </c>
      <c r="L6">
        <f>B6</f>
        <v>8.4949999999999992</v>
      </c>
    </row>
    <row r="7" spans="1:12" x14ac:dyDescent="0.25">
      <c r="A7" t="s">
        <v>26</v>
      </c>
      <c r="B7" t="s">
        <v>24</v>
      </c>
      <c r="C7">
        <v>-75.72</v>
      </c>
      <c r="K7" t="s">
        <v>16</v>
      </c>
      <c r="L7">
        <f>C7</f>
        <v>-75.72</v>
      </c>
    </row>
    <row r="9" spans="1:12" x14ac:dyDescent="0.25">
      <c r="A9" t="s">
        <v>27</v>
      </c>
      <c r="B9" t="s">
        <v>28</v>
      </c>
      <c r="C9" t="s">
        <v>69</v>
      </c>
    </row>
    <row r="10" spans="1:12" x14ac:dyDescent="0.25">
      <c r="A10" t="s">
        <v>29</v>
      </c>
      <c r="B10" t="s">
        <v>30</v>
      </c>
      <c r="C10" t="s">
        <v>28</v>
      </c>
      <c r="D10">
        <v>1</v>
      </c>
    </row>
    <row r="11" spans="1:12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2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2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2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2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2" x14ac:dyDescent="0.25">
      <c r="A18" t="s">
        <v>10</v>
      </c>
      <c r="B18">
        <v>0.51732</v>
      </c>
      <c r="C18">
        <v>0.28184700000000001</v>
      </c>
      <c r="D18" s="1">
        <v>1.1509999999999999E-3</v>
      </c>
      <c r="E18" s="1">
        <v>3.7360000000000002E-3</v>
      </c>
      <c r="K18" t="str">
        <f>A18</f>
        <v>Cag</v>
      </c>
      <c r="L18">
        <f>B18</f>
        <v>0.51732</v>
      </c>
    </row>
    <row r="19" spans="1:12" x14ac:dyDescent="0.25">
      <c r="A19" t="s">
        <v>13</v>
      </c>
      <c r="B19">
        <v>0.61456999999999995</v>
      </c>
      <c r="C19">
        <v>0.27507799999999999</v>
      </c>
      <c r="D19" s="1">
        <v>1.1230000000000001E-3</v>
      </c>
      <c r="E19" s="1">
        <v>3.4619999999999998E-3</v>
      </c>
      <c r="K19" t="str">
        <f t="shared" ref="K19:L31" si="0">A19</f>
        <v>Cai</v>
      </c>
      <c r="L19">
        <f t="shared" si="0"/>
        <v>0.61456999999999995</v>
      </c>
    </row>
    <row r="20" spans="1:12" x14ac:dyDescent="0.25">
      <c r="A20" t="s">
        <v>11</v>
      </c>
      <c r="B20">
        <v>0.50107999999999997</v>
      </c>
      <c r="C20">
        <v>0.283526</v>
      </c>
      <c r="D20" s="1">
        <v>1.157E-3</v>
      </c>
      <c r="E20" s="1">
        <v>3.3570000000000002E-3</v>
      </c>
      <c r="K20" t="str">
        <f t="shared" si="0"/>
        <v>Cga</v>
      </c>
      <c r="L20">
        <f t="shared" si="0"/>
        <v>0.50107999999999997</v>
      </c>
    </row>
    <row r="21" spans="1:12" x14ac:dyDescent="0.25">
      <c r="A21" t="s">
        <v>8</v>
      </c>
      <c r="B21">
        <v>0.38001000000000001</v>
      </c>
      <c r="C21">
        <v>0.27032899999999999</v>
      </c>
      <c r="D21" s="1">
        <v>1.1039999999999999E-3</v>
      </c>
      <c r="E21" s="1">
        <v>2.016E-3</v>
      </c>
      <c r="K21" t="str">
        <f t="shared" si="0"/>
        <v>Cgi</v>
      </c>
      <c r="L21">
        <f t="shared" si="0"/>
        <v>0.38001000000000001</v>
      </c>
    </row>
    <row r="22" spans="1:12" x14ac:dyDescent="0.25">
      <c r="A22" t="s">
        <v>12</v>
      </c>
      <c r="B22">
        <v>0.55062999999999995</v>
      </c>
      <c r="C22">
        <v>0.28390100000000001</v>
      </c>
      <c r="D22" s="1">
        <v>1.1590000000000001E-3</v>
      </c>
      <c r="E22" s="1">
        <v>4.4400000000000004E-3</v>
      </c>
      <c r="K22" t="str">
        <f t="shared" si="0"/>
        <v>Cia</v>
      </c>
      <c r="L22">
        <f t="shared" si="0"/>
        <v>0.55062999999999995</v>
      </c>
    </row>
    <row r="23" spans="1:12" x14ac:dyDescent="0.25">
      <c r="A23" t="s">
        <v>9</v>
      </c>
      <c r="B23">
        <v>0.41343000000000002</v>
      </c>
      <c r="C23">
        <v>0.28227600000000003</v>
      </c>
      <c r="D23" s="1">
        <v>1.152E-3</v>
      </c>
      <c r="E23" s="1">
        <v>2.0530000000000001E-3</v>
      </c>
      <c r="K23" t="str">
        <f t="shared" si="0"/>
        <v>Cig</v>
      </c>
      <c r="L23">
        <f t="shared" si="0"/>
        <v>0.41343000000000002</v>
      </c>
    </row>
    <row r="24" spans="1:12" x14ac:dyDescent="0.25">
      <c r="A24" t="s">
        <v>5</v>
      </c>
      <c r="B24">
        <v>0.29785</v>
      </c>
      <c r="C24">
        <v>0.174732</v>
      </c>
      <c r="D24" s="1">
        <v>7.1330000000000005E-4</v>
      </c>
      <c r="E24" s="1">
        <v>3.98E-3</v>
      </c>
      <c r="K24" t="str">
        <f t="shared" si="0"/>
        <v>Tag</v>
      </c>
      <c r="L24">
        <f t="shared" si="0"/>
        <v>0.29785</v>
      </c>
    </row>
    <row r="25" spans="1:12" x14ac:dyDescent="0.25">
      <c r="A25" t="s">
        <v>7</v>
      </c>
      <c r="B25">
        <v>0.20164000000000001</v>
      </c>
      <c r="C25">
        <v>0.162109</v>
      </c>
      <c r="D25" s="1">
        <v>6.6180000000000004E-4</v>
      </c>
      <c r="E25" s="1">
        <v>5.574E-3</v>
      </c>
      <c r="K25" t="str">
        <f t="shared" si="0"/>
        <v>Tai</v>
      </c>
      <c r="L25">
        <f t="shared" si="0"/>
        <v>0.20164000000000001</v>
      </c>
    </row>
    <row r="26" spans="1:12" x14ac:dyDescent="0.25">
      <c r="A26" t="s">
        <v>3</v>
      </c>
      <c r="B26">
        <v>0.62061999999999995</v>
      </c>
      <c r="C26">
        <v>0.26018599999999997</v>
      </c>
      <c r="D26" s="1">
        <v>1.062E-3</v>
      </c>
      <c r="E26" s="1">
        <v>4.4299999999999999E-3</v>
      </c>
      <c r="K26" t="str">
        <f t="shared" si="0"/>
        <v>Tga</v>
      </c>
      <c r="L26">
        <f t="shared" si="0"/>
        <v>0.62061999999999995</v>
      </c>
    </row>
    <row r="27" spans="1:12" x14ac:dyDescent="0.25">
      <c r="A27" t="s">
        <v>2</v>
      </c>
      <c r="B27">
        <v>0.78369</v>
      </c>
      <c r="C27">
        <v>0.192497</v>
      </c>
      <c r="D27" s="1">
        <v>7.8589999999999997E-4</v>
      </c>
      <c r="E27" s="1">
        <v>3.2659999999999998E-3</v>
      </c>
      <c r="K27" t="str">
        <f t="shared" si="0"/>
        <v>Tgi</v>
      </c>
      <c r="L27">
        <f t="shared" si="0"/>
        <v>0.78369</v>
      </c>
    </row>
    <row r="28" spans="1:12" x14ac:dyDescent="0.25">
      <c r="A28" t="s">
        <v>6</v>
      </c>
      <c r="B28">
        <v>0.53718999999999995</v>
      </c>
      <c r="C28">
        <v>0.25049399999999999</v>
      </c>
      <c r="D28" s="1">
        <v>1.023E-3</v>
      </c>
      <c r="E28" s="1">
        <v>7.6410000000000002E-3</v>
      </c>
      <c r="K28" t="str">
        <f t="shared" si="0"/>
        <v>Tia</v>
      </c>
      <c r="L28">
        <f t="shared" si="0"/>
        <v>0.53718999999999995</v>
      </c>
    </row>
    <row r="29" spans="1:12" x14ac:dyDescent="0.25">
      <c r="A29" t="s">
        <v>4</v>
      </c>
      <c r="B29">
        <v>0.38255</v>
      </c>
      <c r="C29">
        <v>0.243534</v>
      </c>
      <c r="D29" s="1">
        <v>9.9419999999999999E-4</v>
      </c>
      <c r="E29" s="1">
        <v>5.934E-3</v>
      </c>
      <c r="K29" t="str">
        <f t="shared" si="0"/>
        <v>Tig</v>
      </c>
      <c r="L29">
        <f t="shared" si="0"/>
        <v>0.38255</v>
      </c>
    </row>
    <row r="30" spans="1:12" x14ac:dyDescent="0.25">
      <c r="A30" t="s">
        <v>54</v>
      </c>
      <c r="B30">
        <v>2.3730000000000001E-2</v>
      </c>
      <c r="C30">
        <v>8.7080000000000005E-3</v>
      </c>
      <c r="D30" s="1">
        <v>3.5549999999999997E-5</v>
      </c>
      <c r="E30" s="1">
        <v>6.5619999999999999E-5</v>
      </c>
      <c r="K30" t="str">
        <f t="shared" si="0"/>
        <v>sigmaG</v>
      </c>
      <c r="L30">
        <f t="shared" si="0"/>
        <v>2.3730000000000001E-2</v>
      </c>
    </row>
    <row r="31" spans="1:12" x14ac:dyDescent="0.25">
      <c r="A31" t="s">
        <v>55</v>
      </c>
      <c r="B31">
        <v>1.6330000000000001E-2</v>
      </c>
      <c r="C31">
        <v>6.5129999999999997E-3</v>
      </c>
      <c r="D31" s="1">
        <v>2.6590000000000001E-5</v>
      </c>
      <c r="E31" s="1">
        <v>5.7469999999999997E-5</v>
      </c>
      <c r="K31" t="str">
        <f t="shared" si="0"/>
        <v>sigmaI</v>
      </c>
      <c r="L31">
        <f t="shared" si="0"/>
        <v>1.6330000000000001E-2</v>
      </c>
    </row>
    <row r="33" spans="1:12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2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2" x14ac:dyDescent="0.25">
      <c r="A36" t="s">
        <v>10</v>
      </c>
      <c r="B36">
        <v>3.1029999999999999E-2</v>
      </c>
      <c r="C36">
        <v>0.28066999999999998</v>
      </c>
      <c r="D36">
        <v>0.52646000000000004</v>
      </c>
      <c r="E36">
        <v>0.75739000000000001</v>
      </c>
      <c r="F36">
        <v>0.97269000000000005</v>
      </c>
      <c r="K36" t="str">
        <f>CONCATENATE(A36,"_median")</f>
        <v>Cag_median</v>
      </c>
      <c r="L36">
        <f>D36</f>
        <v>0.52646000000000004</v>
      </c>
    </row>
    <row r="37" spans="1:12" x14ac:dyDescent="0.25">
      <c r="A37" t="s">
        <v>13</v>
      </c>
      <c r="B37">
        <v>5.2003000000000001E-2</v>
      </c>
      <c r="C37">
        <v>0.41008</v>
      </c>
      <c r="D37">
        <v>0.66495000000000004</v>
      </c>
      <c r="E37">
        <v>0.85063</v>
      </c>
      <c r="F37">
        <v>0.98646999999999996</v>
      </c>
      <c r="K37" t="str">
        <f t="shared" ref="K37:K49" si="1">CONCATENATE(A37,"_median")</f>
        <v>Cai_median</v>
      </c>
      <c r="L37">
        <f t="shared" ref="L37:L49" si="2">D37</f>
        <v>0.66495000000000004</v>
      </c>
    </row>
    <row r="38" spans="1:12" x14ac:dyDescent="0.25">
      <c r="A38" t="s">
        <v>11</v>
      </c>
      <c r="B38">
        <v>2.6158000000000001E-2</v>
      </c>
      <c r="C38">
        <v>0.25949</v>
      </c>
      <c r="D38">
        <v>0.50456999999999996</v>
      </c>
      <c r="E38">
        <v>0.74106000000000005</v>
      </c>
      <c r="F38">
        <v>0.97253000000000001</v>
      </c>
      <c r="K38" t="str">
        <f t="shared" si="1"/>
        <v>Cga_median</v>
      </c>
      <c r="L38">
        <f t="shared" si="2"/>
        <v>0.50456999999999996</v>
      </c>
    </row>
    <row r="39" spans="1:12" x14ac:dyDescent="0.25">
      <c r="A39" t="s">
        <v>8</v>
      </c>
      <c r="B39">
        <v>1.3372999999999999E-2</v>
      </c>
      <c r="C39">
        <v>0.14788000000000001</v>
      </c>
      <c r="D39">
        <v>0.33234999999999998</v>
      </c>
      <c r="E39">
        <v>0.57928999999999997</v>
      </c>
      <c r="F39">
        <v>0.94221999999999995</v>
      </c>
      <c r="K39" t="str">
        <f t="shared" si="1"/>
        <v>Cgi_median</v>
      </c>
      <c r="L39">
        <f t="shared" si="2"/>
        <v>0.33234999999999998</v>
      </c>
    </row>
    <row r="40" spans="1:12" x14ac:dyDescent="0.25">
      <c r="A40" t="s">
        <v>12</v>
      </c>
      <c r="B40">
        <v>3.5859000000000002E-2</v>
      </c>
      <c r="C40">
        <v>0.31380000000000002</v>
      </c>
      <c r="D40">
        <v>0.57565</v>
      </c>
      <c r="E40">
        <v>0.79881999999999997</v>
      </c>
      <c r="F40">
        <v>0.97940000000000005</v>
      </c>
      <c r="K40" t="str">
        <f t="shared" si="1"/>
        <v>Cia_median</v>
      </c>
      <c r="L40">
        <f t="shared" si="2"/>
        <v>0.57565</v>
      </c>
    </row>
    <row r="41" spans="1:12" x14ac:dyDescent="0.25">
      <c r="A41" t="s">
        <v>9</v>
      </c>
      <c r="B41">
        <v>1.5292E-2</v>
      </c>
      <c r="C41">
        <v>0.16678999999999999</v>
      </c>
      <c r="D41">
        <v>0.37084</v>
      </c>
      <c r="E41">
        <v>0.63778999999999997</v>
      </c>
      <c r="F41">
        <v>0.95723999999999998</v>
      </c>
      <c r="K41" t="str">
        <f t="shared" si="1"/>
        <v>Cig_median</v>
      </c>
      <c r="L41">
        <f t="shared" si="2"/>
        <v>0.37084</v>
      </c>
    </row>
    <row r="42" spans="1:12" x14ac:dyDescent="0.25">
      <c r="A42" t="s">
        <v>5</v>
      </c>
      <c r="B42">
        <v>3.7045000000000002E-2</v>
      </c>
      <c r="C42">
        <v>0.16925000000000001</v>
      </c>
      <c r="D42">
        <v>0.26845000000000002</v>
      </c>
      <c r="E42">
        <v>0.3977</v>
      </c>
      <c r="F42">
        <v>0.72114999999999996</v>
      </c>
      <c r="K42" t="str">
        <f t="shared" si="1"/>
        <v>Tag_median</v>
      </c>
      <c r="L42">
        <f t="shared" si="2"/>
        <v>0.26845000000000002</v>
      </c>
    </row>
    <row r="43" spans="1:12" x14ac:dyDescent="0.25">
      <c r="A43" t="s">
        <v>7</v>
      </c>
      <c r="B43">
        <v>8.2810000000000002E-3</v>
      </c>
      <c r="C43">
        <v>7.7100000000000002E-2</v>
      </c>
      <c r="D43">
        <v>0.15953999999999999</v>
      </c>
      <c r="E43">
        <v>0.28750999999999999</v>
      </c>
      <c r="F43">
        <v>0.61295999999999995</v>
      </c>
      <c r="K43" t="str">
        <f t="shared" si="1"/>
        <v>Tai_median</v>
      </c>
      <c r="L43">
        <f t="shared" si="2"/>
        <v>0.15953999999999999</v>
      </c>
    </row>
    <row r="44" spans="1:12" x14ac:dyDescent="0.25">
      <c r="A44" t="s">
        <v>3</v>
      </c>
      <c r="B44">
        <v>7.5332999999999997E-2</v>
      </c>
      <c r="C44">
        <v>0.43373</v>
      </c>
      <c r="D44">
        <v>0.66054999999999997</v>
      </c>
      <c r="E44">
        <v>0.84089999999999998</v>
      </c>
      <c r="F44">
        <v>0.98426000000000002</v>
      </c>
      <c r="K44" t="str">
        <f t="shared" si="1"/>
        <v>Tga_median</v>
      </c>
      <c r="L44">
        <f t="shared" si="2"/>
        <v>0.66054999999999997</v>
      </c>
    </row>
    <row r="45" spans="1:12" x14ac:dyDescent="0.25">
      <c r="A45" t="s">
        <v>2</v>
      </c>
      <c r="B45">
        <v>0.27696700000000002</v>
      </c>
      <c r="C45">
        <v>0.68898999999999999</v>
      </c>
      <c r="D45">
        <v>0.83962000000000003</v>
      </c>
      <c r="E45">
        <v>0.93213999999999997</v>
      </c>
      <c r="F45">
        <v>0.99372000000000005</v>
      </c>
      <c r="K45" t="str">
        <f t="shared" si="1"/>
        <v>Tgi_median</v>
      </c>
      <c r="L45">
        <f t="shared" si="2"/>
        <v>0.83962000000000003</v>
      </c>
    </row>
    <row r="46" spans="1:12" x14ac:dyDescent="0.25">
      <c r="A46" t="s">
        <v>6</v>
      </c>
      <c r="B46">
        <v>7.0313000000000001E-2</v>
      </c>
      <c r="C46">
        <v>0.34322999999999998</v>
      </c>
      <c r="D46">
        <v>0.54129000000000005</v>
      </c>
      <c r="E46">
        <v>0.73633000000000004</v>
      </c>
      <c r="F46">
        <v>0.96825000000000006</v>
      </c>
      <c r="K46" t="str">
        <f t="shared" si="1"/>
        <v>Tia_median</v>
      </c>
      <c r="L46">
        <f t="shared" si="2"/>
        <v>0.54129000000000005</v>
      </c>
    </row>
    <row r="47" spans="1:12" x14ac:dyDescent="0.25">
      <c r="A47" t="s">
        <v>4</v>
      </c>
      <c r="B47">
        <v>1.8223E-2</v>
      </c>
      <c r="C47">
        <v>0.18190000000000001</v>
      </c>
      <c r="D47">
        <v>0.35565999999999998</v>
      </c>
      <c r="E47">
        <v>0.55830000000000002</v>
      </c>
      <c r="F47">
        <v>0.89214000000000004</v>
      </c>
      <c r="K47" t="str">
        <f t="shared" si="1"/>
        <v>Tig_median</v>
      </c>
      <c r="L47">
        <f t="shared" si="2"/>
        <v>0.35565999999999998</v>
      </c>
    </row>
    <row r="48" spans="1:12" x14ac:dyDescent="0.25">
      <c r="A48" t="s">
        <v>54</v>
      </c>
      <c r="B48">
        <v>1.2931E-2</v>
      </c>
      <c r="C48">
        <v>1.7919999999999998E-2</v>
      </c>
      <c r="D48">
        <v>2.1839999999999998E-2</v>
      </c>
      <c r="E48">
        <v>2.7269999999999999E-2</v>
      </c>
      <c r="F48">
        <v>4.5690000000000001E-2</v>
      </c>
      <c r="K48" t="str">
        <f t="shared" si="1"/>
        <v>sigmaG_median</v>
      </c>
      <c r="L48">
        <f t="shared" si="2"/>
        <v>2.1839999999999998E-2</v>
      </c>
    </row>
    <row r="49" spans="1:12" x14ac:dyDescent="0.25">
      <c r="A49" t="s">
        <v>55</v>
      </c>
      <c r="B49">
        <v>8.3540000000000003E-3</v>
      </c>
      <c r="C49">
        <v>1.1979999999999999E-2</v>
      </c>
      <c r="D49">
        <v>1.489E-2</v>
      </c>
      <c r="E49">
        <v>1.9E-2</v>
      </c>
      <c r="F49">
        <v>3.2719999999999999E-2</v>
      </c>
      <c r="K49" t="str">
        <f t="shared" si="1"/>
        <v>sigmaI_median</v>
      </c>
      <c r="L49">
        <f t="shared" si="2"/>
        <v>1.489E-2</v>
      </c>
    </row>
    <row r="51" spans="1:12" x14ac:dyDescent="0.25">
      <c r="A51" t="s">
        <v>58</v>
      </c>
      <c r="B51" t="s">
        <v>59</v>
      </c>
      <c r="C51" t="s">
        <v>60</v>
      </c>
      <c r="D51" t="s">
        <v>61</v>
      </c>
    </row>
    <row r="53" spans="1:12" x14ac:dyDescent="0.25">
      <c r="B53" t="s">
        <v>62</v>
      </c>
      <c r="C53" t="s">
        <v>63</v>
      </c>
      <c r="D53" t="s">
        <v>64</v>
      </c>
      <c r="E53" t="s">
        <v>65</v>
      </c>
    </row>
    <row r="54" spans="1:12" x14ac:dyDescent="0.25">
      <c r="A54" t="s">
        <v>10</v>
      </c>
      <c r="B54">
        <v>1</v>
      </c>
      <c r="C54">
        <v>1</v>
      </c>
      <c r="K54" t="str">
        <f>CONCATENATE(A54,"_rhat")</f>
        <v>Cag_rhat</v>
      </c>
      <c r="L54">
        <f>B54</f>
        <v>1</v>
      </c>
    </row>
    <row r="55" spans="1:12" x14ac:dyDescent="0.25">
      <c r="A55" t="s">
        <v>13</v>
      </c>
      <c r="B55">
        <v>1</v>
      </c>
      <c r="C55">
        <v>1</v>
      </c>
      <c r="K55" t="str">
        <f t="shared" ref="K55:K67" si="3">CONCATENATE(A55,"_rhat")</f>
        <v>Cai_rhat</v>
      </c>
      <c r="L55">
        <f t="shared" ref="L55:L67" si="4">B55</f>
        <v>1</v>
      </c>
    </row>
    <row r="56" spans="1:12" x14ac:dyDescent="0.25">
      <c r="A56" t="s">
        <v>11</v>
      </c>
      <c r="B56">
        <v>1</v>
      </c>
      <c r="C56">
        <v>1</v>
      </c>
      <c r="K56" t="str">
        <f t="shared" si="3"/>
        <v>Cga_rhat</v>
      </c>
      <c r="L56">
        <f t="shared" si="4"/>
        <v>1</v>
      </c>
    </row>
    <row r="57" spans="1:12" x14ac:dyDescent="0.25">
      <c r="A57" t="s">
        <v>8</v>
      </c>
      <c r="B57">
        <v>1</v>
      </c>
      <c r="C57">
        <v>1</v>
      </c>
      <c r="K57" t="str">
        <f t="shared" si="3"/>
        <v>Cgi_rhat</v>
      </c>
      <c r="L57">
        <f t="shared" si="4"/>
        <v>1</v>
      </c>
    </row>
    <row r="58" spans="1:12" x14ac:dyDescent="0.25">
      <c r="A58" t="s">
        <v>12</v>
      </c>
      <c r="B58">
        <v>1</v>
      </c>
      <c r="C58">
        <v>1</v>
      </c>
      <c r="K58" t="str">
        <f t="shared" si="3"/>
        <v>Cia_rhat</v>
      </c>
      <c r="L58">
        <f t="shared" si="4"/>
        <v>1</v>
      </c>
    </row>
    <row r="59" spans="1:12" x14ac:dyDescent="0.25">
      <c r="A59" t="s">
        <v>9</v>
      </c>
      <c r="B59">
        <v>1</v>
      </c>
      <c r="C59">
        <v>1</v>
      </c>
      <c r="K59" t="str">
        <f t="shared" si="3"/>
        <v>Cig_rhat</v>
      </c>
      <c r="L59">
        <f t="shared" si="4"/>
        <v>1</v>
      </c>
    </row>
    <row r="60" spans="1:12" x14ac:dyDescent="0.25">
      <c r="A60" t="s">
        <v>5</v>
      </c>
      <c r="B60">
        <v>1</v>
      </c>
      <c r="C60">
        <v>1</v>
      </c>
      <c r="K60" t="str">
        <f t="shared" si="3"/>
        <v>Tag_rhat</v>
      </c>
      <c r="L60">
        <f t="shared" si="4"/>
        <v>1</v>
      </c>
    </row>
    <row r="61" spans="1:12" x14ac:dyDescent="0.25">
      <c r="A61" t="s">
        <v>7</v>
      </c>
      <c r="B61">
        <v>1.01</v>
      </c>
      <c r="C61">
        <v>1.01</v>
      </c>
      <c r="K61" t="str">
        <f t="shared" si="3"/>
        <v>Tai_rhat</v>
      </c>
      <c r="L61">
        <f t="shared" si="4"/>
        <v>1.01</v>
      </c>
    </row>
    <row r="62" spans="1:12" x14ac:dyDescent="0.25">
      <c r="A62" t="s">
        <v>3</v>
      </c>
      <c r="B62">
        <v>1</v>
      </c>
      <c r="C62">
        <v>1</v>
      </c>
      <c r="K62" t="str">
        <f t="shared" si="3"/>
        <v>Tga_rhat</v>
      </c>
      <c r="L62">
        <f t="shared" si="4"/>
        <v>1</v>
      </c>
    </row>
    <row r="63" spans="1:12" x14ac:dyDescent="0.25">
      <c r="A63" t="s">
        <v>2</v>
      </c>
      <c r="B63">
        <v>1</v>
      </c>
      <c r="C63">
        <v>1</v>
      </c>
      <c r="K63" t="str">
        <f t="shared" si="3"/>
        <v>Tgi_rhat</v>
      </c>
      <c r="L63">
        <f t="shared" si="4"/>
        <v>1</v>
      </c>
    </row>
    <row r="64" spans="1:12" x14ac:dyDescent="0.25">
      <c r="A64" t="s">
        <v>6</v>
      </c>
      <c r="B64">
        <v>1</v>
      </c>
      <c r="C64">
        <v>1.01</v>
      </c>
      <c r="K64" t="str">
        <f t="shared" si="3"/>
        <v>Tia_rhat</v>
      </c>
      <c r="L64">
        <f t="shared" si="4"/>
        <v>1</v>
      </c>
    </row>
    <row r="65" spans="1:12" x14ac:dyDescent="0.25">
      <c r="A65" t="s">
        <v>4</v>
      </c>
      <c r="B65">
        <v>1</v>
      </c>
      <c r="C65">
        <v>1.01</v>
      </c>
      <c r="K65" t="str">
        <f t="shared" si="3"/>
        <v>Tig_rhat</v>
      </c>
      <c r="L65">
        <f t="shared" si="4"/>
        <v>1</v>
      </c>
    </row>
    <row r="66" spans="1:12" x14ac:dyDescent="0.25">
      <c r="A66" t="s">
        <v>54</v>
      </c>
      <c r="B66">
        <v>1</v>
      </c>
      <c r="C66">
        <v>1</v>
      </c>
      <c r="K66" t="str">
        <f t="shared" si="3"/>
        <v>sigmaG_rhat</v>
      </c>
      <c r="L66">
        <f t="shared" si="4"/>
        <v>1</v>
      </c>
    </row>
    <row r="67" spans="1:12" x14ac:dyDescent="0.25">
      <c r="A67" t="s">
        <v>55</v>
      </c>
      <c r="B67">
        <v>1</v>
      </c>
      <c r="C67">
        <v>1</v>
      </c>
      <c r="K67" t="str">
        <f t="shared" si="3"/>
        <v>sigmaI_rhat</v>
      </c>
      <c r="L67">
        <f t="shared" si="4"/>
        <v>1</v>
      </c>
    </row>
    <row r="69" spans="1:12" x14ac:dyDescent="0.25">
      <c r="A69" t="s">
        <v>66</v>
      </c>
      <c r="B69" t="s">
        <v>67</v>
      </c>
    </row>
    <row r="71" spans="1:12" x14ac:dyDescent="0.25">
      <c r="A71">
        <v>1.01</v>
      </c>
      <c r="K71" t="s">
        <v>17</v>
      </c>
      <c r="L71">
        <f>A71</f>
        <v>1.01</v>
      </c>
    </row>
    <row r="72" spans="1:12" x14ac:dyDescent="0.25">
      <c r="B72" t="s">
        <v>10</v>
      </c>
      <c r="C72" t="s">
        <v>13</v>
      </c>
      <c r="D72" t="s">
        <v>11</v>
      </c>
      <c r="E72" t="s">
        <v>8</v>
      </c>
      <c r="F72" t="s">
        <v>12</v>
      </c>
      <c r="G72" t="s">
        <v>9</v>
      </c>
      <c r="H72" t="s">
        <v>5</v>
      </c>
    </row>
    <row r="73" spans="1:12" x14ac:dyDescent="0.25">
      <c r="B73">
        <v>5696.2918</v>
      </c>
      <c r="C73">
        <v>6573.2</v>
      </c>
      <c r="D73">
        <v>7191.1378000000004</v>
      </c>
      <c r="E73">
        <v>18008.842199999999</v>
      </c>
      <c r="F73">
        <v>4119.2166999999999</v>
      </c>
      <c r="G73">
        <v>19209.5036</v>
      </c>
      <c r="H73">
        <v>1952.5841</v>
      </c>
    </row>
    <row r="74" spans="1:12" x14ac:dyDescent="0.25">
      <c r="B74" t="s">
        <v>7</v>
      </c>
      <c r="C74" t="s">
        <v>3</v>
      </c>
      <c r="D74" t="s">
        <v>2</v>
      </c>
      <c r="E74" t="s">
        <v>6</v>
      </c>
      <c r="F74" t="s">
        <v>4</v>
      </c>
      <c r="G74" t="s">
        <v>54</v>
      </c>
      <c r="H74" t="s">
        <v>55</v>
      </c>
    </row>
    <row r="75" spans="1:12" x14ac:dyDescent="0.25">
      <c r="B75">
        <v>854.60619999999994</v>
      </c>
      <c r="C75">
        <v>3477.7728000000002</v>
      </c>
      <c r="D75">
        <v>3506.5160999999998</v>
      </c>
      <c r="E75">
        <v>1069.3154999999999</v>
      </c>
      <c r="F75">
        <v>1697.3380999999999</v>
      </c>
      <c r="G75">
        <v>18098.294699999999</v>
      </c>
      <c r="H75">
        <v>12875.3145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67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16.28515625" bestFit="1" customWidth="1"/>
    <col min="3" max="3" width="11.5703125" bestFit="1" customWidth="1"/>
    <col min="4" max="5" width="10" bestFit="1" customWidth="1"/>
    <col min="6" max="6" width="11.42578125" bestFit="1" customWidth="1"/>
    <col min="7" max="7" width="11" bestFit="1" customWidth="1"/>
    <col min="8" max="8" width="10" bestFit="1" customWidth="1"/>
    <col min="9" max="9" width="8.7109375" bestFit="1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68</v>
      </c>
      <c r="K2" t="s">
        <v>0</v>
      </c>
      <c r="L2" t="str">
        <f>B2</f>
        <v>NewHybridGauss</v>
      </c>
    </row>
    <row r="3" spans="1:12" x14ac:dyDescent="0.25">
      <c r="A3" t="s">
        <v>19</v>
      </c>
      <c r="B3" s="1">
        <v>10000</v>
      </c>
      <c r="K3" t="s">
        <v>22</v>
      </c>
      <c r="L3" s="2">
        <f>B3</f>
        <v>10000</v>
      </c>
    </row>
    <row r="4" spans="1:12" x14ac:dyDescent="0.25">
      <c r="A4" t="s">
        <v>19</v>
      </c>
      <c r="B4">
        <v>1983</v>
      </c>
      <c r="K4" t="s">
        <v>1</v>
      </c>
      <c r="L4">
        <f>B4</f>
        <v>1983</v>
      </c>
    </row>
    <row r="5" spans="1:12" x14ac:dyDescent="0.25">
      <c r="A5" t="s">
        <v>23</v>
      </c>
      <c r="B5" t="s">
        <v>24</v>
      </c>
      <c r="C5">
        <v>-100.3</v>
      </c>
      <c r="K5" t="s">
        <v>14</v>
      </c>
      <c r="L5">
        <f>C5</f>
        <v>-100.3</v>
      </c>
    </row>
    <row r="6" spans="1:12" x14ac:dyDescent="0.25">
      <c r="A6" t="s">
        <v>25</v>
      </c>
      <c r="B6">
        <v>11.09</v>
      </c>
      <c r="K6" t="s">
        <v>15</v>
      </c>
      <c r="L6">
        <f>B6</f>
        <v>11.09</v>
      </c>
    </row>
    <row r="7" spans="1:12" x14ac:dyDescent="0.25">
      <c r="A7" t="s">
        <v>26</v>
      </c>
      <c r="B7" t="s">
        <v>24</v>
      </c>
      <c r="C7">
        <v>-89.24</v>
      </c>
      <c r="K7" t="s">
        <v>16</v>
      </c>
      <c r="L7">
        <f>C7</f>
        <v>-89.24</v>
      </c>
    </row>
    <row r="9" spans="1:12" x14ac:dyDescent="0.25">
      <c r="A9" t="s">
        <v>27</v>
      </c>
      <c r="B9" t="s">
        <v>28</v>
      </c>
      <c r="C9" t="s">
        <v>69</v>
      </c>
    </row>
    <row r="10" spans="1:12" x14ac:dyDescent="0.25">
      <c r="A10" t="s">
        <v>29</v>
      </c>
      <c r="B10" t="s">
        <v>30</v>
      </c>
      <c r="C10" t="s">
        <v>28</v>
      </c>
      <c r="D10">
        <v>1</v>
      </c>
    </row>
    <row r="11" spans="1:12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2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2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2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2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2" x14ac:dyDescent="0.25">
      <c r="A18" t="s">
        <v>10</v>
      </c>
      <c r="B18">
        <v>0.59701000000000004</v>
      </c>
      <c r="C18">
        <v>0.27578000000000003</v>
      </c>
      <c r="D18" s="1">
        <v>1.126E-3</v>
      </c>
      <c r="E18" s="1">
        <v>9.4520000000000003E-3</v>
      </c>
      <c r="K18" t="str">
        <f>A18</f>
        <v>Cag</v>
      </c>
      <c r="L18">
        <f>B18</f>
        <v>0.59701000000000004</v>
      </c>
    </row>
    <row r="19" spans="1:12" x14ac:dyDescent="0.25">
      <c r="A19" t="s">
        <v>13</v>
      </c>
      <c r="B19">
        <v>0.55973799999999996</v>
      </c>
      <c r="C19">
        <v>0.28134300000000001</v>
      </c>
      <c r="D19" s="1">
        <v>1.1490000000000001E-3</v>
      </c>
      <c r="E19" s="1">
        <v>2.9529999999999999E-3</v>
      </c>
      <c r="K19" t="str">
        <f t="shared" ref="K19:L31" si="0">A19</f>
        <v>Cai</v>
      </c>
      <c r="L19">
        <f t="shared" si="0"/>
        <v>0.55973799999999996</v>
      </c>
    </row>
    <row r="20" spans="1:12" x14ac:dyDescent="0.25">
      <c r="A20" t="s">
        <v>11</v>
      </c>
      <c r="B20">
        <v>0.57184400000000002</v>
      </c>
      <c r="C20">
        <v>0.27606399999999998</v>
      </c>
      <c r="D20" s="1">
        <v>1.127E-3</v>
      </c>
      <c r="E20" s="1">
        <v>6.5620000000000001E-3</v>
      </c>
      <c r="K20" t="str">
        <f t="shared" si="0"/>
        <v>Cga</v>
      </c>
      <c r="L20">
        <f t="shared" si="0"/>
        <v>0.57184400000000002</v>
      </c>
    </row>
    <row r="21" spans="1:12" x14ac:dyDescent="0.25">
      <c r="A21" t="s">
        <v>8</v>
      </c>
      <c r="B21">
        <v>0.48870000000000002</v>
      </c>
      <c r="C21">
        <v>0.25704500000000002</v>
      </c>
      <c r="D21" s="1">
        <v>1.049E-3</v>
      </c>
      <c r="E21" s="1">
        <v>4.2430000000000002E-3</v>
      </c>
      <c r="K21" t="str">
        <f t="shared" si="0"/>
        <v>Cgi</v>
      </c>
      <c r="L21">
        <f t="shared" si="0"/>
        <v>0.48870000000000002</v>
      </c>
    </row>
    <row r="22" spans="1:12" x14ac:dyDescent="0.25">
      <c r="A22" t="s">
        <v>12</v>
      </c>
      <c r="B22">
        <v>0.49195499999999998</v>
      </c>
      <c r="C22">
        <v>0.28542200000000001</v>
      </c>
      <c r="D22" s="1">
        <v>1.165E-3</v>
      </c>
      <c r="E22" s="1">
        <v>3.787E-3</v>
      </c>
      <c r="K22" t="str">
        <f t="shared" si="0"/>
        <v>Cia</v>
      </c>
      <c r="L22">
        <f t="shared" si="0"/>
        <v>0.49195499999999998</v>
      </c>
    </row>
    <row r="23" spans="1:12" x14ac:dyDescent="0.25">
      <c r="A23" t="s">
        <v>9</v>
      </c>
      <c r="B23">
        <v>0.47488399999999997</v>
      </c>
      <c r="C23">
        <v>0.28786</v>
      </c>
      <c r="D23" s="1">
        <v>1.175E-3</v>
      </c>
      <c r="E23" s="1">
        <v>2.3259999999999999E-3</v>
      </c>
      <c r="K23" t="str">
        <f t="shared" si="0"/>
        <v>Cig</v>
      </c>
      <c r="L23">
        <f t="shared" si="0"/>
        <v>0.47488399999999997</v>
      </c>
    </row>
    <row r="24" spans="1:12" x14ac:dyDescent="0.25">
      <c r="A24" t="s">
        <v>5</v>
      </c>
      <c r="B24">
        <v>0.282555</v>
      </c>
      <c r="C24">
        <v>0.18457999999999999</v>
      </c>
      <c r="D24" s="1">
        <v>7.5350000000000005E-4</v>
      </c>
      <c r="E24" s="1">
        <v>1.299E-2</v>
      </c>
      <c r="K24" t="str">
        <f t="shared" si="0"/>
        <v>Tag</v>
      </c>
      <c r="L24">
        <f t="shared" si="0"/>
        <v>0.282555</v>
      </c>
    </row>
    <row r="25" spans="1:12" x14ac:dyDescent="0.25">
      <c r="A25" t="s">
        <v>7</v>
      </c>
      <c r="B25">
        <v>0.21376600000000001</v>
      </c>
      <c r="C25">
        <v>0.14688799999999999</v>
      </c>
      <c r="D25" s="1">
        <v>5.9969999999999999E-4</v>
      </c>
      <c r="E25" s="1">
        <v>3.7209999999999999E-3</v>
      </c>
      <c r="K25" t="str">
        <f t="shared" si="0"/>
        <v>Tai</v>
      </c>
      <c r="L25">
        <f t="shared" si="0"/>
        <v>0.21376600000000001</v>
      </c>
    </row>
    <row r="26" spans="1:12" x14ac:dyDescent="0.25">
      <c r="A26" t="s">
        <v>3</v>
      </c>
      <c r="B26">
        <v>0.49236799999999997</v>
      </c>
      <c r="C26">
        <v>0.23494000000000001</v>
      </c>
      <c r="D26" s="1">
        <v>9.5909999999999995E-4</v>
      </c>
      <c r="E26" s="1">
        <v>1.265E-2</v>
      </c>
      <c r="K26" t="str">
        <f t="shared" si="0"/>
        <v>Tga</v>
      </c>
      <c r="L26">
        <f t="shared" si="0"/>
        <v>0.49236799999999997</v>
      </c>
    </row>
    <row r="27" spans="1:12" x14ac:dyDescent="0.25">
      <c r="A27" t="s">
        <v>2</v>
      </c>
      <c r="B27">
        <v>0.73763699999999999</v>
      </c>
      <c r="C27">
        <v>0.19470499999999999</v>
      </c>
      <c r="D27" s="1">
        <v>7.9489999999999997E-4</v>
      </c>
      <c r="E27" s="1">
        <v>7.3239999999999998E-3</v>
      </c>
      <c r="K27" t="str">
        <f t="shared" si="0"/>
        <v>Tgi</v>
      </c>
      <c r="L27">
        <f t="shared" si="0"/>
        <v>0.73763699999999999</v>
      </c>
    </row>
    <row r="28" spans="1:12" x14ac:dyDescent="0.25">
      <c r="A28" t="s">
        <v>6</v>
      </c>
      <c r="B28">
        <v>0.62770899999999996</v>
      </c>
      <c r="C28">
        <v>0.23555300000000001</v>
      </c>
      <c r="D28" s="1">
        <v>9.6159999999999995E-4</v>
      </c>
      <c r="E28" s="1">
        <v>5.6100000000000004E-3</v>
      </c>
      <c r="K28" t="str">
        <f t="shared" si="0"/>
        <v>Tia</v>
      </c>
      <c r="L28">
        <f t="shared" si="0"/>
        <v>0.62770899999999996</v>
      </c>
    </row>
    <row r="29" spans="1:12" x14ac:dyDescent="0.25">
      <c r="A29" t="s">
        <v>4</v>
      </c>
      <c r="B29">
        <v>0.28039700000000001</v>
      </c>
      <c r="C29">
        <v>0.184447</v>
      </c>
      <c r="D29" s="1">
        <v>7.5299999999999998E-4</v>
      </c>
      <c r="E29" s="1">
        <v>6.5799999999999999E-3</v>
      </c>
      <c r="K29" t="str">
        <f t="shared" si="0"/>
        <v>Tig</v>
      </c>
      <c r="L29">
        <f t="shared" si="0"/>
        <v>0.28039700000000001</v>
      </c>
    </row>
    <row r="30" spans="1:12" x14ac:dyDescent="0.25">
      <c r="A30" t="s">
        <v>54</v>
      </c>
      <c r="B30">
        <v>6.8040000000000002E-3</v>
      </c>
      <c r="C30">
        <v>2.967E-3</v>
      </c>
      <c r="D30" s="1">
        <v>1.2109999999999999E-5</v>
      </c>
      <c r="E30" s="1">
        <v>2.8629999999999999E-5</v>
      </c>
      <c r="K30" t="str">
        <f t="shared" si="0"/>
        <v>sigmaG</v>
      </c>
      <c r="L30">
        <f t="shared" si="0"/>
        <v>6.8040000000000002E-3</v>
      </c>
    </row>
    <row r="31" spans="1:12" x14ac:dyDescent="0.25">
      <c r="A31" t="s">
        <v>55</v>
      </c>
      <c r="B31">
        <v>2.1031000000000001E-2</v>
      </c>
      <c r="C31">
        <v>8.3250000000000008E-3</v>
      </c>
      <c r="D31" s="1">
        <v>3.3980000000000003E-5</v>
      </c>
      <c r="E31" s="1">
        <v>1.0849999999999999E-4</v>
      </c>
      <c r="K31" t="str">
        <f t="shared" si="0"/>
        <v>sigmaI</v>
      </c>
      <c r="L31">
        <f t="shared" si="0"/>
        <v>2.1031000000000001E-2</v>
      </c>
    </row>
    <row r="33" spans="1:12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2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2" x14ac:dyDescent="0.25">
      <c r="A36" t="s">
        <v>10</v>
      </c>
      <c r="B36">
        <v>4.6814000000000001E-2</v>
      </c>
      <c r="C36">
        <v>0.38358900000000001</v>
      </c>
      <c r="D36">
        <v>0.64357699999999995</v>
      </c>
      <c r="E36">
        <v>0.83422300000000005</v>
      </c>
      <c r="F36">
        <v>0.98282000000000003</v>
      </c>
      <c r="K36" t="str">
        <f>CONCATENATE(A36,"_median")</f>
        <v>Cag_median</v>
      </c>
      <c r="L36">
        <f>D36</f>
        <v>0.64357699999999995</v>
      </c>
    </row>
    <row r="37" spans="1:12" x14ac:dyDescent="0.25">
      <c r="A37" t="s">
        <v>13</v>
      </c>
      <c r="B37">
        <v>3.7876E-2</v>
      </c>
      <c r="C37">
        <v>0.33079799999999998</v>
      </c>
      <c r="D37">
        <v>0.58922399999999997</v>
      </c>
      <c r="E37">
        <v>0.80313800000000002</v>
      </c>
      <c r="F37">
        <v>0.98073999999999995</v>
      </c>
      <c r="K37" t="str">
        <f t="shared" ref="K37:K49" si="1">CONCATENATE(A37,"_median")</f>
        <v>Cai_median</v>
      </c>
      <c r="L37">
        <f t="shared" ref="L37:L49" si="2">D37</f>
        <v>0.58922399999999997</v>
      </c>
    </row>
    <row r="38" spans="1:12" x14ac:dyDescent="0.25">
      <c r="A38" t="s">
        <v>11</v>
      </c>
      <c r="B38">
        <v>4.2354999999999997E-2</v>
      </c>
      <c r="C38">
        <v>0.35522399999999998</v>
      </c>
      <c r="D38">
        <v>0.60285999999999995</v>
      </c>
      <c r="E38">
        <v>0.809006</v>
      </c>
      <c r="F38">
        <v>0.98058999999999996</v>
      </c>
      <c r="K38" t="str">
        <f t="shared" si="1"/>
        <v>Cga_median</v>
      </c>
      <c r="L38">
        <f t="shared" si="2"/>
        <v>0.60285999999999995</v>
      </c>
    </row>
    <row r="39" spans="1:12" x14ac:dyDescent="0.25">
      <c r="A39" t="s">
        <v>8</v>
      </c>
      <c r="B39">
        <v>3.6944999999999999E-2</v>
      </c>
      <c r="C39">
        <v>0.28488200000000002</v>
      </c>
      <c r="D39">
        <v>0.48394500000000001</v>
      </c>
      <c r="E39">
        <v>0.68973499999999999</v>
      </c>
      <c r="F39">
        <v>0.95498000000000005</v>
      </c>
      <c r="K39" t="str">
        <f t="shared" si="1"/>
        <v>Cgi_median</v>
      </c>
      <c r="L39">
        <f t="shared" si="2"/>
        <v>0.48394500000000001</v>
      </c>
    </row>
    <row r="40" spans="1:12" x14ac:dyDescent="0.25">
      <c r="A40" t="s">
        <v>12</v>
      </c>
      <c r="B40">
        <v>2.4967E-2</v>
      </c>
      <c r="C40">
        <v>0.24701000000000001</v>
      </c>
      <c r="D40">
        <v>0.48688199999999998</v>
      </c>
      <c r="E40">
        <v>0.73538999999999999</v>
      </c>
      <c r="F40">
        <v>0.97348999999999997</v>
      </c>
      <c r="K40" t="str">
        <f t="shared" si="1"/>
        <v>Cia_median</v>
      </c>
      <c r="L40">
        <f t="shared" si="2"/>
        <v>0.48688199999999998</v>
      </c>
    </row>
    <row r="41" spans="1:12" x14ac:dyDescent="0.25">
      <c r="A41" t="s">
        <v>9</v>
      </c>
      <c r="B41">
        <v>2.0337999999999998E-2</v>
      </c>
      <c r="C41">
        <v>0.22420300000000001</v>
      </c>
      <c r="D41">
        <v>0.46298099999999998</v>
      </c>
      <c r="E41">
        <v>0.71958999999999995</v>
      </c>
      <c r="F41">
        <v>0.97238999999999998</v>
      </c>
      <c r="K41" t="str">
        <f t="shared" si="1"/>
        <v>Cig_median</v>
      </c>
      <c r="L41">
        <f t="shared" si="2"/>
        <v>0.46298099999999998</v>
      </c>
    </row>
    <row r="42" spans="1:12" x14ac:dyDescent="0.25">
      <c r="A42" t="s">
        <v>5</v>
      </c>
      <c r="B42">
        <v>4.7244000000000001E-2</v>
      </c>
      <c r="C42">
        <v>0.13996700000000001</v>
      </c>
      <c r="D42">
        <v>0.23540900000000001</v>
      </c>
      <c r="E42">
        <v>0.387679</v>
      </c>
      <c r="F42">
        <v>0.73658999999999997</v>
      </c>
      <c r="K42" t="str">
        <f t="shared" si="1"/>
        <v>Tag_median</v>
      </c>
      <c r="L42">
        <f t="shared" si="2"/>
        <v>0.23540900000000001</v>
      </c>
    </row>
    <row r="43" spans="1:12" x14ac:dyDescent="0.25">
      <c r="A43" t="s">
        <v>7</v>
      </c>
      <c r="B43">
        <v>1.1929E-2</v>
      </c>
      <c r="C43">
        <v>0.10082099999999999</v>
      </c>
      <c r="D43">
        <v>0.18753700000000001</v>
      </c>
      <c r="E43">
        <v>0.30000100000000002</v>
      </c>
      <c r="F43">
        <v>0.56357999999999997</v>
      </c>
      <c r="K43" t="str">
        <f t="shared" si="1"/>
        <v>Tai_median</v>
      </c>
      <c r="L43">
        <f t="shared" si="2"/>
        <v>0.18753700000000001</v>
      </c>
    </row>
    <row r="44" spans="1:12" x14ac:dyDescent="0.25">
      <c r="A44" t="s">
        <v>3</v>
      </c>
      <c r="B44">
        <v>7.3297000000000001E-2</v>
      </c>
      <c r="C44">
        <v>0.313556</v>
      </c>
      <c r="D44">
        <v>0.48580800000000002</v>
      </c>
      <c r="E44">
        <v>0.66147599999999995</v>
      </c>
      <c r="F44">
        <v>0.94313999999999998</v>
      </c>
      <c r="K44" t="str">
        <f t="shared" si="1"/>
        <v>Tga_median</v>
      </c>
      <c r="L44">
        <f t="shared" si="2"/>
        <v>0.48580800000000002</v>
      </c>
    </row>
    <row r="45" spans="1:12" x14ac:dyDescent="0.25">
      <c r="A45" t="s">
        <v>2</v>
      </c>
      <c r="B45">
        <v>0.26062099999999999</v>
      </c>
      <c r="C45">
        <v>0.62697999999999998</v>
      </c>
      <c r="D45">
        <v>0.77527999999999997</v>
      </c>
      <c r="E45">
        <v>0.89172099999999999</v>
      </c>
      <c r="F45">
        <v>0.98911000000000004</v>
      </c>
      <c r="K45" t="str">
        <f t="shared" si="1"/>
        <v>Tgi_median</v>
      </c>
      <c r="L45">
        <f t="shared" si="2"/>
        <v>0.77527999999999997</v>
      </c>
    </row>
    <row r="46" spans="1:12" x14ac:dyDescent="0.25">
      <c r="A46" t="s">
        <v>6</v>
      </c>
      <c r="B46">
        <v>0.14238700000000001</v>
      </c>
      <c r="C46">
        <v>0.45590799999999998</v>
      </c>
      <c r="D46">
        <v>0.650339</v>
      </c>
      <c r="E46">
        <v>0.82521699999999998</v>
      </c>
      <c r="F46">
        <v>0.98273999999999995</v>
      </c>
      <c r="K46" t="str">
        <f t="shared" si="1"/>
        <v>Tia_median</v>
      </c>
      <c r="L46">
        <f t="shared" si="2"/>
        <v>0.650339</v>
      </c>
    </row>
    <row r="47" spans="1:12" x14ac:dyDescent="0.25">
      <c r="A47" t="s">
        <v>4</v>
      </c>
      <c r="B47">
        <v>1.5008000000000001E-2</v>
      </c>
      <c r="C47">
        <v>0.13670499999999999</v>
      </c>
      <c r="D47">
        <v>0.25514700000000001</v>
      </c>
      <c r="E47">
        <v>0.39437499999999998</v>
      </c>
      <c r="F47">
        <v>0.70581000000000005</v>
      </c>
      <c r="K47" t="str">
        <f t="shared" si="1"/>
        <v>Tig_median</v>
      </c>
      <c r="L47">
        <f t="shared" si="2"/>
        <v>0.25514700000000001</v>
      </c>
    </row>
    <row r="48" spans="1:12" x14ac:dyDescent="0.25">
      <c r="A48" t="s">
        <v>54</v>
      </c>
      <c r="B48">
        <v>3.375E-3</v>
      </c>
      <c r="C48">
        <v>4.8630000000000001E-3</v>
      </c>
      <c r="D48">
        <v>6.1060000000000003E-3</v>
      </c>
      <c r="E48">
        <v>7.9159999999999994E-3</v>
      </c>
      <c r="F48">
        <v>1.448E-2</v>
      </c>
      <c r="K48" t="str">
        <f t="shared" si="1"/>
        <v>sigmaG_median</v>
      </c>
      <c r="L48">
        <f t="shared" si="2"/>
        <v>6.1060000000000003E-3</v>
      </c>
    </row>
    <row r="49" spans="1:12" x14ac:dyDescent="0.25">
      <c r="A49" t="s">
        <v>55</v>
      </c>
      <c r="B49">
        <v>1.0957E-2</v>
      </c>
      <c r="C49">
        <v>1.5512E-2</v>
      </c>
      <c r="D49">
        <v>1.9191E-2</v>
      </c>
      <c r="E49">
        <v>2.4344999999999999E-2</v>
      </c>
      <c r="F49">
        <v>4.2029999999999998E-2</v>
      </c>
      <c r="K49" t="str">
        <f t="shared" si="1"/>
        <v>sigmaI_median</v>
      </c>
      <c r="L49">
        <f t="shared" si="2"/>
        <v>1.9191E-2</v>
      </c>
    </row>
    <row r="51" spans="1:12" x14ac:dyDescent="0.25">
      <c r="A51" t="s">
        <v>58</v>
      </c>
      <c r="B51" t="s">
        <v>59</v>
      </c>
      <c r="C51" t="s">
        <v>60</v>
      </c>
      <c r="D51" t="s">
        <v>61</v>
      </c>
    </row>
    <row r="53" spans="1:12" x14ac:dyDescent="0.25">
      <c r="B53" t="s">
        <v>62</v>
      </c>
      <c r="C53" t="s">
        <v>63</v>
      </c>
      <c r="D53" t="s">
        <v>64</v>
      </c>
      <c r="E53" t="s">
        <v>65</v>
      </c>
    </row>
    <row r="54" spans="1:12" x14ac:dyDescent="0.25">
      <c r="A54" t="s">
        <v>10</v>
      </c>
      <c r="B54">
        <v>1.01</v>
      </c>
      <c r="C54">
        <v>1.03</v>
      </c>
      <c r="K54" t="str">
        <f>CONCATENATE(A54,"_rhat")</f>
        <v>Cag_rhat</v>
      </c>
      <c r="L54">
        <f>B54</f>
        <v>1.01</v>
      </c>
    </row>
    <row r="55" spans="1:12" x14ac:dyDescent="0.25">
      <c r="A55" t="s">
        <v>13</v>
      </c>
      <c r="B55">
        <v>1</v>
      </c>
      <c r="C55">
        <v>1</v>
      </c>
      <c r="K55" t="str">
        <f t="shared" ref="K55:K67" si="3">CONCATENATE(A55,"_rhat")</f>
        <v>Cai_rhat</v>
      </c>
      <c r="L55">
        <f t="shared" ref="L55:L67" si="4">B55</f>
        <v>1</v>
      </c>
    </row>
    <row r="56" spans="1:12" x14ac:dyDescent="0.25">
      <c r="A56" t="s">
        <v>11</v>
      </c>
      <c r="B56">
        <v>1</v>
      </c>
      <c r="C56">
        <v>1.01</v>
      </c>
      <c r="K56" t="str">
        <f t="shared" si="3"/>
        <v>Cga_rhat</v>
      </c>
      <c r="L56">
        <f t="shared" si="4"/>
        <v>1</v>
      </c>
    </row>
    <row r="57" spans="1:12" x14ac:dyDescent="0.25">
      <c r="A57" t="s">
        <v>8</v>
      </c>
      <c r="B57">
        <v>1</v>
      </c>
      <c r="C57">
        <v>1</v>
      </c>
      <c r="K57" t="str">
        <f t="shared" si="3"/>
        <v>Cgi_rhat</v>
      </c>
      <c r="L57">
        <f t="shared" si="4"/>
        <v>1</v>
      </c>
    </row>
    <row r="58" spans="1:12" x14ac:dyDescent="0.25">
      <c r="A58" t="s">
        <v>12</v>
      </c>
      <c r="B58">
        <v>1</v>
      </c>
      <c r="C58">
        <v>1</v>
      </c>
      <c r="K58" t="str">
        <f t="shared" si="3"/>
        <v>Cia_rhat</v>
      </c>
      <c r="L58">
        <f t="shared" si="4"/>
        <v>1</v>
      </c>
    </row>
    <row r="59" spans="1:12" x14ac:dyDescent="0.25">
      <c r="A59" t="s">
        <v>9</v>
      </c>
      <c r="B59">
        <v>1</v>
      </c>
      <c r="C59">
        <v>1</v>
      </c>
      <c r="K59" t="str">
        <f t="shared" si="3"/>
        <v>Cig_rhat</v>
      </c>
      <c r="L59">
        <f t="shared" si="4"/>
        <v>1</v>
      </c>
    </row>
    <row r="60" spans="1:12" x14ac:dyDescent="0.25">
      <c r="A60" t="s">
        <v>5</v>
      </c>
      <c r="B60">
        <v>1.02</v>
      </c>
      <c r="C60">
        <v>1.05</v>
      </c>
      <c r="K60" t="str">
        <f t="shared" si="3"/>
        <v>Tag_rhat</v>
      </c>
      <c r="L60">
        <f t="shared" si="4"/>
        <v>1.02</v>
      </c>
    </row>
    <row r="61" spans="1:12" x14ac:dyDescent="0.25">
      <c r="A61" t="s">
        <v>7</v>
      </c>
      <c r="B61">
        <v>1</v>
      </c>
      <c r="C61">
        <v>1</v>
      </c>
      <c r="K61" t="str">
        <f t="shared" si="3"/>
        <v>Tai_rhat</v>
      </c>
      <c r="L61">
        <f t="shared" si="4"/>
        <v>1</v>
      </c>
    </row>
    <row r="62" spans="1:12" x14ac:dyDescent="0.25">
      <c r="A62" t="s">
        <v>3</v>
      </c>
      <c r="B62">
        <v>1.01</v>
      </c>
      <c r="C62">
        <v>1.03</v>
      </c>
      <c r="K62" t="str">
        <f t="shared" si="3"/>
        <v>Tga_rhat</v>
      </c>
      <c r="L62">
        <f t="shared" si="4"/>
        <v>1.01</v>
      </c>
    </row>
    <row r="63" spans="1:12" x14ac:dyDescent="0.25">
      <c r="A63" t="s">
        <v>2</v>
      </c>
      <c r="B63">
        <v>1</v>
      </c>
      <c r="C63">
        <v>1.01</v>
      </c>
      <c r="K63" t="str">
        <f t="shared" si="3"/>
        <v>Tgi_rhat</v>
      </c>
      <c r="L63">
        <f t="shared" si="4"/>
        <v>1</v>
      </c>
    </row>
    <row r="64" spans="1:12" x14ac:dyDescent="0.25">
      <c r="A64" t="s">
        <v>6</v>
      </c>
      <c r="B64">
        <v>1</v>
      </c>
      <c r="C64">
        <v>1</v>
      </c>
      <c r="K64" t="str">
        <f t="shared" si="3"/>
        <v>Tia_rhat</v>
      </c>
      <c r="L64">
        <f t="shared" si="4"/>
        <v>1</v>
      </c>
    </row>
    <row r="65" spans="1:12" x14ac:dyDescent="0.25">
      <c r="A65" t="s">
        <v>4</v>
      </c>
      <c r="B65">
        <v>1.01</v>
      </c>
      <c r="C65">
        <v>1.02</v>
      </c>
      <c r="K65" t="str">
        <f t="shared" si="3"/>
        <v>Tig_rhat</v>
      </c>
      <c r="L65">
        <f t="shared" si="4"/>
        <v>1.01</v>
      </c>
    </row>
    <row r="66" spans="1:12" x14ac:dyDescent="0.25">
      <c r="A66" t="s">
        <v>54</v>
      </c>
      <c r="B66">
        <v>1</v>
      </c>
      <c r="C66">
        <v>1</v>
      </c>
      <c r="K66" t="str">
        <f t="shared" si="3"/>
        <v>sigmaG_rhat</v>
      </c>
      <c r="L66">
        <f t="shared" si="4"/>
        <v>1</v>
      </c>
    </row>
    <row r="67" spans="1:12" x14ac:dyDescent="0.25">
      <c r="A67" t="s">
        <v>55</v>
      </c>
      <c r="B67">
        <v>1</v>
      </c>
      <c r="C67">
        <v>1</v>
      </c>
      <c r="K67" t="str">
        <f t="shared" si="3"/>
        <v>sigmaI_rhat</v>
      </c>
      <c r="L67">
        <f t="shared" si="4"/>
        <v>1</v>
      </c>
    </row>
    <row r="69" spans="1:12" x14ac:dyDescent="0.25">
      <c r="A69" t="s">
        <v>66</v>
      </c>
      <c r="B69" t="s">
        <v>67</v>
      </c>
    </row>
    <row r="71" spans="1:12" x14ac:dyDescent="0.25">
      <c r="A71">
        <v>1.02</v>
      </c>
      <c r="K71" t="s">
        <v>17</v>
      </c>
      <c r="L71">
        <f>A71</f>
        <v>1.02</v>
      </c>
    </row>
    <row r="72" spans="1:12" x14ac:dyDescent="0.25">
      <c r="B72" t="s">
        <v>10</v>
      </c>
      <c r="C72" t="s">
        <v>13</v>
      </c>
      <c r="D72" t="s">
        <v>11</v>
      </c>
      <c r="E72" t="s">
        <v>8</v>
      </c>
      <c r="F72" t="s">
        <v>12</v>
      </c>
      <c r="G72" t="s">
        <v>9</v>
      </c>
      <c r="H72" t="s">
        <v>5</v>
      </c>
    </row>
    <row r="73" spans="1:12" x14ac:dyDescent="0.25">
      <c r="B73">
        <v>846.96960000000001</v>
      </c>
      <c r="C73">
        <v>9285.9865000000009</v>
      </c>
      <c r="D73">
        <v>1805.0483999999999</v>
      </c>
      <c r="E73">
        <v>3831.6833999999999</v>
      </c>
      <c r="F73">
        <v>5713.1625999999997</v>
      </c>
      <c r="G73">
        <v>15571.302900000001</v>
      </c>
      <c r="H73">
        <v>208.72749999999999</v>
      </c>
    </row>
    <row r="74" spans="1:12" x14ac:dyDescent="0.25">
      <c r="B74" t="s">
        <v>7</v>
      </c>
      <c r="C74" t="s">
        <v>3</v>
      </c>
      <c r="D74" t="s">
        <v>2</v>
      </c>
      <c r="E74" t="s">
        <v>6</v>
      </c>
      <c r="F74" t="s">
        <v>4</v>
      </c>
      <c r="G74" t="s">
        <v>54</v>
      </c>
      <c r="H74" t="s">
        <v>55</v>
      </c>
    </row>
    <row r="75" spans="1:12" x14ac:dyDescent="0.25">
      <c r="B75">
        <v>1594.1875</v>
      </c>
      <c r="C75">
        <v>353.12920000000003</v>
      </c>
      <c r="D75">
        <v>732.40499999999997</v>
      </c>
      <c r="E75">
        <v>1766.1294</v>
      </c>
      <c r="F75">
        <v>788.87660000000005</v>
      </c>
      <c r="G75">
        <v>10794.1474</v>
      </c>
      <c r="H75">
        <v>6400.6319000000003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58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16.28515625" bestFit="1" customWidth="1"/>
    <col min="3" max="3" width="11.5703125" bestFit="1" customWidth="1"/>
    <col min="4" max="5" width="9" bestFit="1" customWidth="1"/>
    <col min="6" max="6" width="11.42578125" bestFit="1" customWidth="1"/>
    <col min="7" max="8" width="10" bestFit="1" customWidth="1"/>
    <col min="9" max="9" width="8.7109375" bestFit="1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68</v>
      </c>
      <c r="K2" t="s">
        <v>0</v>
      </c>
      <c r="L2" t="str">
        <f>B2</f>
        <v>NewHybridGauss</v>
      </c>
    </row>
    <row r="3" spans="1:12" x14ac:dyDescent="0.25">
      <c r="A3" t="s">
        <v>19</v>
      </c>
      <c r="B3" s="1">
        <v>10000</v>
      </c>
      <c r="K3" t="s">
        <v>22</v>
      </c>
      <c r="L3" s="2">
        <f>B3</f>
        <v>10000</v>
      </c>
    </row>
    <row r="4" spans="1:12" x14ac:dyDescent="0.25">
      <c r="A4" t="s">
        <v>19</v>
      </c>
      <c r="B4">
        <v>1984</v>
      </c>
      <c r="K4" t="s">
        <v>1</v>
      </c>
      <c r="L4">
        <f>B4</f>
        <v>1984</v>
      </c>
    </row>
    <row r="5" spans="1:12" x14ac:dyDescent="0.25">
      <c r="A5" t="s">
        <v>23</v>
      </c>
      <c r="B5" t="s">
        <v>24</v>
      </c>
      <c r="C5">
        <v>-80.25</v>
      </c>
      <c r="K5" t="s">
        <v>14</v>
      </c>
      <c r="L5">
        <f>C5</f>
        <v>-80.25</v>
      </c>
    </row>
    <row r="6" spans="1:12" x14ac:dyDescent="0.25">
      <c r="A6" t="s">
        <v>25</v>
      </c>
      <c r="B6">
        <v>9.5950000000000006</v>
      </c>
      <c r="K6" t="s">
        <v>15</v>
      </c>
      <c r="L6">
        <f>B6</f>
        <v>9.5950000000000006</v>
      </c>
    </row>
    <row r="7" spans="1:12" x14ac:dyDescent="0.25">
      <c r="A7" t="s">
        <v>26</v>
      </c>
      <c r="B7" t="s">
        <v>24</v>
      </c>
      <c r="C7">
        <v>-70.66</v>
      </c>
      <c r="K7" t="s">
        <v>16</v>
      </c>
      <c r="L7">
        <f>C7</f>
        <v>-70.66</v>
      </c>
    </row>
    <row r="9" spans="1:12" x14ac:dyDescent="0.25">
      <c r="A9" t="s">
        <v>27</v>
      </c>
      <c r="B9" t="s">
        <v>28</v>
      </c>
      <c r="C9" t="s">
        <v>69</v>
      </c>
    </row>
    <row r="10" spans="1:12" x14ac:dyDescent="0.25">
      <c r="A10" t="s">
        <v>29</v>
      </c>
      <c r="B10" t="s">
        <v>30</v>
      </c>
      <c r="C10" t="s">
        <v>28</v>
      </c>
      <c r="D10">
        <v>1</v>
      </c>
    </row>
    <row r="11" spans="1:12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2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2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2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2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2" x14ac:dyDescent="0.25">
      <c r="A18" t="s">
        <v>10</v>
      </c>
      <c r="B18">
        <v>0.60707999999999995</v>
      </c>
      <c r="C18">
        <v>0.27450400000000003</v>
      </c>
      <c r="D18" s="1">
        <v>1.121E-3</v>
      </c>
      <c r="E18" s="1">
        <v>4.0940000000000004E-3</v>
      </c>
      <c r="K18" t="str">
        <f>A18</f>
        <v>Cag</v>
      </c>
      <c r="L18">
        <f>B18</f>
        <v>0.60707999999999995</v>
      </c>
    </row>
    <row r="19" spans="1:12" x14ac:dyDescent="0.25">
      <c r="A19" t="s">
        <v>13</v>
      </c>
      <c r="B19">
        <v>0.5635</v>
      </c>
      <c r="C19">
        <v>0.280808</v>
      </c>
      <c r="D19" s="1">
        <v>1.1460000000000001E-3</v>
      </c>
      <c r="E19" s="1">
        <v>2.7950000000000002E-3</v>
      </c>
      <c r="K19" t="str">
        <f t="shared" ref="K19:L31" si="0">A19</f>
        <v>Cai</v>
      </c>
      <c r="L19">
        <f t="shared" si="0"/>
        <v>0.5635</v>
      </c>
    </row>
    <row r="20" spans="1:12" x14ac:dyDescent="0.25">
      <c r="A20" t="s">
        <v>11</v>
      </c>
      <c r="B20">
        <v>0.62087000000000003</v>
      </c>
      <c r="C20">
        <v>0.26888600000000001</v>
      </c>
      <c r="D20" s="1">
        <v>1.098E-3</v>
      </c>
      <c r="E20" s="1">
        <v>3.163E-3</v>
      </c>
      <c r="K20" t="str">
        <f t="shared" si="0"/>
        <v>Cga</v>
      </c>
      <c r="L20">
        <f t="shared" si="0"/>
        <v>0.62087000000000003</v>
      </c>
    </row>
    <row r="21" spans="1:12" x14ac:dyDescent="0.25">
      <c r="A21" t="s">
        <v>8</v>
      </c>
      <c r="B21">
        <v>0.68462000000000001</v>
      </c>
      <c r="C21">
        <v>0.242896</v>
      </c>
      <c r="D21" s="1">
        <v>9.9160000000000003E-4</v>
      </c>
      <c r="E21" s="1">
        <v>2.7139999999999998E-3</v>
      </c>
      <c r="K21" t="str">
        <f t="shared" si="0"/>
        <v>Cgi</v>
      </c>
      <c r="L21">
        <f t="shared" si="0"/>
        <v>0.68462000000000001</v>
      </c>
    </row>
    <row r="22" spans="1:12" x14ac:dyDescent="0.25">
      <c r="A22" t="s">
        <v>12</v>
      </c>
      <c r="B22">
        <v>0.51842999999999995</v>
      </c>
      <c r="C22">
        <v>0.28377999999999998</v>
      </c>
      <c r="D22" s="1">
        <v>1.1590000000000001E-3</v>
      </c>
      <c r="E22" s="1">
        <v>3.2910000000000001E-3</v>
      </c>
      <c r="K22" t="str">
        <f t="shared" si="0"/>
        <v>Cia</v>
      </c>
      <c r="L22">
        <f t="shared" si="0"/>
        <v>0.51842999999999995</v>
      </c>
    </row>
    <row r="23" spans="1:12" x14ac:dyDescent="0.25">
      <c r="A23" t="s">
        <v>9</v>
      </c>
      <c r="B23">
        <v>0.51785999999999999</v>
      </c>
      <c r="C23">
        <v>0.28714099999999998</v>
      </c>
      <c r="D23" s="1">
        <v>1.1720000000000001E-3</v>
      </c>
      <c r="E23" s="1">
        <v>1.805E-3</v>
      </c>
      <c r="K23" t="str">
        <f t="shared" si="0"/>
        <v>Cig</v>
      </c>
      <c r="L23">
        <f t="shared" si="0"/>
        <v>0.51785999999999999</v>
      </c>
    </row>
    <row r="24" spans="1:12" x14ac:dyDescent="0.25">
      <c r="A24" t="s">
        <v>5</v>
      </c>
      <c r="B24">
        <v>0.23294999999999999</v>
      </c>
      <c r="C24">
        <v>0.18457100000000001</v>
      </c>
      <c r="D24" s="1">
        <v>7.5350000000000005E-4</v>
      </c>
      <c r="E24" s="1">
        <v>5.169E-3</v>
      </c>
      <c r="K24" t="str">
        <f t="shared" si="0"/>
        <v>Tag</v>
      </c>
      <c r="L24">
        <f t="shared" si="0"/>
        <v>0.23294999999999999</v>
      </c>
    </row>
    <row r="25" spans="1:12" x14ac:dyDescent="0.25">
      <c r="A25" t="s">
        <v>7</v>
      </c>
      <c r="B25">
        <v>0.22506999999999999</v>
      </c>
      <c r="C25">
        <v>0.15946099999999999</v>
      </c>
      <c r="D25" s="1">
        <v>6.5099999999999999E-4</v>
      </c>
      <c r="E25" s="1">
        <v>3.6579999999999998E-3</v>
      </c>
      <c r="K25" t="str">
        <f t="shared" si="0"/>
        <v>Tai</v>
      </c>
      <c r="L25">
        <f t="shared" si="0"/>
        <v>0.22506999999999999</v>
      </c>
    </row>
    <row r="26" spans="1:12" x14ac:dyDescent="0.25">
      <c r="A26" t="s">
        <v>3</v>
      </c>
      <c r="B26">
        <v>0.44380999999999998</v>
      </c>
      <c r="C26">
        <v>0.23987900000000001</v>
      </c>
      <c r="D26" s="1">
        <v>9.7930000000000001E-4</v>
      </c>
      <c r="E26" s="1">
        <v>5.9329999999999999E-3</v>
      </c>
      <c r="K26" t="str">
        <f t="shared" si="0"/>
        <v>Tga</v>
      </c>
      <c r="L26">
        <f t="shared" si="0"/>
        <v>0.44380999999999998</v>
      </c>
    </row>
    <row r="27" spans="1:12" x14ac:dyDescent="0.25">
      <c r="A27" t="s">
        <v>2</v>
      </c>
      <c r="B27">
        <v>0.64712999999999998</v>
      </c>
      <c r="C27">
        <v>0.22123599999999999</v>
      </c>
      <c r="D27" s="1">
        <v>9.0320000000000005E-4</v>
      </c>
      <c r="E27" s="1">
        <v>4.6150000000000002E-3</v>
      </c>
      <c r="K27" t="str">
        <f t="shared" si="0"/>
        <v>Tgi</v>
      </c>
      <c r="L27">
        <f t="shared" si="0"/>
        <v>0.64712999999999998</v>
      </c>
    </row>
    <row r="28" spans="1:12" x14ac:dyDescent="0.25">
      <c r="A28" t="s">
        <v>6</v>
      </c>
      <c r="B28">
        <v>0.60675999999999997</v>
      </c>
      <c r="C28">
        <v>0.243451</v>
      </c>
      <c r="D28" s="1">
        <v>9.9390000000000004E-4</v>
      </c>
      <c r="E28" s="1">
        <v>5.0070000000000002E-3</v>
      </c>
      <c r="K28" t="str">
        <f t="shared" si="0"/>
        <v>Tia</v>
      </c>
      <c r="L28">
        <f t="shared" si="0"/>
        <v>0.60675999999999997</v>
      </c>
    </row>
    <row r="29" spans="1:12" x14ac:dyDescent="0.25">
      <c r="A29" t="s">
        <v>4</v>
      </c>
      <c r="B29">
        <v>0.26530999999999999</v>
      </c>
      <c r="C29">
        <v>0.206041</v>
      </c>
      <c r="D29" s="1">
        <v>8.4119999999999996E-4</v>
      </c>
      <c r="E29" s="1">
        <v>4.0610000000000004E-3</v>
      </c>
      <c r="K29" t="str">
        <f t="shared" si="0"/>
        <v>Tig</v>
      </c>
      <c r="L29">
        <f t="shared" si="0"/>
        <v>0.26530999999999999</v>
      </c>
    </row>
    <row r="30" spans="1:12" x14ac:dyDescent="0.25">
      <c r="A30" t="s">
        <v>54</v>
      </c>
      <c r="B30">
        <v>2.001E-2</v>
      </c>
      <c r="C30">
        <v>8.2059999999999998E-3</v>
      </c>
      <c r="D30" s="1">
        <v>3.3500000000000001E-5</v>
      </c>
      <c r="E30" s="1">
        <v>7.1039999999999997E-5</v>
      </c>
      <c r="K30" t="str">
        <f t="shared" si="0"/>
        <v>sigmaG</v>
      </c>
      <c r="L30">
        <f t="shared" si="0"/>
        <v>2.001E-2</v>
      </c>
    </row>
    <row r="31" spans="1:12" x14ac:dyDescent="0.25">
      <c r="A31" t="s">
        <v>55</v>
      </c>
      <c r="B31">
        <v>2.4819999999999998E-2</v>
      </c>
      <c r="C31">
        <v>9.3410000000000003E-3</v>
      </c>
      <c r="D31" s="1">
        <v>3.8139999999999997E-5</v>
      </c>
      <c r="E31" s="1">
        <v>7.2769999999999996E-5</v>
      </c>
      <c r="K31" t="str">
        <f t="shared" si="0"/>
        <v>sigmaI</v>
      </c>
      <c r="L31">
        <f t="shared" si="0"/>
        <v>2.4819999999999998E-2</v>
      </c>
    </row>
    <row r="33" spans="1:12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2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2" x14ac:dyDescent="0.25">
      <c r="A36" t="s">
        <v>10</v>
      </c>
      <c r="B36">
        <v>5.0278999999999997E-2</v>
      </c>
      <c r="C36">
        <v>0.40004000000000001</v>
      </c>
      <c r="D36">
        <v>0.65615000000000001</v>
      </c>
      <c r="E36">
        <v>0.84306999999999999</v>
      </c>
      <c r="F36">
        <v>0.98440000000000005</v>
      </c>
      <c r="K36" t="str">
        <f>CONCATENATE(A36,"_median")</f>
        <v>Cag_median</v>
      </c>
      <c r="L36">
        <f>D36</f>
        <v>0.65615000000000001</v>
      </c>
    </row>
    <row r="37" spans="1:12" x14ac:dyDescent="0.25">
      <c r="A37" t="s">
        <v>13</v>
      </c>
      <c r="B37">
        <v>3.8751000000000001E-2</v>
      </c>
      <c r="C37">
        <v>0.33655000000000002</v>
      </c>
      <c r="D37">
        <v>0.59286000000000005</v>
      </c>
      <c r="E37">
        <v>0.80713000000000001</v>
      </c>
      <c r="F37">
        <v>0.98121999999999998</v>
      </c>
      <c r="K37" t="str">
        <f t="shared" ref="K37:K49" si="1">CONCATENATE(A37,"_median")</f>
        <v>Cai_median</v>
      </c>
      <c r="L37">
        <f t="shared" ref="L37:L49" si="2">D37</f>
        <v>0.59286000000000005</v>
      </c>
    </row>
    <row r="38" spans="1:12" x14ac:dyDescent="0.25">
      <c r="A38" t="s">
        <v>11</v>
      </c>
      <c r="B38">
        <v>5.8528999999999998E-2</v>
      </c>
      <c r="C38">
        <v>0.42446</v>
      </c>
      <c r="D38">
        <v>0.67317000000000005</v>
      </c>
      <c r="E38">
        <v>0.84816000000000003</v>
      </c>
      <c r="F38">
        <v>0.98558999999999997</v>
      </c>
      <c r="K38" t="str">
        <f t="shared" si="1"/>
        <v>Cga_median</v>
      </c>
      <c r="L38">
        <f t="shared" si="2"/>
        <v>0.67317000000000005</v>
      </c>
    </row>
    <row r="39" spans="1:12" x14ac:dyDescent="0.25">
      <c r="A39" t="s">
        <v>8</v>
      </c>
      <c r="B39">
        <v>0.108984</v>
      </c>
      <c r="C39">
        <v>0.53580000000000005</v>
      </c>
      <c r="D39">
        <v>0.74234999999999995</v>
      </c>
      <c r="E39">
        <v>0.88246000000000002</v>
      </c>
      <c r="F39">
        <v>0.98934999999999995</v>
      </c>
      <c r="K39" t="str">
        <f t="shared" si="1"/>
        <v>Cgi_median</v>
      </c>
      <c r="L39">
        <f t="shared" si="2"/>
        <v>0.74234999999999995</v>
      </c>
    </row>
    <row r="40" spans="1:12" x14ac:dyDescent="0.25">
      <c r="A40" t="s">
        <v>12</v>
      </c>
      <c r="B40">
        <v>2.9085E-2</v>
      </c>
      <c r="C40">
        <v>0.27961999999999998</v>
      </c>
      <c r="D40">
        <v>0.52839999999999998</v>
      </c>
      <c r="E40">
        <v>0.76327</v>
      </c>
      <c r="F40">
        <v>0.97548999999999997</v>
      </c>
      <c r="K40" t="str">
        <f t="shared" si="1"/>
        <v>Cia_median</v>
      </c>
      <c r="L40">
        <f t="shared" si="2"/>
        <v>0.52839999999999998</v>
      </c>
    </row>
    <row r="41" spans="1:12" x14ac:dyDescent="0.25">
      <c r="A41" t="s">
        <v>9</v>
      </c>
      <c r="B41">
        <v>2.7830000000000001E-2</v>
      </c>
      <c r="C41">
        <v>0.27285999999999999</v>
      </c>
      <c r="D41">
        <v>0.52832999999999997</v>
      </c>
      <c r="E41">
        <v>0.76734999999999998</v>
      </c>
      <c r="F41">
        <v>0.97740000000000005</v>
      </c>
      <c r="K41" t="str">
        <f t="shared" si="1"/>
        <v>Cig_median</v>
      </c>
      <c r="L41">
        <f t="shared" si="2"/>
        <v>0.52832999999999997</v>
      </c>
    </row>
    <row r="42" spans="1:12" x14ac:dyDescent="0.25">
      <c r="A42" t="s">
        <v>5</v>
      </c>
      <c r="B42">
        <v>1.2718E-2</v>
      </c>
      <c r="C42">
        <v>9.3439999999999995E-2</v>
      </c>
      <c r="D42">
        <v>0.18096999999999999</v>
      </c>
      <c r="E42">
        <v>0.32799</v>
      </c>
      <c r="F42">
        <v>0.70055000000000001</v>
      </c>
      <c r="K42" t="str">
        <f t="shared" si="1"/>
        <v>Tag_median</v>
      </c>
      <c r="L42">
        <f t="shared" si="2"/>
        <v>0.18096999999999999</v>
      </c>
    </row>
    <row r="43" spans="1:12" x14ac:dyDescent="0.25">
      <c r="A43" t="s">
        <v>7</v>
      </c>
      <c r="B43">
        <v>1.2377000000000001E-2</v>
      </c>
      <c r="C43">
        <v>0.10313</v>
      </c>
      <c r="D43">
        <v>0.19477</v>
      </c>
      <c r="E43">
        <v>0.31394</v>
      </c>
      <c r="F43">
        <v>0.61529</v>
      </c>
      <c r="K43" t="str">
        <f t="shared" si="1"/>
        <v>Tai_median</v>
      </c>
      <c r="L43">
        <f t="shared" si="2"/>
        <v>0.19477</v>
      </c>
    </row>
    <row r="44" spans="1:12" x14ac:dyDescent="0.25">
      <c r="A44" t="s">
        <v>3</v>
      </c>
      <c r="B44">
        <v>4.9098999999999997E-2</v>
      </c>
      <c r="C44">
        <v>0.25813999999999998</v>
      </c>
      <c r="D44">
        <v>0.42031000000000002</v>
      </c>
      <c r="E44">
        <v>0.61207999999999996</v>
      </c>
      <c r="F44">
        <v>0.93981000000000003</v>
      </c>
      <c r="K44" t="str">
        <f t="shared" si="1"/>
        <v>Tga_median</v>
      </c>
      <c r="L44">
        <f t="shared" si="2"/>
        <v>0.42031000000000002</v>
      </c>
    </row>
    <row r="45" spans="1:12" x14ac:dyDescent="0.25">
      <c r="A45" t="s">
        <v>2</v>
      </c>
      <c r="B45">
        <v>0.16711699999999999</v>
      </c>
      <c r="C45">
        <v>0.49346000000000001</v>
      </c>
      <c r="D45">
        <v>0.67071999999999998</v>
      </c>
      <c r="E45">
        <v>0.82594999999999996</v>
      </c>
      <c r="F45">
        <v>0.98102999999999996</v>
      </c>
      <c r="K45" t="str">
        <f t="shared" si="1"/>
        <v>Tgi_median</v>
      </c>
      <c r="L45">
        <f t="shared" si="2"/>
        <v>0.67071999999999998</v>
      </c>
    </row>
    <row r="46" spans="1:12" x14ac:dyDescent="0.25">
      <c r="A46" t="s">
        <v>6</v>
      </c>
      <c r="B46">
        <v>0.109094</v>
      </c>
      <c r="C46">
        <v>0.42945</v>
      </c>
      <c r="D46">
        <v>0.62844</v>
      </c>
      <c r="E46">
        <v>0.80867999999999995</v>
      </c>
      <c r="F46">
        <v>0.97909999999999997</v>
      </c>
      <c r="K46" t="str">
        <f t="shared" si="1"/>
        <v>Tia_median</v>
      </c>
      <c r="L46">
        <f t="shared" si="2"/>
        <v>0.62844</v>
      </c>
    </row>
    <row r="47" spans="1:12" x14ac:dyDescent="0.25">
      <c r="A47" t="s">
        <v>4</v>
      </c>
      <c r="B47">
        <v>9.3030000000000005E-3</v>
      </c>
      <c r="C47">
        <v>9.9669999999999995E-2</v>
      </c>
      <c r="D47">
        <v>0.21806</v>
      </c>
      <c r="E47">
        <v>0.38807000000000003</v>
      </c>
      <c r="F47">
        <v>0.77054</v>
      </c>
      <c r="K47" t="str">
        <f t="shared" si="1"/>
        <v>Tig_median</v>
      </c>
      <c r="L47">
        <f t="shared" si="2"/>
        <v>0.21806</v>
      </c>
    </row>
    <row r="48" spans="1:12" x14ac:dyDescent="0.25">
      <c r="A48" t="s">
        <v>54</v>
      </c>
      <c r="B48">
        <v>1.034E-2</v>
      </c>
      <c r="C48">
        <v>1.4619999999999999E-2</v>
      </c>
      <c r="D48">
        <v>1.8180000000000002E-2</v>
      </c>
      <c r="E48">
        <v>2.317E-2</v>
      </c>
      <c r="F48">
        <v>4.0629999999999999E-2</v>
      </c>
      <c r="K48" t="str">
        <f t="shared" si="1"/>
        <v>sigmaG_median</v>
      </c>
      <c r="L48">
        <f t="shared" si="2"/>
        <v>1.8180000000000002E-2</v>
      </c>
    </row>
    <row r="49" spans="1:12" x14ac:dyDescent="0.25">
      <c r="A49" t="s">
        <v>55</v>
      </c>
      <c r="B49">
        <v>1.3389E-2</v>
      </c>
      <c r="C49">
        <v>1.8530000000000001E-2</v>
      </c>
      <c r="D49">
        <v>2.274E-2</v>
      </c>
      <c r="E49">
        <v>2.8590000000000001E-2</v>
      </c>
      <c r="F49">
        <v>4.897E-2</v>
      </c>
      <c r="K49" t="str">
        <f t="shared" si="1"/>
        <v>sigmaI_median</v>
      </c>
      <c r="L49">
        <f t="shared" si="2"/>
        <v>2.274E-2</v>
      </c>
    </row>
    <row r="51" spans="1:12" x14ac:dyDescent="0.25">
      <c r="A51" t="s">
        <v>58</v>
      </c>
      <c r="B51" t="s">
        <v>59</v>
      </c>
      <c r="C51" t="s">
        <v>60</v>
      </c>
      <c r="D51" t="s">
        <v>61</v>
      </c>
    </row>
    <row r="53" spans="1:12" x14ac:dyDescent="0.25">
      <c r="B53" t="s">
        <v>62</v>
      </c>
      <c r="C53" t="s">
        <v>63</v>
      </c>
      <c r="D53" t="s">
        <v>64</v>
      </c>
      <c r="E53" t="s">
        <v>65</v>
      </c>
    </row>
    <row r="54" spans="1:12" x14ac:dyDescent="0.25">
      <c r="A54" t="s">
        <v>10</v>
      </c>
      <c r="B54">
        <v>1</v>
      </c>
      <c r="C54">
        <v>1</v>
      </c>
      <c r="K54" t="str">
        <f>CONCATENATE(A54,"_rhat")</f>
        <v>Cag_rhat</v>
      </c>
      <c r="L54">
        <f>B54</f>
        <v>1</v>
      </c>
    </row>
    <row r="55" spans="1:12" x14ac:dyDescent="0.25">
      <c r="A55" t="s">
        <v>13</v>
      </c>
      <c r="B55">
        <v>1</v>
      </c>
      <c r="C55">
        <v>1</v>
      </c>
      <c r="K55" t="str">
        <f t="shared" ref="K55:K67" si="3">CONCATENATE(A55,"_rhat")</f>
        <v>Cai_rhat</v>
      </c>
      <c r="L55">
        <f t="shared" ref="L55:L67" si="4">B55</f>
        <v>1</v>
      </c>
    </row>
    <row r="56" spans="1:12" x14ac:dyDescent="0.25">
      <c r="A56" t="s">
        <v>11</v>
      </c>
      <c r="B56">
        <v>1</v>
      </c>
      <c r="C56">
        <v>1</v>
      </c>
      <c r="K56" t="str">
        <f t="shared" si="3"/>
        <v>Cga_rhat</v>
      </c>
      <c r="L56">
        <f t="shared" si="4"/>
        <v>1</v>
      </c>
    </row>
    <row r="57" spans="1:12" x14ac:dyDescent="0.25">
      <c r="A57" t="s">
        <v>8</v>
      </c>
      <c r="B57">
        <v>1</v>
      </c>
      <c r="C57">
        <v>1</v>
      </c>
      <c r="K57" t="str">
        <f t="shared" si="3"/>
        <v>Cgi_rhat</v>
      </c>
      <c r="L57">
        <f t="shared" si="4"/>
        <v>1</v>
      </c>
    </row>
    <row r="58" spans="1:12" x14ac:dyDescent="0.25">
      <c r="A58" t="s">
        <v>12</v>
      </c>
      <c r="B58">
        <v>1</v>
      </c>
      <c r="C58">
        <v>1</v>
      </c>
      <c r="K58" t="str">
        <f t="shared" si="3"/>
        <v>Cia_rhat</v>
      </c>
      <c r="L58">
        <f t="shared" si="4"/>
        <v>1</v>
      </c>
    </row>
    <row r="59" spans="1:12" x14ac:dyDescent="0.25">
      <c r="A59" t="s">
        <v>9</v>
      </c>
      <c r="B59">
        <v>1</v>
      </c>
      <c r="C59">
        <v>1</v>
      </c>
      <c r="K59" t="str">
        <f t="shared" si="3"/>
        <v>Cig_rhat</v>
      </c>
      <c r="L59">
        <f t="shared" si="4"/>
        <v>1</v>
      </c>
    </row>
    <row r="60" spans="1:12" x14ac:dyDescent="0.25">
      <c r="A60" t="s">
        <v>5</v>
      </c>
      <c r="B60">
        <v>1</v>
      </c>
      <c r="C60">
        <v>1.01</v>
      </c>
      <c r="K60" t="str">
        <f t="shared" si="3"/>
        <v>Tag_rhat</v>
      </c>
      <c r="L60">
        <f t="shared" si="4"/>
        <v>1</v>
      </c>
    </row>
    <row r="61" spans="1:12" x14ac:dyDescent="0.25">
      <c r="A61" t="s">
        <v>7</v>
      </c>
      <c r="B61">
        <v>1</v>
      </c>
      <c r="C61">
        <v>1</v>
      </c>
      <c r="K61" t="str">
        <f t="shared" si="3"/>
        <v>Tai_rhat</v>
      </c>
      <c r="L61">
        <f t="shared" si="4"/>
        <v>1</v>
      </c>
    </row>
    <row r="62" spans="1:12" x14ac:dyDescent="0.25">
      <c r="A62" t="s">
        <v>3</v>
      </c>
      <c r="B62">
        <v>1</v>
      </c>
      <c r="C62">
        <v>1.01</v>
      </c>
      <c r="K62" t="str">
        <f t="shared" si="3"/>
        <v>Tga_rhat</v>
      </c>
      <c r="L62">
        <f t="shared" si="4"/>
        <v>1</v>
      </c>
    </row>
    <row r="63" spans="1:12" x14ac:dyDescent="0.25">
      <c r="A63" t="s">
        <v>2</v>
      </c>
      <c r="B63">
        <v>1</v>
      </c>
      <c r="C63">
        <v>1</v>
      </c>
      <c r="K63" t="str">
        <f t="shared" si="3"/>
        <v>Tgi_rhat</v>
      </c>
      <c r="L63">
        <f t="shared" si="4"/>
        <v>1</v>
      </c>
    </row>
    <row r="64" spans="1:12" x14ac:dyDescent="0.25">
      <c r="A64" t="s">
        <v>6</v>
      </c>
      <c r="B64">
        <v>1</v>
      </c>
      <c r="C64">
        <v>1</v>
      </c>
      <c r="K64" t="str">
        <f t="shared" si="3"/>
        <v>Tia_rhat</v>
      </c>
      <c r="L64">
        <f t="shared" si="4"/>
        <v>1</v>
      </c>
    </row>
    <row r="65" spans="1:12" x14ac:dyDescent="0.25">
      <c r="A65" t="s">
        <v>4</v>
      </c>
      <c r="B65">
        <v>1</v>
      </c>
      <c r="C65">
        <v>1.01</v>
      </c>
      <c r="K65" t="str">
        <f t="shared" si="3"/>
        <v>Tig_rhat</v>
      </c>
      <c r="L65">
        <f t="shared" si="4"/>
        <v>1</v>
      </c>
    </row>
    <row r="66" spans="1:12" x14ac:dyDescent="0.25">
      <c r="A66" t="s">
        <v>54</v>
      </c>
      <c r="B66">
        <v>1</v>
      </c>
      <c r="C66">
        <v>1</v>
      </c>
      <c r="K66" t="str">
        <f t="shared" si="3"/>
        <v>sigmaG_rhat</v>
      </c>
      <c r="L66">
        <f t="shared" si="4"/>
        <v>1</v>
      </c>
    </row>
    <row r="67" spans="1:12" x14ac:dyDescent="0.25">
      <c r="A67" t="s">
        <v>55</v>
      </c>
      <c r="B67">
        <v>1</v>
      </c>
      <c r="C67">
        <v>1</v>
      </c>
      <c r="K67" t="str">
        <f t="shared" si="3"/>
        <v>sigmaI_rhat</v>
      </c>
      <c r="L67">
        <f t="shared" si="4"/>
        <v>1</v>
      </c>
    </row>
    <row r="69" spans="1:12" x14ac:dyDescent="0.25">
      <c r="A69" t="s">
        <v>66</v>
      </c>
      <c r="B69" t="s">
        <v>67</v>
      </c>
    </row>
    <row r="71" spans="1:12" x14ac:dyDescent="0.25">
      <c r="A71">
        <v>1</v>
      </c>
      <c r="K71" t="s">
        <v>17</v>
      </c>
      <c r="L71">
        <f>A71</f>
        <v>1</v>
      </c>
    </row>
    <row r="72" spans="1:12" x14ac:dyDescent="0.25">
      <c r="B72" t="s">
        <v>10</v>
      </c>
      <c r="C72" t="s">
        <v>13</v>
      </c>
      <c r="D72" t="s">
        <v>11</v>
      </c>
      <c r="E72" t="s">
        <v>8</v>
      </c>
      <c r="F72" t="s">
        <v>12</v>
      </c>
      <c r="G72" t="s">
        <v>9</v>
      </c>
      <c r="H72" t="s">
        <v>5</v>
      </c>
    </row>
    <row r="73" spans="1:12" x14ac:dyDescent="0.25">
      <c r="B73">
        <v>4664.7039999999997</v>
      </c>
      <c r="C73">
        <v>10307.148999999999</v>
      </c>
      <c r="D73">
        <v>7260.1629999999996</v>
      </c>
      <c r="E73">
        <v>8174.4359999999997</v>
      </c>
      <c r="F73">
        <v>7522.5429999999997</v>
      </c>
      <c r="G73">
        <v>25653.347000000002</v>
      </c>
      <c r="H73">
        <v>1292.6079999999999</v>
      </c>
    </row>
    <row r="74" spans="1:12" x14ac:dyDescent="0.25">
      <c r="B74" t="s">
        <v>7</v>
      </c>
      <c r="C74" t="s">
        <v>3</v>
      </c>
      <c r="D74" t="s">
        <v>2</v>
      </c>
      <c r="E74" t="s">
        <v>6</v>
      </c>
      <c r="F74" t="s">
        <v>4</v>
      </c>
      <c r="G74" t="s">
        <v>54</v>
      </c>
      <c r="H74" t="s">
        <v>55</v>
      </c>
    </row>
    <row r="75" spans="1:12" x14ac:dyDescent="0.25">
      <c r="B75">
        <v>1933.4380000000001</v>
      </c>
      <c r="C75">
        <v>1643.4179999999999</v>
      </c>
      <c r="D75">
        <v>2305.4569999999999</v>
      </c>
      <c r="E75">
        <v>2393.8960000000002</v>
      </c>
      <c r="F75">
        <v>2601.404</v>
      </c>
      <c r="G75">
        <v>13611.632</v>
      </c>
      <c r="H75">
        <v>16747.222000000002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Hybrid</vt:lpstr>
      <vt:lpstr>H.1980</vt:lpstr>
      <vt:lpstr>H.1981</vt:lpstr>
      <vt:lpstr>H.1982</vt:lpstr>
      <vt:lpstr>H.1983</vt:lpstr>
      <vt:lpstr>H.1984</vt:lpstr>
      <vt:lpstr>H.1980!_1980solution</vt:lpstr>
      <vt:lpstr>H.1981!_1981solution</vt:lpstr>
      <vt:lpstr>H.1982!_1982solution</vt:lpstr>
      <vt:lpstr>H.1983!_1983solution</vt:lpstr>
      <vt:lpstr>H.1984!_1984solution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2013-03-03T21:11:21Z</dcterms:created>
  <dcterms:modified xsi:type="dcterms:W3CDTF">2013-03-03T21:14:36Z</dcterms:modified>
</cp:coreProperties>
</file>