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ybrid" sheetId="1" r:id="rId1"/>
    <sheet name="1980" sheetId="2" r:id="rId2"/>
    <sheet name="1981" sheetId="3" r:id="rId3"/>
    <sheet name="1982" sheetId="4" r:id="rId4"/>
    <sheet name="1983" sheetId="5" r:id="rId5"/>
    <sheet name="1984" sheetId="6" r:id="rId6"/>
  </sheets>
  <definedNames>
    <definedName name="_1980solution" localSheetId="1">'1980'!$A$1:$K$75</definedName>
    <definedName name="_1981solution" localSheetId="2">'1981'!$A$1:$K$75</definedName>
    <definedName name="_1982solution" localSheetId="3">'1982'!$A$1:$K$75</definedName>
    <definedName name="_1983solution" localSheetId="4">'1983'!$A$1:$K$75</definedName>
    <definedName name="_1984solution" localSheetId="5">'1984'!$A$1:$J$75</definedName>
  </definedNames>
  <calcPr calcId="145621"/>
</workbook>
</file>

<file path=xl/calcChain.xml><?xml version="1.0" encoding="utf-8"?>
<calcChain xmlns="http://schemas.openxmlformats.org/spreadsheetml/2006/main">
  <c r="L71" i="6" l="1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R6" i="1" s="1"/>
  <c r="L7" i="6"/>
  <c r="L6" i="6"/>
  <c r="P6" i="1" s="1"/>
  <c r="L5" i="6"/>
  <c r="L4" i="6"/>
  <c r="L3" i="6"/>
  <c r="L2" i="6"/>
  <c r="L1" i="6"/>
  <c r="N71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AD5" i="1" s="1"/>
  <c r="N7" i="5"/>
  <c r="N6" i="5"/>
  <c r="P5" i="1" s="1"/>
  <c r="N5" i="5"/>
  <c r="N4" i="5"/>
  <c r="N3" i="5"/>
  <c r="N2" i="5"/>
  <c r="N1" i="5"/>
  <c r="N71" i="4"/>
  <c r="N67" i="4"/>
  <c r="M67" i="4"/>
  <c r="N66" i="4"/>
  <c r="M66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AL4" i="1" s="1"/>
  <c r="N7" i="4"/>
  <c r="N6" i="4"/>
  <c r="P4" i="1" s="1"/>
  <c r="N5" i="4"/>
  <c r="O4" i="1" s="1"/>
  <c r="N4" i="4"/>
  <c r="N3" i="4"/>
  <c r="N2" i="4"/>
  <c r="N1" i="4"/>
  <c r="N71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W3" i="1" s="1"/>
  <c r="N7" i="3"/>
  <c r="N6" i="3"/>
  <c r="P3" i="1" s="1"/>
  <c r="N5" i="3"/>
  <c r="N4" i="3"/>
  <c r="N3" i="3"/>
  <c r="N2" i="3"/>
  <c r="N1" i="3"/>
  <c r="N71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AP2" i="1" s="1"/>
  <c r="N18" i="2"/>
  <c r="M18" i="2"/>
  <c r="N7" i="2"/>
  <c r="N6" i="2"/>
  <c r="P2" i="1" s="1"/>
  <c r="N5" i="2"/>
  <c r="N4" i="2"/>
  <c r="N3" i="2"/>
  <c r="N2" i="2"/>
  <c r="N1" i="2"/>
  <c r="AH6" i="1"/>
  <c r="Q6" i="1"/>
  <c r="O6" i="1"/>
  <c r="Q5" i="1"/>
  <c r="O5" i="1"/>
  <c r="J5" i="1"/>
  <c r="AD4" i="1"/>
  <c r="V4" i="1"/>
  <c r="Q4" i="1"/>
  <c r="N4" i="1"/>
  <c r="J4" i="1"/>
  <c r="AI3" i="1"/>
  <c r="Q3" i="1"/>
  <c r="O3" i="1"/>
  <c r="C3" i="1"/>
  <c r="Q2" i="1"/>
  <c r="O2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N6" i="1" l="1"/>
  <c r="AP6" i="1"/>
  <c r="AO5" i="1"/>
  <c r="F4" i="1"/>
  <c r="AO4" i="1"/>
  <c r="AP3" i="1"/>
  <c r="AL2" i="1"/>
  <c r="F6" i="1"/>
  <c r="Z6" i="1"/>
  <c r="AO6" i="1"/>
  <c r="J6" i="1"/>
  <c r="AD6" i="1"/>
  <c r="V6" i="1"/>
  <c r="AL6" i="1"/>
  <c r="N5" i="1"/>
  <c r="R5" i="1"/>
  <c r="AH5" i="1"/>
  <c r="D5" i="1"/>
  <c r="V5" i="1"/>
  <c r="AL5" i="1"/>
  <c r="F5" i="1"/>
  <c r="Z5" i="1"/>
  <c r="AP5" i="1"/>
  <c r="D4" i="1"/>
  <c r="L4" i="1"/>
  <c r="X4" i="1"/>
  <c r="AF4" i="1"/>
  <c r="AN4" i="1"/>
  <c r="R4" i="1"/>
  <c r="Z4" i="1"/>
  <c r="AH4" i="1"/>
  <c r="AP4" i="1"/>
  <c r="H4" i="1"/>
  <c r="T4" i="1"/>
  <c r="AB4" i="1"/>
  <c r="AJ4" i="1"/>
  <c r="H3" i="1"/>
  <c r="AA3" i="1"/>
  <c r="AM3" i="1"/>
  <c r="AO3" i="1"/>
  <c r="K3" i="1"/>
  <c r="S3" i="1"/>
  <c r="AE3" i="1"/>
  <c r="F3" i="1"/>
  <c r="D3" i="1"/>
  <c r="L3" i="1"/>
  <c r="AF3" i="1"/>
  <c r="AN3" i="1"/>
  <c r="T3" i="1"/>
  <c r="AB3" i="1"/>
  <c r="G3" i="1"/>
  <c r="X3" i="1"/>
  <c r="AJ3" i="1"/>
  <c r="J2" i="1"/>
  <c r="W2" i="1"/>
  <c r="AD2" i="1"/>
  <c r="C6" i="1"/>
  <c r="G6" i="1"/>
  <c r="K6" i="1"/>
  <c r="S6" i="1"/>
  <c r="W6" i="1"/>
  <c r="AA6" i="1"/>
  <c r="AE6" i="1"/>
  <c r="AI6" i="1"/>
  <c r="AM6" i="1"/>
  <c r="D6" i="1"/>
  <c r="H6" i="1"/>
  <c r="L6" i="1"/>
  <c r="T6" i="1"/>
  <c r="X6" i="1"/>
  <c r="AB6" i="1"/>
  <c r="AF6" i="1"/>
  <c r="AJ6" i="1"/>
  <c r="AN6" i="1"/>
  <c r="E6" i="1"/>
  <c r="I6" i="1"/>
  <c r="M6" i="1"/>
  <c r="U6" i="1"/>
  <c r="Y6" i="1"/>
  <c r="AC6" i="1"/>
  <c r="AG6" i="1"/>
  <c r="AK6" i="1"/>
  <c r="C5" i="1"/>
  <c r="G5" i="1"/>
  <c r="K5" i="1"/>
  <c r="S5" i="1"/>
  <c r="W5" i="1"/>
  <c r="AA5" i="1"/>
  <c r="AE5" i="1"/>
  <c r="AI5" i="1"/>
  <c r="AM5" i="1"/>
  <c r="H5" i="1"/>
  <c r="L5" i="1"/>
  <c r="T5" i="1"/>
  <c r="X5" i="1"/>
  <c r="AB5" i="1"/>
  <c r="AF5" i="1"/>
  <c r="AJ5" i="1"/>
  <c r="AN5" i="1"/>
  <c r="E5" i="1"/>
  <c r="I5" i="1"/>
  <c r="M5" i="1"/>
  <c r="U5" i="1"/>
  <c r="Y5" i="1"/>
  <c r="AC5" i="1"/>
  <c r="AG5" i="1"/>
  <c r="AK5" i="1"/>
  <c r="C4" i="1"/>
  <c r="G4" i="1"/>
  <c r="K4" i="1"/>
  <c r="S4" i="1"/>
  <c r="W4" i="1"/>
  <c r="AA4" i="1"/>
  <c r="AE4" i="1"/>
  <c r="AI4" i="1"/>
  <c r="AM4" i="1"/>
  <c r="E4" i="1"/>
  <c r="I4" i="1"/>
  <c r="M4" i="1"/>
  <c r="U4" i="1"/>
  <c r="Y4" i="1"/>
  <c r="AC4" i="1"/>
  <c r="AG4" i="1"/>
  <c r="AK4" i="1"/>
  <c r="E3" i="1"/>
  <c r="I3" i="1"/>
  <c r="M3" i="1"/>
  <c r="U3" i="1"/>
  <c r="Y3" i="1"/>
  <c r="AC3" i="1"/>
  <c r="AG3" i="1"/>
  <c r="AK3" i="1"/>
  <c r="J3" i="1"/>
  <c r="N3" i="1"/>
  <c r="R3" i="1"/>
  <c r="V3" i="1"/>
  <c r="Z3" i="1"/>
  <c r="AD3" i="1"/>
  <c r="AH3" i="1"/>
  <c r="AL3" i="1"/>
  <c r="C2" i="1"/>
  <c r="K2" i="1"/>
  <c r="X2" i="1"/>
  <c r="AE2" i="1"/>
  <c r="AM2" i="1"/>
  <c r="G2" i="1"/>
  <c r="N2" i="1"/>
  <c r="R2" i="1"/>
  <c r="Z2" i="1"/>
  <c r="AI2" i="1"/>
  <c r="AO2" i="1"/>
  <c r="H2" i="1"/>
  <c r="S2" i="1"/>
  <c r="AA2" i="1"/>
  <c r="AJ2" i="1"/>
  <c r="F2" i="1"/>
  <c r="D2" i="1"/>
  <c r="L2" i="1"/>
  <c r="AH2" i="1"/>
  <c r="AF2" i="1"/>
  <c r="AN2" i="1"/>
  <c r="V2" i="1"/>
  <c r="T2" i="1"/>
  <c r="AB2" i="1"/>
  <c r="E2" i="1"/>
  <c r="I2" i="1"/>
  <c r="M2" i="1"/>
  <c r="U2" i="1"/>
  <c r="Y2" i="1"/>
  <c r="AC2" i="1"/>
  <c r="AG2" i="1"/>
  <c r="AK2" i="1"/>
</calcChain>
</file>

<file path=xl/connections.xml><?xml version="1.0" encoding="utf-8"?>
<connections xmlns="http://schemas.openxmlformats.org/spreadsheetml/2006/main">
  <connection id="1" name="1980solution" type="6" refreshedVersion="4" background="1" saveData="1">
    <textPr prompt="0" codePage="437" sourceFile="C:\Users\inspirion\Documents\GitHub\EMOSA\originalHybridGauss\RawOut\1980.solution.txt" space="1" consecutive="1">
      <textFields count="3">
        <textField/>
        <textField/>
        <textField/>
      </textFields>
    </textPr>
  </connection>
  <connection id="2" name="1981solution" type="6" refreshedVersion="4" background="1" saveData="1">
    <textPr prompt="0" codePage="437" sourceFile="C:\Users\inspirion\Documents\GitHub\EMOSA\originalHybridGauss\RawOut\1981.solution.txt" space="1" consecutive="1">
      <textFields count="3">
        <textField/>
        <textField/>
        <textField/>
      </textFields>
    </textPr>
  </connection>
  <connection id="3" name="1982solution" type="6" refreshedVersion="4" background="1" saveData="1">
    <textPr prompt="0" codePage="437" sourceFile="C:\Users\inspirion\Documents\GitHub\EMOSA\originalHybridGauss\RawOut\1982.solution.txt" space="1" consecutive="1">
      <textFields count="3">
        <textField/>
        <textField/>
        <textField/>
      </textFields>
    </textPr>
  </connection>
  <connection id="4" name="1983solution" type="6" refreshedVersion="4" background="1" saveData="1">
    <textPr prompt="0" codePage="437" sourceFile="C:\Users\inspirion\Documents\GitHub\EMOSA\originalHybridGauss\RawOut\1983.solution.txt" space="1" consecutive="1">
      <textFields count="3">
        <textField/>
        <textField/>
        <textField/>
      </textFields>
    </textPr>
  </connection>
  <connection id="5" name="1984solution" type="6" refreshedVersion="4" background="1" saveData="1">
    <textPr prompt="0" codePage="437" sourceFile="C:\Users\inspirion\Documents\GitHub\EMOSA\originalHybridGauss\RawOut\1984.solu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<sst xmlns="http://schemas.openxmlformats.org/spreadsheetml/2006/main" count="642" uniqueCount="70">
  <si>
    <t>model</t>
  </si>
  <si>
    <t>cohort</t>
  </si>
  <si>
    <t>Tgi</t>
  </si>
  <si>
    <t>Tga</t>
  </si>
  <si>
    <t>Tig</t>
  </si>
  <si>
    <t>Tag</t>
  </si>
  <si>
    <t>Tia</t>
  </si>
  <si>
    <t>Tai</t>
  </si>
  <si>
    <t>Cgi</t>
  </si>
  <si>
    <t>Cig</t>
  </si>
  <si>
    <t>Cag</t>
  </si>
  <si>
    <t>Cga</t>
  </si>
  <si>
    <t>Cia</t>
  </si>
  <si>
    <t>Cai</t>
  </si>
  <si>
    <t>md</t>
  </si>
  <si>
    <t>p</t>
  </si>
  <si>
    <t>DIC</t>
  </si>
  <si>
    <t>PSRF</t>
  </si>
  <si>
    <t>Hybrid</t>
  </si>
  <si>
    <t>[1]</t>
  </si>
  <si>
    <t>Gauss</t>
  </si>
  <si>
    <t>Dist</t>
  </si>
  <si>
    <t>iterations</t>
  </si>
  <si>
    <t>Mean</t>
  </si>
  <si>
    <t>deviance:</t>
  </si>
  <si>
    <t>penalty</t>
  </si>
  <si>
    <t>Penalized</t>
  </si>
  <si>
    <t>Iterations</t>
  </si>
  <si>
    <t>=</t>
  </si>
  <si>
    <t>Thinning</t>
  </si>
  <si>
    <t>interval</t>
  </si>
  <si>
    <t>Number</t>
  </si>
  <si>
    <t>of</t>
  </si>
  <si>
    <t>chains</t>
  </si>
  <si>
    <t>Sample</t>
  </si>
  <si>
    <t>size</t>
  </si>
  <si>
    <t>per</t>
  </si>
  <si>
    <t>chain</t>
  </si>
  <si>
    <t>Empirical</t>
  </si>
  <si>
    <t>mean</t>
  </si>
  <si>
    <t>and</t>
  </si>
  <si>
    <t>standard</t>
  </si>
  <si>
    <t>deviation</t>
  </si>
  <si>
    <t>for</t>
  </si>
  <si>
    <t>each</t>
  </si>
  <si>
    <t>variable,</t>
  </si>
  <si>
    <t>plus</t>
  </si>
  <si>
    <t>error</t>
  </si>
  <si>
    <t>the</t>
  </si>
  <si>
    <t>mean:</t>
  </si>
  <si>
    <t>SD</t>
  </si>
  <si>
    <t>Naive</t>
  </si>
  <si>
    <t>SE</t>
  </si>
  <si>
    <t>Time-series</t>
  </si>
  <si>
    <t>sigmaG</t>
  </si>
  <si>
    <t>sigmaI</t>
  </si>
  <si>
    <t>Quantiles</t>
  </si>
  <si>
    <t>variable:</t>
  </si>
  <si>
    <t>Potential</t>
  </si>
  <si>
    <t>scale</t>
  </si>
  <si>
    <t>reduction</t>
  </si>
  <si>
    <t>factors:</t>
  </si>
  <si>
    <t>Point</t>
  </si>
  <si>
    <t>est.</t>
  </si>
  <si>
    <t>Upper</t>
  </si>
  <si>
    <t>C.I.</t>
  </si>
  <si>
    <t>Multivariate</t>
  </si>
  <si>
    <t>psrf</t>
  </si>
  <si>
    <t>OriginalHybridGauss</t>
  </si>
  <si>
    <t>11001:21000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</si>
</sst>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980solu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81solu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82solutio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983solution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984solution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abSelected="1" zoomScale="85" zoomScaleNormal="85" workbookViewId="0">
      <selection activeCell="H14" sqref="H14"/>
    </sheetView>
  </sheetViews>
  <sheetFormatPr defaultRowHeight="15" x14ac:dyDescent="0.25"/>
  <cols>
    <col min="2" max="2" width="12.28515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tr">
        <f>CONCATENATE(C1,"_rhat")</f>
        <v>Tgi_rhat</v>
      </c>
      <c r="T1" t="str">
        <f t="shared" ref="T1:AC1" si="0">CONCATENATE(D1,"_rhat")</f>
        <v>Tga_rhat</v>
      </c>
      <c r="U1" t="str">
        <f t="shared" si="0"/>
        <v>Tig_rhat</v>
      </c>
      <c r="V1" t="str">
        <f t="shared" si="0"/>
        <v>Tag_rhat</v>
      </c>
      <c r="W1" t="str">
        <f t="shared" si="0"/>
        <v>Tia_rhat</v>
      </c>
      <c r="X1" t="str">
        <f t="shared" si="0"/>
        <v>Tai_rhat</v>
      </c>
      <c r="Y1" t="str">
        <f t="shared" si="0"/>
        <v>Cgi_rhat</v>
      </c>
      <c r="Z1" t="str">
        <f t="shared" si="0"/>
        <v>Cig_rhat</v>
      </c>
      <c r="AA1" t="str">
        <f t="shared" si="0"/>
        <v>Cag_rhat</v>
      </c>
      <c r="AB1" t="str">
        <f t="shared" si="0"/>
        <v>Cga_rhat</v>
      </c>
      <c r="AC1" t="str">
        <f t="shared" si="0"/>
        <v>Cia_rhat</v>
      </c>
      <c r="AD1" t="str">
        <f>CONCATENATE(N1,"_rhat")</f>
        <v>Cai_rhat</v>
      </c>
      <c r="AE1" t="str">
        <f>CONCATENATE(C1,"_median")</f>
        <v>Tgi_median</v>
      </c>
      <c r="AF1" t="str">
        <f t="shared" ref="AF1:AP1" si="1">CONCATENATE(D1,"_median")</f>
        <v>Tga_median</v>
      </c>
      <c r="AG1" t="str">
        <f t="shared" si="1"/>
        <v>Tig_median</v>
      </c>
      <c r="AH1" t="str">
        <f t="shared" si="1"/>
        <v>Tag_median</v>
      </c>
      <c r="AI1" t="str">
        <f t="shared" si="1"/>
        <v>Tia_median</v>
      </c>
      <c r="AJ1" t="str">
        <f t="shared" si="1"/>
        <v>Tai_median</v>
      </c>
      <c r="AK1" t="str">
        <f t="shared" si="1"/>
        <v>Cgi_median</v>
      </c>
      <c r="AL1" t="str">
        <f t="shared" si="1"/>
        <v>Cig_median</v>
      </c>
      <c r="AM1" t="str">
        <f t="shared" si="1"/>
        <v>Cag_median</v>
      </c>
      <c r="AN1" t="str">
        <f t="shared" si="1"/>
        <v>Cga_median</v>
      </c>
      <c r="AO1" t="str">
        <f t="shared" si="1"/>
        <v>Cia_median</v>
      </c>
      <c r="AP1" t="str">
        <f t="shared" si="1"/>
        <v>Cai_median</v>
      </c>
    </row>
    <row r="2" spans="1:42" x14ac:dyDescent="0.25">
      <c r="A2" t="s">
        <v>18</v>
      </c>
      <c r="B2">
        <v>1980</v>
      </c>
      <c r="C2">
        <f>VLOOKUP(C1,'1980'!$M:$N,2,FALSE)</f>
        <v>0.68027000000000004</v>
      </c>
      <c r="D2">
        <f>VLOOKUP(D1,'1980'!$M:$N,2,FALSE)</f>
        <v>0.57245999999999997</v>
      </c>
      <c r="E2">
        <f>VLOOKUP(E1,'1980'!$M:$N,2,FALSE)</f>
        <v>0.40153</v>
      </c>
      <c r="F2">
        <f>VLOOKUP(F1,'1980'!$M:$N,2,FALSE)</f>
        <v>0.42586000000000002</v>
      </c>
      <c r="G2">
        <f>VLOOKUP(G1,'1980'!$M:$N,2,FALSE)</f>
        <v>0.57257000000000002</v>
      </c>
      <c r="H2">
        <f>VLOOKUP(H1,'1980'!$M:$N,2,FALSE)</f>
        <v>0.3518</v>
      </c>
      <c r="I2">
        <f>VLOOKUP(I1,'1980'!$M:$N,2,FALSE)</f>
        <v>0.36986000000000002</v>
      </c>
      <c r="J2">
        <f>VLOOKUP(J1,'1980'!$M:$N,2,FALSE)</f>
        <v>0.48316999999999999</v>
      </c>
      <c r="K2">
        <f>VLOOKUP(K1,'1980'!$M:$N,2,FALSE)</f>
        <v>0.46605999999999997</v>
      </c>
      <c r="L2">
        <f>VLOOKUP(L1,'1980'!$M:$N,2,FALSE)</f>
        <v>0.46226</v>
      </c>
      <c r="M2">
        <f>VLOOKUP(M1,'1980'!$M:$N,2,FALSE)</f>
        <v>0.53924000000000005</v>
      </c>
      <c r="N2">
        <f>VLOOKUP(N1,'1980'!$M:$N,2,FALSE)</f>
        <v>0.59338999999999997</v>
      </c>
      <c r="O2">
        <f>VLOOKUP(O1,'1980'!$M:$N,2,FALSE)</f>
        <v>-93.69</v>
      </c>
      <c r="P2">
        <f>VLOOKUP(P1,'1980'!$M:$N,2,FALSE)</f>
        <v>8.82</v>
      </c>
      <c r="Q2">
        <f>VLOOKUP(Q1,'1980'!$M:$N,2,FALSE)</f>
        <v>-84.87</v>
      </c>
      <c r="R2">
        <f>VLOOKUP(R1,'1980'!$M:$N,2,FALSE)</f>
        <v>1.04</v>
      </c>
      <c r="S2">
        <f>VLOOKUP(S1,'1980'!$M:$N,2,FALSE)</f>
        <v>1</v>
      </c>
      <c r="T2">
        <f>VLOOKUP(T1,'1980'!$M:$N,2,FALSE)</f>
        <v>1.01</v>
      </c>
      <c r="U2">
        <f>VLOOKUP(U1,'1980'!$M:$N,2,FALSE)</f>
        <v>1.01</v>
      </c>
      <c r="V2">
        <f>VLOOKUP(V1,'1980'!$M:$N,2,FALSE)</f>
        <v>1.02</v>
      </c>
      <c r="W2">
        <f>VLOOKUP(W1,'1980'!$M:$N,2,FALSE)</f>
        <v>1.02</v>
      </c>
      <c r="X2">
        <f>VLOOKUP(X1,'1980'!$M:$N,2,FALSE)</f>
        <v>1.01</v>
      </c>
      <c r="Y2">
        <f>VLOOKUP(Y1,'1980'!$M:$N,2,FALSE)</f>
        <v>1.01</v>
      </c>
      <c r="Z2">
        <f>VLOOKUP(Z1,'1980'!$M:$N,2,FALSE)</f>
        <v>1</v>
      </c>
      <c r="AA2">
        <f>VLOOKUP(AA1,'1980'!$M:$N,2,FALSE)</f>
        <v>1.01</v>
      </c>
      <c r="AB2">
        <f>VLOOKUP(AB1,'1980'!$M:$N,2,FALSE)</f>
        <v>1</v>
      </c>
      <c r="AC2">
        <f>VLOOKUP(AC1,'1980'!$M:$N,2,FALSE)</f>
        <v>1</v>
      </c>
      <c r="AD2">
        <f>VLOOKUP(AD1,'1980'!$M:$N,2,FALSE)</f>
        <v>1.01</v>
      </c>
      <c r="AE2">
        <f>VLOOKUP(AE1,'1980'!$M:$N,2,FALSE)</f>
        <v>0.73118000000000005</v>
      </c>
      <c r="AF2">
        <f>VLOOKUP(AF1,'1980'!$M:$N,2,FALSE)</f>
        <v>0.59682000000000002</v>
      </c>
      <c r="AG2">
        <f>VLOOKUP(AG1,'1980'!$M:$N,2,FALSE)</f>
        <v>0.35721999999999998</v>
      </c>
      <c r="AH2">
        <f>VLOOKUP(AH1,'1980'!$M:$N,2,FALSE)</f>
        <v>0.38102999999999998</v>
      </c>
      <c r="AI2">
        <f>VLOOKUP(AI1,'1980'!$M:$N,2,FALSE)</f>
        <v>0.58777999999999997</v>
      </c>
      <c r="AJ2">
        <f>VLOOKUP(AJ1,'1980'!$M:$N,2,FALSE)</f>
        <v>0.30002000000000001</v>
      </c>
      <c r="AK2">
        <f>VLOOKUP(AK1,'1980'!$M:$N,2,FALSE)</f>
        <v>0.31603999999999999</v>
      </c>
      <c r="AL2">
        <f>VLOOKUP(AL1,'1980'!$M:$N,2,FALSE)</f>
        <v>0.47463</v>
      </c>
      <c r="AM2">
        <f>VLOOKUP(AM1,'1980'!$M:$N,2,FALSE)</f>
        <v>0.45556999999999997</v>
      </c>
      <c r="AN2">
        <f>VLOOKUP(AN1,'1980'!$M:$N,2,FALSE)</f>
        <v>0.44158999999999998</v>
      </c>
      <c r="AO2">
        <f>VLOOKUP(AO1,'1980'!$M:$N,2,FALSE)</f>
        <v>0.55457999999999996</v>
      </c>
      <c r="AP2">
        <f>VLOOKUP(AP1,'1980'!$M:$N,2,FALSE)</f>
        <v>0.63397000000000003</v>
      </c>
    </row>
    <row r="3" spans="1:42" x14ac:dyDescent="0.25">
      <c r="A3" t="s">
        <v>18</v>
      </c>
      <c r="B3">
        <v>1981</v>
      </c>
      <c r="C3">
        <f>VLOOKUP(C1,'1981'!$M:$N,2,FALSE)</f>
        <v>0.64127999999999996</v>
      </c>
      <c r="D3">
        <f>VLOOKUP(D1,'1981'!$M:$N,2,FALSE)</f>
        <v>0.54601999999999995</v>
      </c>
      <c r="E3">
        <f>VLOOKUP(E1,'1981'!$M:$N,2,FALSE)</f>
        <v>0.41276000000000002</v>
      </c>
      <c r="F3">
        <f>VLOOKUP(F1,'1981'!$M:$N,2,FALSE)</f>
        <v>0.44144</v>
      </c>
      <c r="G3">
        <f>VLOOKUP(G1,'1981'!$M:$N,2,FALSE)</f>
        <v>0.49056</v>
      </c>
      <c r="H3">
        <f>VLOOKUP(H1,'1981'!$M:$N,2,FALSE)</f>
        <v>0.32074999999999998</v>
      </c>
      <c r="I3">
        <f>VLOOKUP(I1,'1981'!$M:$N,2,FALSE)</f>
        <v>0.48642999999999997</v>
      </c>
      <c r="J3">
        <f>VLOOKUP(J1,'1981'!$M:$N,2,FALSE)</f>
        <v>0.44728000000000001</v>
      </c>
      <c r="K3">
        <f>VLOOKUP(K1,'1981'!$M:$N,2,FALSE)</f>
        <v>0.52971999999999997</v>
      </c>
      <c r="L3">
        <f>VLOOKUP(L1,'1981'!$M:$N,2,FALSE)</f>
        <v>0.48074</v>
      </c>
      <c r="M3">
        <f>VLOOKUP(M1,'1981'!$M:$N,2,FALSE)</f>
        <v>0.56396999999999997</v>
      </c>
      <c r="N3">
        <f>VLOOKUP(N1,'1981'!$M:$N,2,FALSE)</f>
        <v>0.61841000000000002</v>
      </c>
      <c r="O3">
        <f>VLOOKUP(O1,'1981'!$M:$N,2,FALSE)</f>
        <v>-97.65</v>
      </c>
      <c r="P3">
        <f>VLOOKUP(P1,'1981'!$M:$N,2,FALSE)</f>
        <v>9.3680000000000003</v>
      </c>
      <c r="Q3">
        <f>VLOOKUP(Q1,'1981'!$M:$N,2,FALSE)</f>
        <v>-88.28</v>
      </c>
      <c r="R3">
        <f>VLOOKUP(R1,'1981'!$M:$N,2,FALSE)</f>
        <v>1.06</v>
      </c>
      <c r="S3">
        <f>VLOOKUP(S1,'1981'!$M:$N,2,FALSE)</f>
        <v>1.01</v>
      </c>
      <c r="T3">
        <f>VLOOKUP(T1,'1981'!$M:$N,2,FALSE)</f>
        <v>1.01</v>
      </c>
      <c r="U3">
        <f>VLOOKUP(U1,'1981'!$M:$N,2,FALSE)</f>
        <v>1.03</v>
      </c>
      <c r="V3">
        <f>VLOOKUP(V1,'1981'!$M:$N,2,FALSE)</f>
        <v>1.04</v>
      </c>
      <c r="W3">
        <f>VLOOKUP(W1,'1981'!$M:$N,2,FALSE)</f>
        <v>1.01</v>
      </c>
      <c r="X3">
        <f>VLOOKUP(X1,'1981'!$M:$N,2,FALSE)</f>
        <v>1.02</v>
      </c>
      <c r="Y3">
        <f>VLOOKUP(Y1,'1981'!$M:$N,2,FALSE)</f>
        <v>1.01</v>
      </c>
      <c r="Z3">
        <f>VLOOKUP(Z1,'1981'!$M:$N,2,FALSE)</f>
        <v>1.02</v>
      </c>
      <c r="AA3">
        <f>VLOOKUP(AA1,'1981'!$M:$N,2,FALSE)</f>
        <v>1.03</v>
      </c>
      <c r="AB3">
        <f>VLOOKUP(AB1,'1981'!$M:$N,2,FALSE)</f>
        <v>1.01</v>
      </c>
      <c r="AC3">
        <f>VLOOKUP(AC1,'1981'!$M:$N,2,FALSE)</f>
        <v>1</v>
      </c>
      <c r="AD3">
        <f>VLOOKUP(AD1,'1981'!$M:$N,2,FALSE)</f>
        <v>1.01</v>
      </c>
      <c r="AE3">
        <f>VLOOKUP(AE1,'1981'!$M:$N,2,FALSE)</f>
        <v>0.67876000000000003</v>
      </c>
      <c r="AF3">
        <f>VLOOKUP(AF1,'1981'!$M:$N,2,FALSE)</f>
        <v>0.55710999999999999</v>
      </c>
      <c r="AG3">
        <f>VLOOKUP(AG1,'1981'!$M:$N,2,FALSE)</f>
        <v>0.38550000000000001</v>
      </c>
      <c r="AH3">
        <f>VLOOKUP(AH1,'1981'!$M:$N,2,FALSE)</f>
        <v>0.40056999999999998</v>
      </c>
      <c r="AI3">
        <f>VLOOKUP(AI1,'1981'!$M:$N,2,FALSE)</f>
        <v>0.47900999999999999</v>
      </c>
      <c r="AJ3">
        <f>VLOOKUP(AJ1,'1981'!$M:$N,2,FALSE)</f>
        <v>0.27157999999999999</v>
      </c>
      <c r="AK3">
        <f>VLOOKUP(AK1,'1981'!$M:$N,2,FALSE)</f>
        <v>0.47788000000000003</v>
      </c>
      <c r="AL3">
        <f>VLOOKUP(AL1,'1981'!$M:$N,2,FALSE)</f>
        <v>0.41814000000000001</v>
      </c>
      <c r="AM3">
        <f>VLOOKUP(AM1,'1981'!$M:$N,2,FALSE)</f>
        <v>0.54976999999999998</v>
      </c>
      <c r="AN3">
        <f>VLOOKUP(AN1,'1981'!$M:$N,2,FALSE)</f>
        <v>0.46848000000000001</v>
      </c>
      <c r="AO3">
        <f>VLOOKUP(AO1,'1981'!$M:$N,2,FALSE)</f>
        <v>0.58916999999999997</v>
      </c>
      <c r="AP3">
        <f>VLOOKUP(AP1,'1981'!$M:$N,2,FALSE)</f>
        <v>0.66786999999999996</v>
      </c>
    </row>
    <row r="4" spans="1:42" x14ac:dyDescent="0.25">
      <c r="A4" t="s">
        <v>18</v>
      </c>
      <c r="B4">
        <v>1982</v>
      </c>
      <c r="C4">
        <f>VLOOKUP(C1,'1982'!$M:$N,2,FALSE)</f>
        <v>0.76714000000000004</v>
      </c>
      <c r="D4">
        <f>VLOOKUP(D1,'1982'!$M:$N,2,FALSE)</f>
        <v>0.47599999999999998</v>
      </c>
      <c r="E4">
        <f>VLOOKUP(E1,'1982'!$M:$N,2,FALSE)</f>
        <v>0.53419000000000005</v>
      </c>
      <c r="F4">
        <f>VLOOKUP(F1,'1982'!$M:$N,2,FALSE)</f>
        <v>0.46472999999999998</v>
      </c>
      <c r="G4">
        <f>VLOOKUP(G1,'1982'!$M:$N,2,FALSE)</f>
        <v>0.58574000000000004</v>
      </c>
      <c r="H4">
        <f>VLOOKUP(H1,'1982'!$M:$N,2,FALSE)</f>
        <v>0.29370000000000002</v>
      </c>
      <c r="I4">
        <f>VLOOKUP(I1,'1982'!$M:$N,2,FALSE)</f>
        <v>0.23754</v>
      </c>
      <c r="J4">
        <f>VLOOKUP(J1,'1982'!$M:$N,2,FALSE)</f>
        <v>0.39838000000000001</v>
      </c>
      <c r="K4">
        <f>VLOOKUP(K1,'1982'!$M:$N,2,FALSE)</f>
        <v>0.52773999999999999</v>
      </c>
      <c r="L4">
        <f>VLOOKUP(L1,'1982'!$M:$N,2,FALSE)</f>
        <v>0.52900999999999998</v>
      </c>
      <c r="M4">
        <f>VLOOKUP(M1,'1982'!$M:$N,2,FALSE)</f>
        <v>0.54454000000000002</v>
      </c>
      <c r="N4">
        <f>VLOOKUP(N1,'1982'!$M:$N,2,FALSE)</f>
        <v>0.62063000000000001</v>
      </c>
      <c r="O4">
        <f>VLOOKUP(O1,'1982'!$M:$N,2,FALSE)</f>
        <v>-88.01</v>
      </c>
      <c r="P4">
        <f>VLOOKUP(P1,'1982'!$M:$N,2,FALSE)</f>
        <v>10.73</v>
      </c>
      <c r="Q4">
        <f>VLOOKUP(Q1,'1982'!$M:$N,2,FALSE)</f>
        <v>-77.28</v>
      </c>
      <c r="R4">
        <f>VLOOKUP(R1,'1982'!$M:$N,2,FALSE)</f>
        <v>1.02</v>
      </c>
      <c r="S4">
        <f>VLOOKUP(S1,'1982'!$M:$N,2,FALSE)</f>
        <v>1</v>
      </c>
      <c r="T4">
        <f>VLOOKUP(T1,'1982'!$M:$N,2,FALSE)</f>
        <v>1</v>
      </c>
      <c r="U4">
        <f>VLOOKUP(U1,'1982'!$M:$N,2,FALSE)</f>
        <v>1.01</v>
      </c>
      <c r="V4">
        <f>VLOOKUP(V1,'1982'!$M:$N,2,FALSE)</f>
        <v>1.01</v>
      </c>
      <c r="W4">
        <f>VLOOKUP(W1,'1982'!$M:$N,2,FALSE)</f>
        <v>1.01</v>
      </c>
      <c r="X4">
        <f>VLOOKUP(X1,'1982'!$M:$N,2,FALSE)</f>
        <v>1.02</v>
      </c>
      <c r="Y4">
        <f>VLOOKUP(Y1,'1982'!$M:$N,2,FALSE)</f>
        <v>1.01</v>
      </c>
      <c r="Z4">
        <f>VLOOKUP(Z1,'1982'!$M:$N,2,FALSE)</f>
        <v>1.01</v>
      </c>
      <c r="AA4">
        <f>VLOOKUP(AA1,'1982'!$M:$N,2,FALSE)</f>
        <v>1</v>
      </c>
      <c r="AB4">
        <f>VLOOKUP(AB1,'1982'!$M:$N,2,FALSE)</f>
        <v>1</v>
      </c>
      <c r="AC4">
        <f>VLOOKUP(AC1,'1982'!$M:$N,2,FALSE)</f>
        <v>1</v>
      </c>
      <c r="AD4">
        <f>VLOOKUP(AD1,'1982'!$M:$N,2,FALSE)</f>
        <v>1.01</v>
      </c>
      <c r="AE4">
        <f>VLOOKUP(AE1,'1982'!$M:$N,2,FALSE)</f>
        <v>0.80225000000000002</v>
      </c>
      <c r="AF4">
        <f>VLOOKUP(AF1,'1982'!$M:$N,2,FALSE)</f>
        <v>0.46362999999999999</v>
      </c>
      <c r="AG4">
        <f>VLOOKUP(AG1,'1982'!$M:$N,2,FALSE)</f>
        <v>0.54503999999999997</v>
      </c>
      <c r="AH4">
        <f>VLOOKUP(AH1,'1982'!$M:$N,2,FALSE)</f>
        <v>0.43396000000000001</v>
      </c>
      <c r="AI4">
        <f>VLOOKUP(AI1,'1982'!$M:$N,2,FALSE)</f>
        <v>0.60363</v>
      </c>
      <c r="AJ4">
        <f>VLOOKUP(AJ1,'1982'!$M:$N,2,FALSE)</f>
        <v>0.24562999999999999</v>
      </c>
      <c r="AK4">
        <f>VLOOKUP(AK1,'1982'!$M:$N,2,FALSE)</f>
        <v>0.18412999999999999</v>
      </c>
      <c r="AL4">
        <f>VLOOKUP(AL1,'1982'!$M:$N,2,FALSE)</f>
        <v>0.35443999999999998</v>
      </c>
      <c r="AM4">
        <f>VLOOKUP(AM1,'1982'!$M:$N,2,FALSE)</f>
        <v>0.54886999999999997</v>
      </c>
      <c r="AN4">
        <f>VLOOKUP(AN1,'1982'!$M:$N,2,FALSE)</f>
        <v>0.53869999999999996</v>
      </c>
      <c r="AO4">
        <f>VLOOKUP(AO1,'1982'!$M:$N,2,FALSE)</f>
        <v>0.56349000000000005</v>
      </c>
      <c r="AP4">
        <f>VLOOKUP(AP1,'1982'!$M:$N,2,FALSE)</f>
        <v>0.67266000000000004</v>
      </c>
    </row>
    <row r="5" spans="1:42" x14ac:dyDescent="0.25">
      <c r="A5" t="s">
        <v>18</v>
      </c>
      <c r="B5">
        <v>1983</v>
      </c>
      <c r="C5">
        <f>VLOOKUP(C1,'1983'!$M:$N,2,FALSE)</f>
        <v>0.63506799999999997</v>
      </c>
      <c r="D5">
        <f>VLOOKUP(D1,'1983'!$M:$N,2,FALSE)</f>
        <v>0.47342899999999999</v>
      </c>
      <c r="E5">
        <f>VLOOKUP(E1,'1983'!$M:$N,2,FALSE)</f>
        <v>0.35137800000000002</v>
      </c>
      <c r="F5">
        <f>VLOOKUP(F1,'1983'!$M:$N,2,FALSE)</f>
        <v>0.48388900000000001</v>
      </c>
      <c r="G5">
        <f>VLOOKUP(G1,'1983'!$M:$N,2,FALSE)</f>
        <v>0.60636100000000004</v>
      </c>
      <c r="H5">
        <f>VLOOKUP(H1,'1983'!$M:$N,2,FALSE)</f>
        <v>0.34206799999999998</v>
      </c>
      <c r="I5">
        <f>VLOOKUP(I1,'1983'!$M:$N,2,FALSE)</f>
        <v>0.42100399999999999</v>
      </c>
      <c r="J5">
        <f>VLOOKUP(J1,'1983'!$M:$N,2,FALSE)</f>
        <v>0.48984699999999998</v>
      </c>
      <c r="K5">
        <f>VLOOKUP(K1,'1983'!$M:$N,2,FALSE)</f>
        <v>0.62407900000000005</v>
      </c>
      <c r="L5">
        <f>VLOOKUP(L1,'1983'!$M:$N,2,FALSE)</f>
        <v>0.57027700000000003</v>
      </c>
      <c r="M5">
        <f>VLOOKUP(M1,'1983'!$M:$N,2,FALSE)</f>
        <v>0.48502899999999999</v>
      </c>
      <c r="N5">
        <f>VLOOKUP(N1,'1983'!$M:$N,2,FALSE)</f>
        <v>0.56947199999999998</v>
      </c>
      <c r="O5">
        <f>VLOOKUP(O1,'1983'!$M:$N,2,FALSE)</f>
        <v>-101.4</v>
      </c>
      <c r="P5">
        <f>VLOOKUP(P1,'1983'!$M:$N,2,FALSE)</f>
        <v>11.56</v>
      </c>
      <c r="Q5">
        <f>VLOOKUP(Q1,'1983'!$M:$N,2,FALSE)</f>
        <v>-89.87</v>
      </c>
      <c r="R5">
        <f>VLOOKUP(R1,'1983'!$M:$N,2,FALSE)</f>
        <v>1.08</v>
      </c>
      <c r="S5">
        <f>VLOOKUP(S1,'1983'!$M:$N,2,FALSE)</f>
        <v>1.01</v>
      </c>
      <c r="T5">
        <f>VLOOKUP(T1,'1983'!$M:$N,2,FALSE)</f>
        <v>1.05</v>
      </c>
      <c r="U5">
        <f>VLOOKUP(U1,'1983'!$M:$N,2,FALSE)</f>
        <v>1.02</v>
      </c>
      <c r="V5">
        <f>VLOOKUP(V1,'1983'!$M:$N,2,FALSE)</f>
        <v>1.07</v>
      </c>
      <c r="W5">
        <f>VLOOKUP(W1,'1983'!$M:$N,2,FALSE)</f>
        <v>1.01</v>
      </c>
      <c r="X5">
        <f>VLOOKUP(X1,'1983'!$M:$N,2,FALSE)</f>
        <v>1.01</v>
      </c>
      <c r="Y5">
        <f>VLOOKUP(Y1,'1983'!$M:$N,2,FALSE)</f>
        <v>1.05</v>
      </c>
      <c r="Z5">
        <f>VLOOKUP(Z1,'1983'!$M:$N,2,FALSE)</f>
        <v>1.02</v>
      </c>
      <c r="AA5">
        <f>VLOOKUP(AA1,'1983'!$M:$N,2,FALSE)</f>
        <v>1.06</v>
      </c>
      <c r="AB5">
        <f>VLOOKUP(AB1,'1983'!$M:$N,2,FALSE)</f>
        <v>1.01</v>
      </c>
      <c r="AC5">
        <f>VLOOKUP(AC1,'1983'!$M:$N,2,FALSE)</f>
        <v>1</v>
      </c>
      <c r="AD5">
        <f>VLOOKUP(AD1,'1983'!$M:$N,2,FALSE)</f>
        <v>1</v>
      </c>
      <c r="AE5">
        <f>VLOOKUP(AE1,'1983'!$M:$N,2,FALSE)</f>
        <v>0.643872</v>
      </c>
      <c r="AF5">
        <f>VLOOKUP(AF1,'1983'!$M:$N,2,FALSE)</f>
        <v>0.44173400000000002</v>
      </c>
      <c r="AG5">
        <f>VLOOKUP(AG1,'1983'!$M:$N,2,FALSE)</f>
        <v>0.30332700000000001</v>
      </c>
      <c r="AH5">
        <f>VLOOKUP(AH1,'1983'!$M:$N,2,FALSE)</f>
        <v>0.47593200000000002</v>
      </c>
      <c r="AI5">
        <f>VLOOKUP(AI1,'1983'!$M:$N,2,FALSE)</f>
        <v>0.62295500000000004</v>
      </c>
      <c r="AJ5">
        <f>VLOOKUP(AJ1,'1983'!$M:$N,2,FALSE)</f>
        <v>0.30418000000000001</v>
      </c>
      <c r="AK5">
        <f>VLOOKUP(AK1,'1983'!$M:$N,2,FALSE)</f>
        <v>0.40957500000000002</v>
      </c>
      <c r="AL5">
        <f>VLOOKUP(AL1,'1983'!$M:$N,2,FALSE)</f>
        <v>0.485016</v>
      </c>
      <c r="AM5">
        <f>VLOOKUP(AM1,'1983'!$M:$N,2,FALSE)</f>
        <v>0.676454</v>
      </c>
      <c r="AN5">
        <f>VLOOKUP(AN1,'1983'!$M:$N,2,FALSE)</f>
        <v>0.60337399999999997</v>
      </c>
      <c r="AO5">
        <f>VLOOKUP(AO1,'1983'!$M:$N,2,FALSE)</f>
        <v>0.478217</v>
      </c>
      <c r="AP5">
        <f>VLOOKUP(AP1,'1983'!$M:$N,2,FALSE)</f>
        <v>0.59820600000000002</v>
      </c>
    </row>
    <row r="6" spans="1:42" x14ac:dyDescent="0.25">
      <c r="A6" t="s">
        <v>18</v>
      </c>
      <c r="B6">
        <v>1984</v>
      </c>
      <c r="C6">
        <f>VLOOKUP(C1,'1984'!$K:$L,2,FALSE)</f>
        <v>0.62583</v>
      </c>
      <c r="D6">
        <f>VLOOKUP(D1,'1984'!$K:$L,2,FALSE)</f>
        <v>0.41515999999999997</v>
      </c>
      <c r="E6">
        <f>VLOOKUP(E1,'1984'!$K:$L,2,FALSE)</f>
        <v>0.28005999999999998</v>
      </c>
      <c r="F6">
        <f>VLOOKUP(F1,'1984'!$K:$L,2,FALSE)</f>
        <v>0.37013000000000001</v>
      </c>
      <c r="G6">
        <f>VLOOKUP(G1,'1984'!$K:$L,2,FALSE)</f>
        <v>0.57448999999999995</v>
      </c>
      <c r="H6">
        <f>VLOOKUP(H1,'1984'!$K:$L,2,FALSE)</f>
        <v>0.34782000000000002</v>
      </c>
      <c r="I6">
        <f>VLOOKUP(I1,'1984'!$K:$L,2,FALSE)</f>
        <v>0.62517</v>
      </c>
      <c r="J6">
        <f>VLOOKUP(J1,'1984'!$K:$L,2,FALSE)</f>
        <v>0.58328000000000002</v>
      </c>
      <c r="K6">
        <f>VLOOKUP(K1,'1984'!$K:$L,2,FALSE)</f>
        <v>0.63949999999999996</v>
      </c>
      <c r="L6">
        <f>VLOOKUP(L1,'1984'!$K:$L,2,FALSE)</f>
        <v>0.59275</v>
      </c>
      <c r="M6">
        <f>VLOOKUP(M1,'1984'!$K:$L,2,FALSE)</f>
        <v>0.52127999999999997</v>
      </c>
      <c r="N6">
        <f>VLOOKUP(N1,'1984'!$K:$L,2,FALSE)</f>
        <v>0.58726999999999996</v>
      </c>
      <c r="O6">
        <f>VLOOKUP(O1,'1984'!$K:$L,2,FALSE)</f>
        <v>-80.86</v>
      </c>
      <c r="P6">
        <f>VLOOKUP(P1,'1984'!$K:$L,2,FALSE)</f>
        <v>9.6980000000000004</v>
      </c>
      <c r="Q6">
        <f>VLOOKUP(Q1,'1984'!$K:$L,2,FALSE)</f>
        <v>-71.16</v>
      </c>
      <c r="R6">
        <f>VLOOKUP(R1,'1984'!$K:$L,2,FALSE)</f>
        <v>1.02</v>
      </c>
      <c r="S6">
        <f>VLOOKUP(S1,'1984'!$K:$L,2,FALSE)</f>
        <v>1.01</v>
      </c>
      <c r="T6">
        <f>VLOOKUP(T1,'1984'!$K:$L,2,FALSE)</f>
        <v>1.01</v>
      </c>
      <c r="U6">
        <f>VLOOKUP(U1,'1984'!$K:$L,2,FALSE)</f>
        <v>1.01</v>
      </c>
      <c r="V6">
        <f>VLOOKUP(V1,'1984'!$K:$L,2,FALSE)</f>
        <v>1.01</v>
      </c>
      <c r="W6">
        <f>VLOOKUP(W1,'1984'!$K:$L,2,FALSE)</f>
        <v>1.01</v>
      </c>
      <c r="X6">
        <f>VLOOKUP(X1,'1984'!$K:$L,2,FALSE)</f>
        <v>1.01</v>
      </c>
      <c r="Y6">
        <f>VLOOKUP(Y1,'1984'!$K:$L,2,FALSE)</f>
        <v>1.01</v>
      </c>
      <c r="Z6">
        <f>VLOOKUP(Z1,'1984'!$K:$L,2,FALSE)</f>
        <v>1</v>
      </c>
      <c r="AA6">
        <f>VLOOKUP(AA1,'1984'!$K:$L,2,FALSE)</f>
        <v>1.01</v>
      </c>
      <c r="AB6">
        <f>VLOOKUP(AB1,'1984'!$K:$L,2,FALSE)</f>
        <v>1</v>
      </c>
      <c r="AC6">
        <f>VLOOKUP(AC1,'1984'!$K:$L,2,FALSE)</f>
        <v>1</v>
      </c>
      <c r="AD6">
        <f>VLOOKUP(AD1,'1984'!$K:$L,2,FALSE)</f>
        <v>1</v>
      </c>
      <c r="AE6">
        <f>VLOOKUP(AE1,'1984'!$K:$L,2,FALSE)</f>
        <v>0.64439999999999997</v>
      </c>
      <c r="AF6">
        <f>VLOOKUP(AF1,'1984'!$K:$L,2,FALSE)</f>
        <v>0.37847999999999998</v>
      </c>
      <c r="AG6">
        <f>VLOOKUP(AG1,'1984'!$K:$L,2,FALSE)</f>
        <v>0.22277</v>
      </c>
      <c r="AH6">
        <f>VLOOKUP(AH1,'1984'!$K:$L,2,FALSE)</f>
        <v>0.31401000000000001</v>
      </c>
      <c r="AI6">
        <f>VLOOKUP(AI1,'1984'!$K:$L,2,FALSE)</f>
        <v>0.58652000000000004</v>
      </c>
      <c r="AJ6">
        <f>VLOOKUP(AJ1,'1984'!$K:$L,2,FALSE)</f>
        <v>0.30187999999999998</v>
      </c>
      <c r="AK6">
        <f>VLOOKUP(AK1,'1984'!$K:$L,2,FALSE)</f>
        <v>0.65425</v>
      </c>
      <c r="AL6">
        <f>VLOOKUP(AL1,'1984'!$K:$L,2,FALSE)</f>
        <v>0.61999000000000004</v>
      </c>
      <c r="AM6">
        <f>VLOOKUP(AM1,'1984'!$K:$L,2,FALSE)</f>
        <v>0.69120000000000004</v>
      </c>
      <c r="AN6">
        <f>VLOOKUP(AN1,'1984'!$K:$L,2,FALSE)</f>
        <v>0.62809999999999999</v>
      </c>
      <c r="AO6">
        <f>VLOOKUP(AO1,'1984'!$K:$L,2,FALSE)</f>
        <v>0.52436000000000005</v>
      </c>
      <c r="AP6">
        <f>VLOOKUP(AP1,'1984'!$K:$L,2,FALSE)</f>
        <v>0.62763999999999998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E17" sqref="E17"/>
    </sheetView>
  </sheetViews>
  <sheetFormatPr defaultRowHeight="15" x14ac:dyDescent="0.25"/>
  <cols>
    <col min="1" max="1" width="11.85546875" bestFit="1" customWidth="1"/>
    <col min="2" max="2" width="19.28515625" bestFit="1" customWidth="1"/>
    <col min="3" max="3" width="11.5703125" bestFit="1" customWidth="1"/>
    <col min="4" max="4" width="10" bestFit="1" customWidth="1"/>
    <col min="5" max="5" width="11" bestFit="1" customWidth="1"/>
    <col min="6" max="6" width="11.42578125" bestFit="1" customWidth="1"/>
    <col min="7" max="11" width="9" bestFit="1" customWidth="1"/>
    <col min="14" max="14" width="10.5703125" bestFit="1" customWidth="1"/>
  </cols>
  <sheetData>
    <row r="1" spans="1:14" x14ac:dyDescent="0.25">
      <c r="A1" t="s">
        <v>19</v>
      </c>
      <c r="B1" t="s">
        <v>20</v>
      </c>
      <c r="M1" t="s">
        <v>21</v>
      </c>
      <c r="N1" t="str">
        <f>B1</f>
        <v>Gauss</v>
      </c>
    </row>
    <row r="2" spans="1:14" x14ac:dyDescent="0.25">
      <c r="A2" t="s">
        <v>19</v>
      </c>
      <c r="B2" t="s">
        <v>68</v>
      </c>
      <c r="M2" t="s">
        <v>0</v>
      </c>
      <c r="N2" t="str">
        <f>B2</f>
        <v>OriginalHybridGauss</v>
      </c>
    </row>
    <row r="3" spans="1:14" x14ac:dyDescent="0.25">
      <c r="A3" t="s">
        <v>19</v>
      </c>
      <c r="B3" s="1">
        <v>10000</v>
      </c>
      <c r="M3" t="s">
        <v>22</v>
      </c>
      <c r="N3" s="2">
        <f>B3</f>
        <v>10000</v>
      </c>
    </row>
    <row r="4" spans="1:14" x14ac:dyDescent="0.25">
      <c r="A4" t="s">
        <v>19</v>
      </c>
      <c r="B4">
        <v>1980</v>
      </c>
      <c r="M4" t="s">
        <v>1</v>
      </c>
      <c r="N4">
        <f>B4</f>
        <v>1980</v>
      </c>
    </row>
    <row r="5" spans="1:14" x14ac:dyDescent="0.25">
      <c r="A5" t="s">
        <v>23</v>
      </c>
      <c r="B5" t="s">
        <v>24</v>
      </c>
      <c r="C5">
        <v>-93.69</v>
      </c>
      <c r="M5" t="s">
        <v>14</v>
      </c>
      <c r="N5">
        <f>C5</f>
        <v>-93.69</v>
      </c>
    </row>
    <row r="6" spans="1:14" x14ac:dyDescent="0.25">
      <c r="A6" t="s">
        <v>25</v>
      </c>
      <c r="B6">
        <v>8.82</v>
      </c>
      <c r="M6" t="s">
        <v>15</v>
      </c>
      <c r="N6">
        <f>B6</f>
        <v>8.82</v>
      </c>
    </row>
    <row r="7" spans="1:14" x14ac:dyDescent="0.25">
      <c r="A7" t="s">
        <v>26</v>
      </c>
      <c r="B7" t="s">
        <v>24</v>
      </c>
      <c r="C7">
        <v>-84.87</v>
      </c>
      <c r="M7" t="s">
        <v>16</v>
      </c>
      <c r="N7">
        <f>C7</f>
        <v>-84.87</v>
      </c>
    </row>
    <row r="9" spans="1:14" x14ac:dyDescent="0.25">
      <c r="A9" t="s">
        <v>27</v>
      </c>
      <c r="B9" t="s">
        <v>28</v>
      </c>
      <c r="C9" t="s">
        <v>69</v>
      </c>
    </row>
    <row r="10" spans="1:14" x14ac:dyDescent="0.25">
      <c r="A10" t="s">
        <v>29</v>
      </c>
      <c r="B10" t="s">
        <v>30</v>
      </c>
      <c r="C10" t="s">
        <v>28</v>
      </c>
      <c r="D10">
        <v>1</v>
      </c>
    </row>
    <row r="11" spans="1:14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4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</v>
      </c>
    </row>
    <row r="14" spans="1:14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4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4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4" x14ac:dyDescent="0.25">
      <c r="A18" t="s">
        <v>10</v>
      </c>
      <c r="B18">
        <v>0.46605999999999997</v>
      </c>
      <c r="C18">
        <v>0.26796300000000001</v>
      </c>
      <c r="D18" s="1">
        <v>1.0939999999999999E-3</v>
      </c>
      <c r="E18" s="1">
        <v>1.3849999999999999E-2</v>
      </c>
      <c r="M18" t="str">
        <f t="shared" ref="M18:N31" si="0">A18</f>
        <v>Cag</v>
      </c>
      <c r="N18">
        <f t="shared" si="0"/>
        <v>0.46605999999999997</v>
      </c>
    </row>
    <row r="19" spans="1:14" x14ac:dyDescent="0.25">
      <c r="A19" t="s">
        <v>13</v>
      </c>
      <c r="B19">
        <v>0.59338999999999997</v>
      </c>
      <c r="C19">
        <v>0.27016200000000001</v>
      </c>
      <c r="D19" s="1">
        <v>1.103E-3</v>
      </c>
      <c r="E19" s="1">
        <v>8.7740000000000005E-3</v>
      </c>
      <c r="M19" t="str">
        <f t="shared" si="0"/>
        <v>Cai</v>
      </c>
      <c r="N19">
        <f t="shared" si="0"/>
        <v>0.59338999999999997</v>
      </c>
    </row>
    <row r="20" spans="1:14" x14ac:dyDescent="0.25">
      <c r="A20" t="s">
        <v>11</v>
      </c>
      <c r="B20">
        <v>0.46226</v>
      </c>
      <c r="C20">
        <v>0.28665600000000002</v>
      </c>
      <c r="D20" s="1">
        <v>1.17E-3</v>
      </c>
      <c r="E20" s="1">
        <v>5.5300000000000002E-3</v>
      </c>
      <c r="M20" t="str">
        <f t="shared" si="0"/>
        <v>Cga</v>
      </c>
      <c r="N20">
        <f t="shared" si="0"/>
        <v>0.46226</v>
      </c>
    </row>
    <row r="21" spans="1:14" x14ac:dyDescent="0.25">
      <c r="A21" t="s">
        <v>8</v>
      </c>
      <c r="B21">
        <v>0.36986000000000002</v>
      </c>
      <c r="C21">
        <v>0.263849</v>
      </c>
      <c r="D21" s="1">
        <v>1.077E-3</v>
      </c>
      <c r="E21" s="1">
        <v>1.123E-2</v>
      </c>
      <c r="M21" t="str">
        <f t="shared" si="0"/>
        <v>Cgi</v>
      </c>
      <c r="N21">
        <f t="shared" si="0"/>
        <v>0.36986000000000002</v>
      </c>
    </row>
    <row r="22" spans="1:14" x14ac:dyDescent="0.25">
      <c r="A22" t="s">
        <v>12</v>
      </c>
      <c r="B22">
        <v>0.53924000000000005</v>
      </c>
      <c r="C22">
        <v>0.27930500000000003</v>
      </c>
      <c r="D22" s="1">
        <v>1.14E-3</v>
      </c>
      <c r="E22" s="1">
        <v>6.2189999999999997E-3</v>
      </c>
      <c r="M22" t="str">
        <f t="shared" si="0"/>
        <v>Cia</v>
      </c>
      <c r="N22">
        <f t="shared" si="0"/>
        <v>0.53924000000000005</v>
      </c>
    </row>
    <row r="23" spans="1:14" x14ac:dyDescent="0.25">
      <c r="A23" t="s">
        <v>9</v>
      </c>
      <c r="B23">
        <v>0.48316999999999999</v>
      </c>
      <c r="C23">
        <v>0.28677399999999997</v>
      </c>
      <c r="D23" s="1">
        <v>1.1709999999999999E-3</v>
      </c>
      <c r="E23" s="1">
        <v>1.247E-2</v>
      </c>
      <c r="M23" t="str">
        <f t="shared" si="0"/>
        <v>Cig</v>
      </c>
      <c r="N23">
        <f t="shared" si="0"/>
        <v>0.48316999999999999</v>
      </c>
    </row>
    <row r="24" spans="1:14" x14ac:dyDescent="0.25">
      <c r="A24" t="s">
        <v>5</v>
      </c>
      <c r="B24">
        <v>0.42586000000000002</v>
      </c>
      <c r="C24">
        <v>0.23746600000000001</v>
      </c>
      <c r="D24" s="1">
        <v>9.6949999999999998E-4</v>
      </c>
      <c r="E24" s="1">
        <v>1.5810000000000001E-2</v>
      </c>
      <c r="M24" t="str">
        <f t="shared" si="0"/>
        <v>Tag</v>
      </c>
      <c r="N24">
        <f t="shared" si="0"/>
        <v>0.42586000000000002</v>
      </c>
    </row>
    <row r="25" spans="1:14" x14ac:dyDescent="0.25">
      <c r="A25" t="s">
        <v>7</v>
      </c>
      <c r="B25">
        <v>0.3518</v>
      </c>
      <c r="C25">
        <v>0.24180099999999999</v>
      </c>
      <c r="D25" s="1">
        <v>9.8710000000000009E-4</v>
      </c>
      <c r="E25" s="1">
        <v>1.636E-2</v>
      </c>
      <c r="M25" t="str">
        <f t="shared" si="0"/>
        <v>Tai</v>
      </c>
      <c r="N25">
        <f t="shared" si="0"/>
        <v>0.3518</v>
      </c>
    </row>
    <row r="26" spans="1:14" x14ac:dyDescent="0.25">
      <c r="A26" t="s">
        <v>3</v>
      </c>
      <c r="B26">
        <v>0.57245999999999997</v>
      </c>
      <c r="C26">
        <v>0.27379100000000001</v>
      </c>
      <c r="D26" s="1">
        <v>1.1180000000000001E-3</v>
      </c>
      <c r="E26" s="1">
        <v>1.389E-2</v>
      </c>
      <c r="M26" t="str">
        <f t="shared" si="0"/>
        <v>Tga</v>
      </c>
      <c r="N26">
        <f t="shared" si="0"/>
        <v>0.57245999999999997</v>
      </c>
    </row>
    <row r="27" spans="1:14" x14ac:dyDescent="0.25">
      <c r="A27" t="s">
        <v>2</v>
      </c>
      <c r="B27">
        <v>0.68027000000000004</v>
      </c>
      <c r="C27">
        <v>0.236293</v>
      </c>
      <c r="D27" s="1">
        <v>9.6469999999999998E-4</v>
      </c>
      <c r="E27" s="1">
        <v>1.163E-2</v>
      </c>
      <c r="M27" t="str">
        <f t="shared" si="0"/>
        <v>Tgi</v>
      </c>
      <c r="N27">
        <f t="shared" si="0"/>
        <v>0.68027000000000004</v>
      </c>
    </row>
    <row r="28" spans="1:14" x14ac:dyDescent="0.25">
      <c r="A28" t="s">
        <v>6</v>
      </c>
      <c r="B28">
        <v>0.57257000000000002</v>
      </c>
      <c r="C28">
        <v>0.25894299999999998</v>
      </c>
      <c r="D28" s="1">
        <v>1.057E-3</v>
      </c>
      <c r="E28" s="1">
        <v>1.529E-2</v>
      </c>
      <c r="M28" t="str">
        <f t="shared" si="0"/>
        <v>Tia</v>
      </c>
      <c r="N28">
        <f t="shared" si="0"/>
        <v>0.57257000000000002</v>
      </c>
    </row>
    <row r="29" spans="1:14" x14ac:dyDescent="0.25">
      <c r="A29" t="s">
        <v>4</v>
      </c>
      <c r="B29">
        <v>0.40153</v>
      </c>
      <c r="C29">
        <v>0.25456499999999999</v>
      </c>
      <c r="D29" s="1">
        <v>1.039E-3</v>
      </c>
      <c r="E29" s="1">
        <v>1.3270000000000001E-2</v>
      </c>
      <c r="M29" t="str">
        <f t="shared" si="0"/>
        <v>Tig</v>
      </c>
      <c r="N29">
        <f t="shared" si="0"/>
        <v>0.40153</v>
      </c>
    </row>
    <row r="30" spans="1:14" x14ac:dyDescent="0.25">
      <c r="A30" t="s">
        <v>54</v>
      </c>
      <c r="B30">
        <v>1.3259999999999999E-2</v>
      </c>
      <c r="C30">
        <v>5.2030000000000002E-3</v>
      </c>
      <c r="D30" s="1">
        <v>2.124E-5</v>
      </c>
      <c r="E30" s="1">
        <v>7.2449999999999999E-5</v>
      </c>
      <c r="M30" t="str">
        <f t="shared" si="0"/>
        <v>sigmaG</v>
      </c>
      <c r="N30">
        <f t="shared" si="0"/>
        <v>1.3259999999999999E-2</v>
      </c>
    </row>
    <row r="31" spans="1:14" x14ac:dyDescent="0.25">
      <c r="A31" t="s">
        <v>55</v>
      </c>
      <c r="B31">
        <v>1.5789999999999998E-2</v>
      </c>
      <c r="C31">
        <v>5.9109999999999996E-3</v>
      </c>
      <c r="D31" s="1">
        <v>2.4130000000000001E-5</v>
      </c>
      <c r="E31" s="1">
        <v>5.9450000000000002E-5</v>
      </c>
      <c r="M31" t="str">
        <f t="shared" si="0"/>
        <v>sigmaI</v>
      </c>
      <c r="N31">
        <f t="shared" si="0"/>
        <v>1.5789999999999998E-2</v>
      </c>
    </row>
    <row r="33" spans="1:14" x14ac:dyDescent="0.25">
      <c r="A33">
        <v>2</v>
      </c>
      <c r="B33" t="s">
        <v>56</v>
      </c>
      <c r="C33" t="s">
        <v>43</v>
      </c>
      <c r="D33" t="s">
        <v>44</v>
      </c>
      <c r="E33" t="s">
        <v>57</v>
      </c>
    </row>
    <row r="35" spans="1:14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4" x14ac:dyDescent="0.25">
      <c r="A36" t="s">
        <v>10</v>
      </c>
      <c r="B36">
        <v>2.7140000000000001E-2</v>
      </c>
      <c r="C36">
        <v>0.24329600000000001</v>
      </c>
      <c r="D36">
        <v>0.45556999999999997</v>
      </c>
      <c r="E36">
        <v>0.67532999999999999</v>
      </c>
      <c r="F36">
        <v>0.95806999999999998</v>
      </c>
      <c r="M36" t="str">
        <f t="shared" ref="M36:M49" si="1">CONCATENATE(A36,"_median")</f>
        <v>Cag_median</v>
      </c>
      <c r="N36">
        <f t="shared" ref="N36:N49" si="2">D36</f>
        <v>0.45556999999999997</v>
      </c>
    </row>
    <row r="37" spans="1:14" x14ac:dyDescent="0.25">
      <c r="A37" t="s">
        <v>13</v>
      </c>
      <c r="B37">
        <v>5.1159999999999997E-2</v>
      </c>
      <c r="C37">
        <v>0.38734000000000002</v>
      </c>
      <c r="D37">
        <v>0.63397000000000003</v>
      </c>
      <c r="E37">
        <v>0.82262999999999997</v>
      </c>
      <c r="F37">
        <v>0.98146</v>
      </c>
      <c r="M37" t="str">
        <f t="shared" si="1"/>
        <v>Cai_median</v>
      </c>
      <c r="N37">
        <f t="shared" si="2"/>
        <v>0.63397000000000003</v>
      </c>
    </row>
    <row r="38" spans="1:14" x14ac:dyDescent="0.25">
      <c r="A38" t="s">
        <v>11</v>
      </c>
      <c r="B38">
        <v>2.0389999999999998E-2</v>
      </c>
      <c r="C38">
        <v>0.212558</v>
      </c>
      <c r="D38">
        <v>0.44158999999999998</v>
      </c>
      <c r="E38">
        <v>0.70243999999999995</v>
      </c>
      <c r="F38">
        <v>0.96921000000000002</v>
      </c>
      <c r="M38" t="str">
        <f t="shared" si="1"/>
        <v>Cga_median</v>
      </c>
      <c r="N38">
        <f t="shared" si="2"/>
        <v>0.44158999999999998</v>
      </c>
    </row>
    <row r="39" spans="1:14" x14ac:dyDescent="0.25">
      <c r="A39" t="s">
        <v>8</v>
      </c>
      <c r="B39">
        <v>1.5259999999999999E-2</v>
      </c>
      <c r="C39">
        <v>0.150646</v>
      </c>
      <c r="D39">
        <v>0.31603999999999999</v>
      </c>
      <c r="E39">
        <v>0.55279999999999996</v>
      </c>
      <c r="F39">
        <v>0.93598999999999999</v>
      </c>
      <c r="M39" t="str">
        <f t="shared" si="1"/>
        <v>Cgi_median</v>
      </c>
      <c r="N39">
        <f t="shared" si="2"/>
        <v>0.31603999999999999</v>
      </c>
    </row>
    <row r="40" spans="1:14" x14ac:dyDescent="0.25">
      <c r="A40" t="s">
        <v>12</v>
      </c>
      <c r="B40">
        <v>3.6339999999999997E-2</v>
      </c>
      <c r="C40">
        <v>0.310583</v>
      </c>
      <c r="D40">
        <v>0.55457999999999996</v>
      </c>
      <c r="E40">
        <v>0.78117999999999999</v>
      </c>
      <c r="F40">
        <v>0.97741999999999996</v>
      </c>
      <c r="M40" t="str">
        <f t="shared" si="1"/>
        <v>Cia_median</v>
      </c>
      <c r="N40">
        <f t="shared" si="2"/>
        <v>0.55457999999999996</v>
      </c>
    </row>
    <row r="41" spans="1:14" x14ac:dyDescent="0.25">
      <c r="A41" t="s">
        <v>9</v>
      </c>
      <c r="B41">
        <v>2.2679999999999999E-2</v>
      </c>
      <c r="C41">
        <v>0.23601800000000001</v>
      </c>
      <c r="D41">
        <v>0.47463</v>
      </c>
      <c r="E41">
        <v>0.72962000000000005</v>
      </c>
      <c r="F41">
        <v>0.97250000000000003</v>
      </c>
      <c r="M41" t="str">
        <f t="shared" si="1"/>
        <v>Cig_median</v>
      </c>
      <c r="N41">
        <f t="shared" si="2"/>
        <v>0.47463</v>
      </c>
    </row>
    <row r="42" spans="1:14" x14ac:dyDescent="0.25">
      <c r="A42" t="s">
        <v>5</v>
      </c>
      <c r="B42">
        <v>7.2359999999999994E-2</v>
      </c>
      <c r="C42">
        <v>0.23910999999999999</v>
      </c>
      <c r="D42">
        <v>0.38102999999999998</v>
      </c>
      <c r="E42">
        <v>0.58633999999999997</v>
      </c>
      <c r="F42">
        <v>0.94472</v>
      </c>
      <c r="M42" t="str">
        <f t="shared" si="1"/>
        <v>Tag_median</v>
      </c>
      <c r="N42">
        <f t="shared" si="2"/>
        <v>0.38102999999999998</v>
      </c>
    </row>
    <row r="43" spans="1:14" x14ac:dyDescent="0.25">
      <c r="A43" t="s">
        <v>7</v>
      </c>
      <c r="B43">
        <v>1.9779999999999999E-2</v>
      </c>
      <c r="C43">
        <v>0.155554</v>
      </c>
      <c r="D43">
        <v>0.30002000000000001</v>
      </c>
      <c r="E43">
        <v>0.51856000000000002</v>
      </c>
      <c r="F43">
        <v>0.90205000000000002</v>
      </c>
      <c r="M43" t="str">
        <f t="shared" si="1"/>
        <v>Tai_median</v>
      </c>
      <c r="N43">
        <f t="shared" si="2"/>
        <v>0.30002000000000001</v>
      </c>
    </row>
    <row r="44" spans="1:14" x14ac:dyDescent="0.25">
      <c r="A44" t="s">
        <v>3</v>
      </c>
      <c r="B44">
        <v>5.1069999999999997E-2</v>
      </c>
      <c r="C44">
        <v>0.356238</v>
      </c>
      <c r="D44">
        <v>0.59682000000000002</v>
      </c>
      <c r="E44">
        <v>0.80984999999999996</v>
      </c>
      <c r="F44">
        <v>0.98245000000000005</v>
      </c>
      <c r="M44" t="str">
        <f t="shared" si="1"/>
        <v>Tga_median</v>
      </c>
      <c r="N44">
        <f t="shared" si="2"/>
        <v>0.59682000000000002</v>
      </c>
    </row>
    <row r="45" spans="1:14" x14ac:dyDescent="0.25">
      <c r="A45" t="s">
        <v>2</v>
      </c>
      <c r="B45">
        <v>0.13691</v>
      </c>
      <c r="C45">
        <v>0.52665600000000001</v>
      </c>
      <c r="D45">
        <v>0.73118000000000005</v>
      </c>
      <c r="E45">
        <v>0.87516000000000005</v>
      </c>
      <c r="F45">
        <v>0.98824999999999996</v>
      </c>
      <c r="M45" t="str">
        <f t="shared" si="1"/>
        <v>Tgi_median</v>
      </c>
      <c r="N45">
        <f t="shared" si="2"/>
        <v>0.73118000000000005</v>
      </c>
    </row>
    <row r="46" spans="1:14" x14ac:dyDescent="0.25">
      <c r="A46" t="s">
        <v>6</v>
      </c>
      <c r="B46">
        <v>7.0080000000000003E-2</v>
      </c>
      <c r="C46">
        <v>0.37659300000000001</v>
      </c>
      <c r="D46">
        <v>0.58777999999999997</v>
      </c>
      <c r="E46">
        <v>0.79132000000000002</v>
      </c>
      <c r="F46">
        <v>0.97633999999999999</v>
      </c>
      <c r="M46" t="str">
        <f t="shared" si="1"/>
        <v>Tia_median</v>
      </c>
      <c r="N46">
        <f t="shared" si="2"/>
        <v>0.58777999999999997</v>
      </c>
    </row>
    <row r="47" spans="1:14" x14ac:dyDescent="0.25">
      <c r="A47" t="s">
        <v>4</v>
      </c>
      <c r="B47">
        <v>2.3349999999999999E-2</v>
      </c>
      <c r="C47">
        <v>0.196296</v>
      </c>
      <c r="D47">
        <v>0.35721999999999998</v>
      </c>
      <c r="E47">
        <v>0.58796000000000004</v>
      </c>
      <c r="F47">
        <v>0.93732000000000004</v>
      </c>
      <c r="M47" t="str">
        <f t="shared" si="1"/>
        <v>Tig_median</v>
      </c>
      <c r="N47">
        <f t="shared" si="2"/>
        <v>0.35721999999999998</v>
      </c>
    </row>
    <row r="48" spans="1:14" x14ac:dyDescent="0.25">
      <c r="A48" t="s">
        <v>54</v>
      </c>
      <c r="B48">
        <v>6.9300000000000004E-3</v>
      </c>
      <c r="C48">
        <v>9.8209999999999999E-3</v>
      </c>
      <c r="D48">
        <v>1.2149999999999999E-2</v>
      </c>
      <c r="E48">
        <v>1.542E-2</v>
      </c>
      <c r="F48">
        <v>2.605E-2</v>
      </c>
      <c r="M48" t="str">
        <f t="shared" si="1"/>
        <v>sigmaG_median</v>
      </c>
      <c r="N48">
        <f t="shared" si="2"/>
        <v>1.2149999999999999E-2</v>
      </c>
    </row>
    <row r="49" spans="1:14" x14ac:dyDescent="0.25">
      <c r="A49" t="s">
        <v>55</v>
      </c>
      <c r="B49">
        <v>8.6E-3</v>
      </c>
      <c r="C49">
        <v>1.191E-2</v>
      </c>
      <c r="D49">
        <v>1.4540000000000001E-2</v>
      </c>
      <c r="E49">
        <v>1.8169999999999999E-2</v>
      </c>
      <c r="F49">
        <v>3.0349999999999999E-2</v>
      </c>
      <c r="M49" t="str">
        <f t="shared" si="1"/>
        <v>sigmaI_median</v>
      </c>
      <c r="N49">
        <f t="shared" si="2"/>
        <v>1.4540000000000001E-2</v>
      </c>
    </row>
    <row r="51" spans="1:14" x14ac:dyDescent="0.25">
      <c r="A51" t="s">
        <v>58</v>
      </c>
      <c r="B51" t="s">
        <v>59</v>
      </c>
      <c r="C51" t="s">
        <v>60</v>
      </c>
      <c r="D51" t="s">
        <v>61</v>
      </c>
    </row>
    <row r="53" spans="1:14" x14ac:dyDescent="0.25">
      <c r="B53" t="s">
        <v>62</v>
      </c>
      <c r="C53" t="s">
        <v>63</v>
      </c>
      <c r="D53" t="s">
        <v>64</v>
      </c>
      <c r="E53" t="s">
        <v>65</v>
      </c>
    </row>
    <row r="54" spans="1:14" x14ac:dyDescent="0.25">
      <c r="A54" t="s">
        <v>10</v>
      </c>
      <c r="B54">
        <v>1.01</v>
      </c>
      <c r="C54">
        <v>1.02</v>
      </c>
      <c r="M54" t="str">
        <f t="shared" ref="M54:M67" si="3">CONCATENATE(A54,"_rhat")</f>
        <v>Cag_rhat</v>
      </c>
      <c r="N54">
        <f t="shared" ref="N54:N67" si="4">B54</f>
        <v>1.01</v>
      </c>
    </row>
    <row r="55" spans="1:14" x14ac:dyDescent="0.25">
      <c r="A55" t="s">
        <v>13</v>
      </c>
      <c r="B55">
        <v>1.01</v>
      </c>
      <c r="C55">
        <v>1.02</v>
      </c>
      <c r="M55" t="str">
        <f t="shared" si="3"/>
        <v>Cai_rhat</v>
      </c>
      <c r="N55">
        <f t="shared" si="4"/>
        <v>1.01</v>
      </c>
    </row>
    <row r="56" spans="1:14" x14ac:dyDescent="0.25">
      <c r="A56" t="s">
        <v>11</v>
      </c>
      <c r="B56">
        <v>1</v>
      </c>
      <c r="C56">
        <v>1.01</v>
      </c>
      <c r="M56" t="str">
        <f t="shared" si="3"/>
        <v>Cga_rhat</v>
      </c>
      <c r="N56">
        <f t="shared" si="4"/>
        <v>1</v>
      </c>
    </row>
    <row r="57" spans="1:14" x14ac:dyDescent="0.25">
      <c r="A57" t="s">
        <v>8</v>
      </c>
      <c r="B57">
        <v>1.01</v>
      </c>
      <c r="C57">
        <v>1.02</v>
      </c>
      <c r="M57" t="str">
        <f t="shared" si="3"/>
        <v>Cgi_rhat</v>
      </c>
      <c r="N57">
        <f t="shared" si="4"/>
        <v>1.01</v>
      </c>
    </row>
    <row r="58" spans="1:14" x14ac:dyDescent="0.25">
      <c r="A58" t="s">
        <v>12</v>
      </c>
      <c r="B58">
        <v>1</v>
      </c>
      <c r="C58">
        <v>1</v>
      </c>
      <c r="M58" t="str">
        <f t="shared" si="3"/>
        <v>Cia_rhat</v>
      </c>
      <c r="N58">
        <f t="shared" si="4"/>
        <v>1</v>
      </c>
    </row>
    <row r="59" spans="1:14" x14ac:dyDescent="0.25">
      <c r="A59" t="s">
        <v>9</v>
      </c>
      <c r="B59">
        <v>1</v>
      </c>
      <c r="C59">
        <v>1</v>
      </c>
      <c r="M59" t="str">
        <f t="shared" si="3"/>
        <v>Cig_rhat</v>
      </c>
      <c r="N59">
        <f t="shared" si="4"/>
        <v>1</v>
      </c>
    </row>
    <row r="60" spans="1:14" x14ac:dyDescent="0.25">
      <c r="A60" t="s">
        <v>5</v>
      </c>
      <c r="B60">
        <v>1.02</v>
      </c>
      <c r="C60">
        <v>1.04</v>
      </c>
      <c r="M60" t="str">
        <f t="shared" si="3"/>
        <v>Tag_rhat</v>
      </c>
      <c r="N60">
        <f t="shared" si="4"/>
        <v>1.02</v>
      </c>
    </row>
    <row r="61" spans="1:14" x14ac:dyDescent="0.25">
      <c r="A61" t="s">
        <v>7</v>
      </c>
      <c r="B61">
        <v>1.01</v>
      </c>
      <c r="C61">
        <v>1.02</v>
      </c>
      <c r="M61" t="str">
        <f t="shared" si="3"/>
        <v>Tai_rhat</v>
      </c>
      <c r="N61">
        <f t="shared" si="4"/>
        <v>1.01</v>
      </c>
    </row>
    <row r="62" spans="1:14" x14ac:dyDescent="0.25">
      <c r="A62" t="s">
        <v>3</v>
      </c>
      <c r="B62">
        <v>1.01</v>
      </c>
      <c r="C62">
        <v>1.01</v>
      </c>
      <c r="M62" t="str">
        <f t="shared" si="3"/>
        <v>Tga_rhat</v>
      </c>
      <c r="N62">
        <f t="shared" si="4"/>
        <v>1.01</v>
      </c>
    </row>
    <row r="63" spans="1:14" x14ac:dyDescent="0.25">
      <c r="A63" t="s">
        <v>2</v>
      </c>
      <c r="B63">
        <v>1</v>
      </c>
      <c r="C63">
        <v>1.01</v>
      </c>
      <c r="M63" t="str">
        <f t="shared" si="3"/>
        <v>Tgi_rhat</v>
      </c>
      <c r="N63">
        <f t="shared" si="4"/>
        <v>1</v>
      </c>
    </row>
    <row r="64" spans="1:14" x14ac:dyDescent="0.25">
      <c r="A64" t="s">
        <v>6</v>
      </c>
      <c r="B64">
        <v>1.02</v>
      </c>
      <c r="C64">
        <v>1.06</v>
      </c>
      <c r="M64" t="str">
        <f t="shared" si="3"/>
        <v>Tia_rhat</v>
      </c>
      <c r="N64">
        <f t="shared" si="4"/>
        <v>1.02</v>
      </c>
    </row>
    <row r="65" spans="1:14" x14ac:dyDescent="0.25">
      <c r="A65" t="s">
        <v>4</v>
      </c>
      <c r="B65">
        <v>1.01</v>
      </c>
      <c r="C65">
        <v>1.03</v>
      </c>
      <c r="M65" t="str">
        <f t="shared" si="3"/>
        <v>Tig_rhat</v>
      </c>
      <c r="N65">
        <f t="shared" si="4"/>
        <v>1.01</v>
      </c>
    </row>
    <row r="66" spans="1:14" x14ac:dyDescent="0.25">
      <c r="A66" t="s">
        <v>54</v>
      </c>
      <c r="B66">
        <v>1</v>
      </c>
      <c r="C66">
        <v>1</v>
      </c>
      <c r="M66" t="str">
        <f t="shared" si="3"/>
        <v>sigmaG_rhat</v>
      </c>
      <c r="N66">
        <f t="shared" si="4"/>
        <v>1</v>
      </c>
    </row>
    <row r="67" spans="1:14" x14ac:dyDescent="0.25">
      <c r="A67" t="s">
        <v>55</v>
      </c>
      <c r="B67">
        <v>1</v>
      </c>
      <c r="C67">
        <v>1</v>
      </c>
      <c r="M67" t="str">
        <f t="shared" si="3"/>
        <v>sigmaI_rhat</v>
      </c>
      <c r="N67">
        <f t="shared" si="4"/>
        <v>1</v>
      </c>
    </row>
    <row r="69" spans="1:14" x14ac:dyDescent="0.25">
      <c r="A69" t="s">
        <v>66</v>
      </c>
      <c r="B69" t="s">
        <v>67</v>
      </c>
    </row>
    <row r="71" spans="1:14" x14ac:dyDescent="0.25">
      <c r="A71">
        <v>1.04</v>
      </c>
      <c r="M71" t="s">
        <v>17</v>
      </c>
      <c r="N71">
        <f>A71</f>
        <v>1.04</v>
      </c>
    </row>
    <row r="72" spans="1:14" x14ac:dyDescent="0.25">
      <c r="B72" t="s">
        <v>10</v>
      </c>
      <c r="C72" t="s">
        <v>13</v>
      </c>
      <c r="D72" t="s">
        <v>11</v>
      </c>
      <c r="E72" t="s">
        <v>8</v>
      </c>
      <c r="F72" t="s">
        <v>12</v>
      </c>
      <c r="G72" t="s">
        <v>9</v>
      </c>
      <c r="H72" t="s">
        <v>5</v>
      </c>
      <c r="I72" t="s">
        <v>7</v>
      </c>
      <c r="J72" t="s">
        <v>3</v>
      </c>
      <c r="K72" t="s">
        <v>2</v>
      </c>
    </row>
    <row r="73" spans="1:14" x14ac:dyDescent="0.25">
      <c r="B73">
        <v>391.49110000000002</v>
      </c>
      <c r="C73">
        <v>958.01379999999995</v>
      </c>
      <c r="D73">
        <v>2722.4360999999999</v>
      </c>
      <c r="E73">
        <v>581.40740000000005</v>
      </c>
      <c r="F73">
        <v>2040.2940000000001</v>
      </c>
      <c r="G73">
        <v>535.05179999999996</v>
      </c>
      <c r="H73">
        <v>230.19220000000001</v>
      </c>
      <c r="I73">
        <v>217.0849</v>
      </c>
      <c r="J73">
        <v>389.45850000000002</v>
      </c>
      <c r="K73">
        <v>442.05779999999999</v>
      </c>
    </row>
    <row r="74" spans="1:14" x14ac:dyDescent="0.25">
      <c r="B74" t="s">
        <v>6</v>
      </c>
      <c r="C74" t="s">
        <v>4</v>
      </c>
      <c r="D74" t="s">
        <v>54</v>
      </c>
      <c r="E74" t="s">
        <v>55</v>
      </c>
    </row>
    <row r="75" spans="1:14" x14ac:dyDescent="0.25">
      <c r="B75">
        <v>279.91759999999999</v>
      </c>
      <c r="C75">
        <v>368.14460000000003</v>
      </c>
      <c r="D75">
        <v>5201.32</v>
      </c>
      <c r="E75">
        <v>10924.856299999999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6" workbookViewId="0">
      <selection activeCell="B16" sqref="B16"/>
    </sheetView>
  </sheetViews>
  <sheetFormatPr defaultRowHeight="15" x14ac:dyDescent="0.25"/>
  <cols>
    <col min="1" max="1" width="11.85546875" bestFit="1" customWidth="1"/>
    <col min="2" max="2" width="19.28515625" bestFit="1" customWidth="1"/>
    <col min="3" max="3" width="11.5703125" bestFit="1" customWidth="1"/>
    <col min="4" max="4" width="10" bestFit="1" customWidth="1"/>
    <col min="5" max="5" width="9" bestFit="1" customWidth="1"/>
    <col min="6" max="6" width="11.42578125" bestFit="1" customWidth="1"/>
    <col min="7" max="8" width="9" bestFit="1" customWidth="1"/>
    <col min="9" max="9" width="8.7109375" bestFit="1" customWidth="1"/>
    <col min="10" max="11" width="9" bestFit="1" customWidth="1"/>
    <col min="14" max="14" width="10.5703125" bestFit="1" customWidth="1"/>
  </cols>
  <sheetData>
    <row r="1" spans="1:14" x14ac:dyDescent="0.25">
      <c r="A1" t="s">
        <v>19</v>
      </c>
      <c r="B1" t="s">
        <v>20</v>
      </c>
      <c r="M1" t="s">
        <v>21</v>
      </c>
      <c r="N1" t="str">
        <f>B1</f>
        <v>Gauss</v>
      </c>
    </row>
    <row r="2" spans="1:14" x14ac:dyDescent="0.25">
      <c r="A2" t="s">
        <v>19</v>
      </c>
      <c r="B2" t="s">
        <v>68</v>
      </c>
      <c r="M2" t="s">
        <v>0</v>
      </c>
      <c r="N2" t="str">
        <f>B2</f>
        <v>OriginalHybridGauss</v>
      </c>
    </row>
    <row r="3" spans="1:14" x14ac:dyDescent="0.25">
      <c r="A3" t="s">
        <v>19</v>
      </c>
      <c r="B3" s="1">
        <v>10000</v>
      </c>
      <c r="M3" t="s">
        <v>22</v>
      </c>
      <c r="N3" s="2">
        <f>B3</f>
        <v>10000</v>
      </c>
    </row>
    <row r="4" spans="1:14" x14ac:dyDescent="0.25">
      <c r="A4" t="s">
        <v>19</v>
      </c>
      <c r="B4">
        <v>1981</v>
      </c>
      <c r="M4" t="s">
        <v>1</v>
      </c>
      <c r="N4">
        <f>B4</f>
        <v>1981</v>
      </c>
    </row>
    <row r="5" spans="1:14" x14ac:dyDescent="0.25">
      <c r="A5" t="s">
        <v>23</v>
      </c>
      <c r="B5" t="s">
        <v>24</v>
      </c>
      <c r="C5">
        <v>-97.65</v>
      </c>
      <c r="M5" t="s">
        <v>14</v>
      </c>
      <c r="N5">
        <f>C5</f>
        <v>-97.65</v>
      </c>
    </row>
    <row r="6" spans="1:14" x14ac:dyDescent="0.25">
      <c r="A6" t="s">
        <v>25</v>
      </c>
      <c r="B6">
        <v>9.3680000000000003</v>
      </c>
      <c r="M6" t="s">
        <v>15</v>
      </c>
      <c r="N6">
        <f>B6</f>
        <v>9.3680000000000003</v>
      </c>
    </row>
    <row r="7" spans="1:14" x14ac:dyDescent="0.25">
      <c r="A7" t="s">
        <v>26</v>
      </c>
      <c r="B7" t="s">
        <v>24</v>
      </c>
      <c r="C7">
        <v>-88.28</v>
      </c>
      <c r="M7" t="s">
        <v>16</v>
      </c>
      <c r="N7">
        <f>C7</f>
        <v>-88.28</v>
      </c>
    </row>
    <row r="9" spans="1:14" x14ac:dyDescent="0.25">
      <c r="A9" t="s">
        <v>27</v>
      </c>
      <c r="B9" t="s">
        <v>28</v>
      </c>
      <c r="C9" t="s">
        <v>69</v>
      </c>
    </row>
    <row r="10" spans="1:14" x14ac:dyDescent="0.25">
      <c r="A10" t="s">
        <v>29</v>
      </c>
      <c r="B10" t="s">
        <v>30</v>
      </c>
      <c r="C10" t="s">
        <v>28</v>
      </c>
      <c r="D10">
        <v>1</v>
      </c>
    </row>
    <row r="11" spans="1:14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4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</v>
      </c>
    </row>
    <row r="14" spans="1:14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4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4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4" x14ac:dyDescent="0.25">
      <c r="A18" t="s">
        <v>10</v>
      </c>
      <c r="B18">
        <v>0.52971999999999997</v>
      </c>
      <c r="C18">
        <v>0.25808199999999998</v>
      </c>
      <c r="D18" s="1">
        <v>1.054E-3</v>
      </c>
      <c r="E18" s="1">
        <v>1.489E-2</v>
      </c>
      <c r="M18" t="str">
        <f>A18</f>
        <v>Cag</v>
      </c>
      <c r="N18">
        <f>B18</f>
        <v>0.52971999999999997</v>
      </c>
    </row>
    <row r="19" spans="1:14" x14ac:dyDescent="0.25">
      <c r="A19" t="s">
        <v>13</v>
      </c>
      <c r="B19">
        <v>0.61841000000000002</v>
      </c>
      <c r="C19">
        <v>0.26684600000000003</v>
      </c>
      <c r="D19" s="1">
        <v>1.0889999999999999E-3</v>
      </c>
      <c r="E19" s="1">
        <v>7.3709999999999999E-3</v>
      </c>
      <c r="M19" t="str">
        <f t="shared" ref="M19:N31" si="0">A19</f>
        <v>Cai</v>
      </c>
      <c r="N19">
        <f t="shared" si="0"/>
        <v>0.61841000000000002</v>
      </c>
    </row>
    <row r="20" spans="1:14" x14ac:dyDescent="0.25">
      <c r="A20" t="s">
        <v>11</v>
      </c>
      <c r="B20">
        <v>0.48074</v>
      </c>
      <c r="C20">
        <v>0.28064299999999998</v>
      </c>
      <c r="D20" s="1">
        <v>1.1460000000000001E-3</v>
      </c>
      <c r="E20" s="1">
        <v>8.1530000000000005E-3</v>
      </c>
      <c r="M20" t="str">
        <f t="shared" si="0"/>
        <v>Cga</v>
      </c>
      <c r="N20">
        <f t="shared" si="0"/>
        <v>0.48074</v>
      </c>
    </row>
    <row r="21" spans="1:14" x14ac:dyDescent="0.25">
      <c r="A21" t="s">
        <v>8</v>
      </c>
      <c r="B21">
        <v>0.48642999999999997</v>
      </c>
      <c r="C21">
        <v>0.26706200000000002</v>
      </c>
      <c r="D21" s="1">
        <v>1.09E-3</v>
      </c>
      <c r="E21" s="1">
        <v>1.3259999999999999E-2</v>
      </c>
      <c r="M21" t="str">
        <f t="shared" si="0"/>
        <v>Cgi</v>
      </c>
      <c r="N21">
        <f t="shared" si="0"/>
        <v>0.48642999999999997</v>
      </c>
    </row>
    <row r="22" spans="1:14" x14ac:dyDescent="0.25">
      <c r="A22" t="s">
        <v>12</v>
      </c>
      <c r="B22">
        <v>0.56396999999999997</v>
      </c>
      <c r="C22">
        <v>0.27321299999999998</v>
      </c>
      <c r="D22" s="1">
        <v>1.1150000000000001E-3</v>
      </c>
      <c r="E22" s="1">
        <v>6.3720000000000001E-3</v>
      </c>
      <c r="M22" t="str">
        <f t="shared" si="0"/>
        <v>Cia</v>
      </c>
      <c r="N22">
        <f t="shared" si="0"/>
        <v>0.56396999999999997</v>
      </c>
    </row>
    <row r="23" spans="1:14" x14ac:dyDescent="0.25">
      <c r="A23" t="s">
        <v>9</v>
      </c>
      <c r="B23">
        <v>0.44728000000000001</v>
      </c>
      <c r="C23">
        <v>0.28466399999999997</v>
      </c>
      <c r="D23" s="1">
        <v>1.1620000000000001E-3</v>
      </c>
      <c r="E23" s="1">
        <v>1.3310000000000001E-2</v>
      </c>
      <c r="M23" t="str">
        <f t="shared" si="0"/>
        <v>Cig</v>
      </c>
      <c r="N23">
        <f t="shared" si="0"/>
        <v>0.44728000000000001</v>
      </c>
    </row>
    <row r="24" spans="1:14" x14ac:dyDescent="0.25">
      <c r="A24" t="s">
        <v>5</v>
      </c>
      <c r="B24">
        <v>0.44144</v>
      </c>
      <c r="C24">
        <v>0.23285500000000001</v>
      </c>
      <c r="D24" s="1">
        <v>9.5060000000000001E-4</v>
      </c>
      <c r="E24" s="1">
        <v>1.7819999999999999E-2</v>
      </c>
      <c r="M24" t="str">
        <f t="shared" si="0"/>
        <v>Tag</v>
      </c>
      <c r="N24">
        <f t="shared" si="0"/>
        <v>0.44144</v>
      </c>
    </row>
    <row r="25" spans="1:14" x14ac:dyDescent="0.25">
      <c r="A25" t="s">
        <v>7</v>
      </c>
      <c r="B25">
        <v>0.32074999999999998</v>
      </c>
      <c r="C25">
        <v>0.230075</v>
      </c>
      <c r="D25" s="1">
        <v>9.3930000000000001E-4</v>
      </c>
      <c r="E25" s="1">
        <v>1.4109999999999999E-2</v>
      </c>
      <c r="M25" t="str">
        <f t="shared" si="0"/>
        <v>Tai</v>
      </c>
      <c r="N25">
        <f t="shared" si="0"/>
        <v>0.32074999999999998</v>
      </c>
    </row>
    <row r="26" spans="1:14" x14ac:dyDescent="0.25">
      <c r="A26" t="s">
        <v>3</v>
      </c>
      <c r="B26">
        <v>0.54601999999999995</v>
      </c>
      <c r="C26">
        <v>0.26040600000000003</v>
      </c>
      <c r="D26" s="1">
        <v>1.0629999999999999E-3</v>
      </c>
      <c r="E26" s="1">
        <v>1.6629999999999999E-2</v>
      </c>
      <c r="M26" t="str">
        <f t="shared" si="0"/>
        <v>Tga</v>
      </c>
      <c r="N26">
        <f t="shared" si="0"/>
        <v>0.54601999999999995</v>
      </c>
    </row>
    <row r="27" spans="1:14" x14ac:dyDescent="0.25">
      <c r="A27" t="s">
        <v>2</v>
      </c>
      <c r="B27">
        <v>0.64127999999999996</v>
      </c>
      <c r="C27">
        <v>0.24438399999999999</v>
      </c>
      <c r="D27" s="1">
        <v>9.9770000000000002E-4</v>
      </c>
      <c r="E27" s="1">
        <v>1.444E-2</v>
      </c>
      <c r="M27" t="str">
        <f t="shared" si="0"/>
        <v>Tgi</v>
      </c>
      <c r="N27">
        <f t="shared" si="0"/>
        <v>0.64127999999999996</v>
      </c>
    </row>
    <row r="28" spans="1:14" x14ac:dyDescent="0.25">
      <c r="A28" t="s">
        <v>6</v>
      </c>
      <c r="B28">
        <v>0.49056</v>
      </c>
      <c r="C28">
        <v>0.26068599999999997</v>
      </c>
      <c r="D28" s="1">
        <v>1.0640000000000001E-3</v>
      </c>
      <c r="E28" s="1">
        <v>1.5769999999999999E-2</v>
      </c>
      <c r="M28" t="str">
        <f t="shared" si="0"/>
        <v>Tia</v>
      </c>
      <c r="N28">
        <f t="shared" si="0"/>
        <v>0.49056</v>
      </c>
    </row>
    <row r="29" spans="1:14" x14ac:dyDescent="0.25">
      <c r="A29" t="s">
        <v>4</v>
      </c>
      <c r="B29">
        <v>0.41276000000000002</v>
      </c>
      <c r="C29">
        <v>0.23383100000000001</v>
      </c>
      <c r="D29" s="1">
        <v>9.546E-4</v>
      </c>
      <c r="E29" s="1">
        <v>1.453E-2</v>
      </c>
      <c r="M29" t="str">
        <f t="shared" si="0"/>
        <v>Tig</v>
      </c>
      <c r="N29">
        <f t="shared" si="0"/>
        <v>0.41276000000000002</v>
      </c>
    </row>
    <row r="30" spans="1:14" x14ac:dyDescent="0.25">
      <c r="A30" t="s">
        <v>54</v>
      </c>
      <c r="B30">
        <v>1.115E-2</v>
      </c>
      <c r="C30">
        <v>4.3959999999999997E-3</v>
      </c>
      <c r="D30" s="1">
        <v>1.7940000000000001E-5</v>
      </c>
      <c r="E30" s="1">
        <v>5.2460000000000003E-5</v>
      </c>
      <c r="M30" t="str">
        <f t="shared" si="0"/>
        <v>sigmaG</v>
      </c>
      <c r="N30">
        <f t="shared" si="0"/>
        <v>1.115E-2</v>
      </c>
    </row>
    <row r="31" spans="1:14" x14ac:dyDescent="0.25">
      <c r="A31" t="s">
        <v>55</v>
      </c>
      <c r="B31">
        <v>1.4959999999999999E-2</v>
      </c>
      <c r="C31">
        <v>5.653E-3</v>
      </c>
      <c r="D31" s="1">
        <v>2.3079999999999999E-5</v>
      </c>
      <c r="E31" s="1">
        <v>4.3770000000000003E-5</v>
      </c>
      <c r="M31" t="str">
        <f t="shared" si="0"/>
        <v>sigmaI</v>
      </c>
      <c r="N31">
        <f t="shared" si="0"/>
        <v>1.4959999999999999E-2</v>
      </c>
    </row>
    <row r="33" spans="1:14" x14ac:dyDescent="0.25">
      <c r="A33">
        <v>2</v>
      </c>
      <c r="B33" t="s">
        <v>56</v>
      </c>
      <c r="C33" t="s">
        <v>43</v>
      </c>
      <c r="D33" t="s">
        <v>44</v>
      </c>
      <c r="E33" t="s">
        <v>57</v>
      </c>
    </row>
    <row r="35" spans="1:14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4" x14ac:dyDescent="0.25">
      <c r="A36" t="s">
        <v>10</v>
      </c>
      <c r="B36">
        <v>4.3270000000000003E-2</v>
      </c>
      <c r="C36">
        <v>0.32916600000000001</v>
      </c>
      <c r="D36">
        <v>0.54976999999999998</v>
      </c>
      <c r="E36">
        <v>0.73560000000000003</v>
      </c>
      <c r="F36">
        <v>0.96257999999999999</v>
      </c>
      <c r="M36" t="str">
        <f>CONCATENATE(A36,"_median")</f>
        <v>Cag_median</v>
      </c>
      <c r="N36">
        <f>D36</f>
        <v>0.54976999999999998</v>
      </c>
    </row>
    <row r="37" spans="1:14" x14ac:dyDescent="0.25">
      <c r="A37" t="s">
        <v>13</v>
      </c>
      <c r="B37">
        <v>6.0006999999999998E-2</v>
      </c>
      <c r="C37">
        <v>0.42250700000000002</v>
      </c>
      <c r="D37">
        <v>0.66786999999999996</v>
      </c>
      <c r="E37">
        <v>0.84531000000000001</v>
      </c>
      <c r="F37">
        <v>0.98524999999999996</v>
      </c>
      <c r="M37" t="str">
        <f t="shared" ref="M37:M49" si="1">CONCATENATE(A37,"_median")</f>
        <v>Cai_median</v>
      </c>
      <c r="N37">
        <f t="shared" ref="N37:N49" si="2">D37</f>
        <v>0.66786999999999996</v>
      </c>
    </row>
    <row r="38" spans="1:14" x14ac:dyDescent="0.25">
      <c r="A38" t="s">
        <v>11</v>
      </c>
      <c r="B38">
        <v>2.6134999999999999E-2</v>
      </c>
      <c r="C38">
        <v>0.243367</v>
      </c>
      <c r="D38">
        <v>0.46848000000000001</v>
      </c>
      <c r="E38">
        <v>0.71289000000000002</v>
      </c>
      <c r="F38">
        <v>0.97058</v>
      </c>
      <c r="M38" t="str">
        <f t="shared" si="1"/>
        <v>Cga_median</v>
      </c>
      <c r="N38">
        <f t="shared" si="2"/>
        <v>0.46848000000000001</v>
      </c>
    </row>
    <row r="39" spans="1:14" x14ac:dyDescent="0.25">
      <c r="A39" t="s">
        <v>8</v>
      </c>
      <c r="B39">
        <v>3.6748000000000003E-2</v>
      </c>
      <c r="C39">
        <v>0.271422</v>
      </c>
      <c r="D39">
        <v>0.47788000000000003</v>
      </c>
      <c r="E39">
        <v>0.69852000000000003</v>
      </c>
      <c r="F39">
        <v>0.96582000000000001</v>
      </c>
      <c r="M39" t="str">
        <f t="shared" si="1"/>
        <v>Cgi_median</v>
      </c>
      <c r="N39">
        <f t="shared" si="2"/>
        <v>0.47788000000000003</v>
      </c>
    </row>
    <row r="40" spans="1:14" x14ac:dyDescent="0.25">
      <c r="A40" t="s">
        <v>12</v>
      </c>
      <c r="B40">
        <v>4.4255999999999997E-2</v>
      </c>
      <c r="C40">
        <v>0.35062399999999999</v>
      </c>
      <c r="D40">
        <v>0.58916999999999997</v>
      </c>
      <c r="E40">
        <v>0.79759999999999998</v>
      </c>
      <c r="F40">
        <v>0.97982999999999998</v>
      </c>
      <c r="M40" t="str">
        <f t="shared" si="1"/>
        <v>Cia_median</v>
      </c>
      <c r="N40">
        <f t="shared" si="2"/>
        <v>0.58916999999999997</v>
      </c>
    </row>
    <row r="41" spans="1:14" x14ac:dyDescent="0.25">
      <c r="A41" t="s">
        <v>9</v>
      </c>
      <c r="B41">
        <v>2.0258000000000002E-2</v>
      </c>
      <c r="C41">
        <v>0.20070399999999999</v>
      </c>
      <c r="D41">
        <v>0.41814000000000001</v>
      </c>
      <c r="E41">
        <v>0.68545999999999996</v>
      </c>
      <c r="F41">
        <v>0.96506000000000003</v>
      </c>
      <c r="M41" t="str">
        <f t="shared" si="1"/>
        <v>Cig_median</v>
      </c>
      <c r="N41">
        <f t="shared" si="2"/>
        <v>0.41814000000000001</v>
      </c>
    </row>
    <row r="42" spans="1:14" x14ac:dyDescent="0.25">
      <c r="A42" t="s">
        <v>5</v>
      </c>
      <c r="B42">
        <v>8.4926000000000001E-2</v>
      </c>
      <c r="C42">
        <v>0.25810100000000002</v>
      </c>
      <c r="D42">
        <v>0.40056999999999998</v>
      </c>
      <c r="E42">
        <v>0.60536000000000001</v>
      </c>
      <c r="F42">
        <v>0.93318000000000001</v>
      </c>
      <c r="M42" t="str">
        <f t="shared" si="1"/>
        <v>Tag_median</v>
      </c>
      <c r="N42">
        <f t="shared" si="2"/>
        <v>0.40056999999999998</v>
      </c>
    </row>
    <row r="43" spans="1:14" x14ac:dyDescent="0.25">
      <c r="A43" t="s">
        <v>7</v>
      </c>
      <c r="B43">
        <v>1.7849E-2</v>
      </c>
      <c r="C43">
        <v>0.137186</v>
      </c>
      <c r="D43">
        <v>0.27157999999999999</v>
      </c>
      <c r="E43">
        <v>0.45956000000000002</v>
      </c>
      <c r="F43">
        <v>0.87329999999999997</v>
      </c>
      <c r="M43" t="str">
        <f t="shared" si="1"/>
        <v>Tai_median</v>
      </c>
      <c r="N43">
        <f t="shared" si="2"/>
        <v>0.27157999999999999</v>
      </c>
    </row>
    <row r="44" spans="1:14" x14ac:dyDescent="0.25">
      <c r="A44" t="s">
        <v>3</v>
      </c>
      <c r="B44">
        <v>5.2271999999999999E-2</v>
      </c>
      <c r="C44">
        <v>0.34261999999999998</v>
      </c>
      <c r="D44">
        <v>0.55710999999999999</v>
      </c>
      <c r="E44">
        <v>0.76185999999999998</v>
      </c>
      <c r="F44">
        <v>0.97048000000000001</v>
      </c>
      <c r="M44" t="str">
        <f t="shared" si="1"/>
        <v>Tga_median</v>
      </c>
      <c r="N44">
        <f t="shared" si="2"/>
        <v>0.55710999999999999</v>
      </c>
    </row>
    <row r="45" spans="1:14" x14ac:dyDescent="0.25">
      <c r="A45" t="s">
        <v>2</v>
      </c>
      <c r="B45">
        <v>0.10692599999999999</v>
      </c>
      <c r="C45">
        <v>0.47242499999999998</v>
      </c>
      <c r="D45">
        <v>0.67876000000000003</v>
      </c>
      <c r="E45">
        <v>0.84475999999999996</v>
      </c>
      <c r="F45">
        <v>0.98431999999999997</v>
      </c>
      <c r="M45" t="str">
        <f t="shared" si="1"/>
        <v>Tgi_median</v>
      </c>
      <c r="N45">
        <f t="shared" si="2"/>
        <v>0.67876000000000003</v>
      </c>
    </row>
    <row r="46" spans="1:14" x14ac:dyDescent="0.25">
      <c r="A46" t="s">
        <v>6</v>
      </c>
      <c r="B46">
        <v>4.4484000000000003E-2</v>
      </c>
      <c r="C46">
        <v>0.27914800000000001</v>
      </c>
      <c r="D46">
        <v>0.47900999999999999</v>
      </c>
      <c r="E46">
        <v>0.69791999999999998</v>
      </c>
      <c r="F46">
        <v>0.96247000000000005</v>
      </c>
      <c r="M46" t="str">
        <f t="shared" si="1"/>
        <v>Tia_median</v>
      </c>
      <c r="N46">
        <f t="shared" si="2"/>
        <v>0.47900999999999999</v>
      </c>
    </row>
    <row r="47" spans="1:14" x14ac:dyDescent="0.25">
      <c r="A47" t="s">
        <v>4</v>
      </c>
      <c r="B47">
        <v>3.4354999999999997E-2</v>
      </c>
      <c r="C47">
        <v>0.23733000000000001</v>
      </c>
      <c r="D47">
        <v>0.38550000000000001</v>
      </c>
      <c r="E47">
        <v>0.56818999999999997</v>
      </c>
      <c r="F47">
        <v>0.91647999999999996</v>
      </c>
      <c r="M47" t="str">
        <f t="shared" si="1"/>
        <v>Tig_median</v>
      </c>
      <c r="N47">
        <f t="shared" si="2"/>
        <v>0.38550000000000001</v>
      </c>
    </row>
    <row r="48" spans="1:14" x14ac:dyDescent="0.25">
      <c r="A48" t="s">
        <v>54</v>
      </c>
      <c r="B48">
        <v>5.8250000000000003E-3</v>
      </c>
      <c r="C48">
        <v>8.2269999999999999E-3</v>
      </c>
      <c r="D48">
        <v>1.0160000000000001E-2</v>
      </c>
      <c r="E48">
        <v>1.289E-2</v>
      </c>
      <c r="F48">
        <v>2.2450000000000001E-2</v>
      </c>
      <c r="M48" t="str">
        <f t="shared" si="1"/>
        <v>sigmaG_median</v>
      </c>
      <c r="N48">
        <f t="shared" si="2"/>
        <v>1.0160000000000001E-2</v>
      </c>
    </row>
    <row r="49" spans="1:14" x14ac:dyDescent="0.25">
      <c r="A49" t="s">
        <v>55</v>
      </c>
      <c r="B49">
        <v>8.1419999999999999E-3</v>
      </c>
      <c r="C49">
        <v>1.1228E-2</v>
      </c>
      <c r="D49">
        <v>1.372E-2</v>
      </c>
      <c r="E49">
        <v>1.7180000000000001E-2</v>
      </c>
      <c r="F49">
        <v>2.9270000000000001E-2</v>
      </c>
      <c r="M49" t="str">
        <f t="shared" si="1"/>
        <v>sigmaI_median</v>
      </c>
      <c r="N49">
        <f t="shared" si="2"/>
        <v>1.372E-2</v>
      </c>
    </row>
    <row r="51" spans="1:14" x14ac:dyDescent="0.25">
      <c r="A51" t="s">
        <v>58</v>
      </c>
      <c r="B51" t="s">
        <v>59</v>
      </c>
      <c r="C51" t="s">
        <v>60</v>
      </c>
      <c r="D51" t="s">
        <v>61</v>
      </c>
    </row>
    <row r="53" spans="1:14" x14ac:dyDescent="0.25">
      <c r="B53" t="s">
        <v>62</v>
      </c>
      <c r="C53" t="s">
        <v>63</v>
      </c>
      <c r="D53" t="s">
        <v>64</v>
      </c>
      <c r="E53" t="s">
        <v>65</v>
      </c>
    </row>
    <row r="54" spans="1:14" x14ac:dyDescent="0.25">
      <c r="A54" t="s">
        <v>10</v>
      </c>
      <c r="B54">
        <v>1.03</v>
      </c>
      <c r="C54">
        <v>1.08</v>
      </c>
      <c r="M54" t="str">
        <f>CONCATENATE(A54,"_rhat")</f>
        <v>Cag_rhat</v>
      </c>
      <c r="N54">
        <f>B54</f>
        <v>1.03</v>
      </c>
    </row>
    <row r="55" spans="1:14" x14ac:dyDescent="0.25">
      <c r="A55" t="s">
        <v>13</v>
      </c>
      <c r="B55">
        <v>1.01</v>
      </c>
      <c r="C55">
        <v>1.02</v>
      </c>
      <c r="M55" t="str">
        <f t="shared" ref="M55:M67" si="3">CONCATENATE(A55,"_rhat")</f>
        <v>Cai_rhat</v>
      </c>
      <c r="N55">
        <f t="shared" ref="N55:N67" si="4">B55</f>
        <v>1.01</v>
      </c>
    </row>
    <row r="56" spans="1:14" x14ac:dyDescent="0.25">
      <c r="A56" t="s">
        <v>11</v>
      </c>
      <c r="B56">
        <v>1.01</v>
      </c>
      <c r="C56">
        <v>1.02</v>
      </c>
      <c r="M56" t="str">
        <f t="shared" si="3"/>
        <v>Cga_rhat</v>
      </c>
      <c r="N56">
        <f t="shared" si="4"/>
        <v>1.01</v>
      </c>
    </row>
    <row r="57" spans="1:14" x14ac:dyDescent="0.25">
      <c r="A57" t="s">
        <v>8</v>
      </c>
      <c r="B57">
        <v>1.01</v>
      </c>
      <c r="C57">
        <v>1.02</v>
      </c>
      <c r="M57" t="str">
        <f t="shared" si="3"/>
        <v>Cgi_rhat</v>
      </c>
      <c r="N57">
        <f t="shared" si="4"/>
        <v>1.01</v>
      </c>
    </row>
    <row r="58" spans="1:14" x14ac:dyDescent="0.25">
      <c r="A58" t="s">
        <v>12</v>
      </c>
      <c r="B58">
        <v>1</v>
      </c>
      <c r="C58">
        <v>1</v>
      </c>
      <c r="M58" t="str">
        <f t="shared" si="3"/>
        <v>Cia_rhat</v>
      </c>
      <c r="N58">
        <f t="shared" si="4"/>
        <v>1</v>
      </c>
    </row>
    <row r="59" spans="1:14" x14ac:dyDescent="0.25">
      <c r="A59" t="s">
        <v>9</v>
      </c>
      <c r="B59">
        <v>1.02</v>
      </c>
      <c r="C59">
        <v>1.06</v>
      </c>
      <c r="M59" t="str">
        <f t="shared" si="3"/>
        <v>Cig_rhat</v>
      </c>
      <c r="N59">
        <f t="shared" si="4"/>
        <v>1.02</v>
      </c>
    </row>
    <row r="60" spans="1:14" x14ac:dyDescent="0.25">
      <c r="A60" t="s">
        <v>5</v>
      </c>
      <c r="B60">
        <v>1.04</v>
      </c>
      <c r="C60">
        <v>1.0900000000000001</v>
      </c>
      <c r="M60" t="str">
        <f t="shared" si="3"/>
        <v>Tag_rhat</v>
      </c>
      <c r="N60">
        <f t="shared" si="4"/>
        <v>1.04</v>
      </c>
    </row>
    <row r="61" spans="1:14" x14ac:dyDescent="0.25">
      <c r="A61" t="s">
        <v>7</v>
      </c>
      <c r="B61">
        <v>1.02</v>
      </c>
      <c r="C61">
        <v>1.05</v>
      </c>
      <c r="M61" t="str">
        <f t="shared" si="3"/>
        <v>Tai_rhat</v>
      </c>
      <c r="N61">
        <f t="shared" si="4"/>
        <v>1.02</v>
      </c>
    </row>
    <row r="62" spans="1:14" x14ac:dyDescent="0.25">
      <c r="A62" t="s">
        <v>3</v>
      </c>
      <c r="B62">
        <v>1.01</v>
      </c>
      <c r="C62">
        <v>1.02</v>
      </c>
      <c r="M62" t="str">
        <f t="shared" si="3"/>
        <v>Tga_rhat</v>
      </c>
      <c r="N62">
        <f t="shared" si="4"/>
        <v>1.01</v>
      </c>
    </row>
    <row r="63" spans="1:14" x14ac:dyDescent="0.25">
      <c r="A63" t="s">
        <v>2</v>
      </c>
      <c r="B63">
        <v>1.01</v>
      </c>
      <c r="C63">
        <v>1.03</v>
      </c>
      <c r="M63" t="str">
        <f t="shared" si="3"/>
        <v>Tgi_rhat</v>
      </c>
      <c r="N63">
        <f t="shared" si="4"/>
        <v>1.01</v>
      </c>
    </row>
    <row r="64" spans="1:14" x14ac:dyDescent="0.25">
      <c r="A64" t="s">
        <v>6</v>
      </c>
      <c r="B64">
        <v>1.01</v>
      </c>
      <c r="C64">
        <v>1.02</v>
      </c>
      <c r="M64" t="str">
        <f t="shared" si="3"/>
        <v>Tia_rhat</v>
      </c>
      <c r="N64">
        <f t="shared" si="4"/>
        <v>1.01</v>
      </c>
    </row>
    <row r="65" spans="1:14" x14ac:dyDescent="0.25">
      <c r="A65" t="s">
        <v>4</v>
      </c>
      <c r="B65">
        <v>1.03</v>
      </c>
      <c r="C65">
        <v>1.07</v>
      </c>
      <c r="M65" t="str">
        <f t="shared" si="3"/>
        <v>Tig_rhat</v>
      </c>
      <c r="N65">
        <f t="shared" si="4"/>
        <v>1.03</v>
      </c>
    </row>
    <row r="66" spans="1:14" x14ac:dyDescent="0.25">
      <c r="A66" t="s">
        <v>54</v>
      </c>
      <c r="B66">
        <v>1</v>
      </c>
      <c r="C66">
        <v>1</v>
      </c>
      <c r="M66" t="str">
        <f t="shared" si="3"/>
        <v>sigmaG_rhat</v>
      </c>
      <c r="N66">
        <f t="shared" si="4"/>
        <v>1</v>
      </c>
    </row>
    <row r="67" spans="1:14" x14ac:dyDescent="0.25">
      <c r="A67" t="s">
        <v>55</v>
      </c>
      <c r="B67">
        <v>1</v>
      </c>
      <c r="C67">
        <v>1</v>
      </c>
      <c r="M67" t="str">
        <f t="shared" si="3"/>
        <v>sigmaI_rhat</v>
      </c>
      <c r="N67">
        <f t="shared" si="4"/>
        <v>1</v>
      </c>
    </row>
    <row r="69" spans="1:14" x14ac:dyDescent="0.25">
      <c r="A69" t="s">
        <v>66</v>
      </c>
      <c r="B69" t="s">
        <v>67</v>
      </c>
    </row>
    <row r="71" spans="1:14" x14ac:dyDescent="0.25">
      <c r="A71">
        <v>1.06</v>
      </c>
      <c r="M71" t="s">
        <v>17</v>
      </c>
      <c r="N71">
        <f>A71</f>
        <v>1.06</v>
      </c>
    </row>
    <row r="72" spans="1:14" x14ac:dyDescent="0.25">
      <c r="B72" t="s">
        <v>10</v>
      </c>
      <c r="C72" t="s">
        <v>13</v>
      </c>
      <c r="D72" t="s">
        <v>11</v>
      </c>
      <c r="E72" t="s">
        <v>8</v>
      </c>
      <c r="F72" t="s">
        <v>12</v>
      </c>
      <c r="G72" t="s">
        <v>9</v>
      </c>
      <c r="H72" t="s">
        <v>5</v>
      </c>
      <c r="I72" t="s">
        <v>7</v>
      </c>
      <c r="J72" t="s">
        <v>3</v>
      </c>
      <c r="K72" t="s">
        <v>2</v>
      </c>
    </row>
    <row r="73" spans="1:14" x14ac:dyDescent="0.25">
      <c r="B73">
        <v>297.5394</v>
      </c>
      <c r="C73">
        <v>1302.2131999999999</v>
      </c>
      <c r="D73">
        <v>1210.8228999999999</v>
      </c>
      <c r="E73">
        <v>411.35090000000002</v>
      </c>
      <c r="F73">
        <v>1836.7362000000001</v>
      </c>
      <c r="G73">
        <v>480.61720000000003</v>
      </c>
      <c r="H73">
        <v>166.5856</v>
      </c>
      <c r="I73">
        <v>265.84699999999998</v>
      </c>
      <c r="J73">
        <v>250.83240000000001</v>
      </c>
      <c r="K73">
        <v>294.32220000000001</v>
      </c>
    </row>
    <row r="74" spans="1:14" x14ac:dyDescent="0.25">
      <c r="B74" t="s">
        <v>6</v>
      </c>
      <c r="C74" t="s">
        <v>4</v>
      </c>
      <c r="D74" t="s">
        <v>54</v>
      </c>
      <c r="E74" t="s">
        <v>55</v>
      </c>
    </row>
    <row r="75" spans="1:14" x14ac:dyDescent="0.25">
      <c r="B75">
        <v>272.18709999999999</v>
      </c>
      <c r="C75">
        <v>249.887</v>
      </c>
      <c r="D75">
        <v>7459.3669</v>
      </c>
      <c r="E75">
        <v>16961.25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52" workbookViewId="0">
      <selection activeCell="B16" sqref="B16"/>
    </sheetView>
  </sheetViews>
  <sheetFormatPr defaultRowHeight="15" x14ac:dyDescent="0.25"/>
  <cols>
    <col min="1" max="1" width="11.85546875" bestFit="1" customWidth="1"/>
    <col min="2" max="2" width="19.28515625" bestFit="1" customWidth="1"/>
    <col min="3" max="3" width="11.5703125" bestFit="1" customWidth="1"/>
    <col min="4" max="4" width="11" bestFit="1" customWidth="1"/>
    <col min="5" max="5" width="10" bestFit="1" customWidth="1"/>
    <col min="6" max="6" width="11.42578125" bestFit="1" customWidth="1"/>
    <col min="7" max="7" width="9" bestFit="1" customWidth="1"/>
    <col min="8" max="8" width="7" bestFit="1" customWidth="1"/>
    <col min="9" max="11" width="9" bestFit="1" customWidth="1"/>
    <col min="14" max="14" width="10.5703125" bestFit="1" customWidth="1"/>
  </cols>
  <sheetData>
    <row r="1" spans="1:14" x14ac:dyDescent="0.25">
      <c r="A1" t="s">
        <v>19</v>
      </c>
      <c r="B1" t="s">
        <v>20</v>
      </c>
      <c r="M1" t="s">
        <v>21</v>
      </c>
      <c r="N1" t="str">
        <f>B1</f>
        <v>Gauss</v>
      </c>
    </row>
    <row r="2" spans="1:14" x14ac:dyDescent="0.25">
      <c r="A2" t="s">
        <v>19</v>
      </c>
      <c r="B2" t="s">
        <v>68</v>
      </c>
      <c r="M2" t="s">
        <v>0</v>
      </c>
      <c r="N2" t="str">
        <f>B2</f>
        <v>OriginalHybridGauss</v>
      </c>
    </row>
    <row r="3" spans="1:14" x14ac:dyDescent="0.25">
      <c r="A3" t="s">
        <v>19</v>
      </c>
      <c r="B3" s="1">
        <v>10000</v>
      </c>
      <c r="M3" t="s">
        <v>22</v>
      </c>
      <c r="N3" s="2">
        <f>B3</f>
        <v>10000</v>
      </c>
    </row>
    <row r="4" spans="1:14" x14ac:dyDescent="0.25">
      <c r="A4" t="s">
        <v>19</v>
      </c>
      <c r="B4">
        <v>1982</v>
      </c>
      <c r="M4" t="s">
        <v>1</v>
      </c>
      <c r="N4">
        <f>B4</f>
        <v>1982</v>
      </c>
    </row>
    <row r="5" spans="1:14" x14ac:dyDescent="0.25">
      <c r="A5" t="s">
        <v>23</v>
      </c>
      <c r="B5" t="s">
        <v>24</v>
      </c>
      <c r="C5">
        <v>-88.01</v>
      </c>
      <c r="M5" t="s">
        <v>14</v>
      </c>
      <c r="N5">
        <f>C5</f>
        <v>-88.01</v>
      </c>
    </row>
    <row r="6" spans="1:14" x14ac:dyDescent="0.25">
      <c r="A6" t="s">
        <v>25</v>
      </c>
      <c r="B6">
        <v>10.73</v>
      </c>
      <c r="M6" t="s">
        <v>15</v>
      </c>
      <c r="N6">
        <f>B6</f>
        <v>10.73</v>
      </c>
    </row>
    <row r="7" spans="1:14" x14ac:dyDescent="0.25">
      <c r="A7" t="s">
        <v>26</v>
      </c>
      <c r="B7" t="s">
        <v>24</v>
      </c>
      <c r="C7">
        <v>-77.28</v>
      </c>
      <c r="M7" t="s">
        <v>16</v>
      </c>
      <c r="N7">
        <f>C7</f>
        <v>-77.28</v>
      </c>
    </row>
    <row r="9" spans="1:14" x14ac:dyDescent="0.25">
      <c r="A9" t="s">
        <v>27</v>
      </c>
      <c r="B9" t="s">
        <v>28</v>
      </c>
      <c r="C9" t="s">
        <v>69</v>
      </c>
    </row>
    <row r="10" spans="1:14" x14ac:dyDescent="0.25">
      <c r="A10" t="s">
        <v>29</v>
      </c>
      <c r="B10" t="s">
        <v>30</v>
      </c>
      <c r="C10" t="s">
        <v>28</v>
      </c>
      <c r="D10">
        <v>1</v>
      </c>
    </row>
    <row r="11" spans="1:14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4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</v>
      </c>
    </row>
    <row r="14" spans="1:14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4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4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4" x14ac:dyDescent="0.25">
      <c r="A18" t="s">
        <v>10</v>
      </c>
      <c r="B18">
        <v>0.52773999999999999</v>
      </c>
      <c r="C18">
        <v>0.26138499999999998</v>
      </c>
      <c r="D18" s="1">
        <v>1.067E-3</v>
      </c>
      <c r="E18" s="1">
        <v>9.0002999999999993E-3</v>
      </c>
      <c r="M18" t="str">
        <f>A18</f>
        <v>Cag</v>
      </c>
      <c r="N18">
        <f>B18</f>
        <v>0.52773999999999999</v>
      </c>
    </row>
    <row r="19" spans="1:14" x14ac:dyDescent="0.25">
      <c r="A19" t="s">
        <v>13</v>
      </c>
      <c r="B19">
        <v>0.62063000000000001</v>
      </c>
      <c r="C19">
        <v>0.271505</v>
      </c>
      <c r="D19" s="1">
        <v>1.108E-3</v>
      </c>
      <c r="E19" s="1">
        <v>9.2157000000000003E-3</v>
      </c>
      <c r="M19" t="str">
        <f t="shared" ref="M19:N31" si="0">A19</f>
        <v>Cai</v>
      </c>
      <c r="N19">
        <f t="shared" si="0"/>
        <v>0.62063000000000001</v>
      </c>
    </row>
    <row r="20" spans="1:14" x14ac:dyDescent="0.25">
      <c r="A20" t="s">
        <v>11</v>
      </c>
      <c r="B20">
        <v>0.52900999999999998</v>
      </c>
      <c r="C20">
        <v>0.278804</v>
      </c>
      <c r="D20" s="1">
        <v>1.1379999999999999E-3</v>
      </c>
      <c r="E20" s="1">
        <v>3.6924000000000002E-3</v>
      </c>
      <c r="M20" t="str">
        <f t="shared" si="0"/>
        <v>Cga</v>
      </c>
      <c r="N20">
        <f t="shared" si="0"/>
        <v>0.52900999999999998</v>
      </c>
    </row>
    <row r="21" spans="1:14" x14ac:dyDescent="0.25">
      <c r="A21" t="s">
        <v>8</v>
      </c>
      <c r="B21">
        <v>0.23754</v>
      </c>
      <c r="C21">
        <v>0.201959</v>
      </c>
      <c r="D21" s="1">
        <v>8.2450000000000004E-4</v>
      </c>
      <c r="E21" s="1">
        <v>8.8083999999999992E-3</v>
      </c>
      <c r="M21" t="str">
        <f t="shared" si="0"/>
        <v>Cgi</v>
      </c>
      <c r="N21">
        <f t="shared" si="0"/>
        <v>0.23754</v>
      </c>
    </row>
    <row r="22" spans="1:14" x14ac:dyDescent="0.25">
      <c r="A22" t="s">
        <v>12</v>
      </c>
      <c r="B22">
        <v>0.54454000000000002</v>
      </c>
      <c r="C22">
        <v>0.27603899999999998</v>
      </c>
      <c r="D22" s="1">
        <v>1.127E-3</v>
      </c>
      <c r="E22" s="1">
        <v>8.1630999999999995E-3</v>
      </c>
      <c r="M22" t="str">
        <f t="shared" si="0"/>
        <v>Cia</v>
      </c>
      <c r="N22">
        <f t="shared" si="0"/>
        <v>0.54454000000000002</v>
      </c>
    </row>
    <row r="23" spans="1:14" x14ac:dyDescent="0.25">
      <c r="A23" t="s">
        <v>9</v>
      </c>
      <c r="B23">
        <v>0.39838000000000001</v>
      </c>
      <c r="C23">
        <v>0.272343</v>
      </c>
      <c r="D23" s="1">
        <v>1.1119999999999999E-3</v>
      </c>
      <c r="E23" s="1">
        <v>1.1929499999999999E-2</v>
      </c>
      <c r="M23" t="str">
        <f t="shared" si="0"/>
        <v>Cig</v>
      </c>
      <c r="N23">
        <f t="shared" si="0"/>
        <v>0.39838000000000001</v>
      </c>
    </row>
    <row r="24" spans="1:14" x14ac:dyDescent="0.25">
      <c r="A24" t="s">
        <v>5</v>
      </c>
      <c r="B24">
        <v>0.46472999999999998</v>
      </c>
      <c r="C24">
        <v>0.251774</v>
      </c>
      <c r="D24" s="1">
        <v>1.0280000000000001E-3</v>
      </c>
      <c r="E24" s="1">
        <v>1.1354599999999999E-2</v>
      </c>
      <c r="M24" t="str">
        <f t="shared" si="0"/>
        <v>Tag</v>
      </c>
      <c r="N24">
        <f t="shared" si="0"/>
        <v>0.46472999999999998</v>
      </c>
    </row>
    <row r="25" spans="1:14" x14ac:dyDescent="0.25">
      <c r="A25" t="s">
        <v>7</v>
      </c>
      <c r="B25">
        <v>0.29370000000000002</v>
      </c>
      <c r="C25">
        <v>0.215779</v>
      </c>
      <c r="D25" s="1">
        <v>8.809E-4</v>
      </c>
      <c r="E25" s="1">
        <v>1.3317600000000001E-2</v>
      </c>
      <c r="M25" t="str">
        <f t="shared" si="0"/>
        <v>Tai</v>
      </c>
      <c r="N25">
        <f t="shared" si="0"/>
        <v>0.29370000000000002</v>
      </c>
    </row>
    <row r="26" spans="1:14" x14ac:dyDescent="0.25">
      <c r="A26" t="s">
        <v>3</v>
      </c>
      <c r="B26">
        <v>0.47599999999999998</v>
      </c>
      <c r="C26">
        <v>0.26672600000000002</v>
      </c>
      <c r="D26" s="1">
        <v>1.0889999999999999E-3</v>
      </c>
      <c r="E26" s="1">
        <v>8.9230999999999998E-3</v>
      </c>
      <c r="M26" t="str">
        <f t="shared" si="0"/>
        <v>Tga</v>
      </c>
      <c r="N26">
        <f t="shared" si="0"/>
        <v>0.47599999999999998</v>
      </c>
    </row>
    <row r="27" spans="1:14" x14ac:dyDescent="0.25">
      <c r="A27" t="s">
        <v>2</v>
      </c>
      <c r="B27">
        <v>0.76714000000000004</v>
      </c>
      <c r="C27">
        <v>0.17213800000000001</v>
      </c>
      <c r="D27" s="1">
        <v>7.0279999999999995E-4</v>
      </c>
      <c r="E27" s="1">
        <v>7.3209E-3</v>
      </c>
      <c r="M27" t="str">
        <f t="shared" si="0"/>
        <v>Tgi</v>
      </c>
      <c r="N27">
        <f t="shared" si="0"/>
        <v>0.76714000000000004</v>
      </c>
    </row>
    <row r="28" spans="1:14" x14ac:dyDescent="0.25">
      <c r="A28" t="s">
        <v>6</v>
      </c>
      <c r="B28">
        <v>0.58574000000000004</v>
      </c>
      <c r="C28">
        <v>0.24706700000000001</v>
      </c>
      <c r="D28" s="1">
        <v>1.0089999999999999E-3</v>
      </c>
      <c r="E28" s="1">
        <v>1.49981E-2</v>
      </c>
      <c r="M28" t="str">
        <f t="shared" si="0"/>
        <v>Tia</v>
      </c>
      <c r="N28">
        <f t="shared" si="0"/>
        <v>0.58574000000000004</v>
      </c>
    </row>
    <row r="29" spans="1:14" x14ac:dyDescent="0.25">
      <c r="A29" t="s">
        <v>4</v>
      </c>
      <c r="B29">
        <v>0.53419000000000005</v>
      </c>
      <c r="C29">
        <v>0.25097900000000001</v>
      </c>
      <c r="D29" s="1">
        <v>1.0250000000000001E-3</v>
      </c>
      <c r="E29" s="1">
        <v>1.36963E-2</v>
      </c>
      <c r="M29" t="str">
        <f t="shared" si="0"/>
        <v>Tig</v>
      </c>
      <c r="N29">
        <f t="shared" si="0"/>
        <v>0.53419000000000005</v>
      </c>
    </row>
    <row r="30" spans="1:14" x14ac:dyDescent="0.25">
      <c r="A30" t="s">
        <v>54</v>
      </c>
      <c r="B30">
        <v>2.2790000000000001E-2</v>
      </c>
      <c r="C30">
        <v>8.7609999999999997E-3</v>
      </c>
      <c r="D30" s="1">
        <v>3.5769999999999998E-5</v>
      </c>
      <c r="E30" s="1">
        <v>7.2600000000000003E-5</v>
      </c>
      <c r="M30" t="str">
        <f t="shared" si="0"/>
        <v>sigmaG</v>
      </c>
      <c r="N30">
        <f t="shared" si="0"/>
        <v>2.2790000000000001E-2</v>
      </c>
    </row>
    <row r="31" spans="1:14" x14ac:dyDescent="0.25">
      <c r="A31" t="s">
        <v>55</v>
      </c>
      <c r="B31">
        <v>1.3429999999999999E-2</v>
      </c>
      <c r="C31">
        <v>5.8209999999999998E-3</v>
      </c>
      <c r="D31" s="1">
        <v>2.376E-5</v>
      </c>
      <c r="E31" s="1">
        <v>1.192E-4</v>
      </c>
      <c r="M31" t="str">
        <f t="shared" si="0"/>
        <v>sigmaI</v>
      </c>
      <c r="N31">
        <f t="shared" si="0"/>
        <v>1.3429999999999999E-2</v>
      </c>
    </row>
    <row r="33" spans="1:14" x14ac:dyDescent="0.25">
      <c r="A33">
        <v>2</v>
      </c>
      <c r="B33" t="s">
        <v>56</v>
      </c>
      <c r="C33" t="s">
        <v>43</v>
      </c>
      <c r="D33" t="s">
        <v>44</v>
      </c>
      <c r="E33" t="s">
        <v>57</v>
      </c>
    </row>
    <row r="35" spans="1:14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4" x14ac:dyDescent="0.25">
      <c r="A36" t="s">
        <v>10</v>
      </c>
      <c r="B36">
        <v>4.0048E-2</v>
      </c>
      <c r="C36">
        <v>0.32140600000000003</v>
      </c>
      <c r="D36">
        <v>0.54886999999999997</v>
      </c>
      <c r="E36">
        <v>0.73531000000000002</v>
      </c>
      <c r="F36">
        <v>0.9647</v>
      </c>
      <c r="M36" t="str">
        <f>CONCATENATE(A36,"_median")</f>
        <v>Cag_median</v>
      </c>
      <c r="N36">
        <f>D36</f>
        <v>0.54886999999999997</v>
      </c>
    </row>
    <row r="37" spans="1:14" x14ac:dyDescent="0.25">
      <c r="A37" t="s">
        <v>13</v>
      </c>
      <c r="B37">
        <v>5.8076000000000003E-2</v>
      </c>
      <c r="C37">
        <v>0.41560599999999998</v>
      </c>
      <c r="D37">
        <v>0.67266000000000004</v>
      </c>
      <c r="E37">
        <v>0.85221999999999998</v>
      </c>
      <c r="F37">
        <v>0.98629999999999995</v>
      </c>
      <c r="M37" t="str">
        <f t="shared" ref="M37:M49" si="1">CONCATENATE(A37,"_median")</f>
        <v>Cai_median</v>
      </c>
      <c r="N37">
        <f t="shared" ref="N37:N49" si="2">D37</f>
        <v>0.67266000000000004</v>
      </c>
    </row>
    <row r="38" spans="1:14" x14ac:dyDescent="0.25">
      <c r="A38" t="s">
        <v>11</v>
      </c>
      <c r="B38">
        <v>3.4509999999999999E-2</v>
      </c>
      <c r="C38">
        <v>0.30049199999999998</v>
      </c>
      <c r="D38">
        <v>0.53869999999999996</v>
      </c>
      <c r="E38">
        <v>0.76756999999999997</v>
      </c>
      <c r="F38">
        <v>0.97648000000000001</v>
      </c>
      <c r="M38" t="str">
        <f t="shared" si="1"/>
        <v>Cga_median</v>
      </c>
      <c r="N38">
        <f t="shared" si="2"/>
        <v>0.53869999999999996</v>
      </c>
    </row>
    <row r="39" spans="1:14" x14ac:dyDescent="0.25">
      <c r="A39" t="s">
        <v>8</v>
      </c>
      <c r="B39">
        <v>9.0159999999999997E-3</v>
      </c>
      <c r="C39">
        <v>8.7123999999999993E-2</v>
      </c>
      <c r="D39">
        <v>0.18412999999999999</v>
      </c>
      <c r="E39">
        <v>0.32873999999999998</v>
      </c>
      <c r="F39">
        <v>0.80025000000000002</v>
      </c>
      <c r="M39" t="str">
        <f t="shared" si="1"/>
        <v>Cgi_median</v>
      </c>
      <c r="N39">
        <f t="shared" si="2"/>
        <v>0.18412999999999999</v>
      </c>
    </row>
    <row r="40" spans="1:14" x14ac:dyDescent="0.25">
      <c r="A40" t="s">
        <v>12</v>
      </c>
      <c r="B40">
        <v>4.1709999999999997E-2</v>
      </c>
      <c r="C40">
        <v>0.319299</v>
      </c>
      <c r="D40">
        <v>0.56349000000000005</v>
      </c>
      <c r="E40">
        <v>0.78025999999999995</v>
      </c>
      <c r="F40">
        <v>0.97702999999999995</v>
      </c>
      <c r="M40" t="str">
        <f t="shared" si="1"/>
        <v>Cia_median</v>
      </c>
      <c r="N40">
        <f t="shared" si="2"/>
        <v>0.56349000000000005</v>
      </c>
    </row>
    <row r="41" spans="1:14" x14ac:dyDescent="0.25">
      <c r="A41" t="s">
        <v>9</v>
      </c>
      <c r="B41">
        <v>1.6962000000000001E-2</v>
      </c>
      <c r="C41">
        <v>0.16426299999999999</v>
      </c>
      <c r="D41">
        <v>0.35443999999999998</v>
      </c>
      <c r="E41">
        <v>0.60580000000000001</v>
      </c>
      <c r="F41">
        <v>0.94608999999999999</v>
      </c>
      <c r="M41" t="str">
        <f t="shared" si="1"/>
        <v>Cig_median</v>
      </c>
      <c r="N41">
        <f t="shared" si="2"/>
        <v>0.35443999999999998</v>
      </c>
    </row>
    <row r="42" spans="1:14" x14ac:dyDescent="0.25">
      <c r="A42" t="s">
        <v>5</v>
      </c>
      <c r="B42">
        <v>6.0537000000000001E-2</v>
      </c>
      <c r="C42">
        <v>0.25688800000000001</v>
      </c>
      <c r="D42">
        <v>0.43396000000000001</v>
      </c>
      <c r="E42">
        <v>0.66044000000000003</v>
      </c>
      <c r="F42">
        <v>0.95133999999999996</v>
      </c>
      <c r="M42" t="str">
        <f t="shared" si="1"/>
        <v>Tag_median</v>
      </c>
      <c r="N42">
        <f t="shared" si="2"/>
        <v>0.43396000000000001</v>
      </c>
    </row>
    <row r="43" spans="1:14" x14ac:dyDescent="0.25">
      <c r="A43" t="s">
        <v>7</v>
      </c>
      <c r="B43">
        <v>1.5649E-2</v>
      </c>
      <c r="C43">
        <v>0.12531999999999999</v>
      </c>
      <c r="D43">
        <v>0.24562999999999999</v>
      </c>
      <c r="E43">
        <v>0.41678999999999999</v>
      </c>
      <c r="F43">
        <v>0.83247000000000004</v>
      </c>
      <c r="M43" t="str">
        <f t="shared" si="1"/>
        <v>Tai_median</v>
      </c>
      <c r="N43">
        <f t="shared" si="2"/>
        <v>0.24562999999999999</v>
      </c>
    </row>
    <row r="44" spans="1:14" x14ac:dyDescent="0.25">
      <c r="A44" t="s">
        <v>3</v>
      </c>
      <c r="B44">
        <v>3.2495999999999997E-2</v>
      </c>
      <c r="C44">
        <v>0.25674599999999997</v>
      </c>
      <c r="D44">
        <v>0.46362999999999999</v>
      </c>
      <c r="E44">
        <v>0.69047999999999998</v>
      </c>
      <c r="F44">
        <v>0.96067000000000002</v>
      </c>
      <c r="M44" t="str">
        <f t="shared" si="1"/>
        <v>Tga_median</v>
      </c>
      <c r="N44">
        <f t="shared" si="2"/>
        <v>0.46362999999999999</v>
      </c>
    </row>
    <row r="45" spans="1:14" x14ac:dyDescent="0.25">
      <c r="A45" t="s">
        <v>2</v>
      </c>
      <c r="B45">
        <v>0.34933199999999998</v>
      </c>
      <c r="C45">
        <v>0.67103699999999999</v>
      </c>
      <c r="D45">
        <v>0.80225000000000002</v>
      </c>
      <c r="E45">
        <v>0.90083000000000002</v>
      </c>
      <c r="F45">
        <v>0.98965999999999998</v>
      </c>
      <c r="M45" t="str">
        <f t="shared" si="1"/>
        <v>Tgi_median</v>
      </c>
      <c r="N45">
        <f t="shared" si="2"/>
        <v>0.80225000000000002</v>
      </c>
    </row>
    <row r="46" spans="1:14" x14ac:dyDescent="0.25">
      <c r="A46" t="s">
        <v>6</v>
      </c>
      <c r="B46">
        <v>8.9634000000000005E-2</v>
      </c>
      <c r="C46">
        <v>0.40296900000000002</v>
      </c>
      <c r="D46">
        <v>0.60363</v>
      </c>
      <c r="E46">
        <v>0.78720000000000001</v>
      </c>
      <c r="F46">
        <v>0.97696000000000005</v>
      </c>
      <c r="M46" t="str">
        <f t="shared" si="1"/>
        <v>Tia_median</v>
      </c>
      <c r="N46">
        <f t="shared" si="2"/>
        <v>0.60363</v>
      </c>
    </row>
    <row r="47" spans="1:14" x14ac:dyDescent="0.25">
      <c r="A47" t="s">
        <v>4</v>
      </c>
      <c r="B47">
        <v>5.2676000000000001E-2</v>
      </c>
      <c r="C47">
        <v>0.34989500000000001</v>
      </c>
      <c r="D47">
        <v>0.54503999999999997</v>
      </c>
      <c r="E47">
        <v>0.73099999999999998</v>
      </c>
      <c r="F47">
        <v>0.96192</v>
      </c>
      <c r="M47" t="str">
        <f t="shared" si="1"/>
        <v>Tig_median</v>
      </c>
      <c r="N47">
        <f t="shared" si="2"/>
        <v>0.54503999999999997</v>
      </c>
    </row>
    <row r="48" spans="1:14" x14ac:dyDescent="0.25">
      <c r="A48" t="s">
        <v>54</v>
      </c>
      <c r="B48">
        <v>1.2206E-2</v>
      </c>
      <c r="C48">
        <v>1.7048000000000001E-2</v>
      </c>
      <c r="D48">
        <v>2.0889999999999999E-2</v>
      </c>
      <c r="E48">
        <v>2.6239999999999999E-2</v>
      </c>
      <c r="F48">
        <v>4.4639999999999999E-2</v>
      </c>
      <c r="M48" t="str">
        <f t="shared" si="1"/>
        <v>sigmaG_median</v>
      </c>
      <c r="N48">
        <f t="shared" si="2"/>
        <v>2.0889999999999999E-2</v>
      </c>
    </row>
    <row r="49" spans="1:14" x14ac:dyDescent="0.25">
      <c r="A49" t="s">
        <v>55</v>
      </c>
      <c r="B49">
        <v>6.7000000000000002E-3</v>
      </c>
      <c r="C49">
        <v>9.5879999999999993E-3</v>
      </c>
      <c r="D49">
        <v>1.209E-2</v>
      </c>
      <c r="E49">
        <v>1.567E-2</v>
      </c>
      <c r="F49">
        <v>2.827E-2</v>
      </c>
      <c r="M49" t="str">
        <f t="shared" si="1"/>
        <v>sigmaI_median</v>
      </c>
      <c r="N49">
        <f t="shared" si="2"/>
        <v>1.209E-2</v>
      </c>
    </row>
    <row r="51" spans="1:14" x14ac:dyDescent="0.25">
      <c r="A51" t="s">
        <v>58</v>
      </c>
      <c r="B51" t="s">
        <v>59</v>
      </c>
      <c r="C51" t="s">
        <v>60</v>
      </c>
      <c r="D51" t="s">
        <v>61</v>
      </c>
    </row>
    <row r="53" spans="1:14" x14ac:dyDescent="0.25">
      <c r="B53" t="s">
        <v>62</v>
      </c>
      <c r="C53" t="s">
        <v>63</v>
      </c>
      <c r="D53" t="s">
        <v>64</v>
      </c>
      <c r="E53" t="s">
        <v>65</v>
      </c>
    </row>
    <row r="54" spans="1:14" x14ac:dyDescent="0.25">
      <c r="A54" t="s">
        <v>10</v>
      </c>
      <c r="B54">
        <v>1</v>
      </c>
      <c r="C54">
        <v>1.01</v>
      </c>
      <c r="M54" t="str">
        <f>CONCATENATE(A54,"_rhat")</f>
        <v>Cag_rhat</v>
      </c>
      <c r="N54">
        <f>B54</f>
        <v>1</v>
      </c>
    </row>
    <row r="55" spans="1:14" x14ac:dyDescent="0.25">
      <c r="A55" t="s">
        <v>13</v>
      </c>
      <c r="B55">
        <v>1.01</v>
      </c>
      <c r="C55">
        <v>1.02</v>
      </c>
      <c r="M55" t="str">
        <f t="shared" ref="M55:M67" si="3">CONCATENATE(A55,"_rhat")</f>
        <v>Cai_rhat</v>
      </c>
      <c r="N55">
        <f t="shared" ref="N55:N67" si="4">B55</f>
        <v>1.01</v>
      </c>
    </row>
    <row r="56" spans="1:14" x14ac:dyDescent="0.25">
      <c r="A56" t="s">
        <v>11</v>
      </c>
      <c r="B56">
        <v>1</v>
      </c>
      <c r="C56">
        <v>1</v>
      </c>
      <c r="M56" t="str">
        <f t="shared" si="3"/>
        <v>Cga_rhat</v>
      </c>
      <c r="N56">
        <f t="shared" si="4"/>
        <v>1</v>
      </c>
    </row>
    <row r="57" spans="1:14" x14ac:dyDescent="0.25">
      <c r="A57" t="s">
        <v>8</v>
      </c>
      <c r="B57">
        <v>1.01</v>
      </c>
      <c r="C57">
        <v>1.01</v>
      </c>
      <c r="M57" t="str">
        <f t="shared" si="3"/>
        <v>Cgi_rhat</v>
      </c>
      <c r="N57">
        <f t="shared" si="4"/>
        <v>1.01</v>
      </c>
    </row>
    <row r="58" spans="1:14" x14ac:dyDescent="0.25">
      <c r="A58" t="s">
        <v>12</v>
      </c>
      <c r="B58">
        <v>1</v>
      </c>
      <c r="C58">
        <v>1.01</v>
      </c>
      <c r="M58" t="str">
        <f t="shared" si="3"/>
        <v>Cia_rhat</v>
      </c>
      <c r="N58">
        <f t="shared" si="4"/>
        <v>1</v>
      </c>
    </row>
    <row r="59" spans="1:14" x14ac:dyDescent="0.25">
      <c r="A59" t="s">
        <v>9</v>
      </c>
      <c r="B59">
        <v>1.01</v>
      </c>
      <c r="C59">
        <v>1.02</v>
      </c>
      <c r="M59" t="str">
        <f t="shared" si="3"/>
        <v>Cig_rhat</v>
      </c>
      <c r="N59">
        <f t="shared" si="4"/>
        <v>1.01</v>
      </c>
    </row>
    <row r="60" spans="1:14" x14ac:dyDescent="0.25">
      <c r="A60" t="s">
        <v>5</v>
      </c>
      <c r="B60">
        <v>1.01</v>
      </c>
      <c r="C60">
        <v>1.03</v>
      </c>
      <c r="M60" t="str">
        <f t="shared" si="3"/>
        <v>Tag_rhat</v>
      </c>
      <c r="N60">
        <f t="shared" si="4"/>
        <v>1.01</v>
      </c>
    </row>
    <row r="61" spans="1:14" x14ac:dyDescent="0.25">
      <c r="A61" t="s">
        <v>7</v>
      </c>
      <c r="B61">
        <v>1.02</v>
      </c>
      <c r="C61">
        <v>1.04</v>
      </c>
      <c r="M61" t="str">
        <f t="shared" si="3"/>
        <v>Tai_rhat</v>
      </c>
      <c r="N61">
        <f t="shared" si="4"/>
        <v>1.02</v>
      </c>
    </row>
    <row r="62" spans="1:14" x14ac:dyDescent="0.25">
      <c r="A62" t="s">
        <v>3</v>
      </c>
      <c r="B62">
        <v>1</v>
      </c>
      <c r="C62">
        <v>1.01</v>
      </c>
      <c r="M62" t="str">
        <f t="shared" si="3"/>
        <v>Tga_rhat</v>
      </c>
      <c r="N62">
        <f t="shared" si="4"/>
        <v>1</v>
      </c>
    </row>
    <row r="63" spans="1:14" x14ac:dyDescent="0.25">
      <c r="A63" t="s">
        <v>2</v>
      </c>
      <c r="B63">
        <v>1</v>
      </c>
      <c r="C63">
        <v>1.01</v>
      </c>
      <c r="M63" t="str">
        <f t="shared" si="3"/>
        <v>Tgi_rhat</v>
      </c>
      <c r="N63">
        <f t="shared" si="4"/>
        <v>1</v>
      </c>
    </row>
    <row r="64" spans="1:14" x14ac:dyDescent="0.25">
      <c r="A64" t="s">
        <v>6</v>
      </c>
      <c r="B64">
        <v>1.01</v>
      </c>
      <c r="C64">
        <v>1.03</v>
      </c>
      <c r="M64" t="str">
        <f t="shared" si="3"/>
        <v>Tia_rhat</v>
      </c>
      <c r="N64">
        <f t="shared" si="4"/>
        <v>1.01</v>
      </c>
    </row>
    <row r="65" spans="1:14" x14ac:dyDescent="0.25">
      <c r="A65" t="s">
        <v>4</v>
      </c>
      <c r="B65">
        <v>1.01</v>
      </c>
      <c r="C65">
        <v>1.01</v>
      </c>
      <c r="M65" t="str">
        <f t="shared" si="3"/>
        <v>Tig_rhat</v>
      </c>
      <c r="N65">
        <f t="shared" si="4"/>
        <v>1.01</v>
      </c>
    </row>
    <row r="66" spans="1:14" x14ac:dyDescent="0.25">
      <c r="A66" t="s">
        <v>54</v>
      </c>
      <c r="B66">
        <v>1</v>
      </c>
      <c r="C66">
        <v>1</v>
      </c>
      <c r="M66" t="str">
        <f t="shared" si="3"/>
        <v>sigmaG_rhat</v>
      </c>
      <c r="N66">
        <f t="shared" si="4"/>
        <v>1</v>
      </c>
    </row>
    <row r="67" spans="1:14" x14ac:dyDescent="0.25">
      <c r="A67" t="s">
        <v>55</v>
      </c>
      <c r="B67">
        <v>1</v>
      </c>
      <c r="C67">
        <v>1</v>
      </c>
      <c r="M67" t="str">
        <f t="shared" si="3"/>
        <v>sigmaI_rhat</v>
      </c>
      <c r="N67">
        <f t="shared" si="4"/>
        <v>1</v>
      </c>
    </row>
    <row r="69" spans="1:14" x14ac:dyDescent="0.25">
      <c r="A69" t="s">
        <v>66</v>
      </c>
      <c r="B69" t="s">
        <v>67</v>
      </c>
    </row>
    <row r="71" spans="1:14" x14ac:dyDescent="0.25">
      <c r="A71">
        <v>1.02</v>
      </c>
      <c r="M71" t="s">
        <v>17</v>
      </c>
      <c r="N71">
        <f>A71</f>
        <v>1.02</v>
      </c>
    </row>
    <row r="72" spans="1:14" x14ac:dyDescent="0.25">
      <c r="B72" t="s">
        <v>10</v>
      </c>
      <c r="C72" t="s">
        <v>13</v>
      </c>
      <c r="D72" t="s">
        <v>11</v>
      </c>
      <c r="E72" t="s">
        <v>8</v>
      </c>
      <c r="F72" t="s">
        <v>12</v>
      </c>
      <c r="G72" t="s">
        <v>9</v>
      </c>
      <c r="H72" t="s">
        <v>5</v>
      </c>
      <c r="I72" t="s">
        <v>7</v>
      </c>
      <c r="J72" t="s">
        <v>3</v>
      </c>
      <c r="K72" t="s">
        <v>2</v>
      </c>
    </row>
    <row r="73" spans="1:14" x14ac:dyDescent="0.25">
      <c r="B73">
        <v>862.55960000000005</v>
      </c>
      <c r="C73">
        <v>879.7165</v>
      </c>
      <c r="D73">
        <v>5785.8541999999998</v>
      </c>
      <c r="E73">
        <v>536.90239999999994</v>
      </c>
      <c r="F73">
        <v>1165.2614000000001</v>
      </c>
      <c r="G73">
        <v>526.86260000000004</v>
      </c>
      <c r="H73">
        <v>499.67</v>
      </c>
      <c r="I73">
        <v>267.9941</v>
      </c>
      <c r="J73">
        <v>893.54259999999999</v>
      </c>
      <c r="K73">
        <v>557.05510000000004</v>
      </c>
    </row>
    <row r="74" spans="1:14" x14ac:dyDescent="0.25">
      <c r="B74" t="s">
        <v>6</v>
      </c>
      <c r="C74" t="s">
        <v>4</v>
      </c>
      <c r="D74" t="s">
        <v>54</v>
      </c>
      <c r="E74" t="s">
        <v>55</v>
      </c>
    </row>
    <row r="75" spans="1:14" x14ac:dyDescent="0.25">
      <c r="B75">
        <v>271.70080000000002</v>
      </c>
      <c r="C75">
        <v>336.98880000000003</v>
      </c>
      <c r="D75">
        <v>14907.9619</v>
      </c>
      <c r="E75">
        <v>2628.5131000000001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67" workbookViewId="0">
      <selection activeCell="B16" sqref="B16"/>
    </sheetView>
  </sheetViews>
  <sheetFormatPr defaultRowHeight="15" x14ac:dyDescent="0.25"/>
  <cols>
    <col min="1" max="1" width="11.85546875" bestFit="1" customWidth="1"/>
    <col min="2" max="2" width="19.28515625" bestFit="1" customWidth="1"/>
    <col min="3" max="3" width="11.5703125" bestFit="1" customWidth="1"/>
    <col min="4" max="5" width="11" bestFit="1" customWidth="1"/>
    <col min="6" max="6" width="11.42578125" bestFit="1" customWidth="1"/>
    <col min="7" max="7" width="10" bestFit="1" customWidth="1"/>
    <col min="8" max="8" width="8" bestFit="1" customWidth="1"/>
    <col min="9" max="9" width="10" bestFit="1" customWidth="1"/>
    <col min="10" max="10" width="9" bestFit="1" customWidth="1"/>
    <col min="11" max="11" width="10" bestFit="1" customWidth="1"/>
    <col min="14" max="14" width="10.5703125" bestFit="1" customWidth="1"/>
  </cols>
  <sheetData>
    <row r="1" spans="1:14" x14ac:dyDescent="0.25">
      <c r="A1" t="s">
        <v>19</v>
      </c>
      <c r="B1" t="s">
        <v>20</v>
      </c>
      <c r="M1" t="s">
        <v>21</v>
      </c>
      <c r="N1" t="str">
        <f>B1</f>
        <v>Gauss</v>
      </c>
    </row>
    <row r="2" spans="1:14" x14ac:dyDescent="0.25">
      <c r="A2" t="s">
        <v>19</v>
      </c>
      <c r="B2" t="s">
        <v>68</v>
      </c>
      <c r="M2" t="s">
        <v>0</v>
      </c>
      <c r="N2" t="str">
        <f>B2</f>
        <v>OriginalHybridGauss</v>
      </c>
    </row>
    <row r="3" spans="1:14" x14ac:dyDescent="0.25">
      <c r="A3" t="s">
        <v>19</v>
      </c>
      <c r="B3" s="1">
        <v>10000</v>
      </c>
      <c r="M3" t="s">
        <v>22</v>
      </c>
      <c r="N3" s="2">
        <f>B3</f>
        <v>10000</v>
      </c>
    </row>
    <row r="4" spans="1:14" x14ac:dyDescent="0.25">
      <c r="A4" t="s">
        <v>19</v>
      </c>
      <c r="B4">
        <v>1983</v>
      </c>
      <c r="M4" t="s">
        <v>1</v>
      </c>
      <c r="N4">
        <f>B4</f>
        <v>1983</v>
      </c>
    </row>
    <row r="5" spans="1:14" x14ac:dyDescent="0.25">
      <c r="A5" t="s">
        <v>23</v>
      </c>
      <c r="B5" t="s">
        <v>24</v>
      </c>
      <c r="C5">
        <v>-101.4</v>
      </c>
      <c r="M5" t="s">
        <v>14</v>
      </c>
      <c r="N5">
        <f>C5</f>
        <v>-101.4</v>
      </c>
    </row>
    <row r="6" spans="1:14" x14ac:dyDescent="0.25">
      <c r="A6" t="s">
        <v>25</v>
      </c>
      <c r="B6">
        <v>11.56</v>
      </c>
      <c r="M6" t="s">
        <v>15</v>
      </c>
      <c r="N6">
        <f>B6</f>
        <v>11.56</v>
      </c>
    </row>
    <row r="7" spans="1:14" x14ac:dyDescent="0.25">
      <c r="A7" t="s">
        <v>26</v>
      </c>
      <c r="B7" t="s">
        <v>24</v>
      </c>
      <c r="C7">
        <v>-89.87</v>
      </c>
      <c r="M7" t="s">
        <v>16</v>
      </c>
      <c r="N7">
        <f>C7</f>
        <v>-89.87</v>
      </c>
    </row>
    <row r="9" spans="1:14" x14ac:dyDescent="0.25">
      <c r="A9" t="s">
        <v>27</v>
      </c>
      <c r="B9" t="s">
        <v>28</v>
      </c>
      <c r="C9" t="s">
        <v>69</v>
      </c>
    </row>
    <row r="10" spans="1:14" x14ac:dyDescent="0.25">
      <c r="A10" t="s">
        <v>29</v>
      </c>
      <c r="B10" t="s">
        <v>30</v>
      </c>
      <c r="C10" t="s">
        <v>28</v>
      </c>
      <c r="D10">
        <v>1</v>
      </c>
    </row>
    <row r="11" spans="1:14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4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</v>
      </c>
    </row>
    <row r="14" spans="1:14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4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4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4" x14ac:dyDescent="0.25">
      <c r="A18" t="s">
        <v>10</v>
      </c>
      <c r="B18">
        <v>0.62407900000000005</v>
      </c>
      <c r="C18">
        <v>0.24935499999999999</v>
      </c>
      <c r="D18" s="1">
        <v>1.018E-3</v>
      </c>
      <c r="E18" s="1">
        <v>2.2929999999999999E-2</v>
      </c>
      <c r="M18" t="str">
        <f>A18</f>
        <v>Cag</v>
      </c>
      <c r="N18">
        <f>B18</f>
        <v>0.62407900000000005</v>
      </c>
    </row>
    <row r="19" spans="1:14" x14ac:dyDescent="0.25">
      <c r="A19" t="s">
        <v>13</v>
      </c>
      <c r="B19">
        <v>0.56947199999999998</v>
      </c>
      <c r="C19">
        <v>0.27650999999999998</v>
      </c>
      <c r="D19" s="1">
        <v>1.129E-3</v>
      </c>
      <c r="E19" s="1">
        <v>7.5630000000000003E-3</v>
      </c>
      <c r="M19" t="str">
        <f t="shared" ref="M19:N31" si="0">A19</f>
        <v>Cai</v>
      </c>
      <c r="N19">
        <f t="shared" si="0"/>
        <v>0.56947199999999998</v>
      </c>
    </row>
    <row r="20" spans="1:14" x14ac:dyDescent="0.25">
      <c r="A20" t="s">
        <v>11</v>
      </c>
      <c r="B20">
        <v>0.57027700000000003</v>
      </c>
      <c r="C20">
        <v>0.27486899999999997</v>
      </c>
      <c r="D20" s="1">
        <v>1.122E-3</v>
      </c>
      <c r="E20" s="1">
        <v>1.142E-2</v>
      </c>
      <c r="M20" t="str">
        <f t="shared" si="0"/>
        <v>Cga</v>
      </c>
      <c r="N20">
        <f t="shared" si="0"/>
        <v>0.57027700000000003</v>
      </c>
    </row>
    <row r="21" spans="1:14" x14ac:dyDescent="0.25">
      <c r="A21" t="s">
        <v>8</v>
      </c>
      <c r="B21">
        <v>0.42100399999999999</v>
      </c>
      <c r="C21">
        <v>0.23730899999999999</v>
      </c>
      <c r="D21" s="1">
        <v>9.6880000000000002E-4</v>
      </c>
      <c r="E21" s="1">
        <v>1.541E-2</v>
      </c>
      <c r="M21" t="str">
        <f t="shared" si="0"/>
        <v>Cgi</v>
      </c>
      <c r="N21">
        <f t="shared" si="0"/>
        <v>0.42100399999999999</v>
      </c>
    </row>
    <row r="22" spans="1:14" x14ac:dyDescent="0.25">
      <c r="A22" t="s">
        <v>12</v>
      </c>
      <c r="B22">
        <v>0.48502899999999999</v>
      </c>
      <c r="C22">
        <v>0.27622000000000002</v>
      </c>
      <c r="D22" s="1">
        <v>1.1280000000000001E-3</v>
      </c>
      <c r="E22" s="1">
        <v>6.7590000000000003E-3</v>
      </c>
      <c r="M22" t="str">
        <f t="shared" si="0"/>
        <v>Cia</v>
      </c>
      <c r="N22">
        <f t="shared" si="0"/>
        <v>0.48502899999999999</v>
      </c>
    </row>
    <row r="23" spans="1:14" x14ac:dyDescent="0.25">
      <c r="A23" t="s">
        <v>9</v>
      </c>
      <c r="B23">
        <v>0.48984699999999998</v>
      </c>
      <c r="C23">
        <v>0.27646500000000002</v>
      </c>
      <c r="D23" s="1">
        <v>1.129E-3</v>
      </c>
      <c r="E23" s="1">
        <v>1.286E-2</v>
      </c>
      <c r="M23" t="str">
        <f t="shared" si="0"/>
        <v>Cig</v>
      </c>
      <c r="N23">
        <f t="shared" si="0"/>
        <v>0.48984699999999998</v>
      </c>
    </row>
    <row r="24" spans="1:14" x14ac:dyDescent="0.25">
      <c r="A24" t="s">
        <v>5</v>
      </c>
      <c r="B24">
        <v>0.48388900000000001</v>
      </c>
      <c r="C24">
        <v>0.264185</v>
      </c>
      <c r="D24" s="1">
        <v>1.0790000000000001E-3</v>
      </c>
      <c r="E24" s="1">
        <v>3.2300000000000002E-2</v>
      </c>
      <c r="M24" t="str">
        <f t="shared" si="0"/>
        <v>Tag</v>
      </c>
      <c r="N24">
        <f t="shared" si="0"/>
        <v>0.48388900000000001</v>
      </c>
    </row>
    <row r="25" spans="1:14" x14ac:dyDescent="0.25">
      <c r="A25" t="s">
        <v>7</v>
      </c>
      <c r="B25">
        <v>0.34206799999999998</v>
      </c>
      <c r="C25">
        <v>0.22225400000000001</v>
      </c>
      <c r="D25" s="1">
        <v>9.0729999999999999E-4</v>
      </c>
      <c r="E25" s="1">
        <v>9.7090000000000006E-3</v>
      </c>
      <c r="M25" t="str">
        <f t="shared" si="0"/>
        <v>Tai</v>
      </c>
      <c r="N25">
        <f t="shared" si="0"/>
        <v>0.34206799999999998</v>
      </c>
    </row>
    <row r="26" spans="1:14" x14ac:dyDescent="0.25">
      <c r="A26" t="s">
        <v>3</v>
      </c>
      <c r="B26">
        <v>0.47342899999999999</v>
      </c>
      <c r="C26">
        <v>0.26230999999999999</v>
      </c>
      <c r="D26" s="1">
        <v>1.0709999999999999E-3</v>
      </c>
      <c r="E26" s="1">
        <v>2.7359999999999999E-2</v>
      </c>
      <c r="M26" t="str">
        <f t="shared" si="0"/>
        <v>Tga</v>
      </c>
      <c r="N26">
        <f t="shared" si="0"/>
        <v>0.47342899999999999</v>
      </c>
    </row>
    <row r="27" spans="1:14" x14ac:dyDescent="0.25">
      <c r="A27" t="s">
        <v>2</v>
      </c>
      <c r="B27">
        <v>0.63506799999999997</v>
      </c>
      <c r="C27">
        <v>0.222687</v>
      </c>
      <c r="D27" s="1">
        <v>9.0910000000000003E-4</v>
      </c>
      <c r="E27" s="1">
        <v>1.9199999999999998E-2</v>
      </c>
      <c r="M27" t="str">
        <f t="shared" si="0"/>
        <v>Tgi</v>
      </c>
      <c r="N27">
        <f t="shared" si="0"/>
        <v>0.63506799999999997</v>
      </c>
    </row>
    <row r="28" spans="1:14" x14ac:dyDescent="0.25">
      <c r="A28" t="s">
        <v>6</v>
      </c>
      <c r="B28">
        <v>0.60636100000000004</v>
      </c>
      <c r="C28">
        <v>0.24465899999999999</v>
      </c>
      <c r="D28" s="1">
        <v>9.9879999999999999E-4</v>
      </c>
      <c r="E28" s="1">
        <v>9.9469999999999992E-3</v>
      </c>
      <c r="M28" t="str">
        <f t="shared" si="0"/>
        <v>Tia</v>
      </c>
      <c r="N28">
        <f t="shared" si="0"/>
        <v>0.60636100000000004</v>
      </c>
    </row>
    <row r="29" spans="1:14" x14ac:dyDescent="0.25">
      <c r="A29" t="s">
        <v>4</v>
      </c>
      <c r="B29">
        <v>0.35137800000000002</v>
      </c>
      <c r="C29">
        <v>0.22351699999999999</v>
      </c>
      <c r="D29" s="1">
        <v>9.1250000000000001E-4</v>
      </c>
      <c r="E29" s="1">
        <v>1.736E-2</v>
      </c>
      <c r="M29" t="str">
        <f t="shared" si="0"/>
        <v>Tig</v>
      </c>
      <c r="N29">
        <f t="shared" si="0"/>
        <v>0.35137800000000002</v>
      </c>
    </row>
    <row r="30" spans="1:14" x14ac:dyDescent="0.25">
      <c r="A30" t="s">
        <v>54</v>
      </c>
      <c r="B30">
        <v>6.3879999999999996E-3</v>
      </c>
      <c r="C30">
        <v>2.7320000000000001E-3</v>
      </c>
      <c r="D30" s="1">
        <v>1.115E-5</v>
      </c>
      <c r="E30" s="1">
        <v>3.5679999999999997E-5</v>
      </c>
      <c r="M30" t="str">
        <f t="shared" si="0"/>
        <v>sigmaG</v>
      </c>
      <c r="N30">
        <f t="shared" si="0"/>
        <v>6.3879999999999996E-3</v>
      </c>
    </row>
    <row r="31" spans="1:14" x14ac:dyDescent="0.25">
      <c r="A31" t="s">
        <v>55</v>
      </c>
      <c r="B31">
        <v>2.1402999999999998E-2</v>
      </c>
      <c r="C31">
        <v>8.7819999999999999E-3</v>
      </c>
      <c r="D31" s="1">
        <v>3.5849999999999997E-5</v>
      </c>
      <c r="E31" s="1">
        <v>1.518E-4</v>
      </c>
      <c r="M31" t="str">
        <f t="shared" si="0"/>
        <v>sigmaI</v>
      </c>
      <c r="N31">
        <f t="shared" si="0"/>
        <v>2.1402999999999998E-2</v>
      </c>
    </row>
    <row r="33" spans="1:14" x14ac:dyDescent="0.25">
      <c r="A33">
        <v>2</v>
      </c>
      <c r="B33" t="s">
        <v>56</v>
      </c>
      <c r="C33" t="s">
        <v>43</v>
      </c>
      <c r="D33" t="s">
        <v>44</v>
      </c>
      <c r="E33" t="s">
        <v>57</v>
      </c>
    </row>
    <row r="35" spans="1:14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4" x14ac:dyDescent="0.25">
      <c r="A36" t="s">
        <v>10</v>
      </c>
      <c r="B36">
        <v>7.8074000000000005E-2</v>
      </c>
      <c r="C36">
        <v>0.456349</v>
      </c>
      <c r="D36">
        <v>0.676454</v>
      </c>
      <c r="E36">
        <v>0.82372000000000001</v>
      </c>
      <c r="F36">
        <v>0.97282999999999997</v>
      </c>
      <c r="M36" t="str">
        <f>CONCATENATE(A36,"_median")</f>
        <v>Cag_median</v>
      </c>
      <c r="N36">
        <f>D36</f>
        <v>0.676454</v>
      </c>
    </row>
    <row r="37" spans="1:14" x14ac:dyDescent="0.25">
      <c r="A37" t="s">
        <v>13</v>
      </c>
      <c r="B37">
        <v>4.4255000000000003E-2</v>
      </c>
      <c r="C37">
        <v>0.34917900000000002</v>
      </c>
      <c r="D37">
        <v>0.59820600000000002</v>
      </c>
      <c r="E37">
        <v>0.80820700000000001</v>
      </c>
      <c r="F37">
        <v>0.98053999999999997</v>
      </c>
      <c r="M37" t="str">
        <f t="shared" ref="M37:M49" si="1">CONCATENATE(A37,"_median")</f>
        <v>Cai_median</v>
      </c>
      <c r="N37">
        <f t="shared" ref="N37:N49" si="2">D37</f>
        <v>0.59820600000000002</v>
      </c>
    </row>
    <row r="38" spans="1:14" x14ac:dyDescent="0.25">
      <c r="A38" t="s">
        <v>11</v>
      </c>
      <c r="B38">
        <v>4.4629000000000002E-2</v>
      </c>
      <c r="C38">
        <v>0.354715</v>
      </c>
      <c r="D38">
        <v>0.60337399999999997</v>
      </c>
      <c r="E38">
        <v>0.80447900000000006</v>
      </c>
      <c r="F38">
        <v>0.98165999999999998</v>
      </c>
      <c r="M38" t="str">
        <f t="shared" si="1"/>
        <v>Cga_median</v>
      </c>
      <c r="N38">
        <f t="shared" si="2"/>
        <v>0.60337399999999997</v>
      </c>
    </row>
    <row r="39" spans="1:14" x14ac:dyDescent="0.25">
      <c r="A39" t="s">
        <v>8</v>
      </c>
      <c r="B39">
        <v>3.4104000000000002E-2</v>
      </c>
      <c r="C39">
        <v>0.229076</v>
      </c>
      <c r="D39">
        <v>0.40957500000000002</v>
      </c>
      <c r="E39">
        <v>0.59317600000000004</v>
      </c>
      <c r="F39">
        <v>0.91088000000000002</v>
      </c>
      <c r="M39" t="str">
        <f t="shared" si="1"/>
        <v>Cgi_median</v>
      </c>
      <c r="N39">
        <f t="shared" si="2"/>
        <v>0.40957500000000002</v>
      </c>
    </row>
    <row r="40" spans="1:14" x14ac:dyDescent="0.25">
      <c r="A40" t="s">
        <v>12</v>
      </c>
      <c r="B40">
        <v>2.8913999999999999E-2</v>
      </c>
      <c r="C40">
        <v>0.25263999999999998</v>
      </c>
      <c r="D40">
        <v>0.478217</v>
      </c>
      <c r="E40">
        <v>0.71497500000000003</v>
      </c>
      <c r="F40">
        <v>0.96728000000000003</v>
      </c>
      <c r="M40" t="str">
        <f t="shared" si="1"/>
        <v>Cia_median</v>
      </c>
      <c r="N40">
        <f t="shared" si="2"/>
        <v>0.478217</v>
      </c>
    </row>
    <row r="41" spans="1:14" x14ac:dyDescent="0.25">
      <c r="A41" t="s">
        <v>9</v>
      </c>
      <c r="B41">
        <v>2.7182999999999999E-2</v>
      </c>
      <c r="C41">
        <v>0.25805499999999998</v>
      </c>
      <c r="D41">
        <v>0.485016</v>
      </c>
      <c r="E41">
        <v>0.71631299999999998</v>
      </c>
      <c r="F41">
        <v>0.97102999999999995</v>
      </c>
      <c r="M41" t="str">
        <f t="shared" si="1"/>
        <v>Cig_median</v>
      </c>
      <c r="N41">
        <f t="shared" si="2"/>
        <v>0.485016</v>
      </c>
    </row>
    <row r="42" spans="1:14" x14ac:dyDescent="0.25">
      <c r="A42" t="s">
        <v>5</v>
      </c>
      <c r="B42">
        <v>7.5909000000000004E-2</v>
      </c>
      <c r="C42">
        <v>0.24583099999999999</v>
      </c>
      <c r="D42">
        <v>0.47593200000000002</v>
      </c>
      <c r="E42">
        <v>0.69386700000000001</v>
      </c>
      <c r="F42">
        <v>0.96711999999999998</v>
      </c>
      <c r="M42" t="str">
        <f t="shared" si="1"/>
        <v>Tag_median</v>
      </c>
      <c r="N42">
        <f t="shared" si="2"/>
        <v>0.47593200000000002</v>
      </c>
    </row>
    <row r="43" spans="1:14" x14ac:dyDescent="0.25">
      <c r="A43" t="s">
        <v>7</v>
      </c>
      <c r="B43">
        <v>2.2057E-2</v>
      </c>
      <c r="C43">
        <v>0.166218</v>
      </c>
      <c r="D43">
        <v>0.30418000000000001</v>
      </c>
      <c r="E43">
        <v>0.48591400000000001</v>
      </c>
      <c r="F43">
        <v>0.84567999999999999</v>
      </c>
      <c r="M43" t="str">
        <f t="shared" si="1"/>
        <v>Tai_median</v>
      </c>
      <c r="N43">
        <f t="shared" si="2"/>
        <v>0.30418000000000001</v>
      </c>
    </row>
    <row r="44" spans="1:14" x14ac:dyDescent="0.25">
      <c r="A44" t="s">
        <v>3</v>
      </c>
      <c r="B44">
        <v>4.4859000000000003E-2</v>
      </c>
      <c r="C44">
        <v>0.25918200000000002</v>
      </c>
      <c r="D44">
        <v>0.44173400000000002</v>
      </c>
      <c r="E44">
        <v>0.68464400000000003</v>
      </c>
      <c r="F44">
        <v>0.95838999999999996</v>
      </c>
      <c r="M44" t="str">
        <f t="shared" si="1"/>
        <v>Tga_median</v>
      </c>
      <c r="N44">
        <f t="shared" si="2"/>
        <v>0.44173400000000002</v>
      </c>
    </row>
    <row r="45" spans="1:14" x14ac:dyDescent="0.25">
      <c r="A45" t="s">
        <v>2</v>
      </c>
      <c r="B45">
        <v>0.180039</v>
      </c>
      <c r="C45">
        <v>0.47478999999999999</v>
      </c>
      <c r="D45">
        <v>0.643872</v>
      </c>
      <c r="E45">
        <v>0.82428500000000005</v>
      </c>
      <c r="F45">
        <v>0.98026000000000002</v>
      </c>
      <c r="M45" t="str">
        <f t="shared" si="1"/>
        <v>Tgi_median</v>
      </c>
      <c r="N45">
        <f t="shared" si="2"/>
        <v>0.643872</v>
      </c>
    </row>
    <row r="46" spans="1:14" x14ac:dyDescent="0.25">
      <c r="A46" t="s">
        <v>6</v>
      </c>
      <c r="B46">
        <v>0.11831999999999999</v>
      </c>
      <c r="C46">
        <v>0.42888599999999999</v>
      </c>
      <c r="D46">
        <v>0.62295500000000004</v>
      </c>
      <c r="E46">
        <v>0.81270299999999995</v>
      </c>
      <c r="F46">
        <v>0.98082000000000003</v>
      </c>
      <c r="M46" t="str">
        <f t="shared" si="1"/>
        <v>Tia_median</v>
      </c>
      <c r="N46">
        <f t="shared" si="2"/>
        <v>0.62295500000000004</v>
      </c>
    </row>
    <row r="47" spans="1:14" x14ac:dyDescent="0.25">
      <c r="A47" t="s">
        <v>4</v>
      </c>
      <c r="B47">
        <v>3.1558999999999997E-2</v>
      </c>
      <c r="C47">
        <v>0.18431400000000001</v>
      </c>
      <c r="D47">
        <v>0.30332700000000001</v>
      </c>
      <c r="E47">
        <v>0.48386099999999999</v>
      </c>
      <c r="F47">
        <v>0.89232999999999996</v>
      </c>
      <c r="M47" t="str">
        <f t="shared" si="1"/>
        <v>Tig_median</v>
      </c>
      <c r="N47">
        <f t="shared" si="2"/>
        <v>0.30332700000000001</v>
      </c>
    </row>
    <row r="48" spans="1:14" x14ac:dyDescent="0.25">
      <c r="A48" t="s">
        <v>54</v>
      </c>
      <c r="B48">
        <v>3.1879999999999999E-3</v>
      </c>
      <c r="C48">
        <v>4.5830000000000003E-3</v>
      </c>
      <c r="D48">
        <v>5.7479999999999996E-3</v>
      </c>
      <c r="E48">
        <v>7.4310000000000001E-3</v>
      </c>
      <c r="F48">
        <v>1.338E-2</v>
      </c>
      <c r="M48" t="str">
        <f t="shared" si="1"/>
        <v>sigmaG_median</v>
      </c>
      <c r="N48">
        <f t="shared" si="2"/>
        <v>5.7479999999999996E-3</v>
      </c>
    </row>
    <row r="49" spans="1:14" x14ac:dyDescent="0.25">
      <c r="A49" t="s">
        <v>55</v>
      </c>
      <c r="B49">
        <v>1.0880000000000001E-2</v>
      </c>
      <c r="C49">
        <v>1.5558000000000001E-2</v>
      </c>
      <c r="D49">
        <v>1.9467999999999999E-2</v>
      </c>
      <c r="E49">
        <v>2.4885000000000001E-2</v>
      </c>
      <c r="F49">
        <v>4.3520000000000003E-2</v>
      </c>
      <c r="M49" t="str">
        <f t="shared" si="1"/>
        <v>sigmaI_median</v>
      </c>
      <c r="N49">
        <f t="shared" si="2"/>
        <v>1.9467999999999999E-2</v>
      </c>
    </row>
    <row r="51" spans="1:14" x14ac:dyDescent="0.25">
      <c r="A51" t="s">
        <v>58</v>
      </c>
      <c r="B51" t="s">
        <v>59</v>
      </c>
      <c r="C51" t="s">
        <v>60</v>
      </c>
      <c r="D51" t="s">
        <v>61</v>
      </c>
    </row>
    <row r="53" spans="1:14" x14ac:dyDescent="0.25">
      <c r="B53" t="s">
        <v>62</v>
      </c>
      <c r="C53" t="s">
        <v>63</v>
      </c>
      <c r="D53" t="s">
        <v>64</v>
      </c>
      <c r="E53" t="s">
        <v>65</v>
      </c>
    </row>
    <row r="54" spans="1:14" x14ac:dyDescent="0.25">
      <c r="A54" t="s">
        <v>10</v>
      </c>
      <c r="B54">
        <v>1.06</v>
      </c>
      <c r="C54">
        <v>1.1499999999999999</v>
      </c>
      <c r="M54" t="str">
        <f>CONCATENATE(A54,"_rhat")</f>
        <v>Cag_rhat</v>
      </c>
      <c r="N54">
        <f>B54</f>
        <v>1.06</v>
      </c>
    </row>
    <row r="55" spans="1:14" x14ac:dyDescent="0.25">
      <c r="A55" t="s">
        <v>13</v>
      </c>
      <c r="B55">
        <v>1</v>
      </c>
      <c r="C55">
        <v>1</v>
      </c>
      <c r="M55" t="str">
        <f t="shared" ref="M55:M67" si="3">CONCATENATE(A55,"_rhat")</f>
        <v>Cai_rhat</v>
      </c>
      <c r="N55">
        <f t="shared" ref="N55:N67" si="4">B55</f>
        <v>1</v>
      </c>
    </row>
    <row r="56" spans="1:14" x14ac:dyDescent="0.25">
      <c r="A56" t="s">
        <v>11</v>
      </c>
      <c r="B56">
        <v>1.01</v>
      </c>
      <c r="C56">
        <v>1.03</v>
      </c>
      <c r="M56" t="str">
        <f t="shared" si="3"/>
        <v>Cga_rhat</v>
      </c>
      <c r="N56">
        <f t="shared" si="4"/>
        <v>1.01</v>
      </c>
    </row>
    <row r="57" spans="1:14" x14ac:dyDescent="0.25">
      <c r="A57" t="s">
        <v>8</v>
      </c>
      <c r="B57">
        <v>1.05</v>
      </c>
      <c r="C57">
        <v>1.1100000000000001</v>
      </c>
      <c r="M57" t="str">
        <f t="shared" si="3"/>
        <v>Cgi_rhat</v>
      </c>
      <c r="N57">
        <f t="shared" si="4"/>
        <v>1.05</v>
      </c>
    </row>
    <row r="58" spans="1:14" x14ac:dyDescent="0.25">
      <c r="A58" t="s">
        <v>12</v>
      </c>
      <c r="B58">
        <v>1</v>
      </c>
      <c r="C58">
        <v>1.01</v>
      </c>
      <c r="M58" t="str">
        <f t="shared" si="3"/>
        <v>Cia_rhat</v>
      </c>
      <c r="N58">
        <f t="shared" si="4"/>
        <v>1</v>
      </c>
    </row>
    <row r="59" spans="1:14" x14ac:dyDescent="0.25">
      <c r="A59" t="s">
        <v>9</v>
      </c>
      <c r="B59">
        <v>1.02</v>
      </c>
      <c r="C59">
        <v>1.04</v>
      </c>
      <c r="M59" t="str">
        <f t="shared" si="3"/>
        <v>Cig_rhat</v>
      </c>
      <c r="N59">
        <f t="shared" si="4"/>
        <v>1.02</v>
      </c>
    </row>
    <row r="60" spans="1:14" x14ac:dyDescent="0.25">
      <c r="A60" t="s">
        <v>5</v>
      </c>
      <c r="B60">
        <v>1.07</v>
      </c>
      <c r="C60">
        <v>1.18</v>
      </c>
      <c r="M60" t="str">
        <f t="shared" si="3"/>
        <v>Tag_rhat</v>
      </c>
      <c r="N60">
        <f t="shared" si="4"/>
        <v>1.07</v>
      </c>
    </row>
    <row r="61" spans="1:14" x14ac:dyDescent="0.25">
      <c r="A61" t="s">
        <v>7</v>
      </c>
      <c r="B61">
        <v>1.01</v>
      </c>
      <c r="C61">
        <v>1.02</v>
      </c>
      <c r="M61" t="str">
        <f t="shared" si="3"/>
        <v>Tai_rhat</v>
      </c>
      <c r="N61">
        <f t="shared" si="4"/>
        <v>1.01</v>
      </c>
    </row>
    <row r="62" spans="1:14" x14ac:dyDescent="0.25">
      <c r="A62" t="s">
        <v>3</v>
      </c>
      <c r="B62">
        <v>1.05</v>
      </c>
      <c r="C62">
        <v>1.1100000000000001</v>
      </c>
      <c r="M62" t="str">
        <f t="shared" si="3"/>
        <v>Tga_rhat</v>
      </c>
      <c r="N62">
        <f t="shared" si="4"/>
        <v>1.05</v>
      </c>
    </row>
    <row r="63" spans="1:14" x14ac:dyDescent="0.25">
      <c r="A63" t="s">
        <v>2</v>
      </c>
      <c r="B63">
        <v>1.01</v>
      </c>
      <c r="C63">
        <v>1.02</v>
      </c>
      <c r="M63" t="str">
        <f t="shared" si="3"/>
        <v>Tgi_rhat</v>
      </c>
      <c r="N63">
        <f t="shared" si="4"/>
        <v>1.01</v>
      </c>
    </row>
    <row r="64" spans="1:14" x14ac:dyDescent="0.25">
      <c r="A64" t="s">
        <v>6</v>
      </c>
      <c r="B64">
        <v>1.01</v>
      </c>
      <c r="C64">
        <v>1.03</v>
      </c>
      <c r="M64" t="str">
        <f t="shared" si="3"/>
        <v>Tia_rhat</v>
      </c>
      <c r="N64">
        <f t="shared" si="4"/>
        <v>1.01</v>
      </c>
    </row>
    <row r="65" spans="1:14" x14ac:dyDescent="0.25">
      <c r="A65" t="s">
        <v>4</v>
      </c>
      <c r="B65">
        <v>1.02</v>
      </c>
      <c r="C65">
        <v>1.04</v>
      </c>
      <c r="M65" t="str">
        <f t="shared" si="3"/>
        <v>Tig_rhat</v>
      </c>
      <c r="N65">
        <f t="shared" si="4"/>
        <v>1.02</v>
      </c>
    </row>
    <row r="66" spans="1:14" x14ac:dyDescent="0.25">
      <c r="A66" t="s">
        <v>54</v>
      </c>
      <c r="B66">
        <v>1</v>
      </c>
      <c r="C66">
        <v>1</v>
      </c>
      <c r="M66" t="str">
        <f t="shared" si="3"/>
        <v>sigmaG_rhat</v>
      </c>
      <c r="N66">
        <f t="shared" si="4"/>
        <v>1</v>
      </c>
    </row>
    <row r="67" spans="1:14" x14ac:dyDescent="0.25">
      <c r="A67" t="s">
        <v>55</v>
      </c>
      <c r="B67">
        <v>1</v>
      </c>
      <c r="C67">
        <v>1.01</v>
      </c>
      <c r="M67" t="str">
        <f t="shared" si="3"/>
        <v>sigmaI_rhat</v>
      </c>
      <c r="N67">
        <f t="shared" si="4"/>
        <v>1</v>
      </c>
    </row>
    <row r="69" spans="1:14" x14ac:dyDescent="0.25">
      <c r="A69" t="s">
        <v>66</v>
      </c>
      <c r="B69" t="s">
        <v>67</v>
      </c>
    </row>
    <row r="71" spans="1:14" x14ac:dyDescent="0.25">
      <c r="A71">
        <v>1.08</v>
      </c>
      <c r="M71" t="s">
        <v>17</v>
      </c>
      <c r="N71">
        <f>A71</f>
        <v>1.08</v>
      </c>
    </row>
    <row r="72" spans="1:14" x14ac:dyDescent="0.25">
      <c r="B72" t="s">
        <v>10</v>
      </c>
      <c r="C72" t="s">
        <v>13</v>
      </c>
      <c r="D72" t="s">
        <v>11</v>
      </c>
      <c r="E72" t="s">
        <v>8</v>
      </c>
      <c r="F72" t="s">
        <v>12</v>
      </c>
      <c r="G72" t="s">
        <v>9</v>
      </c>
      <c r="H72" t="s">
        <v>5</v>
      </c>
      <c r="I72" t="s">
        <v>7</v>
      </c>
      <c r="J72" t="s">
        <v>3</v>
      </c>
      <c r="K72" t="s">
        <v>2</v>
      </c>
    </row>
    <row r="73" spans="1:14" x14ac:dyDescent="0.25">
      <c r="B73">
        <v>124.96916</v>
      </c>
      <c r="C73">
        <v>1374.1129000000001</v>
      </c>
      <c r="D73">
        <v>611.42620999999997</v>
      </c>
      <c r="E73">
        <v>230.83473000000001</v>
      </c>
      <c r="F73">
        <v>1851.4789800000001</v>
      </c>
      <c r="G73">
        <v>465.23705000000001</v>
      </c>
      <c r="H73">
        <v>64.239900000000006</v>
      </c>
      <c r="I73">
        <v>528.25413000000003</v>
      </c>
      <c r="J73">
        <v>92.98648</v>
      </c>
      <c r="K73">
        <v>143.41638</v>
      </c>
    </row>
    <row r="74" spans="1:14" x14ac:dyDescent="0.25">
      <c r="B74" t="s">
        <v>6</v>
      </c>
      <c r="C74" t="s">
        <v>4</v>
      </c>
      <c r="D74" t="s">
        <v>54</v>
      </c>
      <c r="E74" t="s">
        <v>55</v>
      </c>
    </row>
    <row r="75" spans="1:14" x14ac:dyDescent="0.25">
      <c r="B75">
        <v>600.86008000000004</v>
      </c>
      <c r="C75">
        <v>174.20199</v>
      </c>
      <c r="D75">
        <v>6260.9873900000002</v>
      </c>
      <c r="E75">
        <v>4272.54025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N11" sqref="N11"/>
    </sheetView>
  </sheetViews>
  <sheetFormatPr defaultRowHeight="15" x14ac:dyDescent="0.25"/>
  <cols>
    <col min="1" max="1" width="11.85546875" bestFit="1" customWidth="1"/>
    <col min="2" max="2" width="19.28515625" bestFit="1" customWidth="1"/>
    <col min="3" max="3" width="11.5703125" bestFit="1" customWidth="1"/>
    <col min="4" max="5" width="11" bestFit="1" customWidth="1"/>
    <col min="6" max="6" width="11.42578125" bestFit="1" customWidth="1"/>
    <col min="7" max="7" width="10" bestFit="1" customWidth="1"/>
    <col min="8" max="9" width="9" bestFit="1" customWidth="1"/>
    <col min="10" max="10" width="9" customWidth="1"/>
    <col min="12" max="12" width="10.5703125" bestFit="1" customWidth="1"/>
  </cols>
  <sheetData>
    <row r="1" spans="1:12" x14ac:dyDescent="0.25">
      <c r="A1" t="s">
        <v>19</v>
      </c>
      <c r="B1" t="s">
        <v>20</v>
      </c>
      <c r="K1" t="s">
        <v>21</v>
      </c>
      <c r="L1" t="str">
        <f>B1</f>
        <v>Gauss</v>
      </c>
    </row>
    <row r="2" spans="1:12" x14ac:dyDescent="0.25">
      <c r="A2" t="s">
        <v>19</v>
      </c>
      <c r="B2" t="s">
        <v>68</v>
      </c>
      <c r="K2" t="s">
        <v>0</v>
      </c>
      <c r="L2" t="str">
        <f>B2</f>
        <v>OriginalHybridGauss</v>
      </c>
    </row>
    <row r="3" spans="1:12" x14ac:dyDescent="0.25">
      <c r="A3" t="s">
        <v>19</v>
      </c>
      <c r="B3" s="1">
        <v>10000</v>
      </c>
      <c r="K3" t="s">
        <v>22</v>
      </c>
      <c r="L3" s="2">
        <f>B3</f>
        <v>10000</v>
      </c>
    </row>
    <row r="4" spans="1:12" x14ac:dyDescent="0.25">
      <c r="A4" t="s">
        <v>19</v>
      </c>
      <c r="B4">
        <v>1984</v>
      </c>
      <c r="K4" t="s">
        <v>1</v>
      </c>
      <c r="L4">
        <f>B4</f>
        <v>1984</v>
      </c>
    </row>
    <row r="5" spans="1:12" x14ac:dyDescent="0.25">
      <c r="A5" t="s">
        <v>23</v>
      </c>
      <c r="B5" t="s">
        <v>24</v>
      </c>
      <c r="C5">
        <v>-80.86</v>
      </c>
      <c r="K5" t="s">
        <v>14</v>
      </c>
      <c r="L5">
        <f>C5</f>
        <v>-80.86</v>
      </c>
    </row>
    <row r="6" spans="1:12" x14ac:dyDescent="0.25">
      <c r="A6" t="s">
        <v>25</v>
      </c>
      <c r="B6">
        <v>9.6980000000000004</v>
      </c>
      <c r="K6" t="s">
        <v>15</v>
      </c>
      <c r="L6">
        <f>B6</f>
        <v>9.6980000000000004</v>
      </c>
    </row>
    <row r="7" spans="1:12" x14ac:dyDescent="0.25">
      <c r="A7" t="s">
        <v>26</v>
      </c>
      <c r="B7" t="s">
        <v>24</v>
      </c>
      <c r="C7">
        <v>-71.16</v>
      </c>
      <c r="K7" t="s">
        <v>16</v>
      </c>
      <c r="L7">
        <f>C7</f>
        <v>-71.16</v>
      </c>
    </row>
    <row r="9" spans="1:12" x14ac:dyDescent="0.25">
      <c r="A9" t="s">
        <v>27</v>
      </c>
      <c r="B9" t="s">
        <v>28</v>
      </c>
      <c r="C9" t="s">
        <v>69</v>
      </c>
    </row>
    <row r="10" spans="1:12" x14ac:dyDescent="0.25">
      <c r="A10" t="s">
        <v>29</v>
      </c>
      <c r="B10" t="s">
        <v>30</v>
      </c>
      <c r="C10" t="s">
        <v>28</v>
      </c>
      <c r="D10">
        <v>1</v>
      </c>
    </row>
    <row r="11" spans="1:12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2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</v>
      </c>
    </row>
    <row r="14" spans="1:12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2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2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2" x14ac:dyDescent="0.25">
      <c r="A18" t="s">
        <v>10</v>
      </c>
      <c r="B18">
        <v>0.63949999999999996</v>
      </c>
      <c r="C18">
        <v>0.25440000000000002</v>
      </c>
      <c r="D18" s="1">
        <v>1.0386E-3</v>
      </c>
      <c r="E18" s="1">
        <v>6.6389999999999999E-3</v>
      </c>
      <c r="K18" t="str">
        <f>A18</f>
        <v>Cag</v>
      </c>
      <c r="L18">
        <f>B18</f>
        <v>0.63949999999999996</v>
      </c>
    </row>
    <row r="19" spans="1:12" x14ac:dyDescent="0.25">
      <c r="A19" t="s">
        <v>13</v>
      </c>
      <c r="B19">
        <v>0.58726999999999996</v>
      </c>
      <c r="C19">
        <v>0.27754499999999999</v>
      </c>
      <c r="D19" s="1">
        <v>1.1330999999999999E-3</v>
      </c>
      <c r="E19" s="1">
        <v>6.45E-3</v>
      </c>
      <c r="K19" t="str">
        <f t="shared" ref="K19:L31" si="0">A19</f>
        <v>Cai</v>
      </c>
      <c r="L19">
        <f t="shared" si="0"/>
        <v>0.58726999999999996</v>
      </c>
    </row>
    <row r="20" spans="1:12" x14ac:dyDescent="0.25">
      <c r="A20" t="s">
        <v>11</v>
      </c>
      <c r="B20">
        <v>0.59275</v>
      </c>
      <c r="C20">
        <v>0.26928600000000003</v>
      </c>
      <c r="D20" s="1">
        <v>1.0993999999999999E-3</v>
      </c>
      <c r="E20" s="1">
        <v>4.6059999999999999E-3</v>
      </c>
      <c r="K20" t="str">
        <f t="shared" si="0"/>
        <v>Cga</v>
      </c>
      <c r="L20">
        <f t="shared" si="0"/>
        <v>0.59275</v>
      </c>
    </row>
    <row r="21" spans="1:12" x14ac:dyDescent="0.25">
      <c r="A21" t="s">
        <v>8</v>
      </c>
      <c r="B21">
        <v>0.62517</v>
      </c>
      <c r="C21">
        <v>0.236149</v>
      </c>
      <c r="D21" s="1">
        <v>9.6409999999999996E-4</v>
      </c>
      <c r="E21" s="1">
        <v>6.5269999999999998E-3</v>
      </c>
      <c r="K21" t="str">
        <f t="shared" si="0"/>
        <v>Cgi</v>
      </c>
      <c r="L21">
        <f t="shared" si="0"/>
        <v>0.62517</v>
      </c>
    </row>
    <row r="22" spans="1:12" x14ac:dyDescent="0.25">
      <c r="A22" t="s">
        <v>12</v>
      </c>
      <c r="B22">
        <v>0.52127999999999997</v>
      </c>
      <c r="C22">
        <v>0.274252</v>
      </c>
      <c r="D22" s="1">
        <v>1.1195999999999999E-3</v>
      </c>
      <c r="E22" s="1">
        <v>4.9709999999999997E-3</v>
      </c>
      <c r="K22" t="str">
        <f t="shared" si="0"/>
        <v>Cia</v>
      </c>
      <c r="L22">
        <f t="shared" si="0"/>
        <v>0.52127999999999997</v>
      </c>
    </row>
    <row r="23" spans="1:12" x14ac:dyDescent="0.25">
      <c r="A23" t="s">
        <v>9</v>
      </c>
      <c r="B23">
        <v>0.58328000000000002</v>
      </c>
      <c r="C23">
        <v>0.277258</v>
      </c>
      <c r="D23" s="1">
        <v>1.1318999999999999E-3</v>
      </c>
      <c r="E23" s="1">
        <v>4.6930000000000001E-3</v>
      </c>
      <c r="K23" t="str">
        <f t="shared" si="0"/>
        <v>Cig</v>
      </c>
      <c r="L23">
        <f t="shared" si="0"/>
        <v>0.58328000000000002</v>
      </c>
    </row>
    <row r="24" spans="1:12" x14ac:dyDescent="0.25">
      <c r="A24" t="s">
        <v>5</v>
      </c>
      <c r="B24">
        <v>0.37013000000000001</v>
      </c>
      <c r="C24">
        <v>0.253108</v>
      </c>
      <c r="D24" s="1">
        <v>1.0333E-3</v>
      </c>
      <c r="E24" s="1">
        <v>1.1299999999999999E-2</v>
      </c>
      <c r="K24" t="str">
        <f t="shared" si="0"/>
        <v>Tag</v>
      </c>
      <c r="L24">
        <f t="shared" si="0"/>
        <v>0.37013000000000001</v>
      </c>
    </row>
    <row r="25" spans="1:12" x14ac:dyDescent="0.25">
      <c r="A25" t="s">
        <v>7</v>
      </c>
      <c r="B25">
        <v>0.34782000000000002</v>
      </c>
      <c r="C25">
        <v>0.23215</v>
      </c>
      <c r="D25" s="1">
        <v>9.477E-4</v>
      </c>
      <c r="E25" s="1">
        <v>9.018E-3</v>
      </c>
      <c r="K25" t="str">
        <f t="shared" si="0"/>
        <v>Tai</v>
      </c>
      <c r="L25">
        <f t="shared" si="0"/>
        <v>0.34782000000000002</v>
      </c>
    </row>
    <row r="26" spans="1:12" x14ac:dyDescent="0.25">
      <c r="A26" t="s">
        <v>3</v>
      </c>
      <c r="B26">
        <v>0.41515999999999997</v>
      </c>
      <c r="C26">
        <v>0.24904399999999999</v>
      </c>
      <c r="D26" s="1">
        <v>1.0166999999999999E-3</v>
      </c>
      <c r="E26" s="1">
        <v>9.4330000000000004E-3</v>
      </c>
      <c r="K26" t="str">
        <f t="shared" si="0"/>
        <v>Tga</v>
      </c>
      <c r="L26">
        <f t="shared" si="0"/>
        <v>0.41515999999999997</v>
      </c>
    </row>
    <row r="27" spans="1:12" x14ac:dyDescent="0.25">
      <c r="A27" t="s">
        <v>2</v>
      </c>
      <c r="B27">
        <v>0.62583</v>
      </c>
      <c r="C27">
        <v>0.23011100000000001</v>
      </c>
      <c r="D27" s="1">
        <v>9.3939999999999996E-4</v>
      </c>
      <c r="E27" s="1">
        <v>7.711E-3</v>
      </c>
      <c r="K27" t="str">
        <f t="shared" si="0"/>
        <v>Tgi</v>
      </c>
      <c r="L27">
        <f t="shared" si="0"/>
        <v>0.62583</v>
      </c>
    </row>
    <row r="28" spans="1:12" x14ac:dyDescent="0.25">
      <c r="A28" t="s">
        <v>6</v>
      </c>
      <c r="B28">
        <v>0.57448999999999995</v>
      </c>
      <c r="C28">
        <v>0.24799399999999999</v>
      </c>
      <c r="D28" s="1">
        <v>1.0124000000000001E-3</v>
      </c>
      <c r="E28" s="1">
        <v>8.8059999999999996E-3</v>
      </c>
      <c r="K28" t="str">
        <f t="shared" si="0"/>
        <v>Tia</v>
      </c>
      <c r="L28">
        <f t="shared" si="0"/>
        <v>0.57448999999999995</v>
      </c>
    </row>
    <row r="29" spans="1:12" x14ac:dyDescent="0.25">
      <c r="A29" t="s">
        <v>4</v>
      </c>
      <c r="B29">
        <v>0.28005999999999998</v>
      </c>
      <c r="C29">
        <v>0.22461999999999999</v>
      </c>
      <c r="D29" s="1">
        <v>9.1699999999999995E-4</v>
      </c>
      <c r="E29" s="1">
        <v>7.4149999999999997E-3</v>
      </c>
      <c r="K29" t="str">
        <f t="shared" si="0"/>
        <v>Tig</v>
      </c>
      <c r="L29">
        <f t="shared" si="0"/>
        <v>0.28005999999999998</v>
      </c>
    </row>
    <row r="30" spans="1:12" x14ac:dyDescent="0.25">
      <c r="A30" t="s">
        <v>54</v>
      </c>
      <c r="B30">
        <v>1.89E-2</v>
      </c>
      <c r="C30">
        <v>7.3980000000000001E-3</v>
      </c>
      <c r="D30" s="1">
        <v>3.0199999999999999E-5</v>
      </c>
      <c r="E30" s="1">
        <v>7.0110000000000005E-5</v>
      </c>
      <c r="K30" t="str">
        <f t="shared" si="0"/>
        <v>sigmaG</v>
      </c>
      <c r="L30">
        <f t="shared" si="0"/>
        <v>1.89E-2</v>
      </c>
    </row>
    <row r="31" spans="1:12" x14ac:dyDescent="0.25">
      <c r="A31" t="s">
        <v>55</v>
      </c>
      <c r="B31">
        <v>2.5080000000000002E-2</v>
      </c>
      <c r="C31">
        <v>9.6520000000000009E-3</v>
      </c>
      <c r="D31" s="1">
        <v>3.9400000000000002E-5</v>
      </c>
      <c r="E31" s="1">
        <v>7.5469999999999994E-5</v>
      </c>
      <c r="K31" t="str">
        <f t="shared" si="0"/>
        <v>sigmaI</v>
      </c>
      <c r="L31">
        <f t="shared" si="0"/>
        <v>2.5080000000000002E-2</v>
      </c>
    </row>
    <row r="33" spans="1:12" x14ac:dyDescent="0.25">
      <c r="A33">
        <v>2</v>
      </c>
      <c r="B33" s="1" t="s">
        <v>56</v>
      </c>
      <c r="C33" t="s">
        <v>43</v>
      </c>
      <c r="D33" t="s">
        <v>44</v>
      </c>
      <c r="E33" t="s">
        <v>57</v>
      </c>
    </row>
    <row r="34" spans="1:12" x14ac:dyDescent="0.25">
      <c r="B34" s="1"/>
    </row>
    <row r="35" spans="1:12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2" x14ac:dyDescent="0.25">
      <c r="A36" t="s">
        <v>10</v>
      </c>
      <c r="B36" s="1">
        <v>7.5131000000000003E-2</v>
      </c>
      <c r="C36">
        <v>0.46766999999999997</v>
      </c>
      <c r="D36">
        <v>0.69120000000000004</v>
      </c>
      <c r="E36">
        <v>0.84899999999999998</v>
      </c>
      <c r="F36">
        <v>0.9829</v>
      </c>
      <c r="K36" t="str">
        <f>CONCATENATE(A36,"_median")</f>
        <v>Cag_median</v>
      </c>
      <c r="L36">
        <f>D36</f>
        <v>0.69120000000000004</v>
      </c>
    </row>
    <row r="37" spans="1:12" x14ac:dyDescent="0.25">
      <c r="A37" t="s">
        <v>13</v>
      </c>
      <c r="B37" s="1">
        <v>4.4055999999999998E-2</v>
      </c>
      <c r="C37">
        <v>0.37019999999999997</v>
      </c>
      <c r="D37">
        <v>0.62763999999999998</v>
      </c>
      <c r="E37">
        <v>0.82767000000000002</v>
      </c>
      <c r="F37">
        <v>0.98265000000000002</v>
      </c>
      <c r="K37" t="str">
        <f t="shared" ref="K37:K49" si="1">CONCATENATE(A37,"_median")</f>
        <v>Cai_median</v>
      </c>
      <c r="L37">
        <f t="shared" ref="L37:L49" si="2">D37</f>
        <v>0.62763999999999998</v>
      </c>
    </row>
    <row r="38" spans="1:12" x14ac:dyDescent="0.25">
      <c r="A38" t="s">
        <v>11</v>
      </c>
      <c r="B38" s="1">
        <v>5.2699000000000003E-2</v>
      </c>
      <c r="C38">
        <v>0.39157999999999998</v>
      </c>
      <c r="D38">
        <v>0.62809999999999999</v>
      </c>
      <c r="E38">
        <v>0.82071000000000005</v>
      </c>
      <c r="F38">
        <v>0.98268</v>
      </c>
      <c r="K38" t="str">
        <f t="shared" si="1"/>
        <v>Cga_median</v>
      </c>
      <c r="L38">
        <f t="shared" si="2"/>
        <v>0.62809999999999999</v>
      </c>
    </row>
    <row r="39" spans="1:12" x14ac:dyDescent="0.25">
      <c r="A39" t="s">
        <v>8</v>
      </c>
      <c r="B39" s="1">
        <v>9.7285999999999997E-2</v>
      </c>
      <c r="C39">
        <v>0.47226000000000001</v>
      </c>
      <c r="D39">
        <v>0.65425</v>
      </c>
      <c r="E39">
        <v>0.81250999999999995</v>
      </c>
      <c r="F39">
        <v>0.97814000000000001</v>
      </c>
      <c r="K39" t="str">
        <f t="shared" si="1"/>
        <v>Cgi_median</v>
      </c>
      <c r="L39">
        <f t="shared" si="2"/>
        <v>0.65425</v>
      </c>
    </row>
    <row r="40" spans="1:12" x14ac:dyDescent="0.25">
      <c r="A40" t="s">
        <v>12</v>
      </c>
      <c r="B40" s="1">
        <v>3.7870000000000001E-2</v>
      </c>
      <c r="C40">
        <v>0.29802000000000001</v>
      </c>
      <c r="D40">
        <v>0.52436000000000005</v>
      </c>
      <c r="E40">
        <v>0.75205</v>
      </c>
      <c r="F40">
        <v>0.97445000000000004</v>
      </c>
      <c r="K40" t="str">
        <f t="shared" si="1"/>
        <v>Cia_median</v>
      </c>
      <c r="L40">
        <f t="shared" si="2"/>
        <v>0.52436000000000005</v>
      </c>
    </row>
    <row r="41" spans="1:12" x14ac:dyDescent="0.25">
      <c r="A41" t="s">
        <v>9</v>
      </c>
      <c r="B41" s="1">
        <v>4.5617999999999999E-2</v>
      </c>
      <c r="C41">
        <v>0.36565999999999999</v>
      </c>
      <c r="D41">
        <v>0.61999000000000004</v>
      </c>
      <c r="E41">
        <v>0.82328999999999997</v>
      </c>
      <c r="F41">
        <v>0.98158000000000001</v>
      </c>
      <c r="K41" t="str">
        <f t="shared" si="1"/>
        <v>Cig_median</v>
      </c>
      <c r="L41">
        <f t="shared" si="2"/>
        <v>0.61999000000000004</v>
      </c>
    </row>
    <row r="42" spans="1:12" x14ac:dyDescent="0.25">
      <c r="A42" t="s">
        <v>5</v>
      </c>
      <c r="B42" s="1">
        <v>3.2091000000000001E-2</v>
      </c>
      <c r="C42">
        <v>0.16172</v>
      </c>
      <c r="D42">
        <v>0.31401000000000001</v>
      </c>
      <c r="E42">
        <v>0.54115999999999997</v>
      </c>
      <c r="F42">
        <v>0.92506999999999995</v>
      </c>
      <c r="K42" t="str">
        <f t="shared" si="1"/>
        <v>Tag_median</v>
      </c>
      <c r="L42">
        <f t="shared" si="2"/>
        <v>0.31401000000000001</v>
      </c>
    </row>
    <row r="43" spans="1:12" x14ac:dyDescent="0.25">
      <c r="A43" t="s">
        <v>7</v>
      </c>
      <c r="B43" s="1">
        <v>2.1953E-2</v>
      </c>
      <c r="C43">
        <v>0.16238</v>
      </c>
      <c r="D43">
        <v>0.30187999999999998</v>
      </c>
      <c r="E43">
        <v>0.50383999999999995</v>
      </c>
      <c r="F43">
        <v>0.87172000000000005</v>
      </c>
      <c r="K43" t="str">
        <f t="shared" si="1"/>
        <v>Tai_median</v>
      </c>
      <c r="L43">
        <f t="shared" si="2"/>
        <v>0.30187999999999998</v>
      </c>
    </row>
    <row r="44" spans="1:12" x14ac:dyDescent="0.25">
      <c r="A44" t="s">
        <v>3</v>
      </c>
      <c r="B44" s="1">
        <v>3.2764000000000001E-2</v>
      </c>
      <c r="C44">
        <v>0.21426999999999999</v>
      </c>
      <c r="D44">
        <v>0.37847999999999998</v>
      </c>
      <c r="E44">
        <v>0.59762999999999999</v>
      </c>
      <c r="F44">
        <v>0.93279999999999996</v>
      </c>
      <c r="K44" t="str">
        <f t="shared" si="1"/>
        <v>Tga_median</v>
      </c>
      <c r="L44">
        <f t="shared" si="2"/>
        <v>0.37847999999999998</v>
      </c>
    </row>
    <row r="45" spans="1:12" x14ac:dyDescent="0.25">
      <c r="A45" t="s">
        <v>2</v>
      </c>
      <c r="B45" s="1">
        <v>0.17364399999999999</v>
      </c>
      <c r="C45">
        <v>0.45313999999999999</v>
      </c>
      <c r="D45">
        <v>0.64439999999999997</v>
      </c>
      <c r="E45">
        <v>0.81857999999999997</v>
      </c>
      <c r="F45">
        <v>0.98082000000000003</v>
      </c>
      <c r="K45" t="str">
        <f t="shared" si="1"/>
        <v>Tgi_median</v>
      </c>
      <c r="L45">
        <f t="shared" si="2"/>
        <v>0.64439999999999997</v>
      </c>
    </row>
    <row r="46" spans="1:12" x14ac:dyDescent="0.25">
      <c r="A46" t="s">
        <v>6</v>
      </c>
      <c r="B46" s="1">
        <v>0.105639</v>
      </c>
      <c r="C46">
        <v>0.37881999999999999</v>
      </c>
      <c r="D46">
        <v>0.58652000000000004</v>
      </c>
      <c r="E46">
        <v>0.77959000000000001</v>
      </c>
      <c r="F46">
        <v>0.97616999999999998</v>
      </c>
      <c r="K46" t="str">
        <f t="shared" si="1"/>
        <v>Tia_median</v>
      </c>
      <c r="L46">
        <f t="shared" si="2"/>
        <v>0.58652000000000004</v>
      </c>
    </row>
    <row r="47" spans="1:12" x14ac:dyDescent="0.25">
      <c r="A47" t="s">
        <v>4</v>
      </c>
      <c r="B47">
        <v>9.1540000000000007E-3</v>
      </c>
      <c r="C47">
        <v>9.9949999999999997E-2</v>
      </c>
      <c r="D47">
        <v>0.22277</v>
      </c>
      <c r="E47">
        <v>0.41204000000000002</v>
      </c>
      <c r="F47">
        <v>0.83796999999999999</v>
      </c>
      <c r="K47" t="str">
        <f t="shared" si="1"/>
        <v>Tig_median</v>
      </c>
      <c r="L47">
        <f t="shared" si="2"/>
        <v>0.22277</v>
      </c>
    </row>
    <row r="48" spans="1:12" x14ac:dyDescent="0.25">
      <c r="A48" t="s">
        <v>54</v>
      </c>
      <c r="B48">
        <v>9.8720000000000006E-3</v>
      </c>
      <c r="C48">
        <v>1.3950000000000001E-2</v>
      </c>
      <c r="D48">
        <v>1.728E-2</v>
      </c>
      <c r="E48">
        <v>2.1870000000000001E-2</v>
      </c>
      <c r="F48">
        <v>3.7690000000000001E-2</v>
      </c>
      <c r="K48" t="str">
        <f t="shared" si="1"/>
        <v>sigmaG_median</v>
      </c>
      <c r="L48">
        <f t="shared" si="2"/>
        <v>1.728E-2</v>
      </c>
    </row>
    <row r="49" spans="1:12" x14ac:dyDescent="0.25">
      <c r="A49" t="s">
        <v>55</v>
      </c>
      <c r="B49">
        <v>1.3476999999999999E-2</v>
      </c>
      <c r="C49">
        <v>1.8710000000000001E-2</v>
      </c>
      <c r="D49">
        <v>2.29E-2</v>
      </c>
      <c r="E49">
        <v>2.894E-2</v>
      </c>
      <c r="F49">
        <v>4.9299999999999997E-2</v>
      </c>
      <c r="K49" t="str">
        <f t="shared" si="1"/>
        <v>sigmaI_median</v>
      </c>
      <c r="L49">
        <f t="shared" si="2"/>
        <v>2.29E-2</v>
      </c>
    </row>
    <row r="50" spans="1:12" x14ac:dyDescent="0.25">
      <c r="B50" s="3"/>
      <c r="C50" s="4"/>
      <c r="D50" s="4"/>
      <c r="E50" s="4"/>
    </row>
    <row r="51" spans="1:12" x14ac:dyDescent="0.25">
      <c r="A51" t="s">
        <v>58</v>
      </c>
      <c r="B51" t="s">
        <v>59</v>
      </c>
      <c r="C51" t="s">
        <v>60</v>
      </c>
      <c r="D51" t="s">
        <v>61</v>
      </c>
    </row>
    <row r="53" spans="1:12" x14ac:dyDescent="0.25">
      <c r="B53" t="s">
        <v>62</v>
      </c>
      <c r="C53" t="s">
        <v>63</v>
      </c>
      <c r="D53" t="s">
        <v>64</v>
      </c>
      <c r="E53" t="s">
        <v>65</v>
      </c>
    </row>
    <row r="54" spans="1:12" x14ac:dyDescent="0.25">
      <c r="A54" t="s">
        <v>10</v>
      </c>
      <c r="B54">
        <v>1.01</v>
      </c>
      <c r="C54">
        <v>1.01</v>
      </c>
      <c r="K54" t="str">
        <f>CONCATENATE(A54,"_rhat")</f>
        <v>Cag_rhat</v>
      </c>
      <c r="L54">
        <f>B54</f>
        <v>1.01</v>
      </c>
    </row>
    <row r="55" spans="1:12" x14ac:dyDescent="0.25">
      <c r="A55" t="s">
        <v>13</v>
      </c>
      <c r="B55">
        <v>1</v>
      </c>
      <c r="C55">
        <v>1</v>
      </c>
      <c r="K55" t="str">
        <f t="shared" ref="K55:K67" si="3">CONCATENATE(A55,"_rhat")</f>
        <v>Cai_rhat</v>
      </c>
      <c r="L55">
        <f t="shared" ref="L55:L67" si="4">B55</f>
        <v>1</v>
      </c>
    </row>
    <row r="56" spans="1:12" x14ac:dyDescent="0.25">
      <c r="A56" t="s">
        <v>11</v>
      </c>
      <c r="B56">
        <v>1</v>
      </c>
      <c r="C56">
        <v>1</v>
      </c>
      <c r="K56" t="str">
        <f t="shared" si="3"/>
        <v>Cga_rhat</v>
      </c>
      <c r="L56">
        <f t="shared" si="4"/>
        <v>1</v>
      </c>
    </row>
    <row r="57" spans="1:12" x14ac:dyDescent="0.25">
      <c r="A57" t="s">
        <v>8</v>
      </c>
      <c r="B57">
        <v>1.01</v>
      </c>
      <c r="C57">
        <v>1.02</v>
      </c>
      <c r="K57" t="str">
        <f t="shared" si="3"/>
        <v>Cgi_rhat</v>
      </c>
      <c r="L57">
        <f t="shared" si="4"/>
        <v>1.01</v>
      </c>
    </row>
    <row r="58" spans="1:12" x14ac:dyDescent="0.25">
      <c r="A58" t="s">
        <v>12</v>
      </c>
      <c r="B58">
        <v>1</v>
      </c>
      <c r="C58">
        <v>1</v>
      </c>
      <c r="K58" t="str">
        <f t="shared" si="3"/>
        <v>Cia_rhat</v>
      </c>
      <c r="L58">
        <f t="shared" si="4"/>
        <v>1</v>
      </c>
    </row>
    <row r="59" spans="1:12" x14ac:dyDescent="0.25">
      <c r="A59" t="s">
        <v>9</v>
      </c>
      <c r="B59">
        <v>1</v>
      </c>
      <c r="C59">
        <v>1</v>
      </c>
      <c r="K59" t="str">
        <f t="shared" si="3"/>
        <v>Cig_rhat</v>
      </c>
      <c r="L59">
        <f t="shared" si="4"/>
        <v>1</v>
      </c>
    </row>
    <row r="60" spans="1:12" x14ac:dyDescent="0.25">
      <c r="A60" t="s">
        <v>5</v>
      </c>
      <c r="B60">
        <v>1.01</v>
      </c>
      <c r="C60">
        <v>1.02</v>
      </c>
      <c r="K60" t="str">
        <f t="shared" si="3"/>
        <v>Tag_rhat</v>
      </c>
      <c r="L60">
        <f t="shared" si="4"/>
        <v>1.01</v>
      </c>
    </row>
    <row r="61" spans="1:12" x14ac:dyDescent="0.25">
      <c r="A61" t="s">
        <v>7</v>
      </c>
      <c r="B61">
        <v>1.01</v>
      </c>
      <c r="C61">
        <v>1.02</v>
      </c>
      <c r="K61" t="str">
        <f t="shared" si="3"/>
        <v>Tai_rhat</v>
      </c>
      <c r="L61">
        <f t="shared" si="4"/>
        <v>1.01</v>
      </c>
    </row>
    <row r="62" spans="1:12" x14ac:dyDescent="0.25">
      <c r="A62" t="s">
        <v>3</v>
      </c>
      <c r="B62">
        <v>1.01</v>
      </c>
      <c r="C62">
        <v>1.02</v>
      </c>
      <c r="K62" t="str">
        <f t="shared" si="3"/>
        <v>Tga_rhat</v>
      </c>
      <c r="L62">
        <f t="shared" si="4"/>
        <v>1.01</v>
      </c>
    </row>
    <row r="63" spans="1:12" x14ac:dyDescent="0.25">
      <c r="A63" t="s">
        <v>2</v>
      </c>
      <c r="B63">
        <v>1.01</v>
      </c>
      <c r="C63">
        <v>1.03</v>
      </c>
      <c r="K63" t="str">
        <f t="shared" si="3"/>
        <v>Tgi_rhat</v>
      </c>
      <c r="L63">
        <f t="shared" si="4"/>
        <v>1.01</v>
      </c>
    </row>
    <row r="64" spans="1:12" x14ac:dyDescent="0.25">
      <c r="A64" t="s">
        <v>6</v>
      </c>
      <c r="B64">
        <v>1.01</v>
      </c>
      <c r="C64">
        <v>1.02</v>
      </c>
      <c r="K64" t="str">
        <f t="shared" si="3"/>
        <v>Tia_rhat</v>
      </c>
      <c r="L64">
        <f t="shared" si="4"/>
        <v>1.01</v>
      </c>
    </row>
    <row r="65" spans="1:12" x14ac:dyDescent="0.25">
      <c r="A65" t="s">
        <v>4</v>
      </c>
      <c r="B65" s="3">
        <v>1.01</v>
      </c>
      <c r="C65">
        <v>1.02</v>
      </c>
      <c r="K65" t="str">
        <f t="shared" si="3"/>
        <v>Tig_rhat</v>
      </c>
      <c r="L65">
        <f t="shared" si="4"/>
        <v>1.01</v>
      </c>
    </row>
    <row r="66" spans="1:12" x14ac:dyDescent="0.25">
      <c r="A66" t="s">
        <v>54</v>
      </c>
      <c r="B66">
        <v>1</v>
      </c>
      <c r="C66">
        <v>1</v>
      </c>
      <c r="K66" t="str">
        <f t="shared" si="3"/>
        <v>sigmaG_rhat</v>
      </c>
      <c r="L66">
        <f t="shared" si="4"/>
        <v>1</v>
      </c>
    </row>
    <row r="67" spans="1:12" x14ac:dyDescent="0.25">
      <c r="A67" t="s">
        <v>55</v>
      </c>
      <c r="B67">
        <v>1</v>
      </c>
      <c r="C67">
        <v>1</v>
      </c>
      <c r="K67" t="str">
        <f t="shared" si="3"/>
        <v>sigmaI_rhat</v>
      </c>
      <c r="L67">
        <f t="shared" si="4"/>
        <v>1</v>
      </c>
    </row>
    <row r="69" spans="1:12" x14ac:dyDescent="0.25">
      <c r="A69" t="s">
        <v>66</v>
      </c>
      <c r="B69" t="s">
        <v>67</v>
      </c>
    </row>
    <row r="71" spans="1:12" x14ac:dyDescent="0.25">
      <c r="A71">
        <v>1.02</v>
      </c>
      <c r="K71" t="s">
        <v>17</v>
      </c>
      <c r="L71">
        <f>A71</f>
        <v>1.02</v>
      </c>
    </row>
    <row r="72" spans="1:12" x14ac:dyDescent="0.25">
      <c r="B72" t="s">
        <v>10</v>
      </c>
      <c r="C72" t="s">
        <v>13</v>
      </c>
      <c r="D72" t="s">
        <v>11</v>
      </c>
      <c r="E72" t="s">
        <v>8</v>
      </c>
      <c r="F72" t="s">
        <v>12</v>
      </c>
      <c r="G72" t="s">
        <v>9</v>
      </c>
      <c r="H72" t="s">
        <v>5</v>
      </c>
      <c r="I72" t="s">
        <v>7</v>
      </c>
      <c r="J72" t="s">
        <v>3</v>
      </c>
    </row>
    <row r="73" spans="1:12" x14ac:dyDescent="0.25">
      <c r="B73">
        <v>1507.0047999999999</v>
      </c>
      <c r="C73">
        <v>1900.6124</v>
      </c>
      <c r="D73">
        <v>3539.4906999999998</v>
      </c>
      <c r="E73">
        <v>1309.0643</v>
      </c>
      <c r="F73">
        <v>3135.2674000000002</v>
      </c>
      <c r="G73">
        <v>3533.1745000000001</v>
      </c>
      <c r="H73">
        <v>500.52269999999999</v>
      </c>
      <c r="I73">
        <v>665.4597</v>
      </c>
      <c r="J73">
        <v>697.07449999999994</v>
      </c>
    </row>
    <row r="74" spans="1:12" x14ac:dyDescent="0.25">
      <c r="B74" t="s">
        <v>6</v>
      </c>
      <c r="C74" t="s">
        <v>4</v>
      </c>
      <c r="D74" t="s">
        <v>54</v>
      </c>
      <c r="E74" t="s">
        <v>55</v>
      </c>
    </row>
    <row r="75" spans="1:12" x14ac:dyDescent="0.25">
      <c r="B75">
        <v>790.52059999999994</v>
      </c>
      <c r="C75">
        <v>926.6454</v>
      </c>
      <c r="D75">
        <v>11769.3925</v>
      </c>
      <c r="E75">
        <v>16989.7565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Hybrid</vt:lpstr>
      <vt:lpstr>1980</vt:lpstr>
      <vt:lpstr>1981</vt:lpstr>
      <vt:lpstr>1982</vt:lpstr>
      <vt:lpstr>1983</vt:lpstr>
      <vt:lpstr>1984</vt:lpstr>
      <vt:lpstr>'1980'!_1980solution</vt:lpstr>
      <vt:lpstr>'1981'!_1981solution</vt:lpstr>
      <vt:lpstr>'1982'!_1982solution</vt:lpstr>
      <vt:lpstr>'1983'!_1983solution</vt:lpstr>
      <vt:lpstr>'1984'!_1984solution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Koval</dc:creator>
  <cp:lastModifiedBy>Andriy Koval</cp:lastModifiedBy>
  <dcterms:created xsi:type="dcterms:W3CDTF">2013-03-03T15:46:17Z</dcterms:created>
  <dcterms:modified xsi:type="dcterms:W3CDTF">2013-03-06T03:26:41Z</dcterms:modified>
</cp:coreProperties>
</file>