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ntag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'1980'!$A$1:$I$57</definedName>
    <definedName name="_1981solution" localSheetId="2">'1981'!$A$1:$I$57</definedName>
    <definedName name="_1982solution" localSheetId="3">'1982'!$A$1:$I$57</definedName>
    <definedName name="_1983solution" localSheetId="4">'1983'!$A$1:$I$55</definedName>
    <definedName name="_1984solution" localSheetId="5">'1984'!$A$1:$I$57</definedName>
  </definedNames>
  <calcPr calcId="145621"/>
</workbook>
</file>

<file path=xl/calcChain.xml><?xml version="1.0" encoding="utf-8"?>
<calcChain xmlns="http://schemas.openxmlformats.org/spreadsheetml/2006/main">
  <c r="L51" i="6" l="1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7" i="6"/>
  <c r="Q6" i="1" s="1"/>
  <c r="L6" i="6"/>
  <c r="P6" i="1" s="1"/>
  <c r="L5" i="6"/>
  <c r="O6" i="1" s="1"/>
  <c r="L4" i="6"/>
  <c r="L3" i="6"/>
  <c r="L2" i="6"/>
  <c r="L1" i="6"/>
  <c r="L51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7" i="5"/>
  <c r="Q5" i="1" s="1"/>
  <c r="L6" i="5"/>
  <c r="P5" i="1" s="1"/>
  <c r="L5" i="5"/>
  <c r="O5" i="1" s="1"/>
  <c r="L4" i="5"/>
  <c r="L3" i="5"/>
  <c r="L2" i="5"/>
  <c r="L1" i="5"/>
  <c r="L51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7" i="4"/>
  <c r="Q4" i="1" s="1"/>
  <c r="L6" i="4"/>
  <c r="P4" i="1" s="1"/>
  <c r="L5" i="4"/>
  <c r="O4" i="1" s="1"/>
  <c r="L4" i="4"/>
  <c r="L3" i="4"/>
  <c r="L2" i="4"/>
  <c r="L1" i="4"/>
  <c r="L51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F3" i="1" s="1"/>
  <c r="K18" i="3"/>
  <c r="L7" i="3"/>
  <c r="Q3" i="1" s="1"/>
  <c r="L6" i="3"/>
  <c r="P3" i="1" s="1"/>
  <c r="L5" i="3"/>
  <c r="O3" i="1" s="1"/>
  <c r="L4" i="3"/>
  <c r="L3" i="3"/>
  <c r="L2" i="3"/>
  <c r="L1" i="3"/>
  <c r="L51" i="2"/>
  <c r="L43" i="2"/>
  <c r="L44" i="2"/>
  <c r="L45" i="2"/>
  <c r="L46" i="2"/>
  <c r="L47" i="2"/>
  <c r="L48" i="2"/>
  <c r="L49" i="2"/>
  <c r="L42" i="2"/>
  <c r="K43" i="2"/>
  <c r="K44" i="2"/>
  <c r="K45" i="2"/>
  <c r="K46" i="2"/>
  <c r="K47" i="2"/>
  <c r="K48" i="2"/>
  <c r="K49" i="2"/>
  <c r="K42" i="2"/>
  <c r="L41" i="2"/>
  <c r="K41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H3" i="1" l="1"/>
  <c r="R3" i="1"/>
  <c r="T3" i="1"/>
  <c r="G4" i="1"/>
  <c r="G6" i="1"/>
  <c r="G3" i="1"/>
  <c r="G5" i="1"/>
  <c r="D3" i="1"/>
  <c r="AP6" i="1"/>
  <c r="AH6" i="1"/>
  <c r="Z6" i="1"/>
  <c r="R6" i="1"/>
  <c r="H6" i="1"/>
  <c r="D6" i="1"/>
  <c r="E6" i="1"/>
  <c r="AF6" i="1"/>
  <c r="F6" i="1"/>
  <c r="AP5" i="1"/>
  <c r="AL5" i="1"/>
  <c r="AD5" i="1"/>
  <c r="V5" i="1"/>
  <c r="R5" i="1"/>
  <c r="H5" i="1"/>
  <c r="D5" i="1"/>
  <c r="E5" i="1"/>
  <c r="C5" i="1"/>
  <c r="AN5" i="1"/>
  <c r="X5" i="1"/>
  <c r="F5" i="1"/>
  <c r="AK5" i="1"/>
  <c r="U5" i="1"/>
  <c r="C4" i="1"/>
  <c r="AP4" i="1"/>
  <c r="AL4" i="1"/>
  <c r="AH4" i="1"/>
  <c r="Z4" i="1"/>
  <c r="V4" i="1"/>
  <c r="R4" i="1"/>
  <c r="H4" i="1"/>
  <c r="D4" i="1"/>
  <c r="E4" i="1"/>
  <c r="AN4" i="1"/>
  <c r="AF4" i="1"/>
  <c r="X4" i="1"/>
  <c r="F4" i="1"/>
  <c r="AC4" i="1"/>
  <c r="E3" i="1"/>
  <c r="C3" i="1"/>
  <c r="AN3" i="1"/>
  <c r="AB3" i="1"/>
  <c r="AO3" i="1"/>
  <c r="Y3" i="1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7" i="2"/>
  <c r="Q2" i="1" s="1"/>
  <c r="L6" i="2"/>
  <c r="P2" i="1" s="1"/>
  <c r="L5" i="2"/>
  <c r="O2" i="1" s="1"/>
  <c r="L4" i="2"/>
  <c r="L3" i="2"/>
  <c r="L2" i="2"/>
  <c r="L1" i="2"/>
  <c r="AP1" i="1"/>
  <c r="AP3" i="1" s="1"/>
  <c r="AO1" i="1"/>
  <c r="AO5" i="1" s="1"/>
  <c r="AN1" i="1"/>
  <c r="AN6" i="1" s="1"/>
  <c r="AM1" i="1"/>
  <c r="AM6" i="1" s="1"/>
  <c r="AL1" i="1"/>
  <c r="AL3" i="1" s="1"/>
  <c r="AK1" i="1"/>
  <c r="AK3" i="1" s="1"/>
  <c r="AJ1" i="1"/>
  <c r="AJ6" i="1" s="1"/>
  <c r="AI1" i="1"/>
  <c r="AI6" i="1" s="1"/>
  <c r="AH1" i="1"/>
  <c r="AH3" i="1" s="1"/>
  <c r="AG1" i="1"/>
  <c r="AG6" i="1" s="1"/>
  <c r="AF1" i="1"/>
  <c r="AF3" i="1" s="1"/>
  <c r="AE1" i="1"/>
  <c r="AE3" i="1" s="1"/>
  <c r="AD1" i="1"/>
  <c r="AD3" i="1" s="1"/>
  <c r="AC1" i="1"/>
  <c r="AC3" i="1" s="1"/>
  <c r="AB1" i="1"/>
  <c r="AB5" i="1" s="1"/>
  <c r="AA1" i="1"/>
  <c r="AA5" i="1" s="1"/>
  <c r="Z1" i="1"/>
  <c r="Z3" i="1" s="1"/>
  <c r="Y1" i="1"/>
  <c r="Y5" i="1" s="1"/>
  <c r="X1" i="1"/>
  <c r="X3" i="1" s="1"/>
  <c r="W1" i="1"/>
  <c r="W6" i="1" s="1"/>
  <c r="V1" i="1"/>
  <c r="V3" i="1" s="1"/>
  <c r="U1" i="1"/>
  <c r="U3" i="1" s="1"/>
  <c r="T1" i="1"/>
  <c r="T6" i="1" s="1"/>
  <c r="S1" i="1"/>
  <c r="S6" i="1" s="1"/>
  <c r="S4" i="1" l="1"/>
  <c r="AI4" i="1"/>
  <c r="W5" i="1"/>
  <c r="AM5" i="1"/>
  <c r="AG3" i="1"/>
  <c r="AI3" i="1"/>
  <c r="U4" i="1"/>
  <c r="AK4" i="1"/>
  <c r="AA4" i="1"/>
  <c r="AC5" i="1"/>
  <c r="AF5" i="1"/>
  <c r="AE5" i="1"/>
  <c r="U6" i="1"/>
  <c r="AK6" i="1"/>
  <c r="X6" i="1"/>
  <c r="AA6" i="1"/>
  <c r="AJ3" i="1"/>
  <c r="S3" i="1"/>
  <c r="Y4" i="1"/>
  <c r="AO4" i="1"/>
  <c r="AB4" i="1"/>
  <c r="AE4" i="1"/>
  <c r="AD4" i="1"/>
  <c r="AG5" i="1"/>
  <c r="T5" i="1"/>
  <c r="AJ5" i="1"/>
  <c r="S5" i="1"/>
  <c r="AI5" i="1"/>
  <c r="AH5" i="1"/>
  <c r="Y6" i="1"/>
  <c r="AO6" i="1"/>
  <c r="AB6" i="1"/>
  <c r="AE6" i="1"/>
  <c r="AD6" i="1"/>
  <c r="W3" i="1"/>
  <c r="AC6" i="1"/>
  <c r="AA3" i="1"/>
  <c r="AM3" i="1"/>
  <c r="AG4" i="1"/>
  <c r="T4" i="1"/>
  <c r="AJ4" i="1"/>
  <c r="W4" i="1"/>
  <c r="AM4" i="1"/>
  <c r="Z5" i="1"/>
  <c r="V6" i="1"/>
  <c r="AL6" i="1"/>
  <c r="U2" i="1"/>
  <c r="AJ2" i="1"/>
  <c r="F2" i="1"/>
  <c r="T2" i="1"/>
  <c r="AB2" i="1"/>
  <c r="AF2" i="1"/>
  <c r="AN2" i="1"/>
  <c r="E2" i="1"/>
  <c r="S2" i="1"/>
  <c r="W2" i="1"/>
  <c r="AA2" i="1"/>
  <c r="AE2" i="1"/>
  <c r="AI2" i="1"/>
  <c r="AM2" i="1"/>
  <c r="D2" i="1"/>
  <c r="H2" i="1"/>
  <c r="R2" i="1"/>
  <c r="V2" i="1"/>
  <c r="Z2" i="1"/>
  <c r="AD2" i="1"/>
  <c r="AH2" i="1"/>
  <c r="AL2" i="1"/>
  <c r="AP2" i="1"/>
  <c r="G2" i="1"/>
  <c r="Y2" i="1"/>
  <c r="AC2" i="1"/>
  <c r="AG2" i="1"/>
  <c r="AK2" i="1"/>
  <c r="AO2" i="1"/>
  <c r="X2" i="1"/>
  <c r="C6" i="1"/>
  <c r="C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GiA431ContagionGauss\RawOut\1980.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GiA431ContagionGauss\RawOut\1981.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GiA431ContagionGauss\RawOut\1982.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GiA431ContagionGauss\RawOut\1983.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GiA431Contagion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<sst xmlns="http://schemas.openxmlformats.org/spreadsheetml/2006/main" count="523" uniqueCount="70">
  <si>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</si>
  <si>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</si>
  <si>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</si>
  <si>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</si>
  <si>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</si>
  <si>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</si>
  <si>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</si>
  <si>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</si>
  <si>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</si>
  <si>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</si>
  <si>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</si>
  <si>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</si>
  <si>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</si>
  <si>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</si>
  <si>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</si>
  <si>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</si>
  <si>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</si>
  <si>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</si>
  <si>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</si>
  <si>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</si>
  <si>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</si>
  <si>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</si>
  <si>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</si>
  <si>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</si>
  <si>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</si>
  <si>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</si>
  <si>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</si>
  <si>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</si>
  <si>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</si>
  <si>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</si>
  <si>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</si>
  <si>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</si>
  <si>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</si>
  <si>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</si>
  <si>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</si>
  <si>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</si>
  <si>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</si>
  <si>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</si>
  <si>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</si>
  <si>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</si>
  <si>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</si>
  <si>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</si>
  <si>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</si>
  <si>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</si>
  <si>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</si>
  <si>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</si>
  <si>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</si>
  <si>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</si>
  <si>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</si>
  <si>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</si>
  <si>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</si>
  <si>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</si>
  <si>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</si>
  <si>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</si>
  <si>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</si>
  <si>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</si>
  <si>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</si>
  <si>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</si>
  <si>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</si>
  <si>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</si>
  <si>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</si>
  <si>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</si>
  <si>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</si>
  <si>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</si>
  <si>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</si>
  <si>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</si>
  <si>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Contagion</t>
  </si>
  <si>
    <t>sigmaA</t>
  </si>
  <si>
    <t>11001:21000</t>
  </si>
  <si>
    <t>GiA431ContagionGauss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</si>
</sst>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E9" sqref="E8:E9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66</v>
      </c>
      <c r="B2">
        <v>1980</v>
      </c>
      <c r="C2">
        <f>VLOOKUP(C1,'1980'!$K:$L,2,FALSE)</f>
        <v>0.55601999999999996</v>
      </c>
      <c r="D2">
        <f>VLOOKUP(D1,'1980'!$K:$L,2,FALSE)</f>
        <v>0.42625999999999997</v>
      </c>
      <c r="E2">
        <f>VLOOKUP(E1,'1980'!$K:$L,2,FALSE)</f>
        <v>0.45213999999999999</v>
      </c>
      <c r="F2">
        <f>VLOOKUP(F1,'1980'!$K:$L,2,FALSE)</f>
        <v>0.56571000000000005</v>
      </c>
      <c r="G2">
        <f>VLOOKUP(G1,'1980'!$K:$L,2,FALSE)</f>
        <v>0.55883000000000005</v>
      </c>
      <c r="H2">
        <f>VLOOKUP(H1,'1980'!$K:$L,2,FALSE)</f>
        <v>0.43286999999999998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VLOOKUP(O1,'1980'!$K:$L,2,FALSE)</f>
        <v>-105.3</v>
      </c>
      <c r="P2">
        <f>VLOOKUP(P1,'1980'!$K:$L,2,FALSE)</f>
        <v>5.9710000000000001</v>
      </c>
      <c r="Q2">
        <f>VLOOKUP(Q1,'1980'!$K:$L,2,FALSE)</f>
        <v>-99.38</v>
      </c>
      <c r="R2">
        <f>VLOOKUP(R1,'1980'!$K:$L,2,FALSE)</f>
        <v>1.01</v>
      </c>
      <c r="S2">
        <f>VLOOKUP(S1,'1980'!$K:$L,2,FALSE)</f>
        <v>1</v>
      </c>
      <c r="T2">
        <f>VLOOKUP(T1,'1980'!$K:$L,2,FALSE)</f>
        <v>1</v>
      </c>
      <c r="U2">
        <f>VLOOKUP(U1,'1980'!$K:$L,2,FALSE)</f>
        <v>1</v>
      </c>
      <c r="V2">
        <f>VLOOKUP(V1,'1980'!$K:$L,2,FALSE)</f>
        <v>1.01</v>
      </c>
      <c r="W2">
        <f>VLOOKUP(W1,'1980'!$K:$L,2,FALSE)</f>
        <v>1.01</v>
      </c>
      <c r="X2">
        <f>VLOOKUP(X1,'1980'!$K:$L,2,FALSE)</f>
        <v>1.01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0.57245000000000001</v>
      </c>
      <c r="AF2">
        <f>VLOOKUP(AF1,'1980'!$K:$L,2,FALSE)</f>
        <v>0.40850999999999998</v>
      </c>
      <c r="AG2">
        <f>VLOOKUP(AG1,'1980'!$K:$L,2,FALSE)</f>
        <v>0.44253999999999999</v>
      </c>
      <c r="AH2">
        <f>VLOOKUP(AH1,'1980'!$K:$L,2,FALSE)</f>
        <v>0.58443000000000001</v>
      </c>
      <c r="AI2">
        <f>VLOOKUP(AI1,'1980'!$K:$L,2,FALSE)</f>
        <v>0.56398000000000004</v>
      </c>
      <c r="AJ2">
        <f>VLOOKUP(AJ1,'1980'!$K:$L,2,FALSE)</f>
        <v>0.41782999999999998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 x14ac:dyDescent="0.25">
      <c r="A3" t="s">
        <v>66</v>
      </c>
      <c r="B3">
        <v>1981</v>
      </c>
      <c r="C3">
        <f>VLOOKUP(C1,'1981'!$K:$L,2,FALSE)</f>
        <v>0.56498999999999999</v>
      </c>
      <c r="D3">
        <f>VLOOKUP(D1,'1981'!$K:$L,2,FALSE)</f>
        <v>0.43354999999999999</v>
      </c>
      <c r="E3">
        <f>VLOOKUP(E1,'1981'!$K:$L,2,FALSE)</f>
        <v>0.42482999999999999</v>
      </c>
      <c r="F3">
        <f>VLOOKUP(F1,'1981'!$K:$L,2,FALSE)</f>
        <v>0.55732000000000004</v>
      </c>
      <c r="G3">
        <f>VLOOKUP(G1,'1981'!$K:$L,2,FALSE)</f>
        <v>0.57121</v>
      </c>
      <c r="H3">
        <f>VLOOKUP(H1,'1981'!$K:$L,2,FALSE)</f>
        <v>0.41533999999999999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f>VLOOKUP(O1,'1981'!$K:$L,2,FALSE)</f>
        <v>-103.6</v>
      </c>
      <c r="P3">
        <f>VLOOKUP(P1,'1981'!$K:$L,2,FALSE)</f>
        <v>6.4</v>
      </c>
      <c r="Q3">
        <f>VLOOKUP(Q1,'1981'!$K:$L,2,FALSE)</f>
        <v>-97.18</v>
      </c>
      <c r="R3">
        <f>VLOOKUP(R1,'1981'!$K:$L,2,FALSE)</f>
        <v>1.02</v>
      </c>
      <c r="S3">
        <f>VLOOKUP(S1,'1981'!$K:$L,2,FALSE)</f>
        <v>1.01</v>
      </c>
      <c r="T3">
        <f>VLOOKUP(T1,'1981'!$K:$L,2,FALSE)</f>
        <v>1.01</v>
      </c>
      <c r="U3">
        <f>VLOOKUP(U1,'1981'!$K:$L,2,FALSE)</f>
        <v>1.01</v>
      </c>
      <c r="V3">
        <f>VLOOKUP(V1,'1981'!$K:$L,2,FALSE)</f>
        <v>1</v>
      </c>
      <c r="W3">
        <f>VLOOKUP(W1,'1981'!$K:$L,2,FALSE)</f>
        <v>1.01</v>
      </c>
      <c r="X3">
        <f>VLOOKUP(X1,'1981'!$K:$L,2,FALSE)</f>
        <v>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0.57711000000000001</v>
      </c>
      <c r="AF3">
        <f>VLOOKUP(AF1,'1981'!$K:$L,2,FALSE)</f>
        <v>0.40952</v>
      </c>
      <c r="AG3">
        <f>VLOOKUP(AG1,'1981'!$K:$L,2,FALSE)</f>
        <v>0.40633999999999998</v>
      </c>
      <c r="AH3">
        <f>VLOOKUP(AH1,'1981'!$K:$L,2,FALSE)</f>
        <v>0.57435000000000003</v>
      </c>
      <c r="AI3">
        <f>VLOOKUP(AI1,'1981'!$K:$L,2,FALSE)</f>
        <v>0.58026</v>
      </c>
      <c r="AJ3">
        <f>VLOOKUP(AJ1,'1981'!$K:$L,2,FALSE)</f>
        <v>0.39052999999999999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 x14ac:dyDescent="0.25">
      <c r="A4" t="s">
        <v>66</v>
      </c>
      <c r="B4">
        <v>1982</v>
      </c>
      <c r="C4">
        <f>VLOOKUP(C1,'1982'!$K:$L,2,FALSE)</f>
        <v>0.54930000000000001</v>
      </c>
      <c r="D4">
        <f>VLOOKUP(D1,'1982'!$K:$L,2,FALSE)</f>
        <v>0.51651999999999998</v>
      </c>
      <c r="E4">
        <f>VLOOKUP(E1,'1982'!$K:$L,2,FALSE)</f>
        <v>0.47703000000000001</v>
      </c>
      <c r="F4">
        <f>VLOOKUP(F1,'1982'!$K:$L,2,FALSE)</f>
        <v>0.48948000000000003</v>
      </c>
      <c r="G4">
        <f>VLOOKUP(G1,'1982'!$K:$L,2,FALSE)</f>
        <v>0.56140999999999996</v>
      </c>
      <c r="H4">
        <f>VLOOKUP(H1,'1982'!$K:$L,2,FALSE)</f>
        <v>0.49157000000000001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>VLOOKUP(O1,'1982'!$K:$L,2,FALSE)</f>
        <v>-100.6</v>
      </c>
      <c r="P4">
        <f>VLOOKUP(P1,'1982'!$K:$L,2,FALSE)</f>
        <v>6.0209999999999999</v>
      </c>
      <c r="Q4">
        <f>VLOOKUP(Q1,'1982'!$K:$L,2,FALSE)</f>
        <v>-94.59</v>
      </c>
      <c r="R4">
        <f>VLOOKUP(R1,'1982'!$K:$L,2,FALSE)</f>
        <v>1.01</v>
      </c>
      <c r="S4">
        <f>VLOOKUP(S1,'1982'!$K:$L,2,FALSE)</f>
        <v>1</v>
      </c>
      <c r="T4">
        <f>VLOOKUP(T1,'1982'!$K:$L,2,FALSE)</f>
        <v>1.01</v>
      </c>
      <c r="U4">
        <f>VLOOKUP(U1,'1982'!$K:$L,2,FALSE)</f>
        <v>1</v>
      </c>
      <c r="V4">
        <f>VLOOKUP(V1,'1982'!$K:$L,2,FALSE)</f>
        <v>1</v>
      </c>
      <c r="W4">
        <f>VLOOKUP(W1,'1982'!$K:$L,2,FALSE)</f>
        <v>1</v>
      </c>
      <c r="X4">
        <f>VLOOKUP(X1,'1982'!$K:$L,2,FALSE)</f>
        <v>1.01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0.56503999999999999</v>
      </c>
      <c r="AF4">
        <f>VLOOKUP(AF1,'1982'!$K:$L,2,FALSE)</f>
        <v>0.5181</v>
      </c>
      <c r="AG4">
        <f>VLOOKUP(AG1,'1982'!$K:$L,2,FALSE)</f>
        <v>0.47571999999999998</v>
      </c>
      <c r="AH4">
        <f>VLOOKUP(AH1,'1982'!$K:$L,2,FALSE)</f>
        <v>0.48737999999999998</v>
      </c>
      <c r="AI4">
        <f>VLOOKUP(AI1,'1982'!$K:$L,2,FALSE)</f>
        <v>0.58235999999999999</v>
      </c>
      <c r="AJ4">
        <f>VLOOKUP(AJ1,'1982'!$K:$L,2,FALSE)</f>
        <v>0.49759999999999999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 x14ac:dyDescent="0.25">
      <c r="A5" t="s">
        <v>66</v>
      </c>
      <c r="B5">
        <v>1983</v>
      </c>
      <c r="C5">
        <f>VLOOKUP(C1,'1983'!$K:$L,2,FALSE)</f>
        <v>0.57016999999999995</v>
      </c>
      <c r="D5">
        <f>VLOOKUP(D1,'1983'!$K:$L,2,FALSE)</f>
        <v>0.49546000000000001</v>
      </c>
      <c r="E5">
        <f>VLOOKUP(E1,'1983'!$K:$L,2,FALSE)</f>
        <v>0.41541</v>
      </c>
      <c r="F5">
        <f>VLOOKUP(F1,'1983'!$K:$L,2,FALSE)</f>
        <v>0.48813000000000001</v>
      </c>
      <c r="G5">
        <f>VLOOKUP(G1,'1983'!$K:$L,2,FALSE)</f>
        <v>0.54003000000000001</v>
      </c>
      <c r="H5">
        <f>VLOOKUP(H1,'1983'!$K:$L,2,FALSE)</f>
        <v>0.46278999999999998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f>VLOOKUP(O1,'1983'!$K:$L,2,FALSE)</f>
        <v>-86.4</v>
      </c>
      <c r="P5">
        <f>VLOOKUP(P1,'1983'!$K:$L,2,FALSE)</f>
        <v>6.2130000000000001</v>
      </c>
      <c r="Q5">
        <f>VLOOKUP(Q1,'1983'!$K:$L,2,FALSE)</f>
        <v>-80.19</v>
      </c>
      <c r="R5">
        <f>VLOOKUP(R1,'1983'!$K:$L,2,FALSE)</f>
        <v>1</v>
      </c>
      <c r="S5">
        <f>VLOOKUP(S1,'1983'!$K:$L,2,FALSE)</f>
        <v>1</v>
      </c>
      <c r="T5">
        <f>VLOOKUP(T1,'1983'!$K:$L,2,FALSE)</f>
        <v>1</v>
      </c>
      <c r="U5">
        <f>VLOOKUP(U1,'1983'!$K:$L,2,FALSE)</f>
        <v>1</v>
      </c>
      <c r="V5">
        <f>VLOOKUP(V1,'1983'!$K:$L,2,FALSE)</f>
        <v>1</v>
      </c>
      <c r="W5">
        <f>VLOOKUP(W1,'1983'!$K:$L,2,FALSE)</f>
        <v>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0.58960000000000001</v>
      </c>
      <c r="AF5">
        <f>VLOOKUP(AF1,'1983'!$K:$L,2,FALSE)</f>
        <v>0.49268000000000001</v>
      </c>
      <c r="AG5">
        <f>VLOOKUP(AG1,'1983'!$K:$L,2,FALSE)</f>
        <v>0.39154</v>
      </c>
      <c r="AH5">
        <f>VLOOKUP(AH1,'1983'!$K:$L,2,FALSE)</f>
        <v>0.48409999999999997</v>
      </c>
      <c r="AI5">
        <f>VLOOKUP(AI1,'1983'!$K:$L,2,FALSE)</f>
        <v>0.54762</v>
      </c>
      <c r="AJ5">
        <f>VLOOKUP(AJ1,'1983'!$K:$L,2,FALSE)</f>
        <v>0.45501000000000003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 x14ac:dyDescent="0.25">
      <c r="A6" t="s">
        <v>66</v>
      </c>
      <c r="B6">
        <v>1984</v>
      </c>
      <c r="C6">
        <f>VLOOKUP(C1,'1984'!$K:$L,2,FALSE)</f>
        <v>0.52537999999999996</v>
      </c>
      <c r="D6">
        <f>VLOOKUP(D1,'1984'!$K:$L,2,FALSE)</f>
        <v>0.62985000000000002</v>
      </c>
      <c r="E6">
        <f>VLOOKUP(E1,'1984'!$K:$L,2,FALSE)</f>
        <v>0.47038999999999997</v>
      </c>
      <c r="F6">
        <f>VLOOKUP(F1,'1984'!$K:$L,2,FALSE)</f>
        <v>0.37491000000000002</v>
      </c>
      <c r="G6">
        <f>VLOOKUP(G1,'1984'!$K:$L,2,FALSE)</f>
        <v>0.48355999999999999</v>
      </c>
      <c r="H6">
        <f>VLOOKUP(H1,'1984'!$K:$L,2,FALSE)</f>
        <v>0.51768000000000003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>VLOOKUP(O1,'1984'!$K:$L,2,FALSE)</f>
        <v>-86.78</v>
      </c>
      <c r="P6">
        <f>VLOOKUP(P1,'1984'!$K:$L,2,FALSE)</f>
        <v>7.0940000000000003</v>
      </c>
      <c r="Q6">
        <f>VLOOKUP(Q1,'1984'!$K:$L,2,FALSE)</f>
        <v>-79.69</v>
      </c>
      <c r="R6">
        <f>VLOOKUP(R1,'1984'!$K:$L,2,FALSE)</f>
        <v>1.01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1.01</v>
      </c>
      <c r="X6">
        <f>VLOOKUP(X1,'1984'!$K:$L,2,FALSE)</f>
        <v>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0.53027999999999997</v>
      </c>
      <c r="AF6">
        <f>VLOOKUP(AF1,'1984'!$K:$L,2,FALSE)</f>
        <v>0.66268000000000005</v>
      </c>
      <c r="AG6">
        <f>VLOOKUP(AG1,'1984'!$K:$L,2,FALSE)</f>
        <v>0.46272000000000002</v>
      </c>
      <c r="AH6">
        <f>VLOOKUP(AH1,'1984'!$K:$L,2,FALSE)</f>
        <v>0.34399999999999997</v>
      </c>
      <c r="AI6">
        <f>VLOOKUP(AI1,'1984'!$K:$L,2,FALSE)</f>
        <v>0.48337999999999998</v>
      </c>
      <c r="AJ6">
        <f>VLOOKUP(AJ1,'1984'!$K:$L,2,FALSE)</f>
        <v>0.52166999999999997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21.7109375" bestFit="1" customWidth="1"/>
    <col min="3" max="3" width="11.5703125" bestFit="1" customWidth="1"/>
    <col min="4" max="4" width="9" bestFit="1" customWidth="1"/>
    <col min="5" max="5" width="10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69</v>
      </c>
      <c r="K2" t="s">
        <v>0</v>
      </c>
      <c r="L2" t="str">
        <f>B2</f>
        <v>GiA431ContagionGauss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1980</v>
      </c>
      <c r="K4" t="s">
        <v>1</v>
      </c>
      <c r="L4">
        <f>B4</f>
        <v>1980</v>
      </c>
    </row>
    <row r="5" spans="1:12" x14ac:dyDescent="0.25">
      <c r="A5" t="s">
        <v>22</v>
      </c>
      <c r="B5" t="s">
        <v>23</v>
      </c>
      <c r="C5">
        <v>-105.3</v>
      </c>
      <c r="K5" t="s">
        <v>14</v>
      </c>
      <c r="L5">
        <f>C5</f>
        <v>-105.3</v>
      </c>
    </row>
    <row r="6" spans="1:12" x14ac:dyDescent="0.25">
      <c r="A6" t="s">
        <v>24</v>
      </c>
      <c r="B6">
        <v>5.9710000000000001</v>
      </c>
      <c r="K6" t="s">
        <v>15</v>
      </c>
      <c r="L6">
        <f>B6</f>
        <v>5.9710000000000001</v>
      </c>
    </row>
    <row r="7" spans="1:12" x14ac:dyDescent="0.25">
      <c r="A7" t="s">
        <v>25</v>
      </c>
      <c r="B7" t="s">
        <v>23</v>
      </c>
      <c r="C7">
        <v>-99.38</v>
      </c>
      <c r="K7" t="s">
        <v>16</v>
      </c>
      <c r="L7">
        <f>C7</f>
        <v>-99.38</v>
      </c>
    </row>
    <row r="9" spans="1:12" x14ac:dyDescent="0.25">
      <c r="A9" t="s">
        <v>26</v>
      </c>
      <c r="B9" t="s">
        <v>27</v>
      </c>
      <c r="C9" t="s">
        <v>68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0.56571000000000005</v>
      </c>
      <c r="C18">
        <v>0.26425300000000002</v>
      </c>
      <c r="D18" s="1">
        <v>1.1820000000000001E-3</v>
      </c>
      <c r="E18" s="1">
        <v>1.093E-2</v>
      </c>
      <c r="K18" t="str">
        <f t="shared" ref="K18:L25" si="0">A18</f>
        <v>Tag</v>
      </c>
      <c r="L18">
        <f t="shared" si="0"/>
        <v>0.56571000000000005</v>
      </c>
    </row>
    <row r="19" spans="1:12" x14ac:dyDescent="0.25">
      <c r="A19" t="s">
        <v>7</v>
      </c>
      <c r="B19">
        <v>0.43286999999999998</v>
      </c>
      <c r="C19">
        <v>0.25786500000000001</v>
      </c>
      <c r="D19" s="1">
        <v>1.1529999999999999E-3</v>
      </c>
      <c r="E19" s="1">
        <v>1.457E-2</v>
      </c>
      <c r="K19" t="str">
        <f t="shared" si="0"/>
        <v>Tai</v>
      </c>
      <c r="L19">
        <f t="shared" si="0"/>
        <v>0.43286999999999998</v>
      </c>
    </row>
    <row r="20" spans="1:12" x14ac:dyDescent="0.25">
      <c r="A20" t="s">
        <v>3</v>
      </c>
      <c r="B20">
        <v>0.42625999999999997</v>
      </c>
      <c r="C20">
        <v>0.25582300000000002</v>
      </c>
      <c r="D20" s="1">
        <v>1.1440000000000001E-3</v>
      </c>
      <c r="E20" s="1">
        <v>1.014E-2</v>
      </c>
      <c r="K20" t="str">
        <f t="shared" si="0"/>
        <v>Tga</v>
      </c>
      <c r="L20">
        <f t="shared" si="0"/>
        <v>0.42625999999999997</v>
      </c>
    </row>
    <row r="21" spans="1:12" x14ac:dyDescent="0.25">
      <c r="A21" t="s">
        <v>2</v>
      </c>
      <c r="B21">
        <v>0.55601999999999996</v>
      </c>
      <c r="C21">
        <v>0.26210800000000001</v>
      </c>
      <c r="D21" s="1">
        <v>1.1720000000000001E-3</v>
      </c>
      <c r="E21" s="1">
        <v>7.9799999999999992E-3</v>
      </c>
      <c r="K21" t="str">
        <f t="shared" si="0"/>
        <v>Tgi</v>
      </c>
      <c r="L21">
        <f t="shared" si="0"/>
        <v>0.55601999999999996</v>
      </c>
    </row>
    <row r="22" spans="1:12" x14ac:dyDescent="0.25">
      <c r="A22" t="s">
        <v>6</v>
      </c>
      <c r="B22">
        <v>0.55883000000000005</v>
      </c>
      <c r="C22">
        <v>0.25553700000000001</v>
      </c>
      <c r="D22" s="1">
        <v>1.1429999999999999E-3</v>
      </c>
      <c r="E22" s="1">
        <v>1.43E-2</v>
      </c>
      <c r="K22" t="str">
        <f t="shared" si="0"/>
        <v>Tia</v>
      </c>
      <c r="L22">
        <f t="shared" si="0"/>
        <v>0.55883000000000005</v>
      </c>
    </row>
    <row r="23" spans="1:12" x14ac:dyDescent="0.25">
      <c r="A23" t="s">
        <v>4</v>
      </c>
      <c r="B23">
        <v>0.45213999999999999</v>
      </c>
      <c r="C23">
        <v>0.26052900000000001</v>
      </c>
      <c r="D23" s="1">
        <v>1.165E-3</v>
      </c>
      <c r="E23" s="1">
        <v>7.953E-3</v>
      </c>
      <c r="K23" t="str">
        <f t="shared" si="0"/>
        <v>Tig</v>
      </c>
      <c r="L23">
        <f t="shared" si="0"/>
        <v>0.45213999999999999</v>
      </c>
    </row>
    <row r="24" spans="1:12" x14ac:dyDescent="0.25">
      <c r="A24" t="s">
        <v>67</v>
      </c>
      <c r="B24">
        <v>1.545E-2</v>
      </c>
      <c r="C24">
        <v>4.594E-3</v>
      </c>
      <c r="D24" s="1">
        <v>2.0550000000000001E-5</v>
      </c>
      <c r="E24" s="1">
        <v>3.4560000000000001E-5</v>
      </c>
      <c r="K24" t="str">
        <f t="shared" si="0"/>
        <v>sigmaA</v>
      </c>
      <c r="L24">
        <f t="shared" si="0"/>
        <v>1.545E-2</v>
      </c>
    </row>
    <row r="25" spans="1:12" x14ac:dyDescent="0.25">
      <c r="A25" t="s">
        <v>53</v>
      </c>
      <c r="B25">
        <v>2.3480000000000001E-2</v>
      </c>
      <c r="C25">
        <v>6.9740000000000002E-3</v>
      </c>
      <c r="D25" s="1">
        <v>3.1189999999999998E-5</v>
      </c>
      <c r="E25" s="1">
        <v>4.6079999999999999E-5</v>
      </c>
      <c r="K25" t="str">
        <f t="shared" si="0"/>
        <v>sigmaG</v>
      </c>
      <c r="L25">
        <f t="shared" si="0"/>
        <v>2.3480000000000001E-2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5.1823000000000001E-2</v>
      </c>
      <c r="C30">
        <v>0.36480000000000001</v>
      </c>
      <c r="D30" s="1">
        <v>0.58443000000000001</v>
      </c>
      <c r="E30" s="1">
        <v>0.78652</v>
      </c>
      <c r="F30">
        <v>0.97763999999999995</v>
      </c>
      <c r="K30" t="str">
        <f t="shared" ref="K30:K37" si="1">CONCATENATE(A30,"_median")</f>
        <v>Tag_median</v>
      </c>
      <c r="L30">
        <f t="shared" ref="L30:L37" si="2">D30</f>
        <v>0.58443000000000001</v>
      </c>
    </row>
    <row r="31" spans="1:12" x14ac:dyDescent="0.25">
      <c r="A31" t="s">
        <v>7</v>
      </c>
      <c r="B31">
        <v>2.5047E-2</v>
      </c>
      <c r="C31">
        <v>0.21573000000000001</v>
      </c>
      <c r="D31" s="1">
        <v>0.41782999999999998</v>
      </c>
      <c r="E31" s="1">
        <v>0.63</v>
      </c>
      <c r="F31">
        <v>0.92759999999999998</v>
      </c>
      <c r="K31" t="str">
        <f t="shared" si="1"/>
        <v>Tai_median</v>
      </c>
      <c r="L31">
        <f t="shared" si="2"/>
        <v>0.41782999999999998</v>
      </c>
    </row>
    <row r="32" spans="1:12" x14ac:dyDescent="0.25">
      <c r="A32" t="s">
        <v>3</v>
      </c>
      <c r="B32">
        <v>2.4716999999999999E-2</v>
      </c>
      <c r="C32">
        <v>0.21325</v>
      </c>
      <c r="D32">
        <v>0.40850999999999998</v>
      </c>
      <c r="E32">
        <v>0.61751</v>
      </c>
      <c r="F32">
        <v>0.93330999999999997</v>
      </c>
      <c r="K32" t="str">
        <f t="shared" si="1"/>
        <v>Tga_median</v>
      </c>
      <c r="L32">
        <f t="shared" si="2"/>
        <v>0.40850999999999998</v>
      </c>
    </row>
    <row r="33" spans="1:12" x14ac:dyDescent="0.25">
      <c r="A33" t="s">
        <v>2</v>
      </c>
      <c r="B33">
        <v>5.7638000000000002E-2</v>
      </c>
      <c r="C33">
        <v>0.35210000000000002</v>
      </c>
      <c r="D33">
        <v>0.57245000000000001</v>
      </c>
      <c r="E33">
        <v>0.77359</v>
      </c>
      <c r="F33">
        <v>0.97353999999999996</v>
      </c>
      <c r="K33" t="str">
        <f t="shared" si="1"/>
        <v>Tgi_median</v>
      </c>
      <c r="L33">
        <f t="shared" si="2"/>
        <v>0.57245000000000001</v>
      </c>
    </row>
    <row r="34" spans="1:12" x14ac:dyDescent="0.25">
      <c r="A34" t="s">
        <v>6</v>
      </c>
      <c r="B34">
        <v>8.233E-2</v>
      </c>
      <c r="C34">
        <v>0.35435</v>
      </c>
      <c r="D34">
        <v>0.56398000000000004</v>
      </c>
      <c r="E34">
        <v>0.77449999999999997</v>
      </c>
      <c r="F34">
        <v>0.97294000000000003</v>
      </c>
      <c r="K34" t="str">
        <f t="shared" si="1"/>
        <v>Tia_median</v>
      </c>
      <c r="L34">
        <f t="shared" si="2"/>
        <v>0.56398000000000004</v>
      </c>
    </row>
    <row r="35" spans="1:12" x14ac:dyDescent="0.25">
      <c r="A35" t="s">
        <v>4</v>
      </c>
      <c r="B35" s="3">
        <v>2.7154000000000001E-2</v>
      </c>
      <c r="C35" s="4">
        <v>0.23562</v>
      </c>
      <c r="D35" s="4">
        <v>0.44253999999999999</v>
      </c>
      <c r="E35" s="4">
        <v>0.65458000000000005</v>
      </c>
      <c r="F35" s="3">
        <v>0.94340999999999997</v>
      </c>
      <c r="K35" t="str">
        <f t="shared" si="1"/>
        <v>Tig_median</v>
      </c>
      <c r="L35">
        <f t="shared" si="2"/>
        <v>0.44253999999999999</v>
      </c>
    </row>
    <row r="36" spans="1:12" x14ac:dyDescent="0.25">
      <c r="A36" t="s">
        <v>67</v>
      </c>
      <c r="B36">
        <v>9.3469999999999994E-3</v>
      </c>
      <c r="C36">
        <v>1.2290000000000001E-2</v>
      </c>
      <c r="D36">
        <v>1.4540000000000001E-2</v>
      </c>
      <c r="E36">
        <v>1.755E-2</v>
      </c>
      <c r="F36">
        <v>2.6780000000000002E-2</v>
      </c>
      <c r="K36" t="str">
        <f t="shared" si="1"/>
        <v>sigmaA_median</v>
      </c>
      <c r="L36">
        <f t="shared" si="2"/>
        <v>1.4540000000000001E-2</v>
      </c>
    </row>
    <row r="37" spans="1:12" x14ac:dyDescent="0.25">
      <c r="A37" t="s">
        <v>53</v>
      </c>
      <c r="B37">
        <v>1.43E-2</v>
      </c>
      <c r="C37">
        <v>1.8720000000000001E-2</v>
      </c>
      <c r="D37">
        <v>2.2120000000000001E-2</v>
      </c>
      <c r="E37">
        <v>2.666E-2</v>
      </c>
      <c r="F37">
        <v>4.0590000000000001E-2</v>
      </c>
      <c r="K37" t="str">
        <f t="shared" si="1"/>
        <v>sigmaG_median</v>
      </c>
      <c r="L37">
        <f t="shared" si="2"/>
        <v>2.2120000000000001E-2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1.02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1.01</v>
      </c>
      <c r="C43">
        <v>1.03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67</v>
      </c>
    </row>
    <row r="55" spans="1:12" x14ac:dyDescent="0.25">
      <c r="B55">
        <v>589.06140000000005</v>
      </c>
      <c r="C55">
        <v>311.39940000000001</v>
      </c>
      <c r="D55">
        <v>646.33969999999999</v>
      </c>
      <c r="E55">
        <v>1089.6032</v>
      </c>
      <c r="F55">
        <v>318.30720000000002</v>
      </c>
      <c r="G55">
        <v>1072.3202000000001</v>
      </c>
      <c r="H55">
        <v>17991.034199999998</v>
      </c>
    </row>
    <row r="56" spans="1:12" x14ac:dyDescent="0.25">
      <c r="B56" t="s">
        <v>53</v>
      </c>
    </row>
    <row r="57" spans="1:12" x14ac:dyDescent="0.25">
      <c r="A57">
        <v>23056.971600000001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2" workbookViewId="0">
      <selection activeCell="L25" sqref="L25"/>
    </sheetView>
  </sheetViews>
  <sheetFormatPr defaultRowHeight="15" x14ac:dyDescent="0.25"/>
  <cols>
    <col min="1" max="1" width="11.85546875" bestFit="1" customWidth="1"/>
    <col min="2" max="2" width="21.7109375" bestFit="1" customWidth="1"/>
    <col min="3" max="3" width="11.5703125" bestFit="1" customWidth="1"/>
    <col min="4" max="5" width="9" bestFit="1" customWidth="1"/>
    <col min="6" max="6" width="11.42578125" bestFit="1" customWidth="1"/>
    <col min="7" max="7" width="9" bestFit="1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GiA431ContagionGauss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1981</v>
      </c>
      <c r="K4" t="s">
        <v>1</v>
      </c>
      <c r="L4">
        <f>B4</f>
        <v>1981</v>
      </c>
    </row>
    <row r="5" spans="1:14" x14ac:dyDescent="0.25">
      <c r="A5" t="s">
        <v>22</v>
      </c>
      <c r="B5" t="s">
        <v>23</v>
      </c>
      <c r="C5">
        <v>-103.6</v>
      </c>
      <c r="K5" t="s">
        <v>14</v>
      </c>
      <c r="L5">
        <f>C5</f>
        <v>-103.6</v>
      </c>
    </row>
    <row r="6" spans="1:14" x14ac:dyDescent="0.25">
      <c r="A6" t="s">
        <v>24</v>
      </c>
      <c r="B6">
        <v>6.4</v>
      </c>
      <c r="K6" t="s">
        <v>15</v>
      </c>
      <c r="L6">
        <f>B6</f>
        <v>6.4</v>
      </c>
    </row>
    <row r="7" spans="1:14" x14ac:dyDescent="0.25">
      <c r="A7" t="s">
        <v>25</v>
      </c>
      <c r="B7" t="s">
        <v>23</v>
      </c>
      <c r="C7">
        <v>-97.18</v>
      </c>
      <c r="K7" t="s">
        <v>16</v>
      </c>
      <c r="L7">
        <f>C7</f>
        <v>-97.18</v>
      </c>
    </row>
    <row r="9" spans="1:14" x14ac:dyDescent="0.25">
      <c r="A9" t="s">
        <v>26</v>
      </c>
      <c r="B9" t="s">
        <v>27</v>
      </c>
      <c r="C9" t="s">
        <v>68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0.55732000000000004</v>
      </c>
      <c r="C18">
        <v>0.264982</v>
      </c>
      <c r="D18" s="1">
        <v>1.1850000000000001E-3</v>
      </c>
      <c r="E18" s="1">
        <v>1.023E-2</v>
      </c>
      <c r="K18" t="str">
        <f t="shared" ref="K18:L25" si="0">A18</f>
        <v>Tag</v>
      </c>
      <c r="L18">
        <f t="shared" si="0"/>
        <v>0.55732000000000004</v>
      </c>
    </row>
    <row r="19" spans="1:12" x14ac:dyDescent="0.25">
      <c r="A19" t="s">
        <v>7</v>
      </c>
      <c r="B19">
        <v>0.41533999999999999</v>
      </c>
      <c r="C19">
        <v>0.25810100000000002</v>
      </c>
      <c r="D19" s="1">
        <v>1.1540000000000001E-3</v>
      </c>
      <c r="E19" s="1">
        <v>1.112E-2</v>
      </c>
      <c r="K19" t="str">
        <f t="shared" si="0"/>
        <v>Tai</v>
      </c>
      <c r="L19">
        <f t="shared" si="0"/>
        <v>0.41533999999999999</v>
      </c>
    </row>
    <row r="20" spans="1:12" x14ac:dyDescent="0.25">
      <c r="A20" t="s">
        <v>3</v>
      </c>
      <c r="B20">
        <v>0.43354999999999999</v>
      </c>
      <c r="C20">
        <v>0.26640799999999998</v>
      </c>
      <c r="D20" s="1">
        <v>1.191E-3</v>
      </c>
      <c r="E20" s="1">
        <v>1.0019999999999999E-2</v>
      </c>
      <c r="K20" t="str">
        <f t="shared" si="0"/>
        <v>Tga</v>
      </c>
      <c r="L20">
        <f t="shared" si="0"/>
        <v>0.43354999999999999</v>
      </c>
    </row>
    <row r="21" spans="1:12" x14ac:dyDescent="0.25">
      <c r="A21" t="s">
        <v>2</v>
      </c>
      <c r="B21">
        <v>0.56498999999999999</v>
      </c>
      <c r="C21">
        <v>0.25578000000000001</v>
      </c>
      <c r="D21" s="1">
        <v>1.1440000000000001E-3</v>
      </c>
      <c r="E21" s="1">
        <v>9.8960000000000003E-3</v>
      </c>
      <c r="K21" t="str">
        <f t="shared" si="0"/>
        <v>Tgi</v>
      </c>
      <c r="L21">
        <f t="shared" si="0"/>
        <v>0.56498999999999999</v>
      </c>
    </row>
    <row r="22" spans="1:12" x14ac:dyDescent="0.25">
      <c r="A22" t="s">
        <v>6</v>
      </c>
      <c r="B22">
        <v>0.57121</v>
      </c>
      <c r="C22">
        <v>0.25497799999999998</v>
      </c>
      <c r="D22" s="1">
        <v>1.14E-3</v>
      </c>
      <c r="E22" s="1">
        <v>1.065E-2</v>
      </c>
      <c r="K22" t="str">
        <f t="shared" si="0"/>
        <v>Tia</v>
      </c>
      <c r="L22">
        <f t="shared" si="0"/>
        <v>0.57121</v>
      </c>
    </row>
    <row r="23" spans="1:12" x14ac:dyDescent="0.25">
      <c r="A23" t="s">
        <v>4</v>
      </c>
      <c r="B23">
        <v>0.42482999999999999</v>
      </c>
      <c r="C23">
        <v>0.25839600000000001</v>
      </c>
      <c r="D23" s="1">
        <v>1.1559999999999999E-3</v>
      </c>
      <c r="E23" s="1">
        <v>9.8849999999999997E-3</v>
      </c>
      <c r="K23" t="str">
        <f t="shared" si="0"/>
        <v>Tig</v>
      </c>
      <c r="L23">
        <f t="shared" si="0"/>
        <v>0.42482999999999999</v>
      </c>
    </row>
    <row r="24" spans="1:12" x14ac:dyDescent="0.25">
      <c r="A24" t="s">
        <v>67</v>
      </c>
      <c r="B24">
        <v>1.9019999999999999E-2</v>
      </c>
      <c r="C24">
        <v>5.6039999999999996E-3</v>
      </c>
      <c r="D24" s="1">
        <v>2.5060000000000001E-5</v>
      </c>
      <c r="E24" s="1">
        <v>3.8460000000000001E-5</v>
      </c>
      <c r="K24" t="str">
        <f t="shared" si="0"/>
        <v>sigmaA</v>
      </c>
      <c r="L24">
        <f t="shared" si="0"/>
        <v>1.9019999999999999E-2</v>
      </c>
    </row>
    <row r="25" spans="1:12" x14ac:dyDescent="0.25">
      <c r="A25" t="s">
        <v>53</v>
      </c>
      <c r="B25">
        <v>2.0899999999999998E-2</v>
      </c>
      <c r="C25">
        <v>6.5529999999999998E-3</v>
      </c>
      <c r="D25" s="1">
        <v>2.9309999999999999E-5</v>
      </c>
      <c r="E25" s="1">
        <v>7.2080000000000001E-5</v>
      </c>
      <c r="K25" t="str">
        <f t="shared" si="0"/>
        <v>sigmaG</v>
      </c>
      <c r="L25">
        <f t="shared" si="0"/>
        <v>2.0899999999999998E-2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5.3760000000000002E-2</v>
      </c>
      <c r="C30">
        <v>0.35122999999999999</v>
      </c>
      <c r="D30" s="1">
        <v>0.57435000000000003</v>
      </c>
      <c r="E30" s="1">
        <v>0.78037999999999996</v>
      </c>
      <c r="F30">
        <v>0.97560999999999998</v>
      </c>
      <c r="K30" t="str">
        <f t="shared" ref="K30:K37" si="1">CONCATENATE(A30,"_median")</f>
        <v>Tag_median</v>
      </c>
      <c r="L30">
        <f t="shared" ref="L30:L37" si="2">D30</f>
        <v>0.57435000000000003</v>
      </c>
    </row>
    <row r="31" spans="1:12" x14ac:dyDescent="0.25">
      <c r="A31" t="s">
        <v>7</v>
      </c>
      <c r="B31">
        <v>2.172E-2</v>
      </c>
      <c r="C31">
        <v>0.19799</v>
      </c>
      <c r="D31" s="1">
        <v>0.39052999999999999</v>
      </c>
      <c r="E31" s="1">
        <v>0.61563999999999997</v>
      </c>
      <c r="F31">
        <v>0.92071999999999998</v>
      </c>
      <c r="K31" t="str">
        <f t="shared" si="1"/>
        <v>Tai_median</v>
      </c>
      <c r="L31">
        <f t="shared" si="2"/>
        <v>0.39052999999999999</v>
      </c>
    </row>
    <row r="32" spans="1:12" x14ac:dyDescent="0.25">
      <c r="A32" t="s">
        <v>3</v>
      </c>
      <c r="B32">
        <v>2.1579999999999998E-2</v>
      </c>
      <c r="C32">
        <v>0.21238000000000001</v>
      </c>
      <c r="D32">
        <v>0.40952</v>
      </c>
      <c r="E32">
        <v>0.63656999999999997</v>
      </c>
      <c r="F32">
        <v>0.94710000000000005</v>
      </c>
      <c r="K32" t="str">
        <f t="shared" si="1"/>
        <v>Tga_median</v>
      </c>
      <c r="L32">
        <f t="shared" si="2"/>
        <v>0.40952</v>
      </c>
    </row>
    <row r="33" spans="1:12" x14ac:dyDescent="0.25">
      <c r="A33" t="s">
        <v>2</v>
      </c>
      <c r="B33">
        <v>7.3160000000000003E-2</v>
      </c>
      <c r="C33">
        <v>0.36903000000000002</v>
      </c>
      <c r="D33">
        <v>0.57711000000000001</v>
      </c>
      <c r="E33">
        <v>0.77795999999999998</v>
      </c>
      <c r="F33">
        <v>0.97553999999999996</v>
      </c>
      <c r="K33" t="str">
        <f t="shared" si="1"/>
        <v>Tgi_median</v>
      </c>
      <c r="L33">
        <f t="shared" si="2"/>
        <v>0.57711000000000001</v>
      </c>
    </row>
    <row r="34" spans="1:12" x14ac:dyDescent="0.25">
      <c r="A34" t="s">
        <v>6</v>
      </c>
      <c r="B34">
        <v>7.4029999999999999E-2</v>
      </c>
      <c r="C34">
        <v>0.37933</v>
      </c>
      <c r="D34">
        <v>0.58026</v>
      </c>
      <c r="E34">
        <v>0.78476999999999997</v>
      </c>
      <c r="F34">
        <v>0.97785999999999995</v>
      </c>
      <c r="K34" t="str">
        <f t="shared" si="1"/>
        <v>Tia_median</v>
      </c>
      <c r="L34">
        <f t="shared" si="2"/>
        <v>0.58026</v>
      </c>
    </row>
    <row r="35" spans="1:12" x14ac:dyDescent="0.25">
      <c r="A35" t="s">
        <v>4</v>
      </c>
      <c r="B35" s="3">
        <v>2.2110000000000001E-2</v>
      </c>
      <c r="C35" s="4">
        <v>0.20549999999999999</v>
      </c>
      <c r="D35" s="4">
        <v>0.40633999999999998</v>
      </c>
      <c r="E35" s="4">
        <v>0.62626000000000004</v>
      </c>
      <c r="F35" s="3">
        <v>0.92725999999999997</v>
      </c>
      <c r="K35" t="str">
        <f t="shared" si="1"/>
        <v>Tig_median</v>
      </c>
      <c r="L35">
        <f t="shared" si="2"/>
        <v>0.40633999999999998</v>
      </c>
    </row>
    <row r="36" spans="1:12" x14ac:dyDescent="0.25">
      <c r="A36" t="s">
        <v>67</v>
      </c>
      <c r="B36">
        <v>1.153E-2</v>
      </c>
      <c r="C36">
        <v>1.5169999999999999E-2</v>
      </c>
      <c r="D36">
        <v>1.796E-2</v>
      </c>
      <c r="E36">
        <v>2.163E-2</v>
      </c>
      <c r="F36">
        <v>3.2579999999999998E-2</v>
      </c>
      <c r="K36" t="str">
        <f t="shared" si="1"/>
        <v>sigmaA_median</v>
      </c>
      <c r="L36">
        <f t="shared" si="2"/>
        <v>1.796E-2</v>
      </c>
    </row>
    <row r="37" spans="1:12" x14ac:dyDescent="0.25">
      <c r="A37" t="s">
        <v>53</v>
      </c>
      <c r="B37">
        <v>1.2120000000000001E-2</v>
      </c>
      <c r="C37">
        <v>1.6369999999999999E-2</v>
      </c>
      <c r="D37">
        <v>1.9650000000000001E-2</v>
      </c>
      <c r="E37">
        <v>2.3939999999999999E-2</v>
      </c>
      <c r="F37">
        <v>3.7289999999999997E-2</v>
      </c>
      <c r="K37" t="str">
        <f t="shared" si="1"/>
        <v>sigmaG_median</v>
      </c>
      <c r="L37">
        <f t="shared" si="2"/>
        <v>1.9650000000000001E-2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1.01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1.01</v>
      </c>
      <c r="C44">
        <v>1.03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1.01</v>
      </c>
      <c r="C45">
        <v>1.02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1.01</v>
      </c>
      <c r="C47">
        <v>1.03</v>
      </c>
      <c r="K47" t="str">
        <f t="shared" si="5"/>
        <v>Tig_rhat</v>
      </c>
      <c r="L47">
        <f t="shared" si="6"/>
        <v>1.01</v>
      </c>
    </row>
    <row r="48" spans="1:12" x14ac:dyDescent="0.25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1.02</v>
      </c>
    </row>
    <row r="53" spans="1:12" x14ac:dyDescent="0.25">
      <c r="A53">
        <v>1.02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67</v>
      </c>
    </row>
    <row r="55" spans="1:12" x14ac:dyDescent="0.25">
      <c r="B55">
        <v>673.51400000000001</v>
      </c>
      <c r="C55">
        <v>544.90809999999999</v>
      </c>
      <c r="D55">
        <v>704.23050000000001</v>
      </c>
      <c r="E55">
        <v>673.80650000000003</v>
      </c>
      <c r="F55">
        <v>573.8152</v>
      </c>
      <c r="G55">
        <v>678.61120000000005</v>
      </c>
      <c r="H55">
        <v>21547.128799999999</v>
      </c>
    </row>
    <row r="56" spans="1:12" x14ac:dyDescent="0.25">
      <c r="B56" t="s">
        <v>53</v>
      </c>
    </row>
    <row r="57" spans="1:12" x14ac:dyDescent="0.25">
      <c r="B57">
        <v>8503.6830000000009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52" workbookViewId="0">
      <selection activeCell="K52" sqref="K1:L1048576"/>
    </sheetView>
  </sheetViews>
  <sheetFormatPr defaultRowHeight="15" x14ac:dyDescent="0.25"/>
  <cols>
    <col min="1" max="1" width="11.85546875" bestFit="1" customWidth="1"/>
    <col min="2" max="2" width="21.7109375" bestFit="1" customWidth="1"/>
    <col min="3" max="3" width="11.5703125" bestFit="1" customWidth="1"/>
    <col min="4" max="5" width="9" bestFit="1" customWidth="1"/>
    <col min="6" max="6" width="11.42578125" bestFit="1" customWidth="1"/>
    <col min="7" max="7" width="10" bestFit="1" customWidth="1"/>
    <col min="8" max="8" width="11" bestFit="1" customWidth="1"/>
    <col min="9" max="9" width="8.7109375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GiA431ContagionGauss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1982</v>
      </c>
      <c r="K4" t="s">
        <v>1</v>
      </c>
      <c r="L4">
        <f>B4</f>
        <v>1982</v>
      </c>
    </row>
    <row r="5" spans="1:14" x14ac:dyDescent="0.25">
      <c r="A5" t="s">
        <v>22</v>
      </c>
      <c r="B5" t="s">
        <v>23</v>
      </c>
      <c r="C5">
        <v>-100.6</v>
      </c>
      <c r="K5" t="s">
        <v>14</v>
      </c>
      <c r="L5">
        <f>C5</f>
        <v>-100.6</v>
      </c>
    </row>
    <row r="6" spans="1:14" x14ac:dyDescent="0.25">
      <c r="A6" t="s">
        <v>24</v>
      </c>
      <c r="B6">
        <v>6.0209999999999999</v>
      </c>
      <c r="K6" t="s">
        <v>15</v>
      </c>
      <c r="L6">
        <f>B6</f>
        <v>6.0209999999999999</v>
      </c>
    </row>
    <row r="7" spans="1:14" x14ac:dyDescent="0.25">
      <c r="A7" t="s">
        <v>25</v>
      </c>
      <c r="B7" t="s">
        <v>23</v>
      </c>
      <c r="C7">
        <v>-94.59</v>
      </c>
      <c r="K7" t="s">
        <v>16</v>
      </c>
      <c r="L7">
        <f>C7</f>
        <v>-94.59</v>
      </c>
    </row>
    <row r="9" spans="1:14" x14ac:dyDescent="0.25">
      <c r="A9" t="s">
        <v>26</v>
      </c>
      <c r="B9" t="s">
        <v>27</v>
      </c>
      <c r="C9" t="s">
        <v>68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0.48948000000000003</v>
      </c>
      <c r="C18">
        <v>0.26536900000000002</v>
      </c>
      <c r="D18" s="1">
        <v>1.1869999999999999E-3</v>
      </c>
      <c r="E18" s="1">
        <v>1.0120000000000001E-2</v>
      </c>
      <c r="K18" t="str">
        <f t="shared" ref="K18:L25" si="0">A18</f>
        <v>Tag</v>
      </c>
      <c r="L18">
        <f t="shared" si="0"/>
        <v>0.48948000000000003</v>
      </c>
    </row>
    <row r="19" spans="1:12" x14ac:dyDescent="0.25">
      <c r="A19" t="s">
        <v>7</v>
      </c>
      <c r="B19">
        <v>0.49157000000000001</v>
      </c>
      <c r="C19">
        <v>0.26610899999999998</v>
      </c>
      <c r="D19" s="1">
        <v>1.1900000000000001E-3</v>
      </c>
      <c r="E19" s="1">
        <v>1.3599999999999999E-2</v>
      </c>
      <c r="K19" t="str">
        <f t="shared" si="0"/>
        <v>Tai</v>
      </c>
      <c r="L19">
        <f t="shared" si="0"/>
        <v>0.49157000000000001</v>
      </c>
    </row>
    <row r="20" spans="1:12" x14ac:dyDescent="0.25">
      <c r="A20" t="s">
        <v>3</v>
      </c>
      <c r="B20">
        <v>0.51651999999999998</v>
      </c>
      <c r="C20">
        <v>0.26713700000000001</v>
      </c>
      <c r="D20" s="1">
        <v>1.1950000000000001E-3</v>
      </c>
      <c r="E20" s="1">
        <v>1.026E-2</v>
      </c>
      <c r="K20" t="str">
        <f t="shared" si="0"/>
        <v>Tga</v>
      </c>
      <c r="L20">
        <f t="shared" si="0"/>
        <v>0.51651999999999998</v>
      </c>
    </row>
    <row r="21" spans="1:12" x14ac:dyDescent="0.25">
      <c r="A21" t="s">
        <v>2</v>
      </c>
      <c r="B21">
        <v>0.54930000000000001</v>
      </c>
      <c r="C21">
        <v>0.25947100000000001</v>
      </c>
      <c r="D21" s="1">
        <v>1.16E-3</v>
      </c>
      <c r="E21" s="1">
        <v>7.2430000000000003E-3</v>
      </c>
      <c r="K21" t="str">
        <f t="shared" si="0"/>
        <v>Tgi</v>
      </c>
      <c r="L21">
        <f t="shared" si="0"/>
        <v>0.54930000000000001</v>
      </c>
    </row>
    <row r="22" spans="1:12" x14ac:dyDescent="0.25">
      <c r="A22" t="s">
        <v>6</v>
      </c>
      <c r="B22">
        <v>0.56140999999999996</v>
      </c>
      <c r="C22">
        <v>0.26689299999999999</v>
      </c>
      <c r="D22" s="1">
        <v>1.194E-3</v>
      </c>
      <c r="E22" s="1">
        <v>1.391E-2</v>
      </c>
      <c r="K22" t="str">
        <f t="shared" si="0"/>
        <v>Tia</v>
      </c>
      <c r="L22">
        <f t="shared" si="0"/>
        <v>0.56140999999999996</v>
      </c>
    </row>
    <row r="23" spans="1:12" x14ac:dyDescent="0.25">
      <c r="A23" t="s">
        <v>4</v>
      </c>
      <c r="B23">
        <v>0.47703000000000001</v>
      </c>
      <c r="C23">
        <v>0.26292599999999999</v>
      </c>
      <c r="D23" s="1">
        <v>1.176E-3</v>
      </c>
      <c r="E23" s="1">
        <v>7.463E-3</v>
      </c>
      <c r="K23" t="str">
        <f t="shared" si="0"/>
        <v>Tig</v>
      </c>
      <c r="L23">
        <f t="shared" si="0"/>
        <v>0.47703000000000001</v>
      </c>
    </row>
    <row r="24" spans="1:12" x14ac:dyDescent="0.25">
      <c r="A24" t="s">
        <v>67</v>
      </c>
      <c r="B24">
        <v>1.602E-2</v>
      </c>
      <c r="C24">
        <v>4.7650000000000001E-3</v>
      </c>
      <c r="D24" s="1">
        <v>2.1310000000000001E-5</v>
      </c>
      <c r="E24" s="1">
        <v>3.2360000000000002E-5</v>
      </c>
      <c r="K24" t="str">
        <f t="shared" si="0"/>
        <v>sigmaA</v>
      </c>
      <c r="L24">
        <f t="shared" si="0"/>
        <v>1.602E-2</v>
      </c>
    </row>
    <row r="25" spans="1:12" x14ac:dyDescent="0.25">
      <c r="A25" t="s">
        <v>53</v>
      </c>
      <c r="B25">
        <v>2.8649999999999998E-2</v>
      </c>
      <c r="C25">
        <v>8.4620000000000008E-3</v>
      </c>
      <c r="D25" s="1">
        <v>3.7839999999999997E-5</v>
      </c>
      <c r="E25" s="1">
        <v>5.8220000000000002E-5</v>
      </c>
      <c r="K25" t="str">
        <f t="shared" si="0"/>
        <v>sigmaG</v>
      </c>
      <c r="L25">
        <f t="shared" si="0"/>
        <v>2.8649999999999998E-2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3.4367000000000002E-2</v>
      </c>
      <c r="C30">
        <v>0.27232000000000001</v>
      </c>
      <c r="D30" s="1">
        <v>0.48737999999999998</v>
      </c>
      <c r="E30" s="1">
        <v>0.70301999999999998</v>
      </c>
      <c r="F30">
        <v>0.96101999999999999</v>
      </c>
      <c r="K30" t="str">
        <f t="shared" ref="K30:K37" si="1">CONCATENATE(A30,"_median")</f>
        <v>Tag_median</v>
      </c>
      <c r="L30">
        <f t="shared" ref="L30:L37" si="2">D30</f>
        <v>0.48737999999999998</v>
      </c>
    </row>
    <row r="31" spans="1:12" x14ac:dyDescent="0.25">
      <c r="A31" t="s">
        <v>7</v>
      </c>
      <c r="B31">
        <v>3.3404000000000003E-2</v>
      </c>
      <c r="C31">
        <v>0.26932</v>
      </c>
      <c r="D31" s="1">
        <v>0.49759999999999999</v>
      </c>
      <c r="E31" s="1">
        <v>0.71016999999999997</v>
      </c>
      <c r="F31">
        <v>0.95345000000000002</v>
      </c>
      <c r="K31" t="str">
        <f t="shared" si="1"/>
        <v>Tai_median</v>
      </c>
      <c r="L31">
        <f t="shared" si="2"/>
        <v>0.49759999999999999</v>
      </c>
    </row>
    <row r="32" spans="1:12" x14ac:dyDescent="0.25">
      <c r="A32" t="s">
        <v>3</v>
      </c>
      <c r="B32">
        <v>4.2827999999999998E-2</v>
      </c>
      <c r="C32">
        <v>0.30164000000000002</v>
      </c>
      <c r="D32">
        <v>0.5181</v>
      </c>
      <c r="E32">
        <v>0.73777000000000004</v>
      </c>
      <c r="F32">
        <v>0.96733999999999998</v>
      </c>
      <c r="K32" t="str">
        <f t="shared" si="1"/>
        <v>Tga_median</v>
      </c>
      <c r="L32">
        <f t="shared" si="2"/>
        <v>0.5181</v>
      </c>
    </row>
    <row r="33" spans="1:12" x14ac:dyDescent="0.25">
      <c r="A33" t="s">
        <v>2</v>
      </c>
      <c r="B33">
        <v>5.8501999999999998E-2</v>
      </c>
      <c r="C33">
        <v>0.34694000000000003</v>
      </c>
      <c r="D33">
        <v>0.56503999999999999</v>
      </c>
      <c r="E33">
        <v>0.76482000000000006</v>
      </c>
      <c r="F33">
        <v>0.96953999999999996</v>
      </c>
      <c r="K33" t="str">
        <f t="shared" si="1"/>
        <v>Tgi_median</v>
      </c>
      <c r="L33">
        <f t="shared" si="2"/>
        <v>0.56503999999999999</v>
      </c>
    </row>
    <row r="34" spans="1:12" x14ac:dyDescent="0.25">
      <c r="A34" t="s">
        <v>6</v>
      </c>
      <c r="B34">
        <v>6.5657999999999994E-2</v>
      </c>
      <c r="C34">
        <v>0.34309000000000001</v>
      </c>
      <c r="D34">
        <v>0.58235999999999999</v>
      </c>
      <c r="E34">
        <v>0.78857999999999995</v>
      </c>
      <c r="F34">
        <v>0.97565999999999997</v>
      </c>
      <c r="K34" t="str">
        <f t="shared" si="1"/>
        <v>Tia_median</v>
      </c>
      <c r="L34">
        <f t="shared" si="2"/>
        <v>0.58235999999999999</v>
      </c>
    </row>
    <row r="35" spans="1:12" x14ac:dyDescent="0.25">
      <c r="A35" t="s">
        <v>4</v>
      </c>
      <c r="B35" s="3">
        <v>3.1143000000000001E-2</v>
      </c>
      <c r="C35" s="4">
        <v>0.26056000000000001</v>
      </c>
      <c r="D35" s="4">
        <v>0.47571999999999998</v>
      </c>
      <c r="E35" s="4">
        <v>0.68901000000000001</v>
      </c>
      <c r="F35" s="3">
        <v>0.94810000000000005</v>
      </c>
      <c r="K35" t="str">
        <f t="shared" si="1"/>
        <v>Tig_median</v>
      </c>
      <c r="L35">
        <f t="shared" si="2"/>
        <v>0.47571999999999998</v>
      </c>
    </row>
    <row r="36" spans="1:12" x14ac:dyDescent="0.25">
      <c r="A36" t="s">
        <v>67</v>
      </c>
      <c r="B36">
        <v>9.6749999999999996E-3</v>
      </c>
      <c r="C36">
        <v>1.2749999999999999E-2</v>
      </c>
      <c r="D36">
        <v>1.508E-2</v>
      </c>
      <c r="E36">
        <v>1.8180000000000002E-2</v>
      </c>
      <c r="F36">
        <v>2.7799999999999998E-2</v>
      </c>
      <c r="K36" t="str">
        <f t="shared" si="1"/>
        <v>sigmaA_median</v>
      </c>
      <c r="L36">
        <f t="shared" si="2"/>
        <v>1.508E-2</v>
      </c>
    </row>
    <row r="37" spans="1:12" x14ac:dyDescent="0.25">
      <c r="A37" t="s">
        <v>53</v>
      </c>
      <c r="B37">
        <v>1.7226000000000002E-2</v>
      </c>
      <c r="C37">
        <v>2.2769999999999999E-2</v>
      </c>
      <c r="D37">
        <v>2.6970000000000001E-2</v>
      </c>
      <c r="E37">
        <v>3.2590000000000001E-2</v>
      </c>
      <c r="F37">
        <v>4.9889999999999997E-2</v>
      </c>
      <c r="K37" t="str">
        <f t="shared" si="1"/>
        <v>sigmaG_median</v>
      </c>
      <c r="L37">
        <f t="shared" si="2"/>
        <v>2.6970000000000001E-2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1.01</v>
      </c>
      <c r="C43">
        <v>1.02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1.01</v>
      </c>
      <c r="C44">
        <v>1.02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1.01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67</v>
      </c>
    </row>
    <row r="55" spans="1:12" x14ac:dyDescent="0.25">
      <c r="B55">
        <v>692.18119999999999</v>
      </c>
      <c r="C55">
        <v>380.8236</v>
      </c>
      <c r="D55">
        <v>673.07939999999996</v>
      </c>
      <c r="E55">
        <v>1283.163</v>
      </c>
      <c r="F55">
        <v>368.31049999999999</v>
      </c>
      <c r="G55">
        <v>1242.4335000000001</v>
      </c>
      <c r="H55">
        <v>21715.807700000001</v>
      </c>
    </row>
    <row r="56" spans="1:12" x14ac:dyDescent="0.25">
      <c r="B56" t="s">
        <v>53</v>
      </c>
    </row>
    <row r="57" spans="1:12" x14ac:dyDescent="0.25">
      <c r="A57">
        <v>21153.771499999999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67" workbookViewId="0">
      <selection activeCell="K67" sqref="K1:L1048576"/>
    </sheetView>
  </sheetViews>
  <sheetFormatPr defaultRowHeight="15" x14ac:dyDescent="0.25"/>
  <cols>
    <col min="1" max="1" width="11.85546875" bestFit="1" customWidth="1"/>
    <col min="2" max="2" width="21.7109375" bestFit="1" customWidth="1"/>
    <col min="3" max="3" width="11.5703125" bestFit="1" customWidth="1"/>
    <col min="4" max="4" width="9" customWidth="1"/>
    <col min="5" max="5" width="9" bestFit="1" customWidth="1"/>
    <col min="6" max="6" width="11.42578125" bestFit="1" customWidth="1"/>
    <col min="7" max="7" width="9" bestFit="1" customWidth="1"/>
    <col min="8" max="9" width="10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69</v>
      </c>
      <c r="K2" t="s">
        <v>0</v>
      </c>
      <c r="L2" t="str">
        <f>B2</f>
        <v>GiA431ContagionGauss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1983</v>
      </c>
      <c r="K4" t="s">
        <v>1</v>
      </c>
      <c r="L4">
        <f>B4</f>
        <v>1983</v>
      </c>
    </row>
    <row r="5" spans="1:14" x14ac:dyDescent="0.25">
      <c r="A5" t="s">
        <v>22</v>
      </c>
      <c r="B5" t="s">
        <v>23</v>
      </c>
      <c r="C5">
        <v>-86.4</v>
      </c>
      <c r="K5" t="s">
        <v>14</v>
      </c>
      <c r="L5">
        <f>C5</f>
        <v>-86.4</v>
      </c>
    </row>
    <row r="6" spans="1:14" x14ac:dyDescent="0.25">
      <c r="A6" t="s">
        <v>24</v>
      </c>
      <c r="B6">
        <v>6.2130000000000001</v>
      </c>
      <c r="K6" t="s">
        <v>15</v>
      </c>
      <c r="L6">
        <f>B6</f>
        <v>6.2130000000000001</v>
      </c>
    </row>
    <row r="7" spans="1:14" x14ac:dyDescent="0.25">
      <c r="A7" t="s">
        <v>25</v>
      </c>
      <c r="B7" t="s">
        <v>23</v>
      </c>
      <c r="C7">
        <v>-80.19</v>
      </c>
      <c r="K7" t="s">
        <v>16</v>
      </c>
      <c r="L7">
        <f>C7</f>
        <v>-80.19</v>
      </c>
    </row>
    <row r="9" spans="1:14" x14ac:dyDescent="0.25">
      <c r="A9" t="s">
        <v>26</v>
      </c>
      <c r="B9" t="s">
        <v>27</v>
      </c>
      <c r="C9" t="s">
        <v>68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0.48813000000000001</v>
      </c>
      <c r="C18">
        <v>0.26989000000000002</v>
      </c>
      <c r="D18" s="1">
        <v>1.207E-3</v>
      </c>
      <c r="E18" s="1">
        <v>7.4770000000000001E-3</v>
      </c>
      <c r="K18" t="str">
        <f t="shared" ref="K18:L25" si="0">A18</f>
        <v>Tag</v>
      </c>
      <c r="L18">
        <f t="shared" si="0"/>
        <v>0.48813000000000001</v>
      </c>
    </row>
    <row r="19" spans="1:12" x14ac:dyDescent="0.25">
      <c r="A19" t="s">
        <v>7</v>
      </c>
      <c r="B19">
        <v>0.46278999999999998</v>
      </c>
      <c r="C19">
        <v>0.26406000000000002</v>
      </c>
      <c r="D19" s="1">
        <v>1.181E-3</v>
      </c>
      <c r="E19" s="1">
        <v>7.5700000000000003E-3</v>
      </c>
      <c r="K19" t="str">
        <f t="shared" si="0"/>
        <v>Tai</v>
      </c>
      <c r="L19">
        <f t="shared" si="0"/>
        <v>0.46278999999999998</v>
      </c>
    </row>
    <row r="20" spans="1:12" x14ac:dyDescent="0.25">
      <c r="A20" t="s">
        <v>3</v>
      </c>
      <c r="B20">
        <v>0.49546000000000001</v>
      </c>
      <c r="C20">
        <v>0.265899</v>
      </c>
      <c r="D20" s="1">
        <v>1.189E-3</v>
      </c>
      <c r="E20" s="1">
        <v>7.1520000000000004E-3</v>
      </c>
      <c r="K20" t="str">
        <f t="shared" si="0"/>
        <v>Tga</v>
      </c>
      <c r="L20">
        <f t="shared" si="0"/>
        <v>0.49546000000000001</v>
      </c>
    </row>
    <row r="21" spans="1:12" x14ac:dyDescent="0.25">
      <c r="A21" t="s">
        <v>2</v>
      </c>
      <c r="B21">
        <v>0.57016999999999995</v>
      </c>
      <c r="C21">
        <v>0.25582100000000002</v>
      </c>
      <c r="D21" s="1">
        <v>1.1440000000000001E-3</v>
      </c>
      <c r="E21" s="1">
        <v>6.5859999999999998E-3</v>
      </c>
      <c r="K21" t="str">
        <f t="shared" si="0"/>
        <v>Tgi</v>
      </c>
      <c r="L21">
        <f t="shared" si="0"/>
        <v>0.57016999999999995</v>
      </c>
    </row>
    <row r="22" spans="1:12" x14ac:dyDescent="0.25">
      <c r="A22" t="s">
        <v>6</v>
      </c>
      <c r="B22">
        <v>0.54003000000000001</v>
      </c>
      <c r="C22">
        <v>0.26435999999999998</v>
      </c>
      <c r="D22" s="1">
        <v>1.1820000000000001E-3</v>
      </c>
      <c r="E22" s="1">
        <v>7.5960000000000003E-3</v>
      </c>
      <c r="K22" t="str">
        <f t="shared" si="0"/>
        <v>Tia</v>
      </c>
      <c r="L22">
        <f t="shared" si="0"/>
        <v>0.54003000000000001</v>
      </c>
    </row>
    <row r="23" spans="1:12" x14ac:dyDescent="0.25">
      <c r="A23" t="s">
        <v>4</v>
      </c>
      <c r="B23">
        <v>0.41541</v>
      </c>
      <c r="C23">
        <v>0.25570900000000002</v>
      </c>
      <c r="D23" s="1">
        <v>1.1440000000000001E-3</v>
      </c>
      <c r="E23" s="1">
        <v>6.4920000000000004E-3</v>
      </c>
      <c r="K23" t="str">
        <f t="shared" si="0"/>
        <v>Tig</v>
      </c>
      <c r="L23">
        <f t="shared" si="0"/>
        <v>0.41541</v>
      </c>
    </row>
    <row r="24" spans="1:12" x14ac:dyDescent="0.25">
      <c r="A24" t="s">
        <v>67</v>
      </c>
      <c r="B24">
        <v>3.0040000000000001E-2</v>
      </c>
      <c r="C24">
        <v>8.9639999999999997E-3</v>
      </c>
      <c r="D24" s="1">
        <v>4.0089999999999997E-5</v>
      </c>
      <c r="E24" s="1">
        <v>6.8609999999999995E-5</v>
      </c>
      <c r="K24" t="str">
        <f t="shared" si="0"/>
        <v>sigmaA</v>
      </c>
      <c r="L24">
        <f t="shared" si="0"/>
        <v>3.0040000000000001E-2</v>
      </c>
    </row>
    <row r="25" spans="1:12" x14ac:dyDescent="0.25">
      <c r="A25" t="s">
        <v>53</v>
      </c>
      <c r="B25">
        <v>3.1050000000000001E-2</v>
      </c>
      <c r="C25">
        <v>9.299E-3</v>
      </c>
      <c r="D25" s="1">
        <v>4.1579999999999998E-5</v>
      </c>
      <c r="E25" s="1">
        <v>7.4900000000000005E-5</v>
      </c>
      <c r="K25" t="str">
        <f t="shared" si="0"/>
        <v>sigmaG</v>
      </c>
      <c r="L25">
        <f t="shared" si="0"/>
        <v>3.1050000000000001E-2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2.9520000000000001E-2</v>
      </c>
      <c r="C30">
        <v>0.26635999999999999</v>
      </c>
      <c r="D30" s="1">
        <v>0.48409999999999997</v>
      </c>
      <c r="E30" s="1">
        <v>0.70659000000000005</v>
      </c>
      <c r="F30">
        <v>0.96258999999999995</v>
      </c>
      <c r="K30" t="str">
        <f t="shared" ref="K30:K37" si="1">CONCATENATE(A30,"_median")</f>
        <v>Tag_median</v>
      </c>
      <c r="L30">
        <f t="shared" ref="L30:L37" si="2">D30</f>
        <v>0.48409999999999997</v>
      </c>
    </row>
    <row r="31" spans="1:12" x14ac:dyDescent="0.25">
      <c r="A31" t="s">
        <v>7</v>
      </c>
      <c r="B31">
        <v>3.0020000000000002E-2</v>
      </c>
      <c r="C31">
        <v>0.24129999999999999</v>
      </c>
      <c r="D31" s="1">
        <v>0.45501000000000003</v>
      </c>
      <c r="E31" s="1">
        <v>0.67323</v>
      </c>
      <c r="F31">
        <v>0.94540999999999997</v>
      </c>
      <c r="K31" t="str">
        <f t="shared" si="1"/>
        <v>Tai_median</v>
      </c>
      <c r="L31">
        <f t="shared" si="2"/>
        <v>0.45501000000000003</v>
      </c>
    </row>
    <row r="32" spans="1:12" x14ac:dyDescent="0.25">
      <c r="A32" t="s">
        <v>3</v>
      </c>
      <c r="B32">
        <v>3.5450000000000002E-2</v>
      </c>
      <c r="C32">
        <v>0.28126000000000001</v>
      </c>
      <c r="D32">
        <v>0.49268000000000001</v>
      </c>
      <c r="E32">
        <v>0.70984999999999998</v>
      </c>
      <c r="F32">
        <v>0.96516000000000002</v>
      </c>
      <c r="K32" t="str">
        <f t="shared" si="1"/>
        <v>Tga_median</v>
      </c>
      <c r="L32">
        <f t="shared" si="2"/>
        <v>0.49268000000000001</v>
      </c>
    </row>
    <row r="33" spans="1:12" x14ac:dyDescent="0.25">
      <c r="A33" t="s">
        <v>2</v>
      </c>
      <c r="B33">
        <v>7.2529999999999997E-2</v>
      </c>
      <c r="C33">
        <v>0.37362000000000001</v>
      </c>
      <c r="D33">
        <v>0.58960000000000001</v>
      </c>
      <c r="E33">
        <v>0.78151999999999999</v>
      </c>
      <c r="F33">
        <v>0.97506999999999999</v>
      </c>
      <c r="K33" t="str">
        <f t="shared" si="1"/>
        <v>Tgi_median</v>
      </c>
      <c r="L33">
        <f t="shared" si="2"/>
        <v>0.58960000000000001</v>
      </c>
    </row>
    <row r="34" spans="1:12" x14ac:dyDescent="0.25">
      <c r="A34" t="s">
        <v>6</v>
      </c>
      <c r="B34">
        <v>5.5059999999999998E-2</v>
      </c>
      <c r="C34">
        <v>0.32963999999999999</v>
      </c>
      <c r="D34">
        <v>0.54762</v>
      </c>
      <c r="E34">
        <v>0.76148000000000005</v>
      </c>
      <c r="F34">
        <v>0.97414000000000001</v>
      </c>
      <c r="K34" t="str">
        <f t="shared" si="1"/>
        <v>Tia_median</v>
      </c>
      <c r="L34">
        <f t="shared" si="2"/>
        <v>0.54762</v>
      </c>
    </row>
    <row r="35" spans="1:12" x14ac:dyDescent="0.25">
      <c r="A35" t="s">
        <v>4</v>
      </c>
      <c r="B35" s="3">
        <v>2.2620000000000001E-2</v>
      </c>
      <c r="C35" s="4">
        <v>0.20271</v>
      </c>
      <c r="D35" s="4">
        <v>0.39154</v>
      </c>
      <c r="E35" s="4">
        <v>0.60887999999999998</v>
      </c>
      <c r="F35" s="3">
        <v>0.92479999999999996</v>
      </c>
      <c r="K35" t="str">
        <f t="shared" si="1"/>
        <v>Tig_median</v>
      </c>
      <c r="L35">
        <f t="shared" si="2"/>
        <v>0.39154</v>
      </c>
    </row>
    <row r="36" spans="1:12" x14ac:dyDescent="0.25">
      <c r="A36" t="s">
        <v>67</v>
      </c>
      <c r="B36">
        <v>1.8079999999999999E-2</v>
      </c>
      <c r="C36">
        <v>2.384E-2</v>
      </c>
      <c r="D36">
        <v>2.8250000000000001E-2</v>
      </c>
      <c r="E36">
        <v>3.4270000000000002E-2</v>
      </c>
      <c r="F36">
        <v>5.2229999999999999E-2</v>
      </c>
      <c r="K36" t="str">
        <f t="shared" si="1"/>
        <v>sigmaA_median</v>
      </c>
      <c r="L36">
        <f t="shared" si="2"/>
        <v>2.8250000000000001E-2</v>
      </c>
    </row>
    <row r="37" spans="1:12" x14ac:dyDescent="0.25">
      <c r="A37" t="s">
        <v>53</v>
      </c>
      <c r="B37">
        <v>1.8429999999999998E-2</v>
      </c>
      <c r="C37">
        <v>2.46E-2</v>
      </c>
      <c r="D37">
        <v>2.9319999999999999E-2</v>
      </c>
      <c r="E37">
        <v>3.5409999999999997E-2</v>
      </c>
      <c r="F37">
        <v>5.398E-2</v>
      </c>
      <c r="K37" t="str">
        <f t="shared" si="1"/>
        <v>sigmaG_median</v>
      </c>
      <c r="L37">
        <f t="shared" si="2"/>
        <v>2.9319999999999999E-2</v>
      </c>
    </row>
    <row r="39" spans="1:12" x14ac:dyDescent="0.25">
      <c r="A39" t="s">
        <v>56</v>
      </c>
      <c r="B39" t="s">
        <v>57</v>
      </c>
      <c r="C39" t="s">
        <v>58</v>
      </c>
      <c r="D39" t="s">
        <v>59</v>
      </c>
    </row>
    <row r="41" spans="1:12" x14ac:dyDescent="0.25">
      <c r="B4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</v>
      </c>
      <c r="C43">
        <v>1.01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</v>
      </c>
      <c r="C45">
        <v>1.01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>
        <v>1</v>
      </c>
      <c r="C46">
        <v>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1.01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1" spans="1:12" x14ac:dyDescent="0.25">
      <c r="A51" t="s">
        <v>64</v>
      </c>
      <c r="B51" t="s">
        <v>65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67</v>
      </c>
      <c r="I54" t="s">
        <v>53</v>
      </c>
    </row>
    <row r="55" spans="1:12" x14ac:dyDescent="0.25">
      <c r="B55">
        <v>1308.337</v>
      </c>
      <c r="C55">
        <v>1218.704</v>
      </c>
      <c r="D55">
        <v>1385.3389999999999</v>
      </c>
      <c r="E55">
        <v>1504.7829999999999</v>
      </c>
      <c r="F55">
        <v>1212.079</v>
      </c>
      <c r="G55">
        <v>1554.3679999999999</v>
      </c>
      <c r="H55">
        <v>17462.548999999999</v>
      </c>
      <c r="I55">
        <v>15454.959000000001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21.7109375" bestFit="1" customWidth="1"/>
    <col min="3" max="3" width="11.5703125" bestFit="1" customWidth="1"/>
    <col min="4" max="5" width="10" bestFit="1" customWidth="1"/>
    <col min="6" max="6" width="11.42578125" bestFit="1" customWidth="1"/>
    <col min="7" max="8" width="10" bestFit="1" customWidth="1"/>
    <col min="9" max="9" width="8.7109375" bestFit="1" customWidth="1"/>
    <col min="10" max="10" width="9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69</v>
      </c>
      <c r="K2" t="s">
        <v>0</v>
      </c>
      <c r="L2" t="str">
        <f>B2</f>
        <v>GiA431ContagionGauss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1984</v>
      </c>
      <c r="K4" t="s">
        <v>1</v>
      </c>
      <c r="L4">
        <f>B4</f>
        <v>1984</v>
      </c>
    </row>
    <row r="5" spans="1:12" x14ac:dyDescent="0.25">
      <c r="A5" t="s">
        <v>22</v>
      </c>
      <c r="B5" t="s">
        <v>23</v>
      </c>
      <c r="C5">
        <v>-86.78</v>
      </c>
      <c r="K5" t="s">
        <v>14</v>
      </c>
      <c r="L5">
        <f>C5</f>
        <v>-86.78</v>
      </c>
    </row>
    <row r="6" spans="1:12" x14ac:dyDescent="0.25">
      <c r="A6" t="s">
        <v>24</v>
      </c>
      <c r="B6">
        <v>7.0940000000000003</v>
      </c>
      <c r="K6" t="s">
        <v>15</v>
      </c>
      <c r="L6">
        <f>B6</f>
        <v>7.0940000000000003</v>
      </c>
    </row>
    <row r="7" spans="1:12" x14ac:dyDescent="0.25">
      <c r="A7" t="s">
        <v>25</v>
      </c>
      <c r="B7" t="s">
        <v>23</v>
      </c>
      <c r="C7">
        <v>-79.69</v>
      </c>
      <c r="K7" t="s">
        <v>16</v>
      </c>
      <c r="L7">
        <f>C7</f>
        <v>-79.69</v>
      </c>
    </row>
    <row r="9" spans="1:12" x14ac:dyDescent="0.25">
      <c r="A9" t="s">
        <v>26</v>
      </c>
      <c r="B9" t="s">
        <v>27</v>
      </c>
      <c r="C9" t="s">
        <v>68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5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0.37491000000000002</v>
      </c>
      <c r="C18">
        <v>0.24224999999999999</v>
      </c>
      <c r="D18" s="1">
        <v>1.083E-3</v>
      </c>
      <c r="E18" s="1">
        <v>6.0780000000000001E-3</v>
      </c>
      <c r="K18" t="str">
        <f t="shared" ref="K18:L25" si="0">A18</f>
        <v>Tag</v>
      </c>
      <c r="L18">
        <f t="shared" si="0"/>
        <v>0.37491000000000002</v>
      </c>
    </row>
    <row r="19" spans="1:12" x14ac:dyDescent="0.25">
      <c r="A19" t="s">
        <v>7</v>
      </c>
      <c r="B19">
        <v>0.51768000000000003</v>
      </c>
      <c r="C19">
        <v>0.26677000000000001</v>
      </c>
      <c r="D19" s="1">
        <v>1.193E-3</v>
      </c>
      <c r="E19" s="1">
        <v>9.6050000000000007E-3</v>
      </c>
      <c r="K19" t="str">
        <f t="shared" si="0"/>
        <v>Tai</v>
      </c>
      <c r="L19">
        <f t="shared" si="0"/>
        <v>0.51768000000000003</v>
      </c>
    </row>
    <row r="20" spans="1:12" x14ac:dyDescent="0.25">
      <c r="A20" t="s">
        <v>3</v>
      </c>
      <c r="B20">
        <v>0.62985000000000002</v>
      </c>
      <c r="C20">
        <v>0.24479000000000001</v>
      </c>
      <c r="D20" s="1">
        <v>1.0950000000000001E-3</v>
      </c>
      <c r="E20" s="1">
        <v>6.045E-3</v>
      </c>
      <c r="K20" t="str">
        <f t="shared" si="0"/>
        <v>Tga</v>
      </c>
      <c r="L20">
        <f t="shared" si="0"/>
        <v>0.62985000000000002</v>
      </c>
    </row>
    <row r="21" spans="1:12" x14ac:dyDescent="0.25">
      <c r="A21" t="s">
        <v>2</v>
      </c>
      <c r="B21">
        <v>0.52537999999999996</v>
      </c>
      <c r="C21">
        <v>0.26633000000000001</v>
      </c>
      <c r="D21" s="1">
        <v>1.191E-3</v>
      </c>
      <c r="E21" s="1">
        <v>5.9639999999999997E-3</v>
      </c>
      <c r="K21" t="str">
        <f t="shared" si="0"/>
        <v>Tgi</v>
      </c>
      <c r="L21">
        <f t="shared" si="0"/>
        <v>0.52537999999999996</v>
      </c>
    </row>
    <row r="22" spans="1:12" x14ac:dyDescent="0.25">
      <c r="A22" t="s">
        <v>6</v>
      </c>
      <c r="B22">
        <v>0.48355999999999999</v>
      </c>
      <c r="C22">
        <v>0.26404</v>
      </c>
      <c r="D22" s="1">
        <v>1.181E-3</v>
      </c>
      <c r="E22" s="1">
        <v>9.2390000000000007E-3</v>
      </c>
      <c r="K22" t="str">
        <f t="shared" si="0"/>
        <v>Tia</v>
      </c>
      <c r="L22">
        <f t="shared" si="0"/>
        <v>0.48355999999999999</v>
      </c>
    </row>
    <row r="23" spans="1:12" x14ac:dyDescent="0.25">
      <c r="A23" t="s">
        <v>4</v>
      </c>
      <c r="B23">
        <v>0.47038999999999997</v>
      </c>
      <c r="C23">
        <v>0.26540999999999998</v>
      </c>
      <c r="D23" s="1">
        <v>1.1869999999999999E-3</v>
      </c>
      <c r="E23" s="1">
        <v>5.9309999999999996E-3</v>
      </c>
      <c r="K23" t="str">
        <f t="shared" si="0"/>
        <v>Tig</v>
      </c>
      <c r="L23">
        <f t="shared" si="0"/>
        <v>0.47038999999999997</v>
      </c>
    </row>
    <row r="24" spans="1:12" x14ac:dyDescent="0.25">
      <c r="A24" t="s">
        <v>67</v>
      </c>
      <c r="B24">
        <v>2.3089999999999999E-2</v>
      </c>
      <c r="C24">
        <v>7.6800000000000002E-3</v>
      </c>
      <c r="D24" s="1">
        <v>3.434E-5</v>
      </c>
      <c r="E24" s="1">
        <v>9.0660000000000003E-5</v>
      </c>
      <c r="K24" t="str">
        <f t="shared" si="0"/>
        <v>sigmaA</v>
      </c>
      <c r="L24">
        <f t="shared" si="0"/>
        <v>2.3089999999999999E-2</v>
      </c>
    </row>
    <row r="25" spans="1:12" x14ac:dyDescent="0.25">
      <c r="A25" t="s">
        <v>53</v>
      </c>
      <c r="B25">
        <v>3.986E-2</v>
      </c>
      <c r="C25">
        <v>1.196E-2</v>
      </c>
      <c r="D25" s="1">
        <v>5.3499999999999999E-5</v>
      </c>
      <c r="E25" s="1">
        <v>9.7800000000000006E-5</v>
      </c>
      <c r="K25" t="str">
        <f t="shared" si="0"/>
        <v>sigmaG</v>
      </c>
      <c r="L25">
        <f t="shared" si="0"/>
        <v>3.986E-2</v>
      </c>
    </row>
    <row r="26" spans="1:12" x14ac:dyDescent="0.25">
      <c r="D26" s="1"/>
      <c r="E26" s="1"/>
    </row>
    <row r="27" spans="1:12" x14ac:dyDescent="0.25">
      <c r="A27">
        <v>2</v>
      </c>
      <c r="B27" t="s">
        <v>54</v>
      </c>
      <c r="C27" t="s">
        <v>42</v>
      </c>
      <c r="D27" s="1" t="s">
        <v>43</v>
      </c>
      <c r="E27" s="1" t="s">
        <v>55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1.917E-2</v>
      </c>
      <c r="C30">
        <v>0.17549000000000001</v>
      </c>
      <c r="D30" s="1">
        <v>0.34399999999999997</v>
      </c>
      <c r="E30" s="1">
        <v>0.54598000000000002</v>
      </c>
      <c r="F30">
        <v>0.89071</v>
      </c>
      <c r="K30" t="str">
        <f t="shared" ref="K30:K37" si="1">CONCATENATE(A30,"_median")</f>
        <v>Tag_median</v>
      </c>
      <c r="L30">
        <f t="shared" ref="L30:L37" si="2">D30</f>
        <v>0.34399999999999997</v>
      </c>
    </row>
    <row r="31" spans="1:12" x14ac:dyDescent="0.25">
      <c r="A31" t="s">
        <v>7</v>
      </c>
      <c r="B31">
        <v>4.5249999999999999E-2</v>
      </c>
      <c r="C31">
        <v>0.29746</v>
      </c>
      <c r="D31" s="1">
        <v>0.52166999999999997</v>
      </c>
      <c r="E31" s="1">
        <v>0.74065000000000003</v>
      </c>
      <c r="F31">
        <v>0.96757000000000004</v>
      </c>
      <c r="K31" t="str">
        <f t="shared" si="1"/>
        <v>Tai_median</v>
      </c>
      <c r="L31">
        <f t="shared" si="2"/>
        <v>0.52166999999999997</v>
      </c>
    </row>
    <row r="32" spans="1:12" x14ac:dyDescent="0.25">
      <c r="A32" t="s">
        <v>3</v>
      </c>
      <c r="B32">
        <v>0.1016</v>
      </c>
      <c r="C32">
        <v>0.46133000000000002</v>
      </c>
      <c r="D32">
        <v>0.66268000000000005</v>
      </c>
      <c r="E32">
        <v>0.83260000000000001</v>
      </c>
      <c r="F32">
        <v>0.98348000000000002</v>
      </c>
      <c r="K32" t="str">
        <f t="shared" si="1"/>
        <v>Tga_median</v>
      </c>
      <c r="L32">
        <f t="shared" si="2"/>
        <v>0.66268000000000005</v>
      </c>
    </row>
    <row r="33" spans="1:12" x14ac:dyDescent="0.25">
      <c r="A33" t="s">
        <v>2</v>
      </c>
      <c r="B33" s="1">
        <v>4.9000000000000002E-2</v>
      </c>
      <c r="C33">
        <v>0.31086000000000003</v>
      </c>
      <c r="D33">
        <v>0.53027999999999997</v>
      </c>
      <c r="E33">
        <v>0.74731000000000003</v>
      </c>
      <c r="F33">
        <v>0.96957000000000004</v>
      </c>
      <c r="K33" t="str">
        <f t="shared" si="1"/>
        <v>Tgi_median</v>
      </c>
      <c r="L33">
        <f t="shared" si="2"/>
        <v>0.53027999999999997</v>
      </c>
    </row>
    <row r="34" spans="1:12" x14ac:dyDescent="0.25">
      <c r="A34" t="s">
        <v>6</v>
      </c>
      <c r="B34" s="1">
        <v>3.2509999999999997E-2</v>
      </c>
      <c r="C34">
        <v>0.26516000000000001</v>
      </c>
      <c r="D34">
        <v>0.48337999999999998</v>
      </c>
      <c r="E34">
        <v>0.69398000000000004</v>
      </c>
      <c r="F34">
        <v>0.95555000000000001</v>
      </c>
      <c r="K34" t="str">
        <f t="shared" si="1"/>
        <v>Tia_median</v>
      </c>
      <c r="L34">
        <f t="shared" si="2"/>
        <v>0.48337999999999998</v>
      </c>
    </row>
    <row r="35" spans="1:12" x14ac:dyDescent="0.25">
      <c r="A35" t="s">
        <v>4</v>
      </c>
      <c r="B35" s="3">
        <v>3.2000000000000001E-2</v>
      </c>
      <c r="C35" s="4">
        <v>0.24881</v>
      </c>
      <c r="D35" s="4">
        <v>0.46272000000000002</v>
      </c>
      <c r="E35" s="4">
        <v>0.68598999999999999</v>
      </c>
      <c r="F35" s="3">
        <v>0.95054000000000005</v>
      </c>
      <c r="K35" t="str">
        <f t="shared" si="1"/>
        <v>Tig_median</v>
      </c>
      <c r="L35">
        <f t="shared" si="2"/>
        <v>0.46272000000000002</v>
      </c>
    </row>
    <row r="36" spans="1:12" x14ac:dyDescent="0.25">
      <c r="A36" t="s">
        <v>67</v>
      </c>
      <c r="B36" s="1">
        <v>1.315E-2</v>
      </c>
      <c r="C36">
        <v>1.7809999999999999E-2</v>
      </c>
      <c r="D36">
        <v>2.146E-2</v>
      </c>
      <c r="E36">
        <v>2.6540000000000001E-2</v>
      </c>
      <c r="F36">
        <v>4.2349999999999999E-2</v>
      </c>
      <c r="K36" t="str">
        <f t="shared" si="1"/>
        <v>sigmaA_median</v>
      </c>
      <c r="L36">
        <f t="shared" si="2"/>
        <v>2.146E-2</v>
      </c>
    </row>
    <row r="37" spans="1:12" x14ac:dyDescent="0.25">
      <c r="A37" t="s">
        <v>53</v>
      </c>
      <c r="B37" s="1">
        <v>2.3560000000000001E-2</v>
      </c>
      <c r="C37">
        <v>3.1609999999999999E-2</v>
      </c>
      <c r="D37">
        <v>3.7620000000000001E-2</v>
      </c>
      <c r="E37">
        <v>4.5510000000000002E-2</v>
      </c>
      <c r="F37">
        <v>6.9370000000000001E-2</v>
      </c>
      <c r="K37" t="str">
        <f t="shared" si="1"/>
        <v>sigmaG_median</v>
      </c>
      <c r="L37">
        <f t="shared" si="2"/>
        <v>3.7620000000000001E-2</v>
      </c>
    </row>
    <row r="38" spans="1:12" x14ac:dyDescent="0.25">
      <c r="B38" s="1"/>
    </row>
    <row r="39" spans="1:12" x14ac:dyDescent="0.25">
      <c r="A39" t="s">
        <v>56</v>
      </c>
      <c r="B39" s="1" t="s">
        <v>57</v>
      </c>
      <c r="C39" t="s">
        <v>58</v>
      </c>
      <c r="D39" t="s">
        <v>59</v>
      </c>
    </row>
    <row r="40" spans="1:12" x14ac:dyDescent="0.25">
      <c r="B40" s="1"/>
    </row>
    <row r="41" spans="1:12" x14ac:dyDescent="0.25">
      <c r="B41" s="1" t="s">
        <v>60</v>
      </c>
      <c r="C41" t="s">
        <v>61</v>
      </c>
      <c r="D41" t="s">
        <v>62</v>
      </c>
      <c r="E41" t="s">
        <v>63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 s="1">
        <v>1</v>
      </c>
      <c r="C42">
        <v>1.01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 s="1">
        <v>1</v>
      </c>
      <c r="C43">
        <v>1.01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 s="1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 s="1">
        <v>1.01</v>
      </c>
      <c r="C46">
        <v>1.01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67</v>
      </c>
      <c r="B48">
        <v>1</v>
      </c>
      <c r="C48">
        <v>1</v>
      </c>
      <c r="K48" t="str">
        <f t="shared" si="5"/>
        <v>sigmaA_rhat</v>
      </c>
      <c r="L48">
        <f t="shared" si="6"/>
        <v>1</v>
      </c>
    </row>
    <row r="49" spans="1:12" x14ac:dyDescent="0.25">
      <c r="A49" t="s">
        <v>53</v>
      </c>
      <c r="B49">
        <v>1</v>
      </c>
      <c r="C49">
        <v>1</v>
      </c>
      <c r="K49" t="str">
        <f t="shared" si="5"/>
        <v>sigmaG_rhat</v>
      </c>
      <c r="L49">
        <f t="shared" si="6"/>
        <v>1</v>
      </c>
    </row>
    <row r="50" spans="1:12" x14ac:dyDescent="0.25">
      <c r="B50" s="3"/>
      <c r="C50" s="4"/>
      <c r="D50" s="4"/>
      <c r="E50" s="4"/>
    </row>
    <row r="51" spans="1:12" x14ac:dyDescent="0.25">
      <c r="A51" t="s">
        <v>64</v>
      </c>
      <c r="B51" t="s">
        <v>65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67</v>
      </c>
    </row>
    <row r="55" spans="1:12" x14ac:dyDescent="0.25">
      <c r="B55">
        <v>1595.6479999999999</v>
      </c>
      <c r="C55">
        <v>769.91639999999995</v>
      </c>
      <c r="D55">
        <v>1639.0637999999999</v>
      </c>
      <c r="E55">
        <v>2002.1411000000001</v>
      </c>
      <c r="F55">
        <v>813.95650000000001</v>
      </c>
      <c r="G55">
        <v>2003.6421</v>
      </c>
      <c r="H55">
        <v>7391.2632999999996</v>
      </c>
    </row>
    <row r="56" spans="1:12" x14ac:dyDescent="0.25">
      <c r="B56" t="s">
        <v>53</v>
      </c>
    </row>
    <row r="57" spans="1:12" x14ac:dyDescent="0.25">
      <c r="A57">
        <v>15383.727699999999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Contagion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2013-04-10T05:36:18Z</dcterms:modified>
</cp:coreProperties>
</file>