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ybrid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'1980'!$A$1:$J$75</definedName>
    <definedName name="_1981solution" localSheetId="2">'1981'!$A$1:$J$75</definedName>
    <definedName name="_1982solution" localSheetId="3">'1982'!$A$1:$I$75</definedName>
    <definedName name="_1983solution" localSheetId="4">'1983'!$A$1:$J$75</definedName>
    <definedName name="_1984solution" localSheetId="5">'1984'!$A$1:$J$75</definedName>
  </definedNames>
  <calcPr calcId="145621"/>
</workbook>
</file>

<file path=xl/calcChain.xml><?xml version="1.0" encoding="utf-8"?>
<calcChain xmlns="http://schemas.openxmlformats.org/spreadsheetml/2006/main">
  <c r="M71" i="6" l="1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7" i="6"/>
  <c r="M6" i="6"/>
  <c r="P6" i="1" s="1"/>
  <c r="M5" i="6"/>
  <c r="O6" i="1" s="1"/>
  <c r="M4" i="6"/>
  <c r="M3" i="6"/>
  <c r="M2" i="6"/>
  <c r="M1" i="6"/>
  <c r="O71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7" i="5"/>
  <c r="O6" i="5"/>
  <c r="P5" i="1" s="1"/>
  <c r="O5" i="5"/>
  <c r="O5" i="1" s="1"/>
  <c r="O4" i="5"/>
  <c r="O3" i="5"/>
  <c r="O2" i="5"/>
  <c r="O1" i="5"/>
  <c r="N71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J4" i="1" s="1"/>
  <c r="N18" i="4"/>
  <c r="M18" i="4"/>
  <c r="N7" i="4"/>
  <c r="N6" i="4"/>
  <c r="P4" i="1" s="1"/>
  <c r="N5" i="4"/>
  <c r="O4" i="1" s="1"/>
  <c r="N4" i="4"/>
  <c r="N3" i="4"/>
  <c r="N2" i="4"/>
  <c r="N1" i="4"/>
  <c r="O71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7" i="3"/>
  <c r="O6" i="3"/>
  <c r="P3" i="1" s="1"/>
  <c r="O5" i="3"/>
  <c r="O3" i="1" s="1"/>
  <c r="O4" i="3"/>
  <c r="O3" i="3"/>
  <c r="O2" i="3"/>
  <c r="O1" i="3"/>
  <c r="O71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7" i="2"/>
  <c r="Q2" i="1" s="1"/>
  <c r="O6" i="2"/>
  <c r="P2" i="1" s="1"/>
  <c r="O5" i="2"/>
  <c r="O2" i="1" s="1"/>
  <c r="O4" i="2"/>
  <c r="O3" i="2"/>
  <c r="O2" i="2"/>
  <c r="O1" i="2"/>
  <c r="Q6" i="1"/>
  <c r="Q5" i="1"/>
  <c r="AD4" i="1"/>
  <c r="Q4" i="1"/>
  <c r="Q3" i="1"/>
  <c r="C3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AH6" i="1" l="1"/>
  <c r="AD5" i="1"/>
  <c r="R6" i="1"/>
  <c r="J5" i="1"/>
  <c r="AL4" i="1"/>
  <c r="V4" i="1"/>
  <c r="N4" i="1"/>
  <c r="W3" i="1"/>
  <c r="AI3" i="1"/>
  <c r="AP2" i="1"/>
  <c r="N6" i="1"/>
  <c r="AP6" i="1"/>
  <c r="AO5" i="1"/>
  <c r="F4" i="1"/>
  <c r="AO4" i="1"/>
  <c r="AP3" i="1"/>
  <c r="AL2" i="1"/>
  <c r="F6" i="1"/>
  <c r="Z6" i="1"/>
  <c r="AO6" i="1"/>
  <c r="J6" i="1"/>
  <c r="AD6" i="1"/>
  <c r="V6" i="1"/>
  <c r="AL6" i="1"/>
  <c r="N5" i="1"/>
  <c r="R5" i="1"/>
  <c r="AH5" i="1"/>
  <c r="D5" i="1"/>
  <c r="V5" i="1"/>
  <c r="AL5" i="1"/>
  <c r="F5" i="1"/>
  <c r="Z5" i="1"/>
  <c r="AP5" i="1"/>
  <c r="D4" i="1"/>
  <c r="L4" i="1"/>
  <c r="X4" i="1"/>
  <c r="AF4" i="1"/>
  <c r="AN4" i="1"/>
  <c r="R4" i="1"/>
  <c r="Z4" i="1"/>
  <c r="AH4" i="1"/>
  <c r="AP4" i="1"/>
  <c r="H4" i="1"/>
  <c r="T4" i="1"/>
  <c r="AB4" i="1"/>
  <c r="AJ4" i="1"/>
  <c r="H3" i="1"/>
  <c r="AA3" i="1"/>
  <c r="AM3" i="1"/>
  <c r="AO3" i="1"/>
  <c r="K3" i="1"/>
  <c r="S3" i="1"/>
  <c r="AE3" i="1"/>
  <c r="F3" i="1"/>
  <c r="D3" i="1"/>
  <c r="L3" i="1"/>
  <c r="AF3" i="1"/>
  <c r="AN3" i="1"/>
  <c r="T3" i="1"/>
  <c r="AB3" i="1"/>
  <c r="G3" i="1"/>
  <c r="X3" i="1"/>
  <c r="AJ3" i="1"/>
  <c r="J2" i="1"/>
  <c r="W2" i="1"/>
  <c r="AD2" i="1"/>
  <c r="C6" i="1"/>
  <c r="G6" i="1"/>
  <c r="K6" i="1"/>
  <c r="S6" i="1"/>
  <c r="W6" i="1"/>
  <c r="AA6" i="1"/>
  <c r="AE6" i="1"/>
  <c r="AI6" i="1"/>
  <c r="AM6" i="1"/>
  <c r="D6" i="1"/>
  <c r="H6" i="1"/>
  <c r="L6" i="1"/>
  <c r="T6" i="1"/>
  <c r="X6" i="1"/>
  <c r="AB6" i="1"/>
  <c r="AF6" i="1"/>
  <c r="AJ6" i="1"/>
  <c r="AN6" i="1"/>
  <c r="E6" i="1"/>
  <c r="I6" i="1"/>
  <c r="M6" i="1"/>
  <c r="U6" i="1"/>
  <c r="Y6" i="1"/>
  <c r="AC6" i="1"/>
  <c r="AG6" i="1"/>
  <c r="AK6" i="1"/>
  <c r="C5" i="1"/>
  <c r="G5" i="1"/>
  <c r="K5" i="1"/>
  <c r="S5" i="1"/>
  <c r="W5" i="1"/>
  <c r="AA5" i="1"/>
  <c r="AE5" i="1"/>
  <c r="AI5" i="1"/>
  <c r="AM5" i="1"/>
  <c r="H5" i="1"/>
  <c r="L5" i="1"/>
  <c r="T5" i="1"/>
  <c r="X5" i="1"/>
  <c r="AB5" i="1"/>
  <c r="AF5" i="1"/>
  <c r="AJ5" i="1"/>
  <c r="AN5" i="1"/>
  <c r="E5" i="1"/>
  <c r="I5" i="1"/>
  <c r="M5" i="1"/>
  <c r="U5" i="1"/>
  <c r="Y5" i="1"/>
  <c r="AC5" i="1"/>
  <c r="AG5" i="1"/>
  <c r="AK5" i="1"/>
  <c r="C4" i="1"/>
  <c r="G4" i="1"/>
  <c r="K4" i="1"/>
  <c r="S4" i="1"/>
  <c r="W4" i="1"/>
  <c r="AA4" i="1"/>
  <c r="AE4" i="1"/>
  <c r="AI4" i="1"/>
  <c r="AM4" i="1"/>
  <c r="E4" i="1"/>
  <c r="I4" i="1"/>
  <c r="M4" i="1"/>
  <c r="U4" i="1"/>
  <c r="Y4" i="1"/>
  <c r="AC4" i="1"/>
  <c r="AG4" i="1"/>
  <c r="AK4" i="1"/>
  <c r="E3" i="1"/>
  <c r="I3" i="1"/>
  <c r="M3" i="1"/>
  <c r="U3" i="1"/>
  <c r="Y3" i="1"/>
  <c r="AC3" i="1"/>
  <c r="AG3" i="1"/>
  <c r="AK3" i="1"/>
  <c r="J3" i="1"/>
  <c r="N3" i="1"/>
  <c r="R3" i="1"/>
  <c r="V3" i="1"/>
  <c r="Z3" i="1"/>
  <c r="AD3" i="1"/>
  <c r="AH3" i="1"/>
  <c r="AL3" i="1"/>
  <c r="C2" i="1"/>
  <c r="K2" i="1"/>
  <c r="X2" i="1"/>
  <c r="AE2" i="1"/>
  <c r="AM2" i="1"/>
  <c r="G2" i="1"/>
  <c r="N2" i="1"/>
  <c r="R2" i="1"/>
  <c r="Z2" i="1"/>
  <c r="AI2" i="1"/>
  <c r="AO2" i="1"/>
  <c r="H2" i="1"/>
  <c r="S2" i="1"/>
  <c r="AA2" i="1"/>
  <c r="AJ2" i="1"/>
  <c r="F2" i="1"/>
  <c r="D2" i="1"/>
  <c r="L2" i="1"/>
  <c r="AH2" i="1"/>
  <c r="AF2" i="1"/>
  <c r="AN2" i="1"/>
  <c r="V2" i="1"/>
  <c r="T2" i="1"/>
  <c r="AB2" i="1"/>
  <c r="E2" i="1"/>
  <c r="I2" i="1"/>
  <c r="M2" i="1"/>
  <c r="U2" i="1"/>
  <c r="Y2" i="1"/>
  <c r="AC2" i="1"/>
  <c r="AG2" i="1"/>
  <c r="AK2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AlternativeHybridPlus 2\RawOut\1980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AlternativeHybridPlus 2\RawOut\1981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AlternativeHybridPlus 2\RawOut\1982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AlternativeHybridPlus 2\RawOut\1983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AlternativeHybridPlus 2\RawOut\1984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<sst xmlns="http://schemas.openxmlformats.org/spreadsheetml/2006/main" count="643" uniqueCount="76">
  <si>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</si>
  <si>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</si>
  <si>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</si>
  <si>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</si>
  <si>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</si>
  <si>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</si>
  <si>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</si>
  <si>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</si>
  <si>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</si>
  <si>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</si>
  <si>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</si>
  <si>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</si>
  <si>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</si>
  <si>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</si>
  <si>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</si>
  <si>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</si>
  <si>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</si>
  <si>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</si>
  <si>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Hybrid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</si>
  <si>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</si>
  <si>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</si>
  <si>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</si>
  <si>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</si>
  <si>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</si>
  <si>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</si>
  <si>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</si>
  <si>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</si>
  <si>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</si>
  <si>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</si>
  <si>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</si>
  <si>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</si>
  <si>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</si>
  <si>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</si>
  <si>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</si>
  <si>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</si>
  <si>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</si>
  <si>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</si>
  <si>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</si>
  <si>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</si>
  <si>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</si>
  <si>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</si>
  <si>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</si>
  <si>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</si>
  <si>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</si>
  <si>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</si>
  <si>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</si>
  <si>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</si>
  <si>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</si>
  <si>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</si>
  <si>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</si>
  <si>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</si>
  <si>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</si>
  <si>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</si>
  <si>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</si>
  <si>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</si>
  <si>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sigmaI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</si>
  <si>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</si>
  <si>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</si>
  <si>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</si>
  <si>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</si>
  <si>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</si>
  <si>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</si>
  <si>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</si>
  <si>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</si>
  <si>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</si>
  <si>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</si>
  <si>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</si>
  <si>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</si>
  <si>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cag</t>
  </si>
  <si>
    <t>cai</t>
  </si>
  <si>
    <t>cga</t>
  </si>
  <si>
    <t>cgi</t>
  </si>
  <si>
    <t>cia</t>
  </si>
  <si>
    <t>cig</t>
  </si>
  <si>
    <t>AlternativeHybridPlus 2</t>
  </si>
  <si>
    <t>11001:21000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</si>
</sst>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F22" sqref="F22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18</v>
      </c>
      <c r="B2">
        <v>1980</v>
      </c>
      <c r="C2">
        <f>VLOOKUP(C1,'1980'!$N:$O,2,FALSE)</f>
        <v>0.65327999999999997</v>
      </c>
      <c r="D2">
        <f>VLOOKUP(D1,'1980'!$N:$O,2,FALSE)</f>
        <v>0.62866999999999995</v>
      </c>
      <c r="E2">
        <f>VLOOKUP(E1,'1980'!$N:$O,2,FALSE)</f>
        <v>0.44251000000000001</v>
      </c>
      <c r="F2">
        <f>VLOOKUP(F1,'1980'!$N:$O,2,FALSE)</f>
        <v>0.47525000000000001</v>
      </c>
      <c r="G2">
        <f>VLOOKUP(G1,'1980'!$N:$O,2,FALSE)</f>
        <v>0.45806000000000002</v>
      </c>
      <c r="H2">
        <f>VLOOKUP(H1,'1980'!$N:$O,2,FALSE)</f>
        <v>0.35402</v>
      </c>
      <c r="I2">
        <f>VLOOKUP(I1,'1980'!$N:$O,2,FALSE)</f>
        <v>0.26341999999999999</v>
      </c>
      <c r="J2">
        <f>VLOOKUP(J1,'1980'!$N:$O,2,FALSE)</f>
        <v>0.35763</v>
      </c>
      <c r="K2">
        <f>VLOOKUP(K1,'1980'!$N:$O,2,FALSE)</f>
        <v>0.3967</v>
      </c>
      <c r="L2">
        <f>VLOOKUP(L1,'1980'!$N:$O,2,FALSE)</f>
        <v>0.27548</v>
      </c>
      <c r="M2">
        <f>VLOOKUP(M1,'1980'!$N:$O,2,FALSE)</f>
        <v>0.38479000000000002</v>
      </c>
      <c r="N2">
        <f>VLOOKUP(N1,'1980'!$N:$O,2,FALSE)</f>
        <v>0.49492999999999998</v>
      </c>
      <c r="O2">
        <f>VLOOKUP(O1,'1980'!$N:$O,2,FALSE)</f>
        <v>-92.74</v>
      </c>
      <c r="P2">
        <f>VLOOKUP(P1,'1980'!$N:$O,2,FALSE)</f>
        <v>10.33</v>
      </c>
      <c r="Q2">
        <f>VLOOKUP(Q1,'1980'!$N:$O,2,FALSE)</f>
        <v>-82.41</v>
      </c>
      <c r="R2">
        <f>VLOOKUP(R1,'1980'!$N:$O,2,FALSE)</f>
        <v>1.0900000000000001</v>
      </c>
      <c r="S2">
        <f>VLOOKUP(S1,'1980'!$N:$O,2,FALSE)</f>
        <v>1.02</v>
      </c>
      <c r="T2">
        <f>VLOOKUP(T1,'1980'!$N:$O,2,FALSE)</f>
        <v>1.06</v>
      </c>
      <c r="U2">
        <f>VLOOKUP(U1,'1980'!$N:$O,2,FALSE)</f>
        <v>1.01</v>
      </c>
      <c r="V2">
        <f>VLOOKUP(V1,'1980'!$N:$O,2,FALSE)</f>
        <v>1.03</v>
      </c>
      <c r="W2">
        <f>VLOOKUP(W1,'1980'!$N:$O,2,FALSE)</f>
        <v>1.0900000000000001</v>
      </c>
      <c r="X2">
        <f>VLOOKUP(X1,'1980'!$N:$O,2,FALSE)</f>
        <v>1.08</v>
      </c>
      <c r="Y2">
        <f>VLOOKUP(Y1,'1980'!$N:$O,2,FALSE)</f>
        <v>1.01</v>
      </c>
      <c r="Z2">
        <f>VLOOKUP(Z1,'1980'!$N:$O,2,FALSE)</f>
        <v>1</v>
      </c>
      <c r="AA2">
        <f>VLOOKUP(AA1,'1980'!$N:$O,2,FALSE)</f>
        <v>1.02</v>
      </c>
      <c r="AB2">
        <f>VLOOKUP(AB1,'1980'!$N:$O,2,FALSE)</f>
        <v>1.02</v>
      </c>
      <c r="AC2">
        <f>VLOOKUP(AC1,'1980'!$N:$O,2,FALSE)</f>
        <v>1.01</v>
      </c>
      <c r="AD2">
        <f>VLOOKUP(AD1,'1980'!$N:$O,2,FALSE)</f>
        <v>1</v>
      </c>
      <c r="AE2">
        <f>VLOOKUP(AE1,'1980'!$N:$O,2,FALSE)</f>
        <v>0.70003000000000004</v>
      </c>
      <c r="AF2">
        <f>VLOOKUP(AF1,'1980'!$N:$O,2,FALSE)</f>
        <v>0.68342999999999998</v>
      </c>
      <c r="AG2">
        <f>VLOOKUP(AG1,'1980'!$N:$O,2,FALSE)</f>
        <v>0.42703999999999998</v>
      </c>
      <c r="AH2">
        <f>VLOOKUP(AH1,'1980'!$N:$O,2,FALSE)</f>
        <v>0.44745000000000001</v>
      </c>
      <c r="AI2">
        <f>VLOOKUP(AI1,'1980'!$N:$O,2,FALSE)</f>
        <v>0.43285000000000001</v>
      </c>
      <c r="AJ2">
        <f>VLOOKUP(AJ1,'1980'!$N:$O,2,FALSE)</f>
        <v>0.31257000000000001</v>
      </c>
      <c r="AK2">
        <f>VLOOKUP(AK1,'1980'!$N:$O,2,FALSE)</f>
        <v>0.20834</v>
      </c>
      <c r="AL2">
        <f>VLOOKUP(AL1,'1980'!$N:$O,2,FALSE)</f>
        <v>0.31585000000000002</v>
      </c>
      <c r="AM2">
        <f>VLOOKUP(AM1,'1980'!$N:$O,2,FALSE)</f>
        <v>0.38157000000000002</v>
      </c>
      <c r="AN2">
        <f>VLOOKUP(AN1,'1980'!$N:$O,2,FALSE)</f>
        <v>0.21403</v>
      </c>
      <c r="AO2">
        <f>VLOOKUP(AO1,'1980'!$N:$O,2,FALSE)</f>
        <v>0.33960000000000001</v>
      </c>
      <c r="AP2">
        <f>VLOOKUP(AP1,'1980'!$N:$O,2,FALSE)</f>
        <v>0.49653000000000003</v>
      </c>
    </row>
    <row r="3" spans="1:42" x14ac:dyDescent="0.25">
      <c r="A3" t="s">
        <v>18</v>
      </c>
      <c r="B3">
        <v>1981</v>
      </c>
      <c r="C3">
        <f>VLOOKUP(C1,'1981'!$N:$O,2,FALSE)</f>
        <v>0.55925999999999998</v>
      </c>
      <c r="D3">
        <f>VLOOKUP(D1,'1981'!$N:$O,2,FALSE)</f>
        <v>0.51724999999999999</v>
      </c>
      <c r="E3">
        <f>VLOOKUP(E1,'1981'!$N:$O,2,FALSE)</f>
        <v>0.42181999999999997</v>
      </c>
      <c r="F3">
        <f>VLOOKUP(F1,'1981'!$N:$O,2,FALSE)</f>
        <v>0.43507000000000001</v>
      </c>
      <c r="G3">
        <f>VLOOKUP(G1,'1981'!$N:$O,2,FALSE)</f>
        <v>0.50461999999999996</v>
      </c>
      <c r="H3">
        <f>VLOOKUP(H1,'1981'!$N:$O,2,FALSE)</f>
        <v>0.39652999999999999</v>
      </c>
      <c r="I3">
        <f>VLOOKUP(I1,'1981'!$N:$O,2,FALSE)</f>
        <v>0.30234</v>
      </c>
      <c r="J3">
        <f>VLOOKUP(J1,'1981'!$N:$O,2,FALSE)</f>
        <v>0.37336999999999998</v>
      </c>
      <c r="K3">
        <f>VLOOKUP(K1,'1981'!$N:$O,2,FALSE)</f>
        <v>0.36171999999999999</v>
      </c>
      <c r="L3">
        <f>VLOOKUP(L1,'1981'!$N:$O,2,FALSE)</f>
        <v>0.33843000000000001</v>
      </c>
      <c r="M3">
        <f>VLOOKUP(M1,'1981'!$N:$O,2,FALSE)</f>
        <v>0.38013999999999998</v>
      </c>
      <c r="N3">
        <f>VLOOKUP(N1,'1981'!$N:$O,2,FALSE)</f>
        <v>0.48834</v>
      </c>
      <c r="O3">
        <f>VLOOKUP(O1,'1981'!$N:$O,2,FALSE)</f>
        <v>-96.26</v>
      </c>
      <c r="P3">
        <f>VLOOKUP(P1,'1981'!$N:$O,2,FALSE)</f>
        <v>11.34</v>
      </c>
      <c r="Q3">
        <f>VLOOKUP(Q1,'1981'!$N:$O,2,FALSE)</f>
        <v>-84.92</v>
      </c>
      <c r="R3">
        <f>VLOOKUP(R1,'1981'!$N:$O,2,FALSE)</f>
        <v>1.1499999999999999</v>
      </c>
      <c r="S3">
        <f>VLOOKUP(S1,'1981'!$N:$O,2,FALSE)</f>
        <v>1.05</v>
      </c>
      <c r="T3">
        <f>VLOOKUP(T1,'1981'!$N:$O,2,FALSE)</f>
        <v>1.02</v>
      </c>
      <c r="U3">
        <f>VLOOKUP(U1,'1981'!$N:$O,2,FALSE)</f>
        <v>1.01</v>
      </c>
      <c r="V3">
        <f>VLOOKUP(V1,'1981'!$N:$O,2,FALSE)</f>
        <v>1.01</v>
      </c>
      <c r="W3">
        <f>VLOOKUP(W1,'1981'!$N:$O,2,FALSE)</f>
        <v>1.1299999999999999</v>
      </c>
      <c r="X3">
        <f>VLOOKUP(X1,'1981'!$N:$O,2,FALSE)</f>
        <v>1.1499999999999999</v>
      </c>
      <c r="Y3">
        <f>VLOOKUP(Y1,'1981'!$N:$O,2,FALSE)</f>
        <v>1.01</v>
      </c>
      <c r="Z3">
        <f>VLOOKUP(Z1,'1981'!$N:$O,2,FALSE)</f>
        <v>1</v>
      </c>
      <c r="AA3">
        <f>VLOOKUP(AA1,'1981'!$N:$O,2,FALSE)</f>
        <v>1.01</v>
      </c>
      <c r="AB3">
        <f>VLOOKUP(AB1,'1981'!$N:$O,2,FALSE)</f>
        <v>1.03</v>
      </c>
      <c r="AC3">
        <f>VLOOKUP(AC1,'1981'!$N:$O,2,FALSE)</f>
        <v>1.01</v>
      </c>
      <c r="AD3">
        <f>VLOOKUP(AD1,'1981'!$N:$O,2,FALSE)</f>
        <v>1.01</v>
      </c>
      <c r="AE3">
        <f>VLOOKUP(AE1,'1981'!$N:$O,2,FALSE)</f>
        <v>0.56228999999999996</v>
      </c>
      <c r="AF3">
        <f>VLOOKUP(AF1,'1981'!$N:$O,2,FALSE)</f>
        <v>0.52732000000000001</v>
      </c>
      <c r="AG3">
        <f>VLOOKUP(AG1,'1981'!$N:$O,2,FALSE)</f>
        <v>0.43110999999999999</v>
      </c>
      <c r="AH3">
        <f>VLOOKUP(AH1,'1981'!$N:$O,2,FALSE)</f>
        <v>0.40504000000000001</v>
      </c>
      <c r="AI3">
        <f>VLOOKUP(AI1,'1981'!$N:$O,2,FALSE)</f>
        <v>0.49924000000000002</v>
      </c>
      <c r="AJ3">
        <f>VLOOKUP(AJ1,'1981'!$N:$O,2,FALSE)</f>
        <v>0.35747000000000001</v>
      </c>
      <c r="AK3">
        <f>VLOOKUP(AK1,'1981'!$N:$O,2,FALSE)</f>
        <v>0.25080000000000002</v>
      </c>
      <c r="AL3">
        <f>VLOOKUP(AL1,'1981'!$N:$O,2,FALSE)</f>
        <v>0.33385999999999999</v>
      </c>
      <c r="AM3">
        <f>VLOOKUP(AM1,'1981'!$N:$O,2,FALSE)</f>
        <v>0.32501000000000002</v>
      </c>
      <c r="AN3">
        <f>VLOOKUP(AN1,'1981'!$N:$O,2,FALSE)</f>
        <v>0.28056999999999999</v>
      </c>
      <c r="AO3">
        <f>VLOOKUP(AO1,'1981'!$N:$O,2,FALSE)</f>
        <v>0.34127000000000002</v>
      </c>
      <c r="AP3">
        <f>VLOOKUP(AP1,'1981'!$N:$O,2,FALSE)</f>
        <v>0.48932999999999999</v>
      </c>
    </row>
    <row r="4" spans="1:42" x14ac:dyDescent="0.25">
      <c r="A4" t="s">
        <v>18</v>
      </c>
      <c r="B4">
        <v>1982</v>
      </c>
      <c r="C4">
        <f>VLOOKUP(C1,'1982'!$M:$N,2,FALSE)</f>
        <v>0.74787000000000003</v>
      </c>
      <c r="D4">
        <f>VLOOKUP(D1,'1982'!$M:$N,2,FALSE)</f>
        <v>0.49213000000000001</v>
      </c>
      <c r="E4">
        <f>VLOOKUP(E1,'1982'!$M:$N,2,FALSE)</f>
        <v>0.53964000000000001</v>
      </c>
      <c r="F4">
        <f>VLOOKUP(F1,'1982'!$M:$N,2,FALSE)</f>
        <v>0.45385999999999999</v>
      </c>
      <c r="G4">
        <f>VLOOKUP(G1,'1982'!$M:$N,2,FALSE)</f>
        <v>0.47355999999999998</v>
      </c>
      <c r="H4">
        <f>VLOOKUP(H1,'1982'!$M:$N,2,FALSE)</f>
        <v>0.33224999999999999</v>
      </c>
      <c r="I4">
        <f>VLOOKUP(I1,'1982'!$M:$N,2,FALSE)</f>
        <v>0.18923000000000001</v>
      </c>
      <c r="J4">
        <f>VLOOKUP(J1,'1982'!$M:$N,2,FALSE)</f>
        <v>0.26848</v>
      </c>
      <c r="K4">
        <f>VLOOKUP(K1,'1982'!$M:$N,2,FALSE)</f>
        <v>0.42942999999999998</v>
      </c>
      <c r="L4">
        <f>VLOOKUP(L1,'1982'!$M:$N,2,FALSE)</f>
        <v>0.35537000000000002</v>
      </c>
      <c r="M4">
        <f>VLOOKUP(M1,'1982'!$M:$N,2,FALSE)</f>
        <v>0.35609000000000002</v>
      </c>
      <c r="N4">
        <f>VLOOKUP(N1,'1982'!$M:$N,2,FALSE)</f>
        <v>0.48552000000000001</v>
      </c>
      <c r="O4">
        <f>VLOOKUP(O1,'1982'!$M:$N,2,FALSE)</f>
        <v>-87.25</v>
      </c>
      <c r="P4">
        <f>VLOOKUP(P1,'1982'!$M:$N,2,FALSE)</f>
        <v>11.94</v>
      </c>
      <c r="Q4">
        <f>VLOOKUP(Q1,'1982'!$M:$N,2,FALSE)</f>
        <v>-75.31</v>
      </c>
      <c r="R4">
        <f>VLOOKUP(R1,'1982'!$M:$N,2,FALSE)</f>
        <v>1.06</v>
      </c>
      <c r="S4">
        <f>VLOOKUP(S1,'1982'!$M:$N,2,FALSE)</f>
        <v>1.01</v>
      </c>
      <c r="T4">
        <f>VLOOKUP(T1,'1982'!$M:$N,2,FALSE)</f>
        <v>1.03</v>
      </c>
      <c r="U4">
        <f>VLOOKUP(U1,'1982'!$M:$N,2,FALSE)</f>
        <v>1.03</v>
      </c>
      <c r="V4">
        <f>VLOOKUP(V1,'1982'!$M:$N,2,FALSE)</f>
        <v>1.03</v>
      </c>
      <c r="W4">
        <f>VLOOKUP(W1,'1982'!$M:$N,2,FALSE)</f>
        <v>1.04</v>
      </c>
      <c r="X4">
        <f>VLOOKUP(X1,'1982'!$M:$N,2,FALSE)</f>
        <v>1.06</v>
      </c>
      <c r="Y4">
        <f>VLOOKUP(Y1,'1982'!$M:$N,2,FALSE)</f>
        <v>1</v>
      </c>
      <c r="Z4">
        <f>VLOOKUP(Z1,'1982'!$M:$N,2,FALSE)</f>
        <v>1</v>
      </c>
      <c r="AA4">
        <f>VLOOKUP(AA1,'1982'!$M:$N,2,FALSE)</f>
        <v>1</v>
      </c>
      <c r="AB4">
        <f>VLOOKUP(AB1,'1982'!$M:$N,2,FALSE)</f>
        <v>1</v>
      </c>
      <c r="AC4">
        <f>VLOOKUP(AC1,'1982'!$M:$N,2,FALSE)</f>
        <v>1.01</v>
      </c>
      <c r="AD4">
        <f>VLOOKUP(AD1,'1982'!$M:$N,2,FALSE)</f>
        <v>1.01</v>
      </c>
      <c r="AE4">
        <f>VLOOKUP(AE1,'1982'!$M:$N,2,FALSE)</f>
        <v>0.78337000000000001</v>
      </c>
      <c r="AF4">
        <f>VLOOKUP(AF1,'1982'!$M:$N,2,FALSE)</f>
        <v>0.49095</v>
      </c>
      <c r="AG4">
        <f>VLOOKUP(AG1,'1982'!$M:$N,2,FALSE)</f>
        <v>0.55362</v>
      </c>
      <c r="AH4">
        <f>VLOOKUP(AH1,'1982'!$M:$N,2,FALSE)</f>
        <v>0.43585000000000002</v>
      </c>
      <c r="AI4">
        <f>VLOOKUP(AI1,'1982'!$M:$N,2,FALSE)</f>
        <v>0.46159</v>
      </c>
      <c r="AJ4">
        <f>VLOOKUP(AJ1,'1982'!$M:$N,2,FALSE)</f>
        <v>0.28161000000000003</v>
      </c>
      <c r="AK4">
        <f>VLOOKUP(AK1,'1982'!$M:$N,2,FALSE)</f>
        <v>0.14963000000000001</v>
      </c>
      <c r="AL4">
        <f>VLOOKUP(AL1,'1982'!$M:$N,2,FALSE)</f>
        <v>0.20632</v>
      </c>
      <c r="AM4">
        <f>VLOOKUP(AM1,'1982'!$M:$N,2,FALSE)</f>
        <v>0.41726000000000002</v>
      </c>
      <c r="AN4">
        <f>VLOOKUP(AN1,'1982'!$M:$N,2,FALSE)</f>
        <v>0.30819000000000002</v>
      </c>
      <c r="AO4">
        <f>VLOOKUP(AO1,'1982'!$M:$N,2,FALSE)</f>
        <v>0.30414000000000002</v>
      </c>
      <c r="AP4">
        <f>VLOOKUP(AP1,'1982'!$M:$N,2,FALSE)</f>
        <v>0.48608000000000001</v>
      </c>
    </row>
    <row r="5" spans="1:42" x14ac:dyDescent="0.25">
      <c r="A5" t="s">
        <v>18</v>
      </c>
      <c r="B5">
        <v>1983</v>
      </c>
      <c r="C5">
        <f>VLOOKUP(C1,'1983'!$N:$O,2,FALSE)</f>
        <v>0.61685000000000001</v>
      </c>
      <c r="D5">
        <f>VLOOKUP(D1,'1983'!$N:$O,2,FALSE)</f>
        <v>0.2853</v>
      </c>
      <c r="E5">
        <f>VLOOKUP(E1,'1983'!$N:$O,2,FALSE)</f>
        <v>0.38047999999999998</v>
      </c>
      <c r="F5">
        <f>VLOOKUP(F1,'1983'!$N:$O,2,FALSE)</f>
        <v>0.30967</v>
      </c>
      <c r="G5">
        <f>VLOOKUP(G1,'1983'!$N:$O,2,FALSE)</f>
        <v>0.57884000000000002</v>
      </c>
      <c r="H5">
        <f>VLOOKUP(H1,'1983'!$N:$O,2,FALSE)</f>
        <v>0.36396000000000001</v>
      </c>
      <c r="I5">
        <f>VLOOKUP(I1,'1983'!$N:$O,2,FALSE)</f>
        <v>0.25185000000000002</v>
      </c>
      <c r="J5">
        <f>VLOOKUP(J1,'1983'!$N:$O,2,FALSE)</f>
        <v>0.39239000000000002</v>
      </c>
      <c r="K5">
        <f>VLOOKUP(K1,'1983'!$N:$O,2,FALSE)</f>
        <v>0.37922</v>
      </c>
      <c r="L5">
        <f>VLOOKUP(L1,'1983'!$N:$O,2,FALSE)</f>
        <v>0.38600000000000001</v>
      </c>
      <c r="M5">
        <f>VLOOKUP(M1,'1983'!$N:$O,2,FALSE)</f>
        <v>0.32357999999999998</v>
      </c>
      <c r="N5">
        <f>VLOOKUP(N1,'1983'!$N:$O,2,FALSE)</f>
        <v>0.43098999999999998</v>
      </c>
      <c r="O5">
        <f>VLOOKUP(O1,'1983'!$N:$O,2,FALSE)</f>
        <v>-101.1</v>
      </c>
      <c r="P5">
        <f>VLOOKUP(P1,'1983'!$N:$O,2,FALSE)</f>
        <v>13.19</v>
      </c>
      <c r="Q5">
        <f>VLOOKUP(Q1,'1983'!$N:$O,2,FALSE)</f>
        <v>-87.96</v>
      </c>
      <c r="R5">
        <f>VLOOKUP(R1,'1983'!$N:$O,2,FALSE)</f>
        <v>1.1599999999999999</v>
      </c>
      <c r="S5">
        <f>VLOOKUP(S1,'1983'!$N:$O,2,FALSE)</f>
        <v>1.06</v>
      </c>
      <c r="T5">
        <f>VLOOKUP(T1,'1983'!$N:$O,2,FALSE)</f>
        <v>1.1499999999999999</v>
      </c>
      <c r="U5">
        <f>VLOOKUP(U1,'1983'!$N:$O,2,FALSE)</f>
        <v>1.05</v>
      </c>
      <c r="V5">
        <f>VLOOKUP(V1,'1983'!$N:$O,2,FALSE)</f>
        <v>1.05</v>
      </c>
      <c r="W5">
        <f>VLOOKUP(W1,'1983'!$N:$O,2,FALSE)</f>
        <v>1.03</v>
      </c>
      <c r="X5">
        <f>VLOOKUP(X1,'1983'!$N:$O,2,FALSE)</f>
        <v>1.03</v>
      </c>
      <c r="Y5">
        <f>VLOOKUP(Y1,'1983'!$N:$O,2,FALSE)</f>
        <v>1.02</v>
      </c>
      <c r="Z5">
        <f>VLOOKUP(Z1,'1983'!$N:$O,2,FALSE)</f>
        <v>1</v>
      </c>
      <c r="AA5">
        <f>VLOOKUP(AA1,'1983'!$N:$O,2,FALSE)</f>
        <v>1.02</v>
      </c>
      <c r="AB5">
        <f>VLOOKUP(AB1,'1983'!$N:$O,2,FALSE)</f>
        <v>1.05</v>
      </c>
      <c r="AC5">
        <f>VLOOKUP(AC1,'1983'!$N:$O,2,FALSE)</f>
        <v>1.01</v>
      </c>
      <c r="AD5">
        <f>VLOOKUP(AD1,'1983'!$N:$O,2,FALSE)</f>
        <v>1</v>
      </c>
      <c r="AE5">
        <f>VLOOKUP(AE1,'1983'!$N:$O,2,FALSE)</f>
        <v>0.62191399999999997</v>
      </c>
      <c r="AF5">
        <f>VLOOKUP(AF1,'1983'!$N:$O,2,FALSE)</f>
        <v>0.22680400000000001</v>
      </c>
      <c r="AG5">
        <f>VLOOKUP(AG1,'1983'!$N:$O,2,FALSE)</f>
        <v>0.35604000000000002</v>
      </c>
      <c r="AH5">
        <f>VLOOKUP(AH1,'1983'!$N:$O,2,FALSE)</f>
        <v>0.25430900000000001</v>
      </c>
      <c r="AI5">
        <f>VLOOKUP(AI1,'1983'!$N:$O,2,FALSE)</f>
        <v>0.59874400000000005</v>
      </c>
      <c r="AJ5">
        <f>VLOOKUP(AJ1,'1983'!$N:$O,2,FALSE)</f>
        <v>0.337227</v>
      </c>
      <c r="AK5">
        <f>VLOOKUP(AK1,'1983'!$N:$O,2,FALSE)</f>
        <v>0.21626799999999999</v>
      </c>
      <c r="AL5">
        <f>VLOOKUP(AL1,'1983'!$N:$O,2,FALSE)</f>
        <v>0.36315500000000001</v>
      </c>
      <c r="AM5">
        <f>VLOOKUP(AM1,'1983'!$N:$O,2,FALSE)</f>
        <v>0.37299300000000002</v>
      </c>
      <c r="AN5">
        <f>VLOOKUP(AN1,'1983'!$N:$O,2,FALSE)</f>
        <v>0.33393200000000001</v>
      </c>
      <c r="AO5">
        <f>VLOOKUP(AO1,'1983'!$N:$O,2,FALSE)</f>
        <v>0.27233600000000002</v>
      </c>
      <c r="AP5">
        <f>VLOOKUP(AP1,'1983'!$N:$O,2,FALSE)</f>
        <v>0.40537499999999999</v>
      </c>
    </row>
    <row r="6" spans="1:42" x14ac:dyDescent="0.25">
      <c r="A6" t="s">
        <v>18</v>
      </c>
      <c r="B6">
        <v>1984</v>
      </c>
      <c r="C6">
        <f>VLOOKUP(C1,'1984'!$L:$M,2,FALSE)</f>
        <v>0.54561999999999999</v>
      </c>
      <c r="D6">
        <f>VLOOKUP(D1,'1984'!$L:$M,2,FALSE)</f>
        <v>0.44212000000000001</v>
      </c>
      <c r="E6">
        <f>VLOOKUP(E1,'1984'!$L:$M,2,FALSE)</f>
        <v>0.33152999999999999</v>
      </c>
      <c r="F6">
        <f>VLOOKUP(F1,'1984'!$L:$M,2,FALSE)</f>
        <v>0.44555</v>
      </c>
      <c r="G6">
        <f>VLOOKUP(G1,'1984'!$L:$M,2,FALSE)</f>
        <v>0.55849000000000004</v>
      </c>
      <c r="H6">
        <f>VLOOKUP(H1,'1984'!$L:$M,2,FALSE)</f>
        <v>0.36044999999999999</v>
      </c>
      <c r="I6">
        <f>VLOOKUP(I1,'1984'!$L:$M,2,FALSE)</f>
        <v>0.41044000000000003</v>
      </c>
      <c r="J6">
        <f>VLOOKUP(J1,'1984'!$L:$M,2,FALSE)</f>
        <v>0.46694999999999998</v>
      </c>
      <c r="K6">
        <f>VLOOKUP(K1,'1984'!$L:$M,2,FALSE)</f>
        <v>0.40199000000000001</v>
      </c>
      <c r="L6">
        <f>VLOOKUP(L1,'1984'!$L:$M,2,FALSE)</f>
        <v>0.39832000000000001</v>
      </c>
      <c r="M6">
        <f>VLOOKUP(M1,'1984'!$L:$M,2,FALSE)</f>
        <v>0.35602</v>
      </c>
      <c r="N6">
        <f>VLOOKUP(N1,'1984'!$L:$M,2,FALSE)</f>
        <v>0.45985999999999999</v>
      </c>
      <c r="O6">
        <f>VLOOKUP(O1,'1984'!$L:$M,2,FALSE)</f>
        <v>-79.069999999999993</v>
      </c>
      <c r="P6">
        <f>VLOOKUP(P1,'1984'!$L:$M,2,FALSE)</f>
        <v>11.87</v>
      </c>
      <c r="Q6">
        <f>VLOOKUP(Q1,'1984'!$L:$M,2,FALSE)</f>
        <v>-67.2</v>
      </c>
      <c r="R6">
        <f>VLOOKUP(R1,'1984'!$L:$M,2,FALSE)</f>
        <v>1.06</v>
      </c>
      <c r="S6">
        <f>VLOOKUP(S1,'1984'!$L:$M,2,FALSE)</f>
        <v>1.01</v>
      </c>
      <c r="T6">
        <f>VLOOKUP(T1,'1984'!$L:$M,2,FALSE)</f>
        <v>1.03</v>
      </c>
      <c r="U6">
        <f>VLOOKUP(U1,'1984'!$L:$M,2,FALSE)</f>
        <v>1.01</v>
      </c>
      <c r="V6">
        <f>VLOOKUP(V1,'1984'!$L:$M,2,FALSE)</f>
        <v>1.02</v>
      </c>
      <c r="W6">
        <f>VLOOKUP(W1,'1984'!$L:$M,2,FALSE)</f>
        <v>1.04</v>
      </c>
      <c r="X6">
        <f>VLOOKUP(X1,'1984'!$L:$M,2,FALSE)</f>
        <v>1.04</v>
      </c>
      <c r="Y6">
        <f>VLOOKUP(Y1,'1984'!$L:$M,2,FALSE)</f>
        <v>1</v>
      </c>
      <c r="Z6">
        <f>VLOOKUP(Z1,'1984'!$L:$M,2,FALSE)</f>
        <v>1</v>
      </c>
      <c r="AA6">
        <f>VLOOKUP(AA1,'1984'!$L:$M,2,FALSE)</f>
        <v>1</v>
      </c>
      <c r="AB6">
        <f>VLOOKUP(AB1,'1984'!$L:$M,2,FALSE)</f>
        <v>1</v>
      </c>
      <c r="AC6">
        <f>VLOOKUP(AC1,'1984'!$L:$M,2,FALSE)</f>
        <v>1</v>
      </c>
      <c r="AD6">
        <f>VLOOKUP(AD1,'1984'!$L:$M,2,FALSE)</f>
        <v>1</v>
      </c>
      <c r="AE6">
        <f>VLOOKUP(AE1,'1984'!$L:$M,2,FALSE)</f>
        <v>0.53241000000000005</v>
      </c>
      <c r="AF6">
        <f>VLOOKUP(AF1,'1984'!$L:$M,2,FALSE)</f>
        <v>0.40400000000000003</v>
      </c>
      <c r="AG6">
        <f>VLOOKUP(AG1,'1984'!$L:$M,2,FALSE)</f>
        <v>0.28275</v>
      </c>
      <c r="AH6">
        <f>VLOOKUP(AH1,'1984'!$L:$M,2,FALSE)</f>
        <v>0.40894000000000003</v>
      </c>
      <c r="AI6">
        <f>VLOOKUP(AI1,'1984'!$L:$M,2,FALSE)</f>
        <v>0.57543</v>
      </c>
      <c r="AJ6">
        <f>VLOOKUP(AJ1,'1984'!$L:$M,2,FALSE)</f>
        <v>0.3382</v>
      </c>
      <c r="AK6">
        <f>VLOOKUP(AK1,'1984'!$L:$M,2,FALSE)</f>
        <v>0.40299000000000001</v>
      </c>
      <c r="AL6">
        <f>VLOOKUP(AL1,'1984'!$L:$M,2,FALSE)</f>
        <v>0.4556</v>
      </c>
      <c r="AM6">
        <f>VLOOKUP(AM1,'1984'!$L:$M,2,FALSE)</f>
        <v>0.37586999999999998</v>
      </c>
      <c r="AN6">
        <f>VLOOKUP(AN1,'1984'!$L:$M,2,FALSE)</f>
        <v>0.36741000000000001</v>
      </c>
      <c r="AO6">
        <f>VLOOKUP(AO1,'1984'!$L:$M,2,FALSE)</f>
        <v>0.30731999999999998</v>
      </c>
      <c r="AP6">
        <f>VLOOKUP(AP1,'1984'!$L:$M,2,FALSE)</f>
        <v>0.44853999999999999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>
      <selection activeCell="D7" sqref="D7"/>
    </sheetView>
  </sheetViews>
  <sheetFormatPr defaultRowHeight="15" x14ac:dyDescent="0.25"/>
  <cols>
    <col min="1" max="1" width="11.85546875" bestFit="1" customWidth="1"/>
    <col min="2" max="2" width="22.42578125" bestFit="1" customWidth="1"/>
    <col min="3" max="3" width="11.5703125" bestFit="1" customWidth="1"/>
    <col min="4" max="4" width="10" bestFit="1" customWidth="1"/>
    <col min="5" max="5" width="11" bestFit="1" customWidth="1"/>
    <col min="6" max="6" width="11.42578125" bestFit="1" customWidth="1"/>
    <col min="7" max="7" width="9" bestFit="1" customWidth="1"/>
    <col min="8" max="8" width="10" bestFit="1" customWidth="1"/>
    <col min="9" max="9" width="11" bestFit="1" customWidth="1"/>
    <col min="10" max="10" width="10" bestFit="1" customWidth="1"/>
    <col min="11" max="12" width="9" bestFit="1" customWidth="1"/>
    <col min="15" max="15" width="10.5703125" bestFit="1" customWidth="1"/>
  </cols>
  <sheetData>
    <row r="1" spans="1:15" x14ac:dyDescent="0.25">
      <c r="A1" t="s">
        <v>19</v>
      </c>
      <c r="B1" t="s">
        <v>20</v>
      </c>
      <c r="N1" t="s">
        <v>21</v>
      </c>
      <c r="O1" t="str">
        <f>B1</f>
        <v>Gauss</v>
      </c>
    </row>
    <row r="2" spans="1:15" x14ac:dyDescent="0.25">
      <c r="A2" t="s">
        <v>19</v>
      </c>
      <c r="B2" t="s">
        <v>74</v>
      </c>
      <c r="N2" t="s">
        <v>0</v>
      </c>
      <c r="O2" t="str">
        <f>B2</f>
        <v>AlternativeHybridPlus 2</v>
      </c>
    </row>
    <row r="3" spans="1:15" x14ac:dyDescent="0.25">
      <c r="A3" t="s">
        <v>19</v>
      </c>
      <c r="B3" s="1">
        <v>10000</v>
      </c>
      <c r="N3" t="s">
        <v>22</v>
      </c>
      <c r="O3" s="2">
        <f>B3</f>
        <v>10000</v>
      </c>
    </row>
    <row r="4" spans="1:15" x14ac:dyDescent="0.25">
      <c r="A4" t="s">
        <v>19</v>
      </c>
      <c r="B4">
        <v>1980</v>
      </c>
      <c r="N4" t="s">
        <v>1</v>
      </c>
      <c r="O4">
        <f>B4</f>
        <v>1980</v>
      </c>
    </row>
    <row r="5" spans="1:15" x14ac:dyDescent="0.25">
      <c r="A5" t="s">
        <v>23</v>
      </c>
      <c r="B5" t="s">
        <v>24</v>
      </c>
      <c r="C5">
        <v>-92.74</v>
      </c>
      <c r="N5" t="s">
        <v>14</v>
      </c>
      <c r="O5">
        <f>C5</f>
        <v>-92.74</v>
      </c>
    </row>
    <row r="6" spans="1:15" x14ac:dyDescent="0.25">
      <c r="A6" t="s">
        <v>25</v>
      </c>
      <c r="B6">
        <v>10.33</v>
      </c>
      <c r="N6" t="s">
        <v>15</v>
      </c>
      <c r="O6">
        <f>B6</f>
        <v>10.33</v>
      </c>
    </row>
    <row r="7" spans="1:15" x14ac:dyDescent="0.25">
      <c r="A7" t="s">
        <v>26</v>
      </c>
      <c r="B7" t="s">
        <v>24</v>
      </c>
      <c r="C7">
        <v>-82.41</v>
      </c>
      <c r="N7" t="s">
        <v>16</v>
      </c>
      <c r="O7">
        <f>C7</f>
        <v>-82.41</v>
      </c>
    </row>
    <row r="9" spans="1:15" x14ac:dyDescent="0.25">
      <c r="A9" t="s">
        <v>27</v>
      </c>
      <c r="B9" t="s">
        <v>28</v>
      </c>
      <c r="C9" t="s">
        <v>75</v>
      </c>
    </row>
    <row r="10" spans="1:15" x14ac:dyDescent="0.25">
      <c r="A10" t="s">
        <v>29</v>
      </c>
      <c r="B10" t="s">
        <v>30</v>
      </c>
      <c r="C10" t="s">
        <v>28</v>
      </c>
      <c r="D10">
        <v>1</v>
      </c>
    </row>
    <row r="11" spans="1:15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5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5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5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5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5" x14ac:dyDescent="0.25">
      <c r="A18" t="s">
        <v>5</v>
      </c>
      <c r="B18">
        <v>0.47525000000000001</v>
      </c>
      <c r="C18">
        <v>0.22481200000000001</v>
      </c>
      <c r="D18" s="1">
        <v>9.1779999999999997E-4</v>
      </c>
      <c r="E18" s="1">
        <v>2.402E-2</v>
      </c>
      <c r="N18" t="str">
        <f t="shared" ref="N18:O31" si="0">A18</f>
        <v>Tag</v>
      </c>
      <c r="O18">
        <f t="shared" si="0"/>
        <v>0.47525000000000001</v>
      </c>
    </row>
    <row r="19" spans="1:15" x14ac:dyDescent="0.25">
      <c r="A19" t="s">
        <v>7</v>
      </c>
      <c r="B19">
        <v>0.35402</v>
      </c>
      <c r="C19">
        <v>0.23729800000000001</v>
      </c>
      <c r="D19" s="1">
        <v>9.6880000000000002E-4</v>
      </c>
      <c r="E19" s="1">
        <v>2.2179999999999998E-2</v>
      </c>
      <c r="N19" t="str">
        <f t="shared" si="0"/>
        <v>Tai</v>
      </c>
      <c r="O19">
        <f t="shared" si="0"/>
        <v>0.35402</v>
      </c>
    </row>
    <row r="20" spans="1:15" x14ac:dyDescent="0.25">
      <c r="A20" t="s">
        <v>3</v>
      </c>
      <c r="B20">
        <v>0.62866999999999995</v>
      </c>
      <c r="C20">
        <v>0.27272200000000002</v>
      </c>
      <c r="D20" s="1">
        <v>1.1130000000000001E-3</v>
      </c>
      <c r="E20" s="1">
        <v>2.5360000000000001E-2</v>
      </c>
      <c r="N20" t="str">
        <f t="shared" si="0"/>
        <v>Tga</v>
      </c>
      <c r="O20">
        <f t="shared" si="0"/>
        <v>0.62866999999999995</v>
      </c>
    </row>
    <row r="21" spans="1:15" x14ac:dyDescent="0.25">
      <c r="A21" t="s">
        <v>2</v>
      </c>
      <c r="B21">
        <v>0.65327999999999997</v>
      </c>
      <c r="C21">
        <v>0.250195</v>
      </c>
      <c r="D21" s="1">
        <v>1.021E-3</v>
      </c>
      <c r="E21" s="1">
        <v>2.3449999999999999E-2</v>
      </c>
      <c r="N21" t="str">
        <f t="shared" si="0"/>
        <v>Tgi</v>
      </c>
      <c r="O21">
        <f t="shared" si="0"/>
        <v>0.65327999999999997</v>
      </c>
    </row>
    <row r="22" spans="1:15" x14ac:dyDescent="0.25">
      <c r="A22" t="s">
        <v>6</v>
      </c>
      <c r="B22">
        <v>0.45806000000000002</v>
      </c>
      <c r="C22">
        <v>0.27333099999999999</v>
      </c>
      <c r="D22" s="1">
        <v>1.116E-3</v>
      </c>
      <c r="E22" s="1">
        <v>2.7060000000000001E-2</v>
      </c>
      <c r="N22" t="str">
        <f t="shared" si="0"/>
        <v>Tia</v>
      </c>
      <c r="O22">
        <f t="shared" si="0"/>
        <v>0.45806000000000002</v>
      </c>
    </row>
    <row r="23" spans="1:15" x14ac:dyDescent="0.25">
      <c r="A23" t="s">
        <v>4</v>
      </c>
      <c r="B23">
        <v>0.44251000000000001</v>
      </c>
      <c r="C23">
        <v>0.23808699999999999</v>
      </c>
      <c r="D23" s="1">
        <v>9.7199999999999999E-4</v>
      </c>
      <c r="E23" s="1">
        <v>2.401E-2</v>
      </c>
      <c r="N23" t="str">
        <f t="shared" si="0"/>
        <v>Tig</v>
      </c>
      <c r="O23">
        <f t="shared" si="0"/>
        <v>0.44251000000000001</v>
      </c>
    </row>
    <row r="24" spans="1:15" x14ac:dyDescent="0.25">
      <c r="A24" t="s">
        <v>68</v>
      </c>
      <c r="B24">
        <v>0.3967</v>
      </c>
      <c r="C24">
        <v>0.25159500000000001</v>
      </c>
      <c r="D24" s="1">
        <v>1.0269999999999999E-3</v>
      </c>
      <c r="E24" s="1">
        <v>1.4500000000000001E-2</v>
      </c>
      <c r="N24" t="str">
        <f t="shared" si="0"/>
        <v>cag</v>
      </c>
      <c r="O24">
        <f t="shared" si="0"/>
        <v>0.3967</v>
      </c>
    </row>
    <row r="25" spans="1:15" x14ac:dyDescent="0.25">
      <c r="A25" t="s">
        <v>69</v>
      </c>
      <c r="B25">
        <v>0.49492999999999998</v>
      </c>
      <c r="C25">
        <v>0.277144</v>
      </c>
      <c r="D25" s="1">
        <v>1.1310000000000001E-3</v>
      </c>
      <c r="E25" s="1">
        <v>7.8289999999999992E-3</v>
      </c>
      <c r="N25" t="str">
        <f t="shared" si="0"/>
        <v>cai</v>
      </c>
      <c r="O25">
        <f t="shared" si="0"/>
        <v>0.49492999999999998</v>
      </c>
    </row>
    <row r="26" spans="1:15" x14ac:dyDescent="0.25">
      <c r="A26" t="s">
        <v>70</v>
      </c>
      <c r="B26">
        <v>0.27548</v>
      </c>
      <c r="C26">
        <v>0.227602</v>
      </c>
      <c r="D26" s="1">
        <v>9.2920000000000003E-4</v>
      </c>
      <c r="E26" s="1">
        <v>1.4330000000000001E-2</v>
      </c>
      <c r="N26" t="str">
        <f t="shared" si="0"/>
        <v>cga</v>
      </c>
      <c r="O26">
        <f t="shared" si="0"/>
        <v>0.27548</v>
      </c>
    </row>
    <row r="27" spans="1:15" x14ac:dyDescent="0.25">
      <c r="A27" t="s">
        <v>71</v>
      </c>
      <c r="B27">
        <v>0.26341999999999999</v>
      </c>
      <c r="C27">
        <v>0.21640899999999999</v>
      </c>
      <c r="D27" s="1">
        <v>8.8349999999999995E-4</v>
      </c>
      <c r="E27" s="1">
        <v>6.6340000000000001E-3</v>
      </c>
      <c r="N27" t="str">
        <f t="shared" si="0"/>
        <v>cgi</v>
      </c>
      <c r="O27">
        <f t="shared" si="0"/>
        <v>0.26341999999999999</v>
      </c>
    </row>
    <row r="28" spans="1:15" x14ac:dyDescent="0.25">
      <c r="A28" t="s">
        <v>72</v>
      </c>
      <c r="B28">
        <v>0.38479000000000002</v>
      </c>
      <c r="C28">
        <v>0.26383800000000002</v>
      </c>
      <c r="D28" s="1">
        <v>1.077E-3</v>
      </c>
      <c r="E28" s="1">
        <v>9.58E-3</v>
      </c>
      <c r="N28" t="str">
        <f t="shared" si="0"/>
        <v>cia</v>
      </c>
      <c r="O28">
        <f t="shared" si="0"/>
        <v>0.38479000000000002</v>
      </c>
    </row>
    <row r="29" spans="1:15" x14ac:dyDescent="0.25">
      <c r="A29" t="s">
        <v>73</v>
      </c>
      <c r="B29">
        <v>0.35763</v>
      </c>
      <c r="C29">
        <v>0.25055300000000003</v>
      </c>
      <c r="D29" s="1">
        <v>1.023E-3</v>
      </c>
      <c r="E29" s="1">
        <v>5.731E-3</v>
      </c>
      <c r="N29" t="str">
        <f t="shared" si="0"/>
        <v>cig</v>
      </c>
      <c r="O29">
        <f t="shared" si="0"/>
        <v>0.35763</v>
      </c>
    </row>
    <row r="30" spans="1:15" x14ac:dyDescent="0.25">
      <c r="A30" t="s">
        <v>54</v>
      </c>
      <c r="B30">
        <v>1.3220000000000001E-2</v>
      </c>
      <c r="C30">
        <v>5.4380000000000001E-3</v>
      </c>
      <c r="D30" s="1">
        <v>2.2200000000000001E-5</v>
      </c>
      <c r="E30" s="1">
        <v>1.003E-4</v>
      </c>
      <c r="N30" t="str">
        <f t="shared" si="0"/>
        <v>sigmaG</v>
      </c>
      <c r="O30">
        <f t="shared" si="0"/>
        <v>1.3220000000000001E-2</v>
      </c>
    </row>
    <row r="31" spans="1:15" x14ac:dyDescent="0.25">
      <c r="A31" t="s">
        <v>55</v>
      </c>
      <c r="B31">
        <v>1.6629999999999999E-2</v>
      </c>
      <c r="C31">
        <v>6.4510000000000001E-3</v>
      </c>
      <c r="D31" s="1">
        <v>2.6339999999999999E-5</v>
      </c>
      <c r="E31" s="1">
        <v>7.2760000000000001E-5</v>
      </c>
      <c r="N31" t="str">
        <f t="shared" si="0"/>
        <v>sigmaI</v>
      </c>
      <c r="O31">
        <f t="shared" si="0"/>
        <v>1.6629999999999999E-2</v>
      </c>
    </row>
    <row r="33" spans="1:15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5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5" x14ac:dyDescent="0.25">
      <c r="A36" t="s">
        <v>5</v>
      </c>
      <c r="B36">
        <v>9.6404000000000004E-2</v>
      </c>
      <c r="C36">
        <v>0.30556800000000001</v>
      </c>
      <c r="D36">
        <v>0.44745000000000001</v>
      </c>
      <c r="E36">
        <v>0.63017000000000001</v>
      </c>
      <c r="F36">
        <v>0.93716999999999995</v>
      </c>
      <c r="N36" t="str">
        <f t="shared" ref="N36:N49" si="1">CONCATENATE(A36,"_median")</f>
        <v>Tag_median</v>
      </c>
      <c r="O36">
        <f t="shared" ref="O36:O49" si="2">D36</f>
        <v>0.44745000000000001</v>
      </c>
    </row>
    <row r="37" spans="1:15" x14ac:dyDescent="0.25">
      <c r="A37" t="s">
        <v>7</v>
      </c>
      <c r="B37">
        <v>1.9821999999999999E-2</v>
      </c>
      <c r="C37">
        <v>0.15673500000000001</v>
      </c>
      <c r="D37">
        <v>0.31257000000000001</v>
      </c>
      <c r="E37">
        <v>0.51685000000000003</v>
      </c>
      <c r="F37">
        <v>0.86717999999999995</v>
      </c>
      <c r="N37" t="str">
        <f t="shared" si="1"/>
        <v>Tai_median</v>
      </c>
      <c r="O37">
        <f t="shared" si="2"/>
        <v>0.31257000000000001</v>
      </c>
    </row>
    <row r="38" spans="1:15" x14ac:dyDescent="0.25">
      <c r="A38" t="s">
        <v>3</v>
      </c>
      <c r="B38">
        <v>4.7543000000000002E-2</v>
      </c>
      <c r="C38">
        <v>0.43926900000000002</v>
      </c>
      <c r="D38">
        <v>0.68342999999999998</v>
      </c>
      <c r="E38">
        <v>0.86338999999999999</v>
      </c>
      <c r="F38">
        <v>0.98609999999999998</v>
      </c>
      <c r="N38" t="str">
        <f t="shared" si="1"/>
        <v>Tga_median</v>
      </c>
      <c r="O38">
        <f t="shared" si="2"/>
        <v>0.68342999999999998</v>
      </c>
    </row>
    <row r="39" spans="1:15" x14ac:dyDescent="0.25">
      <c r="A39" t="s">
        <v>2</v>
      </c>
      <c r="B39">
        <v>9.2725000000000002E-2</v>
      </c>
      <c r="C39">
        <v>0.486153</v>
      </c>
      <c r="D39">
        <v>0.70003000000000004</v>
      </c>
      <c r="E39">
        <v>0.86116999999999999</v>
      </c>
      <c r="F39">
        <v>0.98738000000000004</v>
      </c>
      <c r="N39" t="str">
        <f t="shared" si="1"/>
        <v>Tgi_median</v>
      </c>
      <c r="O39">
        <f t="shared" si="2"/>
        <v>0.70003000000000004</v>
      </c>
    </row>
    <row r="40" spans="1:15" x14ac:dyDescent="0.25">
      <c r="A40" t="s">
        <v>6</v>
      </c>
      <c r="B40">
        <v>3.3506000000000001E-2</v>
      </c>
      <c r="C40">
        <v>0.22237199999999999</v>
      </c>
      <c r="D40">
        <v>0.43285000000000001</v>
      </c>
      <c r="E40">
        <v>0.67517000000000005</v>
      </c>
      <c r="F40">
        <v>0.96235000000000004</v>
      </c>
      <c r="N40" t="str">
        <f t="shared" si="1"/>
        <v>Tia_median</v>
      </c>
      <c r="O40">
        <f t="shared" si="2"/>
        <v>0.43285000000000001</v>
      </c>
    </row>
    <row r="41" spans="1:15" x14ac:dyDescent="0.25">
      <c r="A41" t="s">
        <v>4</v>
      </c>
      <c r="B41">
        <v>4.4649000000000001E-2</v>
      </c>
      <c r="C41">
        <v>0.25404300000000002</v>
      </c>
      <c r="D41">
        <v>0.42703999999999998</v>
      </c>
      <c r="E41">
        <v>0.61899000000000004</v>
      </c>
      <c r="F41">
        <v>0.92110000000000003</v>
      </c>
      <c r="N41" t="str">
        <f t="shared" si="1"/>
        <v>Tig_median</v>
      </c>
      <c r="O41">
        <f t="shared" si="2"/>
        <v>0.42703999999999998</v>
      </c>
    </row>
    <row r="42" spans="1:15" x14ac:dyDescent="0.25">
      <c r="A42" t="s">
        <v>68</v>
      </c>
      <c r="B42">
        <v>1.7392000000000001E-2</v>
      </c>
      <c r="C42">
        <v>0.17706</v>
      </c>
      <c r="D42">
        <v>0.38157000000000002</v>
      </c>
      <c r="E42">
        <v>0.59384000000000003</v>
      </c>
      <c r="F42">
        <v>0.88812000000000002</v>
      </c>
      <c r="N42" t="str">
        <f t="shared" si="1"/>
        <v>cag_median</v>
      </c>
      <c r="O42">
        <f t="shared" si="2"/>
        <v>0.38157000000000002</v>
      </c>
    </row>
    <row r="43" spans="1:15" x14ac:dyDescent="0.25">
      <c r="A43" t="s">
        <v>69</v>
      </c>
      <c r="B43">
        <v>2.8081999999999999E-2</v>
      </c>
      <c r="C43">
        <v>0.26277400000000001</v>
      </c>
      <c r="D43">
        <v>0.49653000000000003</v>
      </c>
      <c r="E43">
        <v>0.72546999999999995</v>
      </c>
      <c r="F43">
        <v>0.96731</v>
      </c>
      <c r="N43" t="str">
        <f t="shared" si="1"/>
        <v>cai_median</v>
      </c>
      <c r="O43">
        <f t="shared" si="2"/>
        <v>0.49653000000000003</v>
      </c>
    </row>
    <row r="44" spans="1:15" x14ac:dyDescent="0.25">
      <c r="A44" t="s">
        <v>70</v>
      </c>
      <c r="B44">
        <v>8.7659999999999995E-3</v>
      </c>
      <c r="C44">
        <v>9.5968999999999999E-2</v>
      </c>
      <c r="D44">
        <v>0.21403</v>
      </c>
      <c r="E44">
        <v>0.39774999999999999</v>
      </c>
      <c r="F44">
        <v>0.84943999999999997</v>
      </c>
      <c r="N44" t="str">
        <f t="shared" si="1"/>
        <v>cga_median</v>
      </c>
      <c r="O44">
        <f t="shared" si="2"/>
        <v>0.21403</v>
      </c>
    </row>
    <row r="45" spans="1:15" x14ac:dyDescent="0.25">
      <c r="A45" t="s">
        <v>71</v>
      </c>
      <c r="B45">
        <v>8.6870000000000003E-3</v>
      </c>
      <c r="C45">
        <v>9.3086000000000002E-2</v>
      </c>
      <c r="D45">
        <v>0.20834</v>
      </c>
      <c r="E45">
        <v>0.37877</v>
      </c>
      <c r="F45">
        <v>0.82226999999999995</v>
      </c>
      <c r="N45" t="str">
        <f t="shared" si="1"/>
        <v>cgi_median</v>
      </c>
      <c r="O45">
        <f t="shared" si="2"/>
        <v>0.20834</v>
      </c>
    </row>
    <row r="46" spans="1:15" x14ac:dyDescent="0.25">
      <c r="A46" t="s">
        <v>72</v>
      </c>
      <c r="B46">
        <v>1.7482999999999999E-2</v>
      </c>
      <c r="C46">
        <v>0.163137</v>
      </c>
      <c r="D46">
        <v>0.33960000000000001</v>
      </c>
      <c r="E46">
        <v>0.57745000000000002</v>
      </c>
      <c r="F46">
        <v>0.9395</v>
      </c>
      <c r="N46" t="str">
        <f t="shared" si="1"/>
        <v>cia_median</v>
      </c>
      <c r="O46">
        <f t="shared" si="2"/>
        <v>0.33960000000000001</v>
      </c>
    </row>
    <row r="47" spans="1:15" x14ac:dyDescent="0.25">
      <c r="A47" t="s">
        <v>73</v>
      </c>
      <c r="B47">
        <v>1.4664999999999999E-2</v>
      </c>
      <c r="C47">
        <v>0.14782999999999999</v>
      </c>
      <c r="D47">
        <v>0.31585000000000002</v>
      </c>
      <c r="E47">
        <v>0.53042</v>
      </c>
      <c r="F47">
        <v>0.91256999999999999</v>
      </c>
      <c r="N47" t="str">
        <f t="shared" si="1"/>
        <v>cig_median</v>
      </c>
      <c r="O47">
        <f t="shared" si="2"/>
        <v>0.31585000000000002</v>
      </c>
    </row>
    <row r="48" spans="1:15" x14ac:dyDescent="0.25">
      <c r="A48" t="s">
        <v>54</v>
      </c>
      <c r="B48">
        <v>6.718E-3</v>
      </c>
      <c r="C48">
        <v>9.5829999999999995E-3</v>
      </c>
      <c r="D48">
        <v>1.1979999999999999E-2</v>
      </c>
      <c r="E48">
        <v>1.537E-2</v>
      </c>
      <c r="F48">
        <v>2.7150000000000001E-2</v>
      </c>
      <c r="N48" t="str">
        <f t="shared" si="1"/>
        <v>sigmaG_median</v>
      </c>
      <c r="O48">
        <f t="shared" si="2"/>
        <v>1.1979999999999999E-2</v>
      </c>
    </row>
    <row r="49" spans="1:15" x14ac:dyDescent="0.25">
      <c r="A49" t="s">
        <v>55</v>
      </c>
      <c r="B49">
        <v>8.8319999999999996E-3</v>
      </c>
      <c r="C49">
        <v>1.2329E-2</v>
      </c>
      <c r="D49">
        <v>1.516E-2</v>
      </c>
      <c r="E49">
        <v>1.9220000000000001E-2</v>
      </c>
      <c r="F49">
        <v>3.3140000000000003E-2</v>
      </c>
      <c r="N49" t="str">
        <f t="shared" si="1"/>
        <v>sigmaI_median</v>
      </c>
      <c r="O49">
        <f t="shared" si="2"/>
        <v>1.516E-2</v>
      </c>
    </row>
    <row r="51" spans="1:15" x14ac:dyDescent="0.25">
      <c r="A51" t="s">
        <v>58</v>
      </c>
      <c r="B51" t="s">
        <v>59</v>
      </c>
      <c r="C51" t="s">
        <v>60</v>
      </c>
      <c r="D51" t="s">
        <v>61</v>
      </c>
    </row>
    <row r="53" spans="1:15" x14ac:dyDescent="0.25">
      <c r="B53" t="s">
        <v>62</v>
      </c>
      <c r="C53" t="s">
        <v>63</v>
      </c>
      <c r="D53" t="s">
        <v>64</v>
      </c>
      <c r="E53" t="s">
        <v>65</v>
      </c>
    </row>
    <row r="54" spans="1:15" x14ac:dyDescent="0.25">
      <c r="A54" t="s">
        <v>5</v>
      </c>
      <c r="B54">
        <v>1.03</v>
      </c>
      <c r="C54">
        <v>1.06</v>
      </c>
      <c r="N54" t="str">
        <f t="shared" ref="N54:N67" si="3">CONCATENATE(A54,"_rhat")</f>
        <v>Tag_rhat</v>
      </c>
      <c r="O54">
        <f t="shared" ref="O54:O67" si="4">B54</f>
        <v>1.03</v>
      </c>
    </row>
    <row r="55" spans="1:15" x14ac:dyDescent="0.25">
      <c r="A55" t="s">
        <v>7</v>
      </c>
      <c r="B55">
        <v>1.08</v>
      </c>
      <c r="C55">
        <v>1.2</v>
      </c>
      <c r="N55" t="str">
        <f t="shared" si="3"/>
        <v>Tai_rhat</v>
      </c>
      <c r="O55">
        <f t="shared" si="4"/>
        <v>1.08</v>
      </c>
    </row>
    <row r="56" spans="1:15" x14ac:dyDescent="0.25">
      <c r="A56" t="s">
        <v>3</v>
      </c>
      <c r="B56">
        <v>1.06</v>
      </c>
      <c r="C56">
        <v>1.1299999999999999</v>
      </c>
      <c r="N56" t="str">
        <f t="shared" si="3"/>
        <v>Tga_rhat</v>
      </c>
      <c r="O56">
        <f t="shared" si="4"/>
        <v>1.06</v>
      </c>
    </row>
    <row r="57" spans="1:15" x14ac:dyDescent="0.25">
      <c r="A57" t="s">
        <v>2</v>
      </c>
      <c r="B57">
        <v>1.02</v>
      </c>
      <c r="C57">
        <v>1.04</v>
      </c>
      <c r="N57" t="str">
        <f t="shared" si="3"/>
        <v>Tgi_rhat</v>
      </c>
      <c r="O57">
        <f t="shared" si="4"/>
        <v>1.02</v>
      </c>
    </row>
    <row r="58" spans="1:15" x14ac:dyDescent="0.25">
      <c r="A58" t="s">
        <v>6</v>
      </c>
      <c r="B58">
        <v>1.0900000000000001</v>
      </c>
      <c r="C58">
        <v>1.21</v>
      </c>
      <c r="N58" t="str">
        <f t="shared" si="3"/>
        <v>Tia_rhat</v>
      </c>
      <c r="O58">
        <f t="shared" si="4"/>
        <v>1.0900000000000001</v>
      </c>
    </row>
    <row r="59" spans="1:15" x14ac:dyDescent="0.25">
      <c r="A59" t="s">
        <v>4</v>
      </c>
      <c r="B59">
        <v>1.01</v>
      </c>
      <c r="C59">
        <v>1.03</v>
      </c>
      <c r="N59" t="str">
        <f t="shared" si="3"/>
        <v>Tig_rhat</v>
      </c>
      <c r="O59">
        <f t="shared" si="4"/>
        <v>1.01</v>
      </c>
    </row>
    <row r="60" spans="1:15" x14ac:dyDescent="0.25">
      <c r="A60" t="s">
        <v>68</v>
      </c>
      <c r="B60">
        <v>1.02</v>
      </c>
      <c r="C60">
        <v>1.06</v>
      </c>
      <c r="N60" t="str">
        <f t="shared" si="3"/>
        <v>cag_rhat</v>
      </c>
      <c r="O60">
        <f t="shared" si="4"/>
        <v>1.02</v>
      </c>
    </row>
    <row r="61" spans="1:15" x14ac:dyDescent="0.25">
      <c r="A61" t="s">
        <v>69</v>
      </c>
      <c r="B61">
        <v>1</v>
      </c>
      <c r="C61">
        <v>1.01</v>
      </c>
      <c r="N61" t="str">
        <f t="shared" si="3"/>
        <v>cai_rhat</v>
      </c>
      <c r="O61">
        <f t="shared" si="4"/>
        <v>1</v>
      </c>
    </row>
    <row r="62" spans="1:15" x14ac:dyDescent="0.25">
      <c r="A62" t="s">
        <v>70</v>
      </c>
      <c r="B62">
        <v>1.02</v>
      </c>
      <c r="C62">
        <v>1.05</v>
      </c>
      <c r="N62" t="str">
        <f t="shared" si="3"/>
        <v>cga_rhat</v>
      </c>
      <c r="O62">
        <f t="shared" si="4"/>
        <v>1.02</v>
      </c>
    </row>
    <row r="63" spans="1:15" x14ac:dyDescent="0.25">
      <c r="A63" t="s">
        <v>71</v>
      </c>
      <c r="B63">
        <v>1.01</v>
      </c>
      <c r="C63">
        <v>1.02</v>
      </c>
      <c r="N63" t="str">
        <f t="shared" si="3"/>
        <v>cgi_rhat</v>
      </c>
      <c r="O63">
        <f t="shared" si="4"/>
        <v>1.01</v>
      </c>
    </row>
    <row r="64" spans="1:15" x14ac:dyDescent="0.25">
      <c r="A64" t="s">
        <v>72</v>
      </c>
      <c r="B64">
        <v>1.01</v>
      </c>
      <c r="C64">
        <v>1.02</v>
      </c>
      <c r="N64" t="str">
        <f t="shared" si="3"/>
        <v>cia_rhat</v>
      </c>
      <c r="O64">
        <f t="shared" si="4"/>
        <v>1.01</v>
      </c>
    </row>
    <row r="65" spans="1:15" x14ac:dyDescent="0.25">
      <c r="A65" t="s">
        <v>73</v>
      </c>
      <c r="B65">
        <v>1</v>
      </c>
      <c r="C65">
        <v>1.01</v>
      </c>
      <c r="N65" t="str">
        <f t="shared" si="3"/>
        <v>cig_rhat</v>
      </c>
      <c r="O65">
        <f t="shared" si="4"/>
        <v>1</v>
      </c>
    </row>
    <row r="66" spans="1:15" x14ac:dyDescent="0.25">
      <c r="A66" t="s">
        <v>54</v>
      </c>
      <c r="B66">
        <v>1</v>
      </c>
      <c r="C66">
        <v>1.01</v>
      </c>
      <c r="N66" t="str">
        <f t="shared" si="3"/>
        <v>sigmaG_rhat</v>
      </c>
      <c r="O66">
        <f t="shared" si="4"/>
        <v>1</v>
      </c>
    </row>
    <row r="67" spans="1:15" x14ac:dyDescent="0.25">
      <c r="A67" t="s">
        <v>55</v>
      </c>
      <c r="B67">
        <v>1</v>
      </c>
      <c r="C67">
        <v>1.01</v>
      </c>
      <c r="N67" t="str">
        <f t="shared" si="3"/>
        <v>sigmaI_rhat</v>
      </c>
      <c r="O67">
        <f t="shared" si="4"/>
        <v>1</v>
      </c>
    </row>
    <row r="69" spans="1:15" x14ac:dyDescent="0.25">
      <c r="A69" t="s">
        <v>66</v>
      </c>
      <c r="B69" t="s">
        <v>67</v>
      </c>
    </row>
    <row r="71" spans="1:15" x14ac:dyDescent="0.25">
      <c r="A71">
        <v>1.0900000000000001</v>
      </c>
      <c r="N71" t="s">
        <v>17</v>
      </c>
      <c r="O71">
        <f>A71</f>
        <v>1.0900000000000001</v>
      </c>
    </row>
    <row r="72" spans="1:15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68</v>
      </c>
      <c r="I72" t="s">
        <v>69</v>
      </c>
      <c r="J72" t="s">
        <v>70</v>
      </c>
    </row>
    <row r="73" spans="1:15" x14ac:dyDescent="0.25">
      <c r="B73">
        <v>101.27837</v>
      </c>
      <c r="C73">
        <v>114.39003</v>
      </c>
      <c r="D73">
        <v>124.43631999999999</v>
      </c>
      <c r="E73">
        <v>119.03586</v>
      </c>
      <c r="F73">
        <v>98.548760000000001</v>
      </c>
      <c r="G73">
        <v>97.188569999999999</v>
      </c>
      <c r="H73">
        <v>320.40672000000001</v>
      </c>
      <c r="I73">
        <v>1376.92039</v>
      </c>
      <c r="J73">
        <v>296.79135000000002</v>
      </c>
    </row>
    <row r="74" spans="1:15" x14ac:dyDescent="0.25">
      <c r="B74" t="s">
        <v>71</v>
      </c>
      <c r="C74" t="s">
        <v>72</v>
      </c>
      <c r="D74" t="s">
        <v>73</v>
      </c>
      <c r="E74" t="s">
        <v>54</v>
      </c>
      <c r="F74" t="s">
        <v>55</v>
      </c>
    </row>
    <row r="75" spans="1:15" x14ac:dyDescent="0.25">
      <c r="A75">
        <v>1069.24828</v>
      </c>
      <c r="B75">
        <v>874.1662</v>
      </c>
      <c r="C75">
        <v>1984.5407499999999</v>
      </c>
      <c r="D75">
        <v>3236.3130999999998</v>
      </c>
      <c r="E75">
        <v>8356.7024799999999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46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22.42578125" bestFit="1" customWidth="1"/>
    <col min="3" max="3" width="11.5703125" bestFit="1" customWidth="1"/>
    <col min="4" max="5" width="11" bestFit="1" customWidth="1"/>
    <col min="6" max="6" width="11.42578125" bestFit="1" customWidth="1"/>
    <col min="7" max="7" width="9" bestFit="1" customWidth="1"/>
    <col min="8" max="8" width="10" bestFit="1" customWidth="1"/>
    <col min="9" max="9" width="11" bestFit="1" customWidth="1"/>
    <col min="10" max="10" width="10" bestFit="1" customWidth="1"/>
    <col min="11" max="12" width="9" bestFit="1" customWidth="1"/>
    <col min="15" max="15" width="10.5703125" bestFit="1" customWidth="1"/>
  </cols>
  <sheetData>
    <row r="1" spans="1:15" x14ac:dyDescent="0.25">
      <c r="A1" t="s">
        <v>19</v>
      </c>
      <c r="B1" t="s">
        <v>20</v>
      </c>
      <c r="N1" t="s">
        <v>21</v>
      </c>
      <c r="O1" t="str">
        <f>B1</f>
        <v>Gauss</v>
      </c>
    </row>
    <row r="2" spans="1:15" x14ac:dyDescent="0.25">
      <c r="A2" t="s">
        <v>19</v>
      </c>
      <c r="B2" t="s">
        <v>74</v>
      </c>
      <c r="N2" t="s">
        <v>0</v>
      </c>
      <c r="O2" t="str">
        <f>B2</f>
        <v>AlternativeHybridPlus 2</v>
      </c>
    </row>
    <row r="3" spans="1:15" x14ac:dyDescent="0.25">
      <c r="A3" t="s">
        <v>19</v>
      </c>
      <c r="B3" s="1">
        <v>10000</v>
      </c>
      <c r="N3" t="s">
        <v>22</v>
      </c>
      <c r="O3" s="2">
        <f>B3</f>
        <v>10000</v>
      </c>
    </row>
    <row r="4" spans="1:15" x14ac:dyDescent="0.25">
      <c r="A4" t="s">
        <v>19</v>
      </c>
      <c r="B4">
        <v>1981</v>
      </c>
      <c r="N4" t="s">
        <v>1</v>
      </c>
      <c r="O4">
        <f>B4</f>
        <v>1981</v>
      </c>
    </row>
    <row r="5" spans="1:15" x14ac:dyDescent="0.25">
      <c r="A5" t="s">
        <v>23</v>
      </c>
      <c r="B5" t="s">
        <v>24</v>
      </c>
      <c r="C5">
        <v>-96.26</v>
      </c>
      <c r="N5" t="s">
        <v>14</v>
      </c>
      <c r="O5">
        <f>C5</f>
        <v>-96.26</v>
      </c>
    </row>
    <row r="6" spans="1:15" x14ac:dyDescent="0.25">
      <c r="A6" t="s">
        <v>25</v>
      </c>
      <c r="B6">
        <v>11.34</v>
      </c>
      <c r="N6" t="s">
        <v>15</v>
      </c>
      <c r="O6">
        <f>B6</f>
        <v>11.34</v>
      </c>
    </row>
    <row r="7" spans="1:15" x14ac:dyDescent="0.25">
      <c r="A7" t="s">
        <v>26</v>
      </c>
      <c r="B7" t="s">
        <v>24</v>
      </c>
      <c r="C7">
        <v>-84.92</v>
      </c>
      <c r="N7" t="s">
        <v>16</v>
      </c>
      <c r="O7">
        <f>C7</f>
        <v>-84.92</v>
      </c>
    </row>
    <row r="9" spans="1:15" x14ac:dyDescent="0.25">
      <c r="A9" t="s">
        <v>27</v>
      </c>
      <c r="B9" t="s">
        <v>28</v>
      </c>
      <c r="C9" t="s">
        <v>75</v>
      </c>
    </row>
    <row r="10" spans="1:15" x14ac:dyDescent="0.25">
      <c r="A10" t="s">
        <v>29</v>
      </c>
      <c r="B10" t="s">
        <v>30</v>
      </c>
      <c r="C10" t="s">
        <v>28</v>
      </c>
      <c r="D10">
        <v>1</v>
      </c>
    </row>
    <row r="11" spans="1:15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5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5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5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5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5" x14ac:dyDescent="0.25">
      <c r="A18" t="s">
        <v>5</v>
      </c>
      <c r="B18">
        <v>0.43507000000000001</v>
      </c>
      <c r="C18">
        <v>0.229187</v>
      </c>
      <c r="D18" s="1">
        <v>9.3570000000000003E-4</v>
      </c>
      <c r="E18" s="1">
        <v>2.963E-2</v>
      </c>
      <c r="N18" t="str">
        <f>A18</f>
        <v>Tag</v>
      </c>
      <c r="O18">
        <f>B18</f>
        <v>0.43507000000000001</v>
      </c>
    </row>
    <row r="19" spans="1:15" x14ac:dyDescent="0.25">
      <c r="A19" t="s">
        <v>7</v>
      </c>
      <c r="B19">
        <v>0.39652999999999999</v>
      </c>
      <c r="C19">
        <v>0.26492199999999999</v>
      </c>
      <c r="D19" s="1">
        <v>1.0820000000000001E-3</v>
      </c>
      <c r="E19" s="1">
        <v>2.5080000000000002E-2</v>
      </c>
      <c r="N19" t="str">
        <f t="shared" ref="N19:O31" si="0">A19</f>
        <v>Tai</v>
      </c>
      <c r="O19">
        <f t="shared" si="0"/>
        <v>0.39652999999999999</v>
      </c>
    </row>
    <row r="20" spans="1:15" x14ac:dyDescent="0.25">
      <c r="A20" t="s">
        <v>3</v>
      </c>
      <c r="B20">
        <v>0.51724999999999999</v>
      </c>
      <c r="C20">
        <v>0.28529900000000002</v>
      </c>
      <c r="D20" s="1">
        <v>1.165E-3</v>
      </c>
      <c r="E20" s="1">
        <v>3.5709999999999999E-2</v>
      </c>
      <c r="N20" t="str">
        <f t="shared" si="0"/>
        <v>Tga</v>
      </c>
      <c r="O20">
        <f t="shared" si="0"/>
        <v>0.51724999999999999</v>
      </c>
    </row>
    <row r="21" spans="1:15" x14ac:dyDescent="0.25">
      <c r="A21" t="s">
        <v>2</v>
      </c>
      <c r="B21">
        <v>0.55925999999999998</v>
      </c>
      <c r="C21">
        <v>0.26037500000000002</v>
      </c>
      <c r="D21" s="1">
        <v>1.0629999999999999E-3</v>
      </c>
      <c r="E21" s="1">
        <v>3.2250000000000001E-2</v>
      </c>
      <c r="N21" t="str">
        <f t="shared" si="0"/>
        <v>Tgi</v>
      </c>
      <c r="O21">
        <f t="shared" si="0"/>
        <v>0.55925999999999998</v>
      </c>
    </row>
    <row r="22" spans="1:15" x14ac:dyDescent="0.25">
      <c r="A22" t="s">
        <v>6</v>
      </c>
      <c r="B22">
        <v>0.50461999999999996</v>
      </c>
      <c r="C22">
        <v>0.270951</v>
      </c>
      <c r="D22" s="1">
        <v>1.106E-3</v>
      </c>
      <c r="E22" s="1">
        <v>2.5510000000000001E-2</v>
      </c>
      <c r="N22" t="str">
        <f t="shared" si="0"/>
        <v>Tia</v>
      </c>
      <c r="O22">
        <f t="shared" si="0"/>
        <v>0.50461999999999996</v>
      </c>
    </row>
    <row r="23" spans="1:15" x14ac:dyDescent="0.25">
      <c r="A23" t="s">
        <v>4</v>
      </c>
      <c r="B23">
        <v>0.42181999999999997</v>
      </c>
      <c r="C23">
        <v>0.230708</v>
      </c>
      <c r="D23" s="1">
        <v>9.4189999999999996E-4</v>
      </c>
      <c r="E23" s="1">
        <v>2.726E-2</v>
      </c>
      <c r="N23" t="str">
        <f t="shared" si="0"/>
        <v>Tig</v>
      </c>
      <c r="O23">
        <f t="shared" si="0"/>
        <v>0.42181999999999997</v>
      </c>
    </row>
    <row r="24" spans="1:15" x14ac:dyDescent="0.25">
      <c r="A24" t="s">
        <v>68</v>
      </c>
      <c r="B24">
        <v>0.36171999999999999</v>
      </c>
      <c r="C24">
        <v>0.23835200000000001</v>
      </c>
      <c r="D24" s="1">
        <v>9.7309999999999996E-4</v>
      </c>
      <c r="E24" s="1">
        <v>1.1950000000000001E-2</v>
      </c>
      <c r="N24" t="str">
        <f t="shared" si="0"/>
        <v>cag</v>
      </c>
      <c r="O24">
        <f t="shared" si="0"/>
        <v>0.36171999999999999</v>
      </c>
    </row>
    <row r="25" spans="1:15" x14ac:dyDescent="0.25">
      <c r="A25" t="s">
        <v>69</v>
      </c>
      <c r="B25">
        <v>0.48834</v>
      </c>
      <c r="C25">
        <v>0.27534999999999998</v>
      </c>
      <c r="D25" s="1">
        <v>1.124E-3</v>
      </c>
      <c r="E25" s="1">
        <v>8.5719999999999998E-3</v>
      </c>
      <c r="N25" t="str">
        <f t="shared" si="0"/>
        <v>cai</v>
      </c>
      <c r="O25">
        <f t="shared" si="0"/>
        <v>0.48834</v>
      </c>
    </row>
    <row r="26" spans="1:15" x14ac:dyDescent="0.25">
      <c r="A26" t="s">
        <v>70</v>
      </c>
      <c r="B26">
        <v>0.33843000000000001</v>
      </c>
      <c r="C26">
        <v>0.261156</v>
      </c>
      <c r="D26" s="1">
        <v>1.0660000000000001E-3</v>
      </c>
      <c r="E26" s="1">
        <v>1.4149999999999999E-2</v>
      </c>
      <c r="N26" t="str">
        <f t="shared" si="0"/>
        <v>cga</v>
      </c>
      <c r="O26">
        <f t="shared" si="0"/>
        <v>0.33843000000000001</v>
      </c>
    </row>
    <row r="27" spans="1:15" x14ac:dyDescent="0.25">
      <c r="A27" t="s">
        <v>71</v>
      </c>
      <c r="B27">
        <v>0.30234</v>
      </c>
      <c r="C27">
        <v>0.23263800000000001</v>
      </c>
      <c r="D27" s="1">
        <v>9.4970000000000005E-4</v>
      </c>
      <c r="E27" s="1">
        <v>5.1349999999999998E-3</v>
      </c>
      <c r="N27" t="str">
        <f t="shared" si="0"/>
        <v>cgi</v>
      </c>
      <c r="O27">
        <f t="shared" si="0"/>
        <v>0.30234</v>
      </c>
    </row>
    <row r="28" spans="1:15" x14ac:dyDescent="0.25">
      <c r="A28" t="s">
        <v>72</v>
      </c>
      <c r="B28">
        <v>0.38013999999999998</v>
      </c>
      <c r="C28">
        <v>0.25388699999999997</v>
      </c>
      <c r="D28" s="1">
        <v>1.036E-3</v>
      </c>
      <c r="E28" s="1">
        <v>8.7880000000000007E-3</v>
      </c>
      <c r="N28" t="str">
        <f t="shared" si="0"/>
        <v>cia</v>
      </c>
      <c r="O28">
        <f t="shared" si="0"/>
        <v>0.38013999999999998</v>
      </c>
    </row>
    <row r="29" spans="1:15" x14ac:dyDescent="0.25">
      <c r="A29" t="s">
        <v>73</v>
      </c>
      <c r="B29">
        <v>0.37336999999999998</v>
      </c>
      <c r="C29">
        <v>0.25520599999999999</v>
      </c>
      <c r="D29" s="1">
        <v>1.042E-3</v>
      </c>
      <c r="E29" s="1">
        <v>4.7569999999999999E-3</v>
      </c>
      <c r="N29" t="str">
        <f t="shared" si="0"/>
        <v>cig</v>
      </c>
      <c r="O29">
        <f t="shared" si="0"/>
        <v>0.37336999999999998</v>
      </c>
    </row>
    <row r="30" spans="1:15" x14ac:dyDescent="0.25">
      <c r="A30" t="s">
        <v>54</v>
      </c>
      <c r="B30">
        <v>1.17E-2</v>
      </c>
      <c r="C30">
        <v>5.2480000000000001E-3</v>
      </c>
      <c r="D30" s="1">
        <v>2.1420000000000002E-5</v>
      </c>
      <c r="E30" s="1">
        <v>7.8159999999999997E-5</v>
      </c>
      <c r="N30" t="str">
        <f t="shared" si="0"/>
        <v>sigmaG</v>
      </c>
      <c r="O30">
        <f t="shared" si="0"/>
        <v>1.17E-2</v>
      </c>
    </row>
    <row r="31" spans="1:15" x14ac:dyDescent="0.25">
      <c r="A31" t="s">
        <v>55</v>
      </c>
      <c r="B31">
        <v>1.5879999999999998E-2</v>
      </c>
      <c r="C31">
        <v>6.5110000000000003E-3</v>
      </c>
      <c r="D31" s="1">
        <v>2.658E-5</v>
      </c>
      <c r="E31" s="1">
        <v>6.7269999999999998E-5</v>
      </c>
      <c r="N31" t="str">
        <f t="shared" si="0"/>
        <v>sigmaI</v>
      </c>
      <c r="O31">
        <f t="shared" si="0"/>
        <v>1.5879999999999998E-2</v>
      </c>
    </row>
    <row r="33" spans="1:15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5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5" x14ac:dyDescent="0.25">
      <c r="A36" t="s">
        <v>5</v>
      </c>
      <c r="B36">
        <v>9.1874999999999998E-2</v>
      </c>
      <c r="C36">
        <v>0.245617</v>
      </c>
      <c r="D36">
        <v>0.40504000000000001</v>
      </c>
      <c r="E36">
        <v>0.60836999999999997</v>
      </c>
      <c r="F36">
        <v>0.91225999999999996</v>
      </c>
      <c r="N36" t="str">
        <f>CONCATENATE(A36,"_median")</f>
        <v>Tag_median</v>
      </c>
      <c r="O36">
        <f>D36</f>
        <v>0.40504000000000001</v>
      </c>
    </row>
    <row r="37" spans="1:15" x14ac:dyDescent="0.25">
      <c r="A37" t="s">
        <v>7</v>
      </c>
      <c r="B37">
        <v>1.9703999999999999E-2</v>
      </c>
      <c r="C37">
        <v>0.16103799999999999</v>
      </c>
      <c r="D37">
        <v>0.35747000000000001</v>
      </c>
      <c r="E37">
        <v>0.61631000000000002</v>
      </c>
      <c r="F37">
        <v>0.91007000000000005</v>
      </c>
      <c r="N37" t="str">
        <f t="shared" ref="N37:N49" si="1">CONCATENATE(A37,"_median")</f>
        <v>Tai_median</v>
      </c>
      <c r="O37">
        <f t="shared" ref="O37:O49" si="2">D37</f>
        <v>0.35747000000000001</v>
      </c>
    </row>
    <row r="38" spans="1:15" x14ac:dyDescent="0.25">
      <c r="A38" t="s">
        <v>3</v>
      </c>
      <c r="B38">
        <v>2.8094000000000001E-2</v>
      </c>
      <c r="C38">
        <v>0.27094499999999999</v>
      </c>
      <c r="D38">
        <v>0.52732000000000001</v>
      </c>
      <c r="E38">
        <v>0.76368000000000003</v>
      </c>
      <c r="F38">
        <v>0.97579000000000005</v>
      </c>
      <c r="N38" t="str">
        <f t="shared" si="1"/>
        <v>Tga_median</v>
      </c>
      <c r="O38">
        <f t="shared" si="2"/>
        <v>0.52732000000000001</v>
      </c>
    </row>
    <row r="39" spans="1:15" x14ac:dyDescent="0.25">
      <c r="A39" t="s">
        <v>2</v>
      </c>
      <c r="B39">
        <v>6.0562999999999999E-2</v>
      </c>
      <c r="C39">
        <v>0.36573499999999998</v>
      </c>
      <c r="D39">
        <v>0.56228999999999996</v>
      </c>
      <c r="E39">
        <v>0.78552</v>
      </c>
      <c r="F39">
        <v>0.97323000000000004</v>
      </c>
      <c r="N39" t="str">
        <f t="shared" si="1"/>
        <v>Tgi_median</v>
      </c>
      <c r="O39">
        <f t="shared" si="2"/>
        <v>0.56228999999999996</v>
      </c>
    </row>
    <row r="40" spans="1:15" x14ac:dyDescent="0.25">
      <c r="A40" t="s">
        <v>6</v>
      </c>
      <c r="B40">
        <v>4.6170999999999997E-2</v>
      </c>
      <c r="C40">
        <v>0.28310999999999997</v>
      </c>
      <c r="D40">
        <v>0.49924000000000002</v>
      </c>
      <c r="E40">
        <v>0.72280999999999995</v>
      </c>
      <c r="F40">
        <v>0.97458</v>
      </c>
      <c r="N40" t="str">
        <f t="shared" si="1"/>
        <v>Tia_median</v>
      </c>
      <c r="O40">
        <f t="shared" si="2"/>
        <v>0.49924000000000002</v>
      </c>
    </row>
    <row r="41" spans="1:15" x14ac:dyDescent="0.25">
      <c r="A41" t="s">
        <v>4</v>
      </c>
      <c r="B41">
        <v>2.8288000000000001E-2</v>
      </c>
      <c r="C41">
        <v>0.23319400000000001</v>
      </c>
      <c r="D41">
        <v>0.43110999999999999</v>
      </c>
      <c r="E41">
        <v>0.59299000000000002</v>
      </c>
      <c r="F41">
        <v>0.86473</v>
      </c>
      <c r="N41" t="str">
        <f t="shared" si="1"/>
        <v>Tig_median</v>
      </c>
      <c r="O41">
        <f t="shared" si="2"/>
        <v>0.43110999999999999</v>
      </c>
    </row>
    <row r="42" spans="1:15" x14ac:dyDescent="0.25">
      <c r="A42" t="s">
        <v>68</v>
      </c>
      <c r="B42">
        <v>1.6854000000000001E-2</v>
      </c>
      <c r="C42">
        <v>0.16287299999999999</v>
      </c>
      <c r="D42">
        <v>0.32501000000000002</v>
      </c>
      <c r="E42">
        <v>0.54017000000000004</v>
      </c>
      <c r="F42">
        <v>0.84047000000000005</v>
      </c>
      <c r="N42" t="str">
        <f t="shared" si="1"/>
        <v>cag_median</v>
      </c>
      <c r="O42">
        <f t="shared" si="2"/>
        <v>0.32501000000000002</v>
      </c>
    </row>
    <row r="43" spans="1:15" x14ac:dyDescent="0.25">
      <c r="A43" t="s">
        <v>69</v>
      </c>
      <c r="B43">
        <v>2.6800999999999998E-2</v>
      </c>
      <c r="C43">
        <v>0.25703900000000002</v>
      </c>
      <c r="D43">
        <v>0.48932999999999999</v>
      </c>
      <c r="E43">
        <v>0.71599000000000002</v>
      </c>
      <c r="F43">
        <v>0.96155999999999997</v>
      </c>
      <c r="N43" t="str">
        <f t="shared" si="1"/>
        <v>cai_median</v>
      </c>
      <c r="O43">
        <f t="shared" si="2"/>
        <v>0.48932999999999999</v>
      </c>
    </row>
    <row r="44" spans="1:15" x14ac:dyDescent="0.25">
      <c r="A44" t="s">
        <v>70</v>
      </c>
      <c r="B44">
        <v>9.4570000000000001E-3</v>
      </c>
      <c r="C44">
        <v>0.11453000000000001</v>
      </c>
      <c r="D44">
        <v>0.28056999999999999</v>
      </c>
      <c r="E44">
        <v>0.52258000000000004</v>
      </c>
      <c r="F44">
        <v>0.91600000000000004</v>
      </c>
      <c r="N44" t="str">
        <f t="shared" si="1"/>
        <v>cga_median</v>
      </c>
      <c r="O44">
        <f t="shared" si="2"/>
        <v>0.28056999999999999</v>
      </c>
    </row>
    <row r="45" spans="1:15" x14ac:dyDescent="0.25">
      <c r="A45" t="s">
        <v>71</v>
      </c>
      <c r="B45">
        <v>1.1029000000000001E-2</v>
      </c>
      <c r="C45">
        <v>0.11401699999999999</v>
      </c>
      <c r="D45">
        <v>0.25080000000000002</v>
      </c>
      <c r="E45">
        <v>0.43731999999999999</v>
      </c>
      <c r="F45">
        <v>0.87431000000000003</v>
      </c>
      <c r="N45" t="str">
        <f t="shared" si="1"/>
        <v>cgi_median</v>
      </c>
      <c r="O45">
        <f t="shared" si="2"/>
        <v>0.25080000000000002</v>
      </c>
    </row>
    <row r="46" spans="1:15" x14ac:dyDescent="0.25">
      <c r="A46" t="s">
        <v>72</v>
      </c>
      <c r="B46">
        <v>1.8088E-2</v>
      </c>
      <c r="C46">
        <v>0.170572</v>
      </c>
      <c r="D46">
        <v>0.34127000000000002</v>
      </c>
      <c r="E46">
        <v>0.55686000000000002</v>
      </c>
      <c r="F46">
        <v>0.92691999999999997</v>
      </c>
      <c r="N46" t="str">
        <f t="shared" si="1"/>
        <v>cia_median</v>
      </c>
      <c r="O46">
        <f t="shared" si="2"/>
        <v>0.34127000000000002</v>
      </c>
    </row>
    <row r="47" spans="1:15" x14ac:dyDescent="0.25">
      <c r="A47" t="s">
        <v>73</v>
      </c>
      <c r="B47">
        <v>1.5474999999999999E-2</v>
      </c>
      <c r="C47">
        <v>0.15817600000000001</v>
      </c>
      <c r="D47">
        <v>0.33385999999999999</v>
      </c>
      <c r="E47">
        <v>0.55737000000000003</v>
      </c>
      <c r="F47">
        <v>0.91901999999999995</v>
      </c>
      <c r="N47" t="str">
        <f t="shared" si="1"/>
        <v>cig_median</v>
      </c>
      <c r="O47">
        <f t="shared" si="2"/>
        <v>0.33385999999999999</v>
      </c>
    </row>
    <row r="48" spans="1:15" x14ac:dyDescent="0.25">
      <c r="A48" t="s">
        <v>54</v>
      </c>
      <c r="B48">
        <v>5.8339999999999998E-3</v>
      </c>
      <c r="C48">
        <v>8.3960000000000007E-3</v>
      </c>
      <c r="D48">
        <v>1.051E-2</v>
      </c>
      <c r="E48">
        <v>1.354E-2</v>
      </c>
      <c r="F48">
        <v>2.4459999999999999E-2</v>
      </c>
      <c r="N48" t="str">
        <f t="shared" si="1"/>
        <v>sigmaG_median</v>
      </c>
      <c r="O48">
        <f t="shared" si="2"/>
        <v>1.051E-2</v>
      </c>
    </row>
    <row r="49" spans="1:15" x14ac:dyDescent="0.25">
      <c r="A49" t="s">
        <v>55</v>
      </c>
      <c r="B49">
        <v>8.3370000000000007E-3</v>
      </c>
      <c r="C49">
        <v>1.17E-2</v>
      </c>
      <c r="D49">
        <v>1.443E-2</v>
      </c>
      <c r="E49">
        <v>1.83E-2</v>
      </c>
      <c r="F49">
        <v>3.1800000000000002E-2</v>
      </c>
      <c r="N49" t="str">
        <f t="shared" si="1"/>
        <v>sigmaI_median</v>
      </c>
      <c r="O49">
        <f t="shared" si="2"/>
        <v>1.443E-2</v>
      </c>
    </row>
    <row r="51" spans="1:15" x14ac:dyDescent="0.25">
      <c r="A51" t="s">
        <v>58</v>
      </c>
      <c r="B51" t="s">
        <v>59</v>
      </c>
      <c r="C51" t="s">
        <v>60</v>
      </c>
      <c r="D51" t="s">
        <v>61</v>
      </c>
    </row>
    <row r="53" spans="1:15" x14ac:dyDescent="0.25">
      <c r="B53" t="s">
        <v>62</v>
      </c>
      <c r="C53" t="s">
        <v>63</v>
      </c>
      <c r="D53" t="s">
        <v>64</v>
      </c>
      <c r="E53" t="s">
        <v>65</v>
      </c>
    </row>
    <row r="54" spans="1:15" x14ac:dyDescent="0.25">
      <c r="A54" t="s">
        <v>5</v>
      </c>
      <c r="B54">
        <v>1.01</v>
      </c>
      <c r="C54">
        <v>1.02</v>
      </c>
      <c r="N54" t="str">
        <f>CONCATENATE(A54,"_rhat")</f>
        <v>Tag_rhat</v>
      </c>
      <c r="O54">
        <f>B54</f>
        <v>1.01</v>
      </c>
    </row>
    <row r="55" spans="1:15" x14ac:dyDescent="0.25">
      <c r="A55" t="s">
        <v>7</v>
      </c>
      <c r="B55">
        <v>1.1499999999999999</v>
      </c>
      <c r="C55">
        <v>1.35</v>
      </c>
      <c r="N55" t="str">
        <f t="shared" ref="N55:N67" si="3">CONCATENATE(A55,"_rhat")</f>
        <v>Tai_rhat</v>
      </c>
      <c r="O55">
        <f t="shared" ref="O55:O67" si="4">B55</f>
        <v>1.1499999999999999</v>
      </c>
    </row>
    <row r="56" spans="1:15" x14ac:dyDescent="0.25">
      <c r="A56" t="s">
        <v>3</v>
      </c>
      <c r="B56">
        <v>1.02</v>
      </c>
      <c r="C56">
        <v>1.05</v>
      </c>
      <c r="N56" t="str">
        <f t="shared" si="3"/>
        <v>Tga_rhat</v>
      </c>
      <c r="O56">
        <f t="shared" si="4"/>
        <v>1.02</v>
      </c>
    </row>
    <row r="57" spans="1:15" x14ac:dyDescent="0.25">
      <c r="A57" t="s">
        <v>2</v>
      </c>
      <c r="B57">
        <v>1.05</v>
      </c>
      <c r="C57">
        <v>1.1200000000000001</v>
      </c>
      <c r="N57" t="str">
        <f t="shared" si="3"/>
        <v>Tgi_rhat</v>
      </c>
      <c r="O57">
        <f t="shared" si="4"/>
        <v>1.05</v>
      </c>
    </row>
    <row r="58" spans="1:15" x14ac:dyDescent="0.25">
      <c r="A58" t="s">
        <v>6</v>
      </c>
      <c r="B58">
        <v>1.1299999999999999</v>
      </c>
      <c r="C58">
        <v>1.31</v>
      </c>
      <c r="N58" t="str">
        <f t="shared" si="3"/>
        <v>Tia_rhat</v>
      </c>
      <c r="O58">
        <f t="shared" si="4"/>
        <v>1.1299999999999999</v>
      </c>
    </row>
    <row r="59" spans="1:15" x14ac:dyDescent="0.25">
      <c r="A59" t="s">
        <v>4</v>
      </c>
      <c r="B59">
        <v>1.01</v>
      </c>
      <c r="C59">
        <v>1.02</v>
      </c>
      <c r="N59" t="str">
        <f t="shared" si="3"/>
        <v>Tig_rhat</v>
      </c>
      <c r="O59">
        <f t="shared" si="4"/>
        <v>1.01</v>
      </c>
    </row>
    <row r="60" spans="1:15" x14ac:dyDescent="0.25">
      <c r="A60" t="s">
        <v>68</v>
      </c>
      <c r="B60">
        <v>1.01</v>
      </c>
      <c r="C60">
        <v>1.02</v>
      </c>
      <c r="N60" t="str">
        <f t="shared" si="3"/>
        <v>cag_rhat</v>
      </c>
      <c r="O60">
        <f t="shared" si="4"/>
        <v>1.01</v>
      </c>
    </row>
    <row r="61" spans="1:15" x14ac:dyDescent="0.25">
      <c r="A61" t="s">
        <v>69</v>
      </c>
      <c r="B61">
        <v>1.01</v>
      </c>
      <c r="C61">
        <v>1.02</v>
      </c>
      <c r="N61" t="str">
        <f t="shared" si="3"/>
        <v>cai_rhat</v>
      </c>
      <c r="O61">
        <f t="shared" si="4"/>
        <v>1.01</v>
      </c>
    </row>
    <row r="62" spans="1:15" x14ac:dyDescent="0.25">
      <c r="A62" t="s">
        <v>70</v>
      </c>
      <c r="B62">
        <v>1.03</v>
      </c>
      <c r="C62">
        <v>1.07</v>
      </c>
      <c r="N62" t="str">
        <f t="shared" si="3"/>
        <v>cga_rhat</v>
      </c>
      <c r="O62">
        <f t="shared" si="4"/>
        <v>1.03</v>
      </c>
    </row>
    <row r="63" spans="1:15" x14ac:dyDescent="0.25">
      <c r="A63" t="s">
        <v>71</v>
      </c>
      <c r="B63">
        <v>1.01</v>
      </c>
      <c r="C63">
        <v>1.01</v>
      </c>
      <c r="N63" t="str">
        <f t="shared" si="3"/>
        <v>cgi_rhat</v>
      </c>
      <c r="O63">
        <f t="shared" si="4"/>
        <v>1.01</v>
      </c>
    </row>
    <row r="64" spans="1:15" x14ac:dyDescent="0.25">
      <c r="A64" t="s">
        <v>72</v>
      </c>
      <c r="B64">
        <v>1.01</v>
      </c>
      <c r="C64">
        <v>1.01</v>
      </c>
      <c r="N64" t="str">
        <f t="shared" si="3"/>
        <v>cia_rhat</v>
      </c>
      <c r="O64">
        <f t="shared" si="4"/>
        <v>1.01</v>
      </c>
    </row>
    <row r="65" spans="1:15" x14ac:dyDescent="0.25">
      <c r="A65" t="s">
        <v>73</v>
      </c>
      <c r="B65">
        <v>1</v>
      </c>
      <c r="C65">
        <v>1.01</v>
      </c>
      <c r="N65" t="str">
        <f t="shared" si="3"/>
        <v>cig_rhat</v>
      </c>
      <c r="O65">
        <f t="shared" si="4"/>
        <v>1</v>
      </c>
    </row>
    <row r="66" spans="1:15" x14ac:dyDescent="0.25">
      <c r="A66" t="s">
        <v>54</v>
      </c>
      <c r="B66">
        <v>1</v>
      </c>
      <c r="C66">
        <v>1.01</v>
      </c>
      <c r="N66" t="str">
        <f t="shared" si="3"/>
        <v>sigmaG_rhat</v>
      </c>
      <c r="O66">
        <f t="shared" si="4"/>
        <v>1</v>
      </c>
    </row>
    <row r="67" spans="1:15" x14ac:dyDescent="0.25">
      <c r="A67" t="s">
        <v>55</v>
      </c>
      <c r="B67">
        <v>1</v>
      </c>
      <c r="C67">
        <v>1</v>
      </c>
      <c r="N67" t="str">
        <f t="shared" si="3"/>
        <v>sigmaI_rhat</v>
      </c>
      <c r="O67">
        <f t="shared" si="4"/>
        <v>1</v>
      </c>
    </row>
    <row r="69" spans="1:15" x14ac:dyDescent="0.25">
      <c r="A69" t="s">
        <v>66</v>
      </c>
      <c r="B69" t="s">
        <v>67</v>
      </c>
    </row>
    <row r="71" spans="1:15" x14ac:dyDescent="0.25">
      <c r="A71">
        <v>1.1499999999999999</v>
      </c>
      <c r="N71" t="s">
        <v>17</v>
      </c>
      <c r="O71">
        <f>A71</f>
        <v>1.1499999999999999</v>
      </c>
    </row>
    <row r="72" spans="1:15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68</v>
      </c>
      <c r="I72" t="s">
        <v>69</v>
      </c>
      <c r="J72" t="s">
        <v>70</v>
      </c>
    </row>
    <row r="73" spans="1:15" x14ac:dyDescent="0.25">
      <c r="B73">
        <v>64.30265</v>
      </c>
      <c r="C73">
        <v>95.449330000000003</v>
      </c>
      <c r="D73">
        <v>62.863160000000001</v>
      </c>
      <c r="E73">
        <v>75.124200000000002</v>
      </c>
      <c r="F73">
        <v>99.93038</v>
      </c>
      <c r="G73">
        <v>76.825609999999998</v>
      </c>
      <c r="H73">
        <v>441.74173000000002</v>
      </c>
      <c r="I73">
        <v>1272.7960499999999</v>
      </c>
      <c r="J73">
        <v>348.44357000000002</v>
      </c>
    </row>
    <row r="74" spans="1:15" x14ac:dyDescent="0.25">
      <c r="B74" t="s">
        <v>71</v>
      </c>
      <c r="C74" t="s">
        <v>72</v>
      </c>
      <c r="D74" t="s">
        <v>73</v>
      </c>
      <c r="E74" t="s">
        <v>54</v>
      </c>
      <c r="F74" t="s">
        <v>55</v>
      </c>
    </row>
    <row r="75" spans="1:15" x14ac:dyDescent="0.25">
      <c r="A75">
        <v>2095.80249</v>
      </c>
      <c r="B75">
        <v>930.91313000000002</v>
      </c>
      <c r="C75">
        <v>2987.0676800000001</v>
      </c>
      <c r="D75">
        <v>4890.5597500000003</v>
      </c>
      <c r="E75">
        <v>9999.7463800000005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52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22.42578125" bestFit="1" customWidth="1"/>
    <col min="3" max="3" width="11.5703125" bestFit="1" customWidth="1"/>
    <col min="4" max="4" width="10" bestFit="1" customWidth="1"/>
    <col min="5" max="5" width="11" bestFit="1" customWidth="1"/>
    <col min="6" max="6" width="12" bestFit="1" customWidth="1"/>
    <col min="7" max="9" width="11" bestFit="1" customWidth="1"/>
    <col min="10" max="11" width="9" bestFit="1" customWidth="1"/>
    <col min="14" max="14" width="10.5703125" bestFit="1" customWidth="1"/>
  </cols>
  <sheetData>
    <row r="1" spans="1:14" x14ac:dyDescent="0.25">
      <c r="A1" t="s">
        <v>19</v>
      </c>
      <c r="B1" t="s">
        <v>20</v>
      </c>
      <c r="M1" t="s">
        <v>21</v>
      </c>
      <c r="N1" t="str">
        <f>B1</f>
        <v>Gauss</v>
      </c>
    </row>
    <row r="2" spans="1:14" x14ac:dyDescent="0.25">
      <c r="A2" t="s">
        <v>19</v>
      </c>
      <c r="B2" t="s">
        <v>74</v>
      </c>
      <c r="M2" t="s">
        <v>0</v>
      </c>
      <c r="N2" t="str">
        <f>B2</f>
        <v>AlternativeHybridPlus 2</v>
      </c>
    </row>
    <row r="3" spans="1:14" x14ac:dyDescent="0.25">
      <c r="A3" t="s">
        <v>19</v>
      </c>
      <c r="B3" s="1">
        <v>10000</v>
      </c>
      <c r="M3" t="s">
        <v>22</v>
      </c>
      <c r="N3" s="2">
        <f>B3</f>
        <v>10000</v>
      </c>
    </row>
    <row r="4" spans="1:14" x14ac:dyDescent="0.25">
      <c r="A4" t="s">
        <v>19</v>
      </c>
      <c r="B4">
        <v>1982</v>
      </c>
      <c r="M4" t="s">
        <v>1</v>
      </c>
      <c r="N4">
        <f>B4</f>
        <v>1982</v>
      </c>
    </row>
    <row r="5" spans="1:14" x14ac:dyDescent="0.25">
      <c r="A5" t="s">
        <v>23</v>
      </c>
      <c r="B5" t="s">
        <v>24</v>
      </c>
      <c r="C5">
        <v>-87.25</v>
      </c>
      <c r="M5" t="s">
        <v>14</v>
      </c>
      <c r="N5">
        <f>C5</f>
        <v>-87.25</v>
      </c>
    </row>
    <row r="6" spans="1:14" x14ac:dyDescent="0.25">
      <c r="A6" t="s">
        <v>25</v>
      </c>
      <c r="B6">
        <v>11.94</v>
      </c>
      <c r="M6" t="s">
        <v>15</v>
      </c>
      <c r="N6">
        <f>B6</f>
        <v>11.94</v>
      </c>
    </row>
    <row r="7" spans="1:14" x14ac:dyDescent="0.25">
      <c r="A7" t="s">
        <v>26</v>
      </c>
      <c r="B7" t="s">
        <v>24</v>
      </c>
      <c r="C7">
        <v>-75.31</v>
      </c>
      <c r="M7" t="s">
        <v>16</v>
      </c>
      <c r="N7">
        <f>C7</f>
        <v>-75.31</v>
      </c>
    </row>
    <row r="9" spans="1:14" x14ac:dyDescent="0.25">
      <c r="A9" t="s">
        <v>27</v>
      </c>
      <c r="B9" t="s">
        <v>28</v>
      </c>
      <c r="C9" t="s">
        <v>75</v>
      </c>
    </row>
    <row r="10" spans="1:14" x14ac:dyDescent="0.25">
      <c r="A10" t="s">
        <v>29</v>
      </c>
      <c r="B10" t="s">
        <v>30</v>
      </c>
      <c r="C10" t="s">
        <v>28</v>
      </c>
      <c r="D10">
        <v>1</v>
      </c>
    </row>
    <row r="11" spans="1:14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4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4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4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4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4" x14ac:dyDescent="0.25">
      <c r="A18" t="s">
        <v>5</v>
      </c>
      <c r="B18">
        <v>0.45385999999999999</v>
      </c>
      <c r="C18">
        <v>0.24185899999999999</v>
      </c>
      <c r="D18" s="1">
        <v>9.8740000000000004E-4</v>
      </c>
      <c r="E18" s="1">
        <v>1.7600000000000001E-2</v>
      </c>
      <c r="M18" t="str">
        <f>A18</f>
        <v>Tag</v>
      </c>
      <c r="N18">
        <f>B18</f>
        <v>0.45385999999999999</v>
      </c>
    </row>
    <row r="19" spans="1:14" x14ac:dyDescent="0.25">
      <c r="A19" t="s">
        <v>7</v>
      </c>
      <c r="B19">
        <v>0.33224999999999999</v>
      </c>
      <c r="C19">
        <v>0.23735700000000001</v>
      </c>
      <c r="D19" s="1">
        <v>9.6900000000000003E-4</v>
      </c>
      <c r="E19" s="1">
        <v>2.673E-2</v>
      </c>
      <c r="M19" t="str">
        <f t="shared" ref="M19:N31" si="0">A19</f>
        <v>Tai</v>
      </c>
      <c r="N19">
        <f t="shared" si="0"/>
        <v>0.33224999999999999</v>
      </c>
    </row>
    <row r="20" spans="1:14" x14ac:dyDescent="0.25">
      <c r="A20" t="s">
        <v>3</v>
      </c>
      <c r="B20">
        <v>0.49213000000000001</v>
      </c>
      <c r="C20">
        <v>0.27655600000000002</v>
      </c>
      <c r="D20" s="1">
        <v>1.129E-3</v>
      </c>
      <c r="E20" s="1">
        <v>1.8859999999999998E-2</v>
      </c>
      <c r="M20" t="str">
        <f t="shared" si="0"/>
        <v>Tga</v>
      </c>
      <c r="N20">
        <f t="shared" si="0"/>
        <v>0.49213000000000001</v>
      </c>
    </row>
    <row r="21" spans="1:14" x14ac:dyDescent="0.25">
      <c r="A21" t="s">
        <v>2</v>
      </c>
      <c r="B21">
        <v>0.74787000000000003</v>
      </c>
      <c r="C21">
        <v>0.186311</v>
      </c>
      <c r="D21" s="1">
        <v>7.6059999999999995E-4</v>
      </c>
      <c r="E21" s="1">
        <v>1.304E-2</v>
      </c>
      <c r="M21" t="str">
        <f t="shared" si="0"/>
        <v>Tgi</v>
      </c>
      <c r="N21">
        <f t="shared" si="0"/>
        <v>0.74787000000000003</v>
      </c>
    </row>
    <row r="22" spans="1:14" x14ac:dyDescent="0.25">
      <c r="A22" t="s">
        <v>6</v>
      </c>
      <c r="B22">
        <v>0.47355999999999998</v>
      </c>
      <c r="C22">
        <v>0.26677899999999999</v>
      </c>
      <c r="D22" s="1">
        <v>1.0889999999999999E-3</v>
      </c>
      <c r="E22" s="1">
        <v>3.0450000000000001E-2</v>
      </c>
      <c r="M22" t="str">
        <f t="shared" si="0"/>
        <v>Tia</v>
      </c>
      <c r="N22">
        <f t="shared" si="0"/>
        <v>0.47355999999999998</v>
      </c>
    </row>
    <row r="23" spans="1:14" x14ac:dyDescent="0.25">
      <c r="A23" t="s">
        <v>4</v>
      </c>
      <c r="B23">
        <v>0.53964000000000001</v>
      </c>
      <c r="C23">
        <v>0.24738299999999999</v>
      </c>
      <c r="D23" s="1">
        <v>1.01E-3</v>
      </c>
      <c r="E23" s="1">
        <v>2.4889999999999999E-2</v>
      </c>
      <c r="M23" t="str">
        <f t="shared" si="0"/>
        <v>Tig</v>
      </c>
      <c r="N23">
        <f t="shared" si="0"/>
        <v>0.53964000000000001</v>
      </c>
    </row>
    <row r="24" spans="1:14" x14ac:dyDescent="0.25">
      <c r="A24" t="s">
        <v>68</v>
      </c>
      <c r="B24">
        <v>0.42942999999999998</v>
      </c>
      <c r="C24">
        <v>0.24975700000000001</v>
      </c>
      <c r="D24" s="1">
        <v>1.0200000000000001E-3</v>
      </c>
      <c r="E24" s="1">
        <v>7.5329999999999998E-3</v>
      </c>
      <c r="M24" t="str">
        <f t="shared" si="0"/>
        <v>cag</v>
      </c>
      <c r="N24">
        <f t="shared" si="0"/>
        <v>0.42942999999999998</v>
      </c>
    </row>
    <row r="25" spans="1:14" x14ac:dyDescent="0.25">
      <c r="A25" t="s">
        <v>69</v>
      </c>
      <c r="B25">
        <v>0.48552000000000001</v>
      </c>
      <c r="C25">
        <v>0.27852900000000003</v>
      </c>
      <c r="D25" s="1">
        <v>1.137E-3</v>
      </c>
      <c r="E25" s="1">
        <v>9.4059999999999994E-3</v>
      </c>
      <c r="M25" t="str">
        <f t="shared" si="0"/>
        <v>cai</v>
      </c>
      <c r="N25">
        <f t="shared" si="0"/>
        <v>0.48552000000000001</v>
      </c>
    </row>
    <row r="26" spans="1:14" x14ac:dyDescent="0.25">
      <c r="A26" t="s">
        <v>70</v>
      </c>
      <c r="B26">
        <v>0.35537000000000002</v>
      </c>
      <c r="C26">
        <v>0.253056</v>
      </c>
      <c r="D26" s="1">
        <v>1.0330000000000001E-3</v>
      </c>
      <c r="E26" s="1">
        <v>7.4869999999999997E-3</v>
      </c>
      <c r="M26" t="str">
        <f t="shared" si="0"/>
        <v>cga</v>
      </c>
      <c r="N26">
        <f t="shared" si="0"/>
        <v>0.35537000000000002</v>
      </c>
    </row>
    <row r="27" spans="1:14" x14ac:dyDescent="0.25">
      <c r="A27" t="s">
        <v>71</v>
      </c>
      <c r="B27">
        <v>0.18923000000000001</v>
      </c>
      <c r="C27">
        <v>0.16042300000000001</v>
      </c>
      <c r="D27" s="1">
        <v>6.5490000000000004E-4</v>
      </c>
      <c r="E27" s="1">
        <v>2.5720000000000001E-3</v>
      </c>
      <c r="M27" t="str">
        <f t="shared" si="0"/>
        <v>cgi</v>
      </c>
      <c r="N27">
        <f t="shared" si="0"/>
        <v>0.18923000000000001</v>
      </c>
    </row>
    <row r="28" spans="1:14" x14ac:dyDescent="0.25">
      <c r="A28" t="s">
        <v>72</v>
      </c>
      <c r="B28">
        <v>0.35609000000000002</v>
      </c>
      <c r="C28">
        <v>0.25614199999999998</v>
      </c>
      <c r="D28" s="1">
        <v>1.0460000000000001E-3</v>
      </c>
      <c r="E28" s="1">
        <v>1.119E-2</v>
      </c>
      <c r="M28" t="str">
        <f t="shared" si="0"/>
        <v>cia</v>
      </c>
      <c r="N28">
        <f t="shared" si="0"/>
        <v>0.35609000000000002</v>
      </c>
    </row>
    <row r="29" spans="1:14" x14ac:dyDescent="0.25">
      <c r="A29" t="s">
        <v>73</v>
      </c>
      <c r="B29">
        <v>0.26848</v>
      </c>
      <c r="C29">
        <v>0.225878</v>
      </c>
      <c r="D29" s="1">
        <v>9.2210000000000002E-4</v>
      </c>
      <c r="E29" s="1">
        <v>4.1799999999999997E-3</v>
      </c>
      <c r="M29" t="str">
        <f t="shared" si="0"/>
        <v>cig</v>
      </c>
      <c r="N29">
        <f t="shared" si="0"/>
        <v>0.26848</v>
      </c>
    </row>
    <row r="30" spans="1:14" x14ac:dyDescent="0.25">
      <c r="A30" t="s">
        <v>54</v>
      </c>
      <c r="B30">
        <v>2.2970000000000001E-2</v>
      </c>
      <c r="C30">
        <v>8.8970000000000004E-3</v>
      </c>
      <c r="D30" s="1">
        <v>3.6319999999999998E-5</v>
      </c>
      <c r="E30" s="1">
        <v>8.9060000000000005E-5</v>
      </c>
      <c r="M30" t="str">
        <f t="shared" si="0"/>
        <v>sigmaG</v>
      </c>
      <c r="N30">
        <f t="shared" si="0"/>
        <v>2.2970000000000001E-2</v>
      </c>
    </row>
    <row r="31" spans="1:14" x14ac:dyDescent="0.25">
      <c r="A31" t="s">
        <v>55</v>
      </c>
      <c r="B31">
        <v>1.392E-2</v>
      </c>
      <c r="C31">
        <v>6.1279999999999998E-3</v>
      </c>
      <c r="D31" s="1">
        <v>2.5020000000000001E-5</v>
      </c>
      <c r="E31" s="1">
        <v>9.993E-5</v>
      </c>
      <c r="M31" t="str">
        <f t="shared" si="0"/>
        <v>sigmaI</v>
      </c>
      <c r="N31">
        <f t="shared" si="0"/>
        <v>1.392E-2</v>
      </c>
    </row>
    <row r="33" spans="1:14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4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4" x14ac:dyDescent="0.25">
      <c r="A36" t="s">
        <v>5</v>
      </c>
      <c r="B36">
        <v>5.4926999999999997E-2</v>
      </c>
      <c r="C36">
        <v>0.25582500000000002</v>
      </c>
      <c r="D36">
        <v>0.43585000000000002</v>
      </c>
      <c r="E36">
        <v>0.63629000000000002</v>
      </c>
      <c r="F36">
        <v>0.92745999999999995</v>
      </c>
      <c r="M36" t="str">
        <f>CONCATENATE(A36,"_median")</f>
        <v>Tag_median</v>
      </c>
      <c r="N36">
        <f>D36</f>
        <v>0.43585000000000002</v>
      </c>
    </row>
    <row r="37" spans="1:14" x14ac:dyDescent="0.25">
      <c r="A37" t="s">
        <v>7</v>
      </c>
      <c r="B37">
        <v>1.8950999999999999E-2</v>
      </c>
      <c r="C37">
        <v>0.14418400000000001</v>
      </c>
      <c r="D37">
        <v>0.28161000000000003</v>
      </c>
      <c r="E37">
        <v>0.47366000000000003</v>
      </c>
      <c r="F37">
        <v>0.90627999999999997</v>
      </c>
      <c r="M37" t="str">
        <f t="shared" ref="M37:M49" si="1">CONCATENATE(A37,"_median")</f>
        <v>Tai_median</v>
      </c>
      <c r="N37">
        <f t="shared" ref="N37:N49" si="2">D37</f>
        <v>0.28161000000000003</v>
      </c>
    </row>
    <row r="38" spans="1:14" x14ac:dyDescent="0.25">
      <c r="A38" t="s">
        <v>3</v>
      </c>
      <c r="B38">
        <v>2.8875999999999999E-2</v>
      </c>
      <c r="C38">
        <v>0.25794899999999998</v>
      </c>
      <c r="D38">
        <v>0.49095</v>
      </c>
      <c r="E38">
        <v>0.72809000000000001</v>
      </c>
      <c r="F38">
        <v>0.96391000000000004</v>
      </c>
      <c r="M38" t="str">
        <f t="shared" si="1"/>
        <v>Tga_median</v>
      </c>
      <c r="N38">
        <f t="shared" si="2"/>
        <v>0.49095</v>
      </c>
    </row>
    <row r="39" spans="1:14" x14ac:dyDescent="0.25">
      <c r="A39" t="s">
        <v>2</v>
      </c>
      <c r="B39">
        <v>0.25506800000000002</v>
      </c>
      <c r="C39">
        <v>0.64749199999999996</v>
      </c>
      <c r="D39">
        <v>0.78337000000000001</v>
      </c>
      <c r="E39">
        <v>0.88961000000000001</v>
      </c>
      <c r="F39">
        <v>0.98885000000000001</v>
      </c>
      <c r="M39" t="str">
        <f t="shared" si="1"/>
        <v>Tgi_median</v>
      </c>
      <c r="N39">
        <f t="shared" si="2"/>
        <v>0.78337000000000001</v>
      </c>
    </row>
    <row r="40" spans="1:14" x14ac:dyDescent="0.25">
      <c r="A40" t="s">
        <v>6</v>
      </c>
      <c r="B40">
        <v>3.6910999999999999E-2</v>
      </c>
      <c r="C40">
        <v>0.24845700000000001</v>
      </c>
      <c r="D40">
        <v>0.46159</v>
      </c>
      <c r="E40">
        <v>0.69011</v>
      </c>
      <c r="F40">
        <v>0.9556</v>
      </c>
      <c r="M40" t="str">
        <f t="shared" si="1"/>
        <v>Tia_median</v>
      </c>
      <c r="N40">
        <f t="shared" si="2"/>
        <v>0.46159</v>
      </c>
    </row>
    <row r="41" spans="1:14" x14ac:dyDescent="0.25">
      <c r="A41" t="s">
        <v>4</v>
      </c>
      <c r="B41">
        <v>5.3589999999999999E-2</v>
      </c>
      <c r="C41">
        <v>0.36108899999999999</v>
      </c>
      <c r="D41">
        <v>0.55362</v>
      </c>
      <c r="E41">
        <v>0.73370999999999997</v>
      </c>
      <c r="F41">
        <v>0.95891000000000004</v>
      </c>
      <c r="M41" t="str">
        <f t="shared" si="1"/>
        <v>Tig_median</v>
      </c>
      <c r="N41">
        <f t="shared" si="2"/>
        <v>0.55362</v>
      </c>
    </row>
    <row r="42" spans="1:14" x14ac:dyDescent="0.25">
      <c r="A42" t="s">
        <v>68</v>
      </c>
      <c r="B42">
        <v>2.4437E-2</v>
      </c>
      <c r="C42">
        <v>0.22487399999999999</v>
      </c>
      <c r="D42">
        <v>0.41726000000000002</v>
      </c>
      <c r="E42">
        <v>0.62017999999999995</v>
      </c>
      <c r="F42">
        <v>0.91081000000000001</v>
      </c>
      <c r="M42" t="str">
        <f t="shared" si="1"/>
        <v>cag_median</v>
      </c>
      <c r="N42">
        <f t="shared" si="2"/>
        <v>0.41726000000000002</v>
      </c>
    </row>
    <row r="43" spans="1:14" x14ac:dyDescent="0.25">
      <c r="A43" t="s">
        <v>69</v>
      </c>
      <c r="B43">
        <v>2.5776E-2</v>
      </c>
      <c r="C43">
        <v>0.24675800000000001</v>
      </c>
      <c r="D43">
        <v>0.48608000000000001</v>
      </c>
      <c r="E43">
        <v>0.72175999999999996</v>
      </c>
      <c r="F43">
        <v>0.96121000000000001</v>
      </c>
      <c r="M43" t="str">
        <f t="shared" si="1"/>
        <v>cai_median</v>
      </c>
      <c r="N43">
        <f t="shared" si="2"/>
        <v>0.48608000000000001</v>
      </c>
    </row>
    <row r="44" spans="1:14" x14ac:dyDescent="0.25">
      <c r="A44" t="s">
        <v>70</v>
      </c>
      <c r="B44">
        <v>1.3635E-2</v>
      </c>
      <c r="C44">
        <v>0.14566299999999999</v>
      </c>
      <c r="D44">
        <v>0.30819000000000002</v>
      </c>
      <c r="E44">
        <v>0.52483000000000002</v>
      </c>
      <c r="F44">
        <v>0.91483000000000003</v>
      </c>
      <c r="M44" t="str">
        <f t="shared" si="1"/>
        <v>cga_median</v>
      </c>
      <c r="N44">
        <f t="shared" si="2"/>
        <v>0.30819000000000002</v>
      </c>
    </row>
    <row r="45" spans="1:14" x14ac:dyDescent="0.25">
      <c r="A45" t="s">
        <v>71</v>
      </c>
      <c r="B45">
        <v>6.5129999999999997E-3</v>
      </c>
      <c r="C45">
        <v>6.7503999999999995E-2</v>
      </c>
      <c r="D45">
        <v>0.14963000000000001</v>
      </c>
      <c r="E45">
        <v>0.26767999999999997</v>
      </c>
      <c r="F45">
        <v>0.6048</v>
      </c>
      <c r="M45" t="str">
        <f t="shared" si="1"/>
        <v>cgi_median</v>
      </c>
      <c r="N45">
        <f t="shared" si="2"/>
        <v>0.14963000000000001</v>
      </c>
    </row>
    <row r="46" spans="1:14" x14ac:dyDescent="0.25">
      <c r="A46" t="s">
        <v>72</v>
      </c>
      <c r="B46">
        <v>1.4148000000000001E-2</v>
      </c>
      <c r="C46">
        <v>0.14388799999999999</v>
      </c>
      <c r="D46">
        <v>0.30414000000000002</v>
      </c>
      <c r="E46">
        <v>0.52961000000000003</v>
      </c>
      <c r="F46">
        <v>0.92152000000000001</v>
      </c>
      <c r="M46" t="str">
        <f t="shared" si="1"/>
        <v>cia_median</v>
      </c>
      <c r="N46">
        <f t="shared" si="2"/>
        <v>0.30414000000000002</v>
      </c>
    </row>
    <row r="47" spans="1:14" x14ac:dyDescent="0.25">
      <c r="A47" t="s">
        <v>73</v>
      </c>
      <c r="B47">
        <v>8.7010000000000004E-3</v>
      </c>
      <c r="C47">
        <v>9.1406000000000001E-2</v>
      </c>
      <c r="D47">
        <v>0.20632</v>
      </c>
      <c r="E47">
        <v>0.38552999999999998</v>
      </c>
      <c r="F47">
        <v>0.85906000000000005</v>
      </c>
      <c r="M47" t="str">
        <f t="shared" si="1"/>
        <v>cig_median</v>
      </c>
      <c r="N47">
        <f t="shared" si="2"/>
        <v>0.20632</v>
      </c>
    </row>
    <row r="48" spans="1:14" x14ac:dyDescent="0.25">
      <c r="A48" t="s">
        <v>54</v>
      </c>
      <c r="B48">
        <v>1.2083E-2</v>
      </c>
      <c r="C48">
        <v>1.6958999999999998E-2</v>
      </c>
      <c r="D48">
        <v>2.0990000000000002E-2</v>
      </c>
      <c r="E48">
        <v>2.6620000000000001E-2</v>
      </c>
      <c r="F48">
        <v>4.5659999999999999E-2</v>
      </c>
      <c r="M48" t="str">
        <f t="shared" si="1"/>
        <v>sigmaG_median</v>
      </c>
      <c r="N48">
        <f t="shared" si="2"/>
        <v>2.0990000000000002E-2</v>
      </c>
    </row>
    <row r="49" spans="1:14" x14ac:dyDescent="0.25">
      <c r="A49" t="s">
        <v>55</v>
      </c>
      <c r="B49">
        <v>6.8129999999999996E-3</v>
      </c>
      <c r="C49">
        <v>9.8010000000000007E-3</v>
      </c>
      <c r="D49">
        <v>1.244E-2</v>
      </c>
      <c r="E49">
        <v>1.6279999999999999E-2</v>
      </c>
      <c r="F49">
        <v>2.9739999999999999E-2</v>
      </c>
      <c r="M49" t="str">
        <f t="shared" si="1"/>
        <v>sigmaI_median</v>
      </c>
      <c r="N49">
        <f t="shared" si="2"/>
        <v>1.244E-2</v>
      </c>
    </row>
    <row r="51" spans="1:14" x14ac:dyDescent="0.25">
      <c r="A51" t="s">
        <v>58</v>
      </c>
      <c r="B51" t="s">
        <v>59</v>
      </c>
      <c r="C51" t="s">
        <v>60</v>
      </c>
      <c r="D51" t="s">
        <v>61</v>
      </c>
    </row>
    <row r="53" spans="1:14" x14ac:dyDescent="0.25">
      <c r="B53" t="s">
        <v>62</v>
      </c>
      <c r="C53" t="s">
        <v>63</v>
      </c>
      <c r="D53" t="s">
        <v>64</v>
      </c>
      <c r="E53" t="s">
        <v>65</v>
      </c>
    </row>
    <row r="54" spans="1:14" x14ac:dyDescent="0.25">
      <c r="A54" t="s">
        <v>5</v>
      </c>
      <c r="B54">
        <v>1.03</v>
      </c>
      <c r="C54">
        <v>1.07</v>
      </c>
      <c r="M54" t="str">
        <f>CONCATENATE(A54,"_rhat")</f>
        <v>Tag_rhat</v>
      </c>
      <c r="N54">
        <f>B54</f>
        <v>1.03</v>
      </c>
    </row>
    <row r="55" spans="1:14" x14ac:dyDescent="0.25">
      <c r="A55" t="s">
        <v>7</v>
      </c>
      <c r="B55">
        <v>1.06</v>
      </c>
      <c r="C55">
        <v>1.1499999999999999</v>
      </c>
      <c r="M55" t="str">
        <f t="shared" ref="M55:M67" si="3">CONCATENATE(A55,"_rhat")</f>
        <v>Tai_rhat</v>
      </c>
      <c r="N55">
        <f t="shared" ref="N55:N67" si="4">B55</f>
        <v>1.06</v>
      </c>
    </row>
    <row r="56" spans="1:14" x14ac:dyDescent="0.25">
      <c r="A56" t="s">
        <v>3</v>
      </c>
      <c r="B56">
        <v>1.03</v>
      </c>
      <c r="C56">
        <v>1.07</v>
      </c>
      <c r="M56" t="str">
        <f t="shared" si="3"/>
        <v>Tga_rhat</v>
      </c>
      <c r="N56">
        <f t="shared" si="4"/>
        <v>1.03</v>
      </c>
    </row>
    <row r="57" spans="1:14" x14ac:dyDescent="0.25">
      <c r="A57" t="s">
        <v>2</v>
      </c>
      <c r="B57">
        <v>1.01</v>
      </c>
      <c r="C57">
        <v>1.03</v>
      </c>
      <c r="M57" t="str">
        <f t="shared" si="3"/>
        <v>Tgi_rhat</v>
      </c>
      <c r="N57">
        <f t="shared" si="4"/>
        <v>1.01</v>
      </c>
    </row>
    <row r="58" spans="1:14" x14ac:dyDescent="0.25">
      <c r="A58" t="s">
        <v>6</v>
      </c>
      <c r="B58">
        <v>1.04</v>
      </c>
      <c r="C58">
        <v>1.1100000000000001</v>
      </c>
      <c r="M58" t="str">
        <f t="shared" si="3"/>
        <v>Tia_rhat</v>
      </c>
      <c r="N58">
        <f t="shared" si="4"/>
        <v>1.04</v>
      </c>
    </row>
    <row r="59" spans="1:14" x14ac:dyDescent="0.25">
      <c r="A59" t="s">
        <v>4</v>
      </c>
      <c r="B59">
        <v>1.03</v>
      </c>
      <c r="C59">
        <v>1.08</v>
      </c>
      <c r="M59" t="str">
        <f t="shared" si="3"/>
        <v>Tig_rhat</v>
      </c>
      <c r="N59">
        <f t="shared" si="4"/>
        <v>1.03</v>
      </c>
    </row>
    <row r="60" spans="1:14" x14ac:dyDescent="0.25">
      <c r="A60" t="s">
        <v>68</v>
      </c>
      <c r="B60">
        <v>1</v>
      </c>
      <c r="C60">
        <v>1.01</v>
      </c>
      <c r="M60" t="str">
        <f t="shared" si="3"/>
        <v>cag_rhat</v>
      </c>
      <c r="N60">
        <f t="shared" si="4"/>
        <v>1</v>
      </c>
    </row>
    <row r="61" spans="1:14" x14ac:dyDescent="0.25">
      <c r="A61" t="s">
        <v>69</v>
      </c>
      <c r="B61">
        <v>1.01</v>
      </c>
      <c r="C61">
        <v>1.02</v>
      </c>
      <c r="M61" t="str">
        <f t="shared" si="3"/>
        <v>cai_rhat</v>
      </c>
      <c r="N61">
        <f t="shared" si="4"/>
        <v>1.01</v>
      </c>
    </row>
    <row r="62" spans="1:14" x14ac:dyDescent="0.25">
      <c r="A62" t="s">
        <v>70</v>
      </c>
      <c r="B62">
        <v>1</v>
      </c>
      <c r="C62">
        <v>1.01</v>
      </c>
      <c r="M62" t="str">
        <f t="shared" si="3"/>
        <v>cga_rhat</v>
      </c>
      <c r="N62">
        <f t="shared" si="4"/>
        <v>1</v>
      </c>
    </row>
    <row r="63" spans="1:14" x14ac:dyDescent="0.25">
      <c r="A63" t="s">
        <v>71</v>
      </c>
      <c r="B63">
        <v>1</v>
      </c>
      <c r="C63">
        <v>1</v>
      </c>
      <c r="M63" t="str">
        <f t="shared" si="3"/>
        <v>cgi_rhat</v>
      </c>
      <c r="N63">
        <f t="shared" si="4"/>
        <v>1</v>
      </c>
    </row>
    <row r="64" spans="1:14" x14ac:dyDescent="0.25">
      <c r="A64" t="s">
        <v>72</v>
      </c>
      <c r="B64">
        <v>1.01</v>
      </c>
      <c r="C64">
        <v>1.03</v>
      </c>
      <c r="M64" t="str">
        <f t="shared" si="3"/>
        <v>cia_rhat</v>
      </c>
      <c r="N64">
        <f t="shared" si="4"/>
        <v>1.01</v>
      </c>
    </row>
    <row r="65" spans="1:14" x14ac:dyDescent="0.25">
      <c r="A65" t="s">
        <v>73</v>
      </c>
      <c r="B65">
        <v>1</v>
      </c>
      <c r="C65">
        <v>1.01</v>
      </c>
      <c r="M65" t="str">
        <f t="shared" si="3"/>
        <v>cig_rhat</v>
      </c>
      <c r="N65">
        <f t="shared" si="4"/>
        <v>1</v>
      </c>
    </row>
    <row r="66" spans="1:14" x14ac:dyDescent="0.25">
      <c r="A66" t="s">
        <v>54</v>
      </c>
      <c r="B66">
        <v>1</v>
      </c>
      <c r="C66">
        <v>1</v>
      </c>
      <c r="M66" t="str">
        <f t="shared" si="3"/>
        <v>sigmaG_rhat</v>
      </c>
      <c r="N66">
        <f t="shared" si="4"/>
        <v>1</v>
      </c>
    </row>
    <row r="67" spans="1:14" x14ac:dyDescent="0.25">
      <c r="A67" t="s">
        <v>55</v>
      </c>
      <c r="B67">
        <v>1</v>
      </c>
      <c r="C67">
        <v>1</v>
      </c>
      <c r="M67" t="str">
        <f t="shared" si="3"/>
        <v>sigmaI_rhat</v>
      </c>
      <c r="N67">
        <f t="shared" si="4"/>
        <v>1</v>
      </c>
    </row>
    <row r="69" spans="1:14" x14ac:dyDescent="0.25">
      <c r="A69" t="s">
        <v>66</v>
      </c>
      <c r="B69" t="s">
        <v>67</v>
      </c>
    </row>
    <row r="71" spans="1:14" x14ac:dyDescent="0.25">
      <c r="A71">
        <v>1.06</v>
      </c>
      <c r="M71" t="s">
        <v>17</v>
      </c>
      <c r="N71">
        <f>A71</f>
        <v>1.06</v>
      </c>
    </row>
    <row r="72" spans="1:14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68</v>
      </c>
      <c r="I72" t="s">
        <v>69</v>
      </c>
    </row>
    <row r="73" spans="1:14" x14ac:dyDescent="0.25">
      <c r="B73">
        <v>190.28890999999999</v>
      </c>
      <c r="C73">
        <v>95.435689999999994</v>
      </c>
      <c r="D73">
        <v>213.08126999999999</v>
      </c>
      <c r="E73">
        <v>226.53766999999999</v>
      </c>
      <c r="F73">
        <v>74.751609999999999</v>
      </c>
      <c r="G73">
        <v>101.59972999999999</v>
      </c>
      <c r="H73">
        <v>1134.11187</v>
      </c>
      <c r="I73">
        <v>1128.80081</v>
      </c>
    </row>
    <row r="74" spans="1:14" x14ac:dyDescent="0.25">
      <c r="B74" t="s">
        <v>70</v>
      </c>
      <c r="C74" t="s">
        <v>71</v>
      </c>
      <c r="D74" t="s">
        <v>72</v>
      </c>
      <c r="E74" t="s">
        <v>73</v>
      </c>
      <c r="F74" t="s">
        <v>54</v>
      </c>
      <c r="G74" t="s">
        <v>55</v>
      </c>
    </row>
    <row r="75" spans="1:14" x14ac:dyDescent="0.25">
      <c r="B75">
        <v>1159.99477</v>
      </c>
      <c r="C75">
        <v>3977.1117300000001</v>
      </c>
      <c r="D75">
        <v>641.13878</v>
      </c>
      <c r="E75">
        <v>2989.4570199999998</v>
      </c>
      <c r="F75">
        <v>10196.403609999999</v>
      </c>
      <c r="G75">
        <v>4288.5871399999996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67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22.42578125" bestFit="1" customWidth="1"/>
    <col min="3" max="3" width="11.5703125" bestFit="1" customWidth="1"/>
    <col min="4" max="5" width="11" bestFit="1" customWidth="1"/>
    <col min="6" max="6" width="11.42578125" bestFit="1" customWidth="1"/>
    <col min="7" max="7" width="9" bestFit="1" customWidth="1"/>
    <col min="8" max="8" width="10" bestFit="1" customWidth="1"/>
    <col min="9" max="9" width="11" bestFit="1" customWidth="1"/>
    <col min="10" max="10" width="10" bestFit="1" customWidth="1"/>
    <col min="11" max="11" width="9" bestFit="1" customWidth="1"/>
    <col min="12" max="12" width="10" bestFit="1" customWidth="1"/>
    <col min="15" max="15" width="10.5703125" bestFit="1" customWidth="1"/>
  </cols>
  <sheetData>
    <row r="1" spans="1:15" x14ac:dyDescent="0.25">
      <c r="A1" t="s">
        <v>19</v>
      </c>
      <c r="B1" t="s">
        <v>20</v>
      </c>
      <c r="N1" t="s">
        <v>21</v>
      </c>
      <c r="O1" t="str">
        <f>B1</f>
        <v>Gauss</v>
      </c>
    </row>
    <row r="2" spans="1:15" x14ac:dyDescent="0.25">
      <c r="A2" t="s">
        <v>19</v>
      </c>
      <c r="B2" t="s">
        <v>74</v>
      </c>
      <c r="N2" t="s">
        <v>0</v>
      </c>
      <c r="O2" t="str">
        <f>B2</f>
        <v>AlternativeHybridPlus 2</v>
      </c>
    </row>
    <row r="3" spans="1:15" x14ac:dyDescent="0.25">
      <c r="A3" t="s">
        <v>19</v>
      </c>
      <c r="B3" s="1">
        <v>10000</v>
      </c>
      <c r="N3" t="s">
        <v>22</v>
      </c>
      <c r="O3" s="2">
        <f>B3</f>
        <v>10000</v>
      </c>
    </row>
    <row r="4" spans="1:15" x14ac:dyDescent="0.25">
      <c r="A4" t="s">
        <v>19</v>
      </c>
      <c r="B4">
        <v>1983</v>
      </c>
      <c r="N4" t="s">
        <v>1</v>
      </c>
      <c r="O4">
        <f>B4</f>
        <v>1983</v>
      </c>
    </row>
    <row r="5" spans="1:15" x14ac:dyDescent="0.25">
      <c r="A5" t="s">
        <v>23</v>
      </c>
      <c r="B5" t="s">
        <v>24</v>
      </c>
      <c r="C5">
        <v>-101.1</v>
      </c>
      <c r="N5" t="s">
        <v>14</v>
      </c>
      <c r="O5">
        <f>C5</f>
        <v>-101.1</v>
      </c>
    </row>
    <row r="6" spans="1:15" x14ac:dyDescent="0.25">
      <c r="A6" t="s">
        <v>25</v>
      </c>
      <c r="B6">
        <v>13.19</v>
      </c>
      <c r="N6" t="s">
        <v>15</v>
      </c>
      <c r="O6">
        <f>B6</f>
        <v>13.19</v>
      </c>
    </row>
    <row r="7" spans="1:15" x14ac:dyDescent="0.25">
      <c r="A7" t="s">
        <v>26</v>
      </c>
      <c r="B7" t="s">
        <v>24</v>
      </c>
      <c r="C7">
        <v>-87.96</v>
      </c>
      <c r="N7" t="s">
        <v>16</v>
      </c>
      <c r="O7">
        <f>C7</f>
        <v>-87.96</v>
      </c>
    </row>
    <row r="9" spans="1:15" x14ac:dyDescent="0.25">
      <c r="A9" t="s">
        <v>27</v>
      </c>
      <c r="B9" t="s">
        <v>28</v>
      </c>
      <c r="C9" t="s">
        <v>75</v>
      </c>
    </row>
    <row r="10" spans="1:15" x14ac:dyDescent="0.25">
      <c r="A10" t="s">
        <v>29</v>
      </c>
      <c r="B10" t="s">
        <v>30</v>
      </c>
      <c r="C10" t="s">
        <v>28</v>
      </c>
      <c r="D10">
        <v>1</v>
      </c>
    </row>
    <row r="11" spans="1:15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5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5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5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5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5" x14ac:dyDescent="0.25">
      <c r="A18" t="s">
        <v>5</v>
      </c>
      <c r="B18">
        <v>0.30967</v>
      </c>
      <c r="C18">
        <v>0.195573</v>
      </c>
      <c r="D18" s="1">
        <v>7.984E-4</v>
      </c>
      <c r="E18" s="1">
        <v>3.6049999999999999E-2</v>
      </c>
      <c r="N18" t="str">
        <f>A18</f>
        <v>Tag</v>
      </c>
      <c r="O18">
        <f>B18</f>
        <v>0.30967</v>
      </c>
    </row>
    <row r="19" spans="1:15" x14ac:dyDescent="0.25">
      <c r="A19" t="s">
        <v>7</v>
      </c>
      <c r="B19">
        <v>0.36396000000000001</v>
      </c>
      <c r="C19">
        <v>0.22839999999999999</v>
      </c>
      <c r="D19" s="1">
        <v>9.324E-4</v>
      </c>
      <c r="E19" s="1">
        <v>1.7520000000000001E-2</v>
      </c>
      <c r="N19" t="str">
        <f t="shared" ref="N19:O31" si="0">A19</f>
        <v>Tai</v>
      </c>
      <c r="O19">
        <f t="shared" si="0"/>
        <v>0.36396000000000001</v>
      </c>
    </row>
    <row r="20" spans="1:15" x14ac:dyDescent="0.25">
      <c r="A20" t="s">
        <v>3</v>
      </c>
      <c r="B20">
        <v>0.2853</v>
      </c>
      <c r="C20">
        <v>0.21606800000000001</v>
      </c>
      <c r="D20" s="1">
        <v>8.8210000000000003E-4</v>
      </c>
      <c r="E20" s="1">
        <v>3.5529999999999999E-2</v>
      </c>
      <c r="N20" t="str">
        <f t="shared" si="0"/>
        <v>Tga</v>
      </c>
      <c r="O20">
        <f t="shared" si="0"/>
        <v>0.2853</v>
      </c>
    </row>
    <row r="21" spans="1:15" x14ac:dyDescent="0.25">
      <c r="A21" t="s">
        <v>2</v>
      </c>
      <c r="B21">
        <v>0.61685000000000001</v>
      </c>
      <c r="C21">
        <v>0.21760099999999999</v>
      </c>
      <c r="D21" s="1">
        <v>8.8840000000000002E-4</v>
      </c>
      <c r="E21" s="1">
        <v>3.3160000000000002E-2</v>
      </c>
      <c r="N21" t="str">
        <f t="shared" si="0"/>
        <v>Tgi</v>
      </c>
      <c r="O21">
        <f t="shared" si="0"/>
        <v>0.61685000000000001</v>
      </c>
    </row>
    <row r="22" spans="1:15" x14ac:dyDescent="0.25">
      <c r="A22" t="s">
        <v>6</v>
      </c>
      <c r="B22">
        <v>0.57884000000000002</v>
      </c>
      <c r="C22">
        <v>0.26763999999999999</v>
      </c>
      <c r="D22" s="1">
        <v>1.093E-3</v>
      </c>
      <c r="E22" s="1">
        <v>2.1499999999999998E-2</v>
      </c>
      <c r="N22" t="str">
        <f t="shared" si="0"/>
        <v>Tia</v>
      </c>
      <c r="O22">
        <f t="shared" si="0"/>
        <v>0.57884000000000002</v>
      </c>
    </row>
    <row r="23" spans="1:15" x14ac:dyDescent="0.25">
      <c r="A23" t="s">
        <v>4</v>
      </c>
      <c r="B23">
        <v>0.38047999999999998</v>
      </c>
      <c r="C23">
        <v>0.21475</v>
      </c>
      <c r="D23" s="1">
        <v>8.7670000000000001E-4</v>
      </c>
      <c r="E23" s="1">
        <v>3.1739999999999997E-2</v>
      </c>
      <c r="N23" t="str">
        <f t="shared" si="0"/>
        <v>Tig</v>
      </c>
      <c r="O23">
        <f t="shared" si="0"/>
        <v>0.38047999999999998</v>
      </c>
    </row>
    <row r="24" spans="1:15" x14ac:dyDescent="0.25">
      <c r="A24" t="s">
        <v>68</v>
      </c>
      <c r="B24">
        <v>0.37922</v>
      </c>
      <c r="C24">
        <v>0.22775799999999999</v>
      </c>
      <c r="D24" s="1">
        <v>9.2980000000000005E-4</v>
      </c>
      <c r="E24" s="1">
        <v>1.3990000000000001E-2</v>
      </c>
      <c r="N24" t="str">
        <f t="shared" si="0"/>
        <v>cag</v>
      </c>
      <c r="O24">
        <f t="shared" si="0"/>
        <v>0.37922</v>
      </c>
    </row>
    <row r="25" spans="1:15" x14ac:dyDescent="0.25">
      <c r="A25" t="s">
        <v>69</v>
      </c>
      <c r="B25">
        <v>0.43098999999999998</v>
      </c>
      <c r="C25">
        <v>0.27116400000000002</v>
      </c>
      <c r="D25" s="1">
        <v>1.1069999999999999E-3</v>
      </c>
      <c r="E25" s="1">
        <v>6.6829999999999997E-3</v>
      </c>
      <c r="N25" t="str">
        <f t="shared" si="0"/>
        <v>cai</v>
      </c>
      <c r="O25">
        <f t="shared" si="0"/>
        <v>0.43098999999999998</v>
      </c>
    </row>
    <row r="26" spans="1:15" x14ac:dyDescent="0.25">
      <c r="A26" t="s">
        <v>70</v>
      </c>
      <c r="B26">
        <v>0.38600000000000001</v>
      </c>
      <c r="C26">
        <v>0.26689499999999999</v>
      </c>
      <c r="D26" s="1">
        <v>1.09E-3</v>
      </c>
      <c r="E26" s="1">
        <v>1.5720000000000001E-2</v>
      </c>
      <c r="N26" t="str">
        <f t="shared" si="0"/>
        <v>cga</v>
      </c>
      <c r="O26">
        <f t="shared" si="0"/>
        <v>0.38600000000000001</v>
      </c>
    </row>
    <row r="27" spans="1:15" x14ac:dyDescent="0.25">
      <c r="A27" t="s">
        <v>71</v>
      </c>
      <c r="B27">
        <v>0.25185000000000002</v>
      </c>
      <c r="C27">
        <v>0.18642</v>
      </c>
      <c r="D27" s="1">
        <v>7.6110000000000001E-4</v>
      </c>
      <c r="E27" s="1">
        <v>6.5129999999999997E-3</v>
      </c>
      <c r="N27" t="str">
        <f t="shared" si="0"/>
        <v>cgi</v>
      </c>
      <c r="O27">
        <f t="shared" si="0"/>
        <v>0.25185000000000002</v>
      </c>
    </row>
    <row r="28" spans="1:15" x14ac:dyDescent="0.25">
      <c r="A28" t="s">
        <v>72</v>
      </c>
      <c r="B28">
        <v>0.32357999999999998</v>
      </c>
      <c r="C28">
        <v>0.24472099999999999</v>
      </c>
      <c r="D28" s="1">
        <v>9.9909999999999994E-4</v>
      </c>
      <c r="E28" s="1">
        <v>8.1740000000000007E-3</v>
      </c>
      <c r="N28" t="str">
        <f t="shared" si="0"/>
        <v>cia</v>
      </c>
      <c r="O28">
        <f t="shared" si="0"/>
        <v>0.32357999999999998</v>
      </c>
    </row>
    <row r="29" spans="1:15" x14ac:dyDescent="0.25">
      <c r="A29" t="s">
        <v>73</v>
      </c>
      <c r="B29">
        <v>0.39239000000000002</v>
      </c>
      <c r="C29">
        <v>0.255407</v>
      </c>
      <c r="D29" s="1">
        <v>1.0430000000000001E-3</v>
      </c>
      <c r="E29" s="1">
        <v>7.1529999999999996E-3</v>
      </c>
      <c r="N29" t="str">
        <f t="shared" si="0"/>
        <v>cig</v>
      </c>
      <c r="O29">
        <f t="shared" si="0"/>
        <v>0.39239000000000002</v>
      </c>
    </row>
    <row r="30" spans="1:15" x14ac:dyDescent="0.25">
      <c r="A30" t="s">
        <v>54</v>
      </c>
      <c r="B30">
        <v>6.3899999999999998E-3</v>
      </c>
      <c r="C30">
        <v>2.9910000000000002E-3</v>
      </c>
      <c r="D30" s="1">
        <v>1.221E-5</v>
      </c>
      <c r="E30" s="1">
        <v>4.562E-5</v>
      </c>
      <c r="N30" t="str">
        <f t="shared" si="0"/>
        <v>sigmaG</v>
      </c>
      <c r="O30">
        <f t="shared" si="0"/>
        <v>6.3899999999999998E-3</v>
      </c>
    </row>
    <row r="31" spans="1:15" x14ac:dyDescent="0.25">
      <c r="A31" t="s">
        <v>55</v>
      </c>
      <c r="B31">
        <v>2.2009999999999998E-2</v>
      </c>
      <c r="C31">
        <v>9.8630000000000002E-3</v>
      </c>
      <c r="D31" s="1">
        <v>4.0259999999999997E-5</v>
      </c>
      <c r="E31" s="1">
        <v>1.895E-4</v>
      </c>
      <c r="N31" t="str">
        <f t="shared" si="0"/>
        <v>sigmaI</v>
      </c>
      <c r="O31">
        <f t="shared" si="0"/>
        <v>2.2009999999999998E-2</v>
      </c>
    </row>
    <row r="33" spans="1:15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5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5" x14ac:dyDescent="0.25">
      <c r="A36" t="s">
        <v>5</v>
      </c>
      <c r="B36">
        <v>7.1332000000000007E-2</v>
      </c>
      <c r="C36">
        <v>0.16983799999999999</v>
      </c>
      <c r="D36">
        <v>0.25430900000000001</v>
      </c>
      <c r="E36">
        <v>0.39344200000000001</v>
      </c>
      <c r="F36">
        <v>0.81689000000000001</v>
      </c>
      <c r="N36" t="str">
        <f>CONCATENATE(A36,"_median")</f>
        <v>Tag_median</v>
      </c>
      <c r="O36">
        <f>D36</f>
        <v>0.25430900000000001</v>
      </c>
    </row>
    <row r="37" spans="1:15" x14ac:dyDescent="0.25">
      <c r="A37" t="s">
        <v>7</v>
      </c>
      <c r="B37">
        <v>2.0299000000000001E-2</v>
      </c>
      <c r="C37">
        <v>0.17737700000000001</v>
      </c>
      <c r="D37">
        <v>0.337227</v>
      </c>
      <c r="E37">
        <v>0.52740600000000004</v>
      </c>
      <c r="F37">
        <v>0.84855999999999998</v>
      </c>
      <c r="N37" t="str">
        <f t="shared" ref="N37:N49" si="1">CONCATENATE(A37,"_median")</f>
        <v>Tai_median</v>
      </c>
      <c r="O37">
        <f t="shared" ref="O37:O49" si="2">D37</f>
        <v>0.337227</v>
      </c>
    </row>
    <row r="38" spans="1:15" x14ac:dyDescent="0.25">
      <c r="A38" t="s">
        <v>3</v>
      </c>
      <c r="B38">
        <v>1.5944E-2</v>
      </c>
      <c r="C38">
        <v>0.11672100000000001</v>
      </c>
      <c r="D38">
        <v>0.22680400000000001</v>
      </c>
      <c r="E38">
        <v>0.40488600000000002</v>
      </c>
      <c r="F38">
        <v>0.79518</v>
      </c>
      <c r="N38" t="str">
        <f t="shared" si="1"/>
        <v>Tga_median</v>
      </c>
      <c r="O38">
        <f t="shared" si="2"/>
        <v>0.22680400000000001</v>
      </c>
    </row>
    <row r="39" spans="1:15" x14ac:dyDescent="0.25">
      <c r="A39" t="s">
        <v>2</v>
      </c>
      <c r="B39">
        <v>0.19505</v>
      </c>
      <c r="C39">
        <v>0.44852399999999998</v>
      </c>
      <c r="D39">
        <v>0.62191399999999997</v>
      </c>
      <c r="E39">
        <v>0.79444000000000004</v>
      </c>
      <c r="F39">
        <v>0.97711000000000003</v>
      </c>
      <c r="N39" t="str">
        <f t="shared" si="1"/>
        <v>Tgi_median</v>
      </c>
      <c r="O39">
        <f t="shared" si="2"/>
        <v>0.62191399999999997</v>
      </c>
    </row>
    <row r="40" spans="1:15" x14ac:dyDescent="0.25">
      <c r="A40" t="s">
        <v>6</v>
      </c>
      <c r="B40">
        <v>8.0615999999999993E-2</v>
      </c>
      <c r="C40">
        <v>0.35928599999999999</v>
      </c>
      <c r="D40">
        <v>0.59874400000000005</v>
      </c>
      <c r="E40">
        <v>0.81227800000000006</v>
      </c>
      <c r="F40">
        <v>0.98192000000000002</v>
      </c>
      <c r="N40" t="str">
        <f t="shared" si="1"/>
        <v>Tia_median</v>
      </c>
      <c r="O40">
        <f t="shared" si="2"/>
        <v>0.59874400000000005</v>
      </c>
    </row>
    <row r="41" spans="1:15" x14ac:dyDescent="0.25">
      <c r="A41" t="s">
        <v>4</v>
      </c>
      <c r="B41">
        <v>4.4665000000000003E-2</v>
      </c>
      <c r="C41">
        <v>0.20757600000000001</v>
      </c>
      <c r="D41">
        <v>0.35604000000000002</v>
      </c>
      <c r="E41">
        <v>0.52841300000000002</v>
      </c>
      <c r="F41">
        <v>0.83555999999999997</v>
      </c>
      <c r="N41" t="str">
        <f t="shared" si="1"/>
        <v>Tig_median</v>
      </c>
      <c r="O41">
        <f t="shared" si="2"/>
        <v>0.35604000000000002</v>
      </c>
    </row>
    <row r="42" spans="1:15" x14ac:dyDescent="0.25">
      <c r="A42" t="s">
        <v>68</v>
      </c>
      <c r="B42">
        <v>2.0634E-2</v>
      </c>
      <c r="C42">
        <v>0.184004</v>
      </c>
      <c r="D42">
        <v>0.37299300000000002</v>
      </c>
      <c r="E42">
        <v>0.54942500000000005</v>
      </c>
      <c r="F42">
        <v>0.82094</v>
      </c>
      <c r="N42" t="str">
        <f t="shared" si="1"/>
        <v>cag_median</v>
      </c>
      <c r="O42">
        <f t="shared" si="2"/>
        <v>0.37299300000000002</v>
      </c>
    </row>
    <row r="43" spans="1:15" x14ac:dyDescent="0.25">
      <c r="A43" t="s">
        <v>69</v>
      </c>
      <c r="B43">
        <v>1.9767E-2</v>
      </c>
      <c r="C43">
        <v>0.19880800000000001</v>
      </c>
      <c r="D43">
        <v>0.40537499999999999</v>
      </c>
      <c r="E43">
        <v>0.64693100000000003</v>
      </c>
      <c r="F43">
        <v>0.94574999999999998</v>
      </c>
      <c r="N43" t="str">
        <f t="shared" si="1"/>
        <v>cai_median</v>
      </c>
      <c r="O43">
        <f t="shared" si="2"/>
        <v>0.40537499999999999</v>
      </c>
    </row>
    <row r="44" spans="1:15" x14ac:dyDescent="0.25">
      <c r="A44" t="s">
        <v>70</v>
      </c>
      <c r="B44">
        <v>1.5765999999999999E-2</v>
      </c>
      <c r="C44">
        <v>0.163109</v>
      </c>
      <c r="D44">
        <v>0.33393200000000001</v>
      </c>
      <c r="E44">
        <v>0.58843599999999996</v>
      </c>
      <c r="F44">
        <v>0.94103000000000003</v>
      </c>
      <c r="N44" t="str">
        <f t="shared" si="1"/>
        <v>cga_median</v>
      </c>
      <c r="O44">
        <f t="shared" si="2"/>
        <v>0.33393200000000001</v>
      </c>
    </row>
    <row r="45" spans="1:15" x14ac:dyDescent="0.25">
      <c r="A45" t="s">
        <v>71</v>
      </c>
      <c r="B45">
        <v>9.6849999999999992E-3</v>
      </c>
      <c r="C45">
        <v>0.10029399999999999</v>
      </c>
      <c r="D45">
        <v>0.21626799999999999</v>
      </c>
      <c r="E45">
        <v>0.369089</v>
      </c>
      <c r="F45">
        <v>0.69049000000000005</v>
      </c>
      <c r="N45" t="str">
        <f t="shared" si="1"/>
        <v>cgi_median</v>
      </c>
      <c r="O45">
        <f t="shared" si="2"/>
        <v>0.21626799999999999</v>
      </c>
    </row>
    <row r="46" spans="1:15" x14ac:dyDescent="0.25">
      <c r="A46" t="s">
        <v>72</v>
      </c>
      <c r="B46">
        <v>1.103E-2</v>
      </c>
      <c r="C46">
        <v>0.120395</v>
      </c>
      <c r="D46">
        <v>0.27233600000000002</v>
      </c>
      <c r="E46">
        <v>0.47827599999999998</v>
      </c>
      <c r="F46">
        <v>0.89083000000000001</v>
      </c>
      <c r="N46" t="str">
        <f t="shared" si="1"/>
        <v>cia_median</v>
      </c>
      <c r="O46">
        <f t="shared" si="2"/>
        <v>0.27233600000000002</v>
      </c>
    </row>
    <row r="47" spans="1:15" x14ac:dyDescent="0.25">
      <c r="A47" t="s">
        <v>73</v>
      </c>
      <c r="B47">
        <v>1.7839000000000001E-2</v>
      </c>
      <c r="C47">
        <v>0.17524200000000001</v>
      </c>
      <c r="D47">
        <v>0.36315500000000001</v>
      </c>
      <c r="E47">
        <v>0.58643900000000004</v>
      </c>
      <c r="F47">
        <v>0.90871999999999997</v>
      </c>
      <c r="N47" t="str">
        <f t="shared" si="1"/>
        <v>cig_median</v>
      </c>
      <c r="O47">
        <f t="shared" si="2"/>
        <v>0.36315500000000001</v>
      </c>
    </row>
    <row r="48" spans="1:15" x14ac:dyDescent="0.25">
      <c r="A48" t="s">
        <v>54</v>
      </c>
      <c r="B48">
        <v>3.1120000000000002E-3</v>
      </c>
      <c r="C48">
        <v>4.4689999999999999E-3</v>
      </c>
      <c r="D48">
        <v>5.6309999999999997E-3</v>
      </c>
      <c r="E48">
        <v>7.4070000000000004E-3</v>
      </c>
      <c r="F48">
        <v>1.423E-2</v>
      </c>
      <c r="N48" t="str">
        <f t="shared" si="1"/>
        <v>sigmaG_median</v>
      </c>
      <c r="O48">
        <f t="shared" si="2"/>
        <v>5.6309999999999997E-3</v>
      </c>
    </row>
    <row r="49" spans="1:15" x14ac:dyDescent="0.25">
      <c r="A49" t="s">
        <v>55</v>
      </c>
      <c r="B49">
        <v>1.0854000000000001E-2</v>
      </c>
      <c r="C49">
        <v>1.5674E-2</v>
      </c>
      <c r="D49">
        <v>1.9713000000000001E-2</v>
      </c>
      <c r="E49">
        <v>2.5637E-2</v>
      </c>
      <c r="F49">
        <v>4.6449999999999998E-2</v>
      </c>
      <c r="N49" t="str">
        <f t="shared" si="1"/>
        <v>sigmaI_median</v>
      </c>
      <c r="O49">
        <f t="shared" si="2"/>
        <v>1.9713000000000001E-2</v>
      </c>
    </row>
    <row r="51" spans="1:15" x14ac:dyDescent="0.25">
      <c r="A51" t="s">
        <v>58</v>
      </c>
      <c r="B51" t="s">
        <v>59</v>
      </c>
      <c r="C51" t="s">
        <v>60</v>
      </c>
      <c r="D51" t="s">
        <v>61</v>
      </c>
    </row>
    <row r="53" spans="1:15" x14ac:dyDescent="0.25">
      <c r="B53" t="s">
        <v>62</v>
      </c>
      <c r="C53" t="s">
        <v>63</v>
      </c>
      <c r="D53" t="s">
        <v>64</v>
      </c>
      <c r="E53" t="s">
        <v>65</v>
      </c>
    </row>
    <row r="54" spans="1:15" x14ac:dyDescent="0.25">
      <c r="A54" t="s">
        <v>5</v>
      </c>
      <c r="B54">
        <v>1.05</v>
      </c>
      <c r="C54">
        <v>1.1100000000000001</v>
      </c>
      <c r="N54" t="str">
        <f>CONCATENATE(A54,"_rhat")</f>
        <v>Tag_rhat</v>
      </c>
      <c r="O54">
        <f>B54</f>
        <v>1.05</v>
      </c>
    </row>
    <row r="55" spans="1:15" x14ac:dyDescent="0.25">
      <c r="A55" t="s">
        <v>7</v>
      </c>
      <c r="B55">
        <v>1.03</v>
      </c>
      <c r="C55">
        <v>1.07</v>
      </c>
      <c r="N55" t="str">
        <f t="shared" ref="N55:N67" si="3">CONCATENATE(A55,"_rhat")</f>
        <v>Tai_rhat</v>
      </c>
      <c r="O55">
        <f t="shared" ref="O55:O67" si="4">B55</f>
        <v>1.03</v>
      </c>
    </row>
    <row r="56" spans="1:15" x14ac:dyDescent="0.25">
      <c r="A56" t="s">
        <v>3</v>
      </c>
      <c r="B56">
        <v>1.1499999999999999</v>
      </c>
      <c r="C56">
        <v>1.36</v>
      </c>
      <c r="N56" t="str">
        <f t="shared" si="3"/>
        <v>Tga_rhat</v>
      </c>
      <c r="O56">
        <f t="shared" si="4"/>
        <v>1.1499999999999999</v>
      </c>
    </row>
    <row r="57" spans="1:15" x14ac:dyDescent="0.25">
      <c r="A57" t="s">
        <v>2</v>
      </c>
      <c r="B57">
        <v>1.06</v>
      </c>
      <c r="C57">
        <v>1.1200000000000001</v>
      </c>
      <c r="N57" t="str">
        <f t="shared" si="3"/>
        <v>Tgi_rhat</v>
      </c>
      <c r="O57">
        <f t="shared" si="4"/>
        <v>1.06</v>
      </c>
    </row>
    <row r="58" spans="1:15" x14ac:dyDescent="0.25">
      <c r="A58" t="s">
        <v>6</v>
      </c>
      <c r="B58">
        <v>1.03</v>
      </c>
      <c r="C58">
        <v>1.07</v>
      </c>
      <c r="N58" t="str">
        <f t="shared" si="3"/>
        <v>Tia_rhat</v>
      </c>
      <c r="O58">
        <f t="shared" si="4"/>
        <v>1.03</v>
      </c>
    </row>
    <row r="59" spans="1:15" x14ac:dyDescent="0.25">
      <c r="A59" t="s">
        <v>4</v>
      </c>
      <c r="B59">
        <v>1.05</v>
      </c>
      <c r="C59">
        <v>1.1100000000000001</v>
      </c>
      <c r="N59" t="str">
        <f t="shared" si="3"/>
        <v>Tig_rhat</v>
      </c>
      <c r="O59">
        <f t="shared" si="4"/>
        <v>1.05</v>
      </c>
    </row>
    <row r="60" spans="1:15" x14ac:dyDescent="0.25">
      <c r="A60" t="s">
        <v>68</v>
      </c>
      <c r="B60">
        <v>1.02</v>
      </c>
      <c r="C60">
        <v>1.05</v>
      </c>
      <c r="N60" t="str">
        <f t="shared" si="3"/>
        <v>cag_rhat</v>
      </c>
      <c r="O60">
        <f t="shared" si="4"/>
        <v>1.02</v>
      </c>
    </row>
    <row r="61" spans="1:15" x14ac:dyDescent="0.25">
      <c r="A61" t="s">
        <v>69</v>
      </c>
      <c r="B61">
        <v>1</v>
      </c>
      <c r="C61">
        <v>1.01</v>
      </c>
      <c r="N61" t="str">
        <f t="shared" si="3"/>
        <v>cai_rhat</v>
      </c>
      <c r="O61">
        <f t="shared" si="4"/>
        <v>1</v>
      </c>
    </row>
    <row r="62" spans="1:15" x14ac:dyDescent="0.25">
      <c r="A62" t="s">
        <v>70</v>
      </c>
      <c r="B62">
        <v>1.05</v>
      </c>
      <c r="C62">
        <v>1.1200000000000001</v>
      </c>
      <c r="N62" t="str">
        <f t="shared" si="3"/>
        <v>cga_rhat</v>
      </c>
      <c r="O62">
        <f t="shared" si="4"/>
        <v>1.05</v>
      </c>
    </row>
    <row r="63" spans="1:15" x14ac:dyDescent="0.25">
      <c r="A63" t="s">
        <v>71</v>
      </c>
      <c r="B63">
        <v>1.02</v>
      </c>
      <c r="C63">
        <v>1.05</v>
      </c>
      <c r="N63" t="str">
        <f t="shared" si="3"/>
        <v>cgi_rhat</v>
      </c>
      <c r="O63">
        <f t="shared" si="4"/>
        <v>1.02</v>
      </c>
    </row>
    <row r="64" spans="1:15" x14ac:dyDescent="0.25">
      <c r="A64" t="s">
        <v>72</v>
      </c>
      <c r="B64">
        <v>1.01</v>
      </c>
      <c r="C64">
        <v>1.03</v>
      </c>
      <c r="N64" t="str">
        <f t="shared" si="3"/>
        <v>cia_rhat</v>
      </c>
      <c r="O64">
        <f t="shared" si="4"/>
        <v>1.01</v>
      </c>
    </row>
    <row r="65" spans="1:15" x14ac:dyDescent="0.25">
      <c r="A65" t="s">
        <v>73</v>
      </c>
      <c r="B65">
        <v>1</v>
      </c>
      <c r="C65">
        <v>1</v>
      </c>
      <c r="N65" t="str">
        <f t="shared" si="3"/>
        <v>cig_rhat</v>
      </c>
      <c r="O65">
        <f t="shared" si="4"/>
        <v>1</v>
      </c>
    </row>
    <row r="66" spans="1:15" x14ac:dyDescent="0.25">
      <c r="A66" t="s">
        <v>54</v>
      </c>
      <c r="B66">
        <v>1</v>
      </c>
      <c r="C66">
        <v>1</v>
      </c>
      <c r="N66" t="str">
        <f t="shared" si="3"/>
        <v>sigmaG_rhat</v>
      </c>
      <c r="O66">
        <f t="shared" si="4"/>
        <v>1</v>
      </c>
    </row>
    <row r="67" spans="1:15" x14ac:dyDescent="0.25">
      <c r="A67" t="s">
        <v>55</v>
      </c>
      <c r="B67">
        <v>1.02</v>
      </c>
      <c r="C67">
        <v>1.04</v>
      </c>
      <c r="N67" t="str">
        <f t="shared" si="3"/>
        <v>sigmaI_rhat</v>
      </c>
      <c r="O67">
        <f t="shared" si="4"/>
        <v>1.02</v>
      </c>
    </row>
    <row r="69" spans="1:15" x14ac:dyDescent="0.25">
      <c r="A69" t="s">
        <v>66</v>
      </c>
      <c r="B69" t="s">
        <v>67</v>
      </c>
    </row>
    <row r="71" spans="1:15" x14ac:dyDescent="0.25">
      <c r="A71">
        <v>1.1599999999999999</v>
      </c>
      <c r="N71" t="s">
        <v>17</v>
      </c>
      <c r="O71">
        <f>A71</f>
        <v>1.1599999999999999</v>
      </c>
    </row>
    <row r="72" spans="1:15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68</v>
      </c>
      <c r="I72" t="s">
        <v>69</v>
      </c>
      <c r="J72" t="s">
        <v>70</v>
      </c>
    </row>
    <row r="73" spans="1:15" x14ac:dyDescent="0.25">
      <c r="B73">
        <v>33.439320000000002</v>
      </c>
      <c r="C73">
        <v>180.6532</v>
      </c>
      <c r="D73">
        <v>53.158799999999999</v>
      </c>
      <c r="E73">
        <v>50.75394</v>
      </c>
      <c r="F73">
        <v>151.66861</v>
      </c>
      <c r="G73">
        <v>46.731949999999998</v>
      </c>
      <c r="H73">
        <v>300.90264999999999</v>
      </c>
      <c r="I73">
        <v>1670.8244500000001</v>
      </c>
      <c r="J73">
        <v>326.45283000000001</v>
      </c>
    </row>
    <row r="74" spans="1:15" x14ac:dyDescent="0.25">
      <c r="B74" t="s">
        <v>71</v>
      </c>
      <c r="C74" t="s">
        <v>72</v>
      </c>
      <c r="D74" t="s">
        <v>73</v>
      </c>
      <c r="E74" t="s">
        <v>54</v>
      </c>
      <c r="F74" t="s">
        <v>55</v>
      </c>
    </row>
    <row r="75" spans="1:15" x14ac:dyDescent="0.25">
      <c r="B75">
        <v>879.37940000000003</v>
      </c>
      <c r="C75">
        <v>929.66958999999997</v>
      </c>
      <c r="D75">
        <v>1387.03206</v>
      </c>
      <c r="E75">
        <v>5190.9435299999996</v>
      </c>
      <c r="F75">
        <v>3775.2698599999999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activeCell="N11" sqref="N11"/>
    </sheetView>
  </sheetViews>
  <sheetFormatPr defaultRowHeight="15" x14ac:dyDescent="0.25"/>
  <cols>
    <col min="1" max="1" width="11.85546875" bestFit="1" customWidth="1"/>
    <col min="2" max="2" width="22.42578125" bestFit="1" customWidth="1"/>
    <col min="3" max="3" width="11.5703125" bestFit="1" customWidth="1"/>
    <col min="4" max="4" width="10" bestFit="1" customWidth="1"/>
    <col min="5" max="5" width="11" bestFit="1" customWidth="1"/>
    <col min="6" max="6" width="11.42578125" bestFit="1" customWidth="1"/>
    <col min="7" max="8" width="9" bestFit="1" customWidth="1"/>
    <col min="9" max="9" width="10" bestFit="1" customWidth="1"/>
    <col min="10" max="10" width="9" bestFit="1" customWidth="1"/>
    <col min="11" max="11" width="9" customWidth="1"/>
    <col min="13" max="13" width="10.5703125" bestFit="1" customWidth="1"/>
  </cols>
  <sheetData>
    <row r="1" spans="1:13" x14ac:dyDescent="0.25">
      <c r="A1" t="s">
        <v>19</v>
      </c>
      <c r="B1" t="s">
        <v>20</v>
      </c>
      <c r="L1" t="s">
        <v>21</v>
      </c>
      <c r="M1" t="str">
        <f>B1</f>
        <v>Gauss</v>
      </c>
    </row>
    <row r="2" spans="1:13" x14ac:dyDescent="0.25">
      <c r="A2" t="s">
        <v>19</v>
      </c>
      <c r="B2" t="s">
        <v>74</v>
      </c>
      <c r="L2" t="s">
        <v>0</v>
      </c>
      <c r="M2" t="str">
        <f>B2</f>
        <v>AlternativeHybridPlus 2</v>
      </c>
    </row>
    <row r="3" spans="1:13" x14ac:dyDescent="0.25">
      <c r="A3" t="s">
        <v>19</v>
      </c>
      <c r="B3" s="1">
        <v>10000</v>
      </c>
      <c r="L3" t="s">
        <v>22</v>
      </c>
      <c r="M3" s="2">
        <f>B3</f>
        <v>10000</v>
      </c>
    </row>
    <row r="4" spans="1:13" x14ac:dyDescent="0.25">
      <c r="A4" t="s">
        <v>19</v>
      </c>
      <c r="B4">
        <v>1984</v>
      </c>
      <c r="L4" t="s">
        <v>1</v>
      </c>
      <c r="M4">
        <f>B4</f>
        <v>1984</v>
      </c>
    </row>
    <row r="5" spans="1:13" x14ac:dyDescent="0.25">
      <c r="A5" t="s">
        <v>23</v>
      </c>
      <c r="B5" t="s">
        <v>24</v>
      </c>
      <c r="C5">
        <v>-79.069999999999993</v>
      </c>
      <c r="L5" t="s">
        <v>14</v>
      </c>
      <c r="M5">
        <f>C5</f>
        <v>-79.069999999999993</v>
      </c>
    </row>
    <row r="6" spans="1:13" x14ac:dyDescent="0.25">
      <c r="A6" t="s">
        <v>25</v>
      </c>
      <c r="B6">
        <v>11.87</v>
      </c>
      <c r="L6" t="s">
        <v>15</v>
      </c>
      <c r="M6">
        <f>B6</f>
        <v>11.87</v>
      </c>
    </row>
    <row r="7" spans="1:13" x14ac:dyDescent="0.25">
      <c r="A7" t="s">
        <v>26</v>
      </c>
      <c r="B7" t="s">
        <v>24</v>
      </c>
      <c r="C7">
        <v>-67.2</v>
      </c>
      <c r="L7" t="s">
        <v>16</v>
      </c>
      <c r="M7">
        <f>C7</f>
        <v>-67.2</v>
      </c>
    </row>
    <row r="9" spans="1:13" x14ac:dyDescent="0.25">
      <c r="A9" t="s">
        <v>27</v>
      </c>
      <c r="B9" t="s">
        <v>28</v>
      </c>
      <c r="C9" t="s">
        <v>75</v>
      </c>
    </row>
    <row r="10" spans="1:13" x14ac:dyDescent="0.25">
      <c r="A10" t="s">
        <v>29</v>
      </c>
      <c r="B10" t="s">
        <v>30</v>
      </c>
      <c r="C10" t="s">
        <v>28</v>
      </c>
      <c r="D10">
        <v>1</v>
      </c>
    </row>
    <row r="11" spans="1:13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3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3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3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3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3" x14ac:dyDescent="0.25">
      <c r="A18" t="s">
        <v>5</v>
      </c>
      <c r="B18">
        <v>0.44555</v>
      </c>
      <c r="C18">
        <v>0.26510099999999998</v>
      </c>
      <c r="D18" s="1">
        <v>1.0820000000000001E-3</v>
      </c>
      <c r="E18" s="1">
        <v>2.5936799999999999E-2</v>
      </c>
      <c r="L18" t="str">
        <f>A18</f>
        <v>Tag</v>
      </c>
      <c r="M18">
        <f>B18</f>
        <v>0.44555</v>
      </c>
    </row>
    <row r="19" spans="1:13" x14ac:dyDescent="0.25">
      <c r="A19" t="s">
        <v>7</v>
      </c>
      <c r="B19">
        <v>0.36044999999999999</v>
      </c>
      <c r="C19">
        <v>0.22556200000000001</v>
      </c>
      <c r="D19" s="1">
        <v>9.209E-4</v>
      </c>
      <c r="E19" s="1">
        <v>1.29236E-2</v>
      </c>
      <c r="L19" t="str">
        <f t="shared" ref="L19:M31" si="0">A19</f>
        <v>Tai</v>
      </c>
      <c r="M19">
        <f t="shared" si="0"/>
        <v>0.36044999999999999</v>
      </c>
    </row>
    <row r="20" spans="1:13" x14ac:dyDescent="0.25">
      <c r="A20" t="s">
        <v>3</v>
      </c>
      <c r="B20">
        <v>0.44212000000000001</v>
      </c>
      <c r="C20">
        <v>0.27935300000000002</v>
      </c>
      <c r="D20" s="1">
        <v>1.14E-3</v>
      </c>
      <c r="E20" s="1">
        <v>2.5437000000000001E-2</v>
      </c>
      <c r="L20" t="str">
        <f t="shared" si="0"/>
        <v>Tga</v>
      </c>
      <c r="M20">
        <f t="shared" si="0"/>
        <v>0.44212000000000001</v>
      </c>
    </row>
    <row r="21" spans="1:13" x14ac:dyDescent="0.25">
      <c r="A21" t="s">
        <v>2</v>
      </c>
      <c r="B21">
        <v>0.54561999999999999</v>
      </c>
      <c r="C21">
        <v>0.23400199999999999</v>
      </c>
      <c r="D21" s="1">
        <v>9.5529999999999996E-4</v>
      </c>
      <c r="E21" s="1">
        <v>1.8077699999999999E-2</v>
      </c>
      <c r="L21" t="str">
        <f t="shared" si="0"/>
        <v>Tgi</v>
      </c>
      <c r="M21">
        <f t="shared" si="0"/>
        <v>0.54561999999999999</v>
      </c>
    </row>
    <row r="22" spans="1:13" x14ac:dyDescent="0.25">
      <c r="A22" t="s">
        <v>6</v>
      </c>
      <c r="B22">
        <v>0.55849000000000004</v>
      </c>
      <c r="C22">
        <v>0.25981199999999999</v>
      </c>
      <c r="D22" s="1">
        <v>1.0610000000000001E-3</v>
      </c>
      <c r="E22" s="1">
        <v>1.55487E-2</v>
      </c>
      <c r="L22" t="str">
        <f t="shared" si="0"/>
        <v>Tia</v>
      </c>
      <c r="M22">
        <f t="shared" si="0"/>
        <v>0.55849000000000004</v>
      </c>
    </row>
    <row r="23" spans="1:13" x14ac:dyDescent="0.25">
      <c r="A23" t="s">
        <v>4</v>
      </c>
      <c r="B23">
        <v>0.33152999999999999</v>
      </c>
      <c r="C23">
        <v>0.23616000000000001</v>
      </c>
      <c r="D23" s="1">
        <v>9.6409999999999996E-4</v>
      </c>
      <c r="E23" s="1">
        <v>1.9019999999999999E-2</v>
      </c>
      <c r="L23" t="str">
        <f t="shared" si="0"/>
        <v>Tig</v>
      </c>
      <c r="M23">
        <f t="shared" si="0"/>
        <v>0.33152999999999999</v>
      </c>
    </row>
    <row r="24" spans="1:13" x14ac:dyDescent="0.25">
      <c r="A24" t="s">
        <v>68</v>
      </c>
      <c r="B24">
        <v>0.40199000000000001</v>
      </c>
      <c r="C24">
        <v>0.24990399999999999</v>
      </c>
      <c r="D24" s="1">
        <v>1.0200000000000001E-3</v>
      </c>
      <c r="E24" s="1">
        <v>9.4336000000000003E-3</v>
      </c>
      <c r="L24" t="str">
        <f t="shared" si="0"/>
        <v>cag</v>
      </c>
      <c r="M24">
        <f t="shared" si="0"/>
        <v>0.40199000000000001</v>
      </c>
    </row>
    <row r="25" spans="1:13" x14ac:dyDescent="0.25">
      <c r="A25" t="s">
        <v>69</v>
      </c>
      <c r="B25">
        <v>0.45985999999999999</v>
      </c>
      <c r="C25">
        <v>0.27503899999999998</v>
      </c>
      <c r="D25" s="1">
        <v>1.1230000000000001E-3</v>
      </c>
      <c r="E25" s="1">
        <v>5.0375999999999997E-3</v>
      </c>
      <c r="L25" t="str">
        <f t="shared" si="0"/>
        <v>cai</v>
      </c>
      <c r="M25">
        <f t="shared" si="0"/>
        <v>0.45985999999999999</v>
      </c>
    </row>
    <row r="26" spans="1:13" x14ac:dyDescent="0.25">
      <c r="A26" t="s">
        <v>70</v>
      </c>
      <c r="B26">
        <v>0.39832000000000001</v>
      </c>
      <c r="C26">
        <v>0.26268999999999998</v>
      </c>
      <c r="D26" s="1">
        <v>1.072E-3</v>
      </c>
      <c r="E26" s="1">
        <v>9.4657999999999999E-3</v>
      </c>
      <c r="L26" t="str">
        <f t="shared" si="0"/>
        <v>cga</v>
      </c>
      <c r="M26">
        <f t="shared" si="0"/>
        <v>0.39832000000000001</v>
      </c>
    </row>
    <row r="27" spans="1:13" x14ac:dyDescent="0.25">
      <c r="A27" t="s">
        <v>71</v>
      </c>
      <c r="B27">
        <v>0.41044000000000003</v>
      </c>
      <c r="C27">
        <v>0.22705600000000001</v>
      </c>
      <c r="D27" s="1">
        <v>9.2699999999999998E-4</v>
      </c>
      <c r="E27" s="1">
        <v>4.3832999999999997E-3</v>
      </c>
      <c r="L27" t="str">
        <f t="shared" si="0"/>
        <v>cgi</v>
      </c>
      <c r="M27">
        <f t="shared" si="0"/>
        <v>0.41044000000000003</v>
      </c>
    </row>
    <row r="28" spans="1:13" x14ac:dyDescent="0.25">
      <c r="A28" t="s">
        <v>72</v>
      </c>
      <c r="B28">
        <v>0.35602</v>
      </c>
      <c r="C28">
        <v>0.25384499999999999</v>
      </c>
      <c r="D28" s="1">
        <v>1.036E-3</v>
      </c>
      <c r="E28" s="1">
        <v>6.5795000000000003E-3</v>
      </c>
      <c r="L28" t="str">
        <f t="shared" si="0"/>
        <v>cia</v>
      </c>
      <c r="M28">
        <f t="shared" si="0"/>
        <v>0.35602</v>
      </c>
    </row>
    <row r="29" spans="1:13" x14ac:dyDescent="0.25">
      <c r="A29" t="s">
        <v>73</v>
      </c>
      <c r="B29">
        <v>0.46694999999999998</v>
      </c>
      <c r="C29">
        <v>0.281746</v>
      </c>
      <c r="D29" s="1">
        <v>1.15E-3</v>
      </c>
      <c r="E29" s="1">
        <v>4.5739999999999999E-3</v>
      </c>
      <c r="L29" t="str">
        <f t="shared" si="0"/>
        <v>cig</v>
      </c>
      <c r="M29">
        <f t="shared" si="0"/>
        <v>0.46694999999999998</v>
      </c>
    </row>
    <row r="30" spans="1:13" x14ac:dyDescent="0.25">
      <c r="A30" t="s">
        <v>54</v>
      </c>
      <c r="B30">
        <v>1.9539999999999998E-2</v>
      </c>
      <c r="C30">
        <v>8.2889999999999995E-3</v>
      </c>
      <c r="D30" s="1">
        <v>3.3840000000000001E-5</v>
      </c>
      <c r="E30" s="1">
        <v>8.42E-5</v>
      </c>
      <c r="L30" t="str">
        <f t="shared" si="0"/>
        <v>sigmaG</v>
      </c>
      <c r="M30">
        <f t="shared" si="0"/>
        <v>1.9539999999999998E-2</v>
      </c>
    </row>
    <row r="31" spans="1:13" x14ac:dyDescent="0.25">
      <c r="A31" t="s">
        <v>55</v>
      </c>
      <c r="B31">
        <v>2.7900000000000001E-2</v>
      </c>
      <c r="C31">
        <v>1.1613999999999999E-2</v>
      </c>
      <c r="D31" s="1">
        <v>4.7410000000000002E-5</v>
      </c>
      <c r="E31" s="1">
        <v>1.283E-4</v>
      </c>
      <c r="L31" t="str">
        <f t="shared" si="0"/>
        <v>sigmaI</v>
      </c>
      <c r="M31">
        <f t="shared" si="0"/>
        <v>2.7900000000000001E-2</v>
      </c>
    </row>
    <row r="33" spans="1:13" x14ac:dyDescent="0.25">
      <c r="A33">
        <v>2</v>
      </c>
      <c r="B33" s="1" t="s">
        <v>56</v>
      </c>
      <c r="C33" t="s">
        <v>43</v>
      </c>
      <c r="D33" t="s">
        <v>44</v>
      </c>
      <c r="E33" t="s">
        <v>57</v>
      </c>
    </row>
    <row r="34" spans="1:13" x14ac:dyDescent="0.25">
      <c r="B34" s="1"/>
    </row>
    <row r="35" spans="1:13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3" x14ac:dyDescent="0.25">
      <c r="A36" t="s">
        <v>5</v>
      </c>
      <c r="B36" s="1">
        <v>4.8550999999999997E-2</v>
      </c>
      <c r="C36">
        <v>0.21415000000000001</v>
      </c>
      <c r="D36">
        <v>0.40894000000000003</v>
      </c>
      <c r="E36">
        <v>0.6673</v>
      </c>
      <c r="F36">
        <v>0.94845000000000002</v>
      </c>
      <c r="L36" t="str">
        <f>CONCATENATE(A36,"_median")</f>
        <v>Tag_median</v>
      </c>
      <c r="M36">
        <f>D36</f>
        <v>0.40894000000000003</v>
      </c>
    </row>
    <row r="37" spans="1:13" x14ac:dyDescent="0.25">
      <c r="A37" t="s">
        <v>7</v>
      </c>
      <c r="B37" s="1">
        <v>2.1083000000000001E-2</v>
      </c>
      <c r="C37">
        <v>0.17705000000000001</v>
      </c>
      <c r="D37">
        <v>0.3382</v>
      </c>
      <c r="E37">
        <v>0.51651000000000002</v>
      </c>
      <c r="F37">
        <v>0.85326999999999997</v>
      </c>
      <c r="L37" t="str">
        <f t="shared" ref="L37:L49" si="1">CONCATENATE(A37,"_median")</f>
        <v>Tai_median</v>
      </c>
      <c r="M37">
        <f t="shared" ref="M37:M49" si="2">D37</f>
        <v>0.3382</v>
      </c>
    </row>
    <row r="38" spans="1:13" x14ac:dyDescent="0.25">
      <c r="A38" t="s">
        <v>3</v>
      </c>
      <c r="B38" s="1">
        <v>2.3276000000000002E-2</v>
      </c>
      <c r="C38">
        <v>0.20182</v>
      </c>
      <c r="D38">
        <v>0.40400000000000003</v>
      </c>
      <c r="E38">
        <v>0.68317000000000005</v>
      </c>
      <c r="F38">
        <v>0.95154000000000005</v>
      </c>
      <c r="L38" t="str">
        <f t="shared" si="1"/>
        <v>Tga_median</v>
      </c>
      <c r="M38">
        <f t="shared" si="2"/>
        <v>0.40400000000000003</v>
      </c>
    </row>
    <row r="39" spans="1:13" x14ac:dyDescent="0.25">
      <c r="A39" t="s">
        <v>2</v>
      </c>
      <c r="B39" s="1">
        <v>0.125392</v>
      </c>
      <c r="C39">
        <v>0.36813000000000001</v>
      </c>
      <c r="D39">
        <v>0.53241000000000005</v>
      </c>
      <c r="E39">
        <v>0.72182999999999997</v>
      </c>
      <c r="F39">
        <v>0.97184000000000004</v>
      </c>
      <c r="L39" t="str">
        <f t="shared" si="1"/>
        <v>Tgi_median</v>
      </c>
      <c r="M39">
        <f t="shared" si="2"/>
        <v>0.53241000000000005</v>
      </c>
    </row>
    <row r="40" spans="1:13" x14ac:dyDescent="0.25">
      <c r="A40" t="s">
        <v>6</v>
      </c>
      <c r="B40" s="1">
        <v>7.9467999999999997E-2</v>
      </c>
      <c r="C40">
        <v>0.34975000000000001</v>
      </c>
      <c r="D40">
        <v>0.57543</v>
      </c>
      <c r="E40">
        <v>0.77481</v>
      </c>
      <c r="F40">
        <v>0.97548999999999997</v>
      </c>
      <c r="L40" t="str">
        <f t="shared" si="1"/>
        <v>Tia_median</v>
      </c>
      <c r="M40">
        <f t="shared" si="2"/>
        <v>0.57543</v>
      </c>
    </row>
    <row r="41" spans="1:13" x14ac:dyDescent="0.25">
      <c r="A41" t="s">
        <v>4</v>
      </c>
      <c r="B41" s="1">
        <v>1.4499E-2</v>
      </c>
      <c r="C41">
        <v>0.13766</v>
      </c>
      <c r="D41">
        <v>0.28275</v>
      </c>
      <c r="E41">
        <v>0.48937999999999998</v>
      </c>
      <c r="F41">
        <v>0.85909000000000002</v>
      </c>
      <c r="L41" t="str">
        <f t="shared" si="1"/>
        <v>Tig_median</v>
      </c>
      <c r="M41">
        <f t="shared" si="2"/>
        <v>0.28275</v>
      </c>
    </row>
    <row r="42" spans="1:13" x14ac:dyDescent="0.25">
      <c r="A42" t="s">
        <v>68</v>
      </c>
      <c r="B42" s="1">
        <v>2.0545999999999998E-2</v>
      </c>
      <c r="C42">
        <v>0.19394</v>
      </c>
      <c r="D42">
        <v>0.37586999999999998</v>
      </c>
      <c r="E42">
        <v>0.59162000000000003</v>
      </c>
      <c r="F42">
        <v>0.89315999999999995</v>
      </c>
      <c r="L42" t="str">
        <f t="shared" si="1"/>
        <v>cag_median</v>
      </c>
      <c r="M42">
        <f t="shared" si="2"/>
        <v>0.37586999999999998</v>
      </c>
    </row>
    <row r="43" spans="1:13" x14ac:dyDescent="0.25">
      <c r="A43" t="s">
        <v>69</v>
      </c>
      <c r="B43" s="1">
        <v>2.3583E-2</v>
      </c>
      <c r="C43">
        <v>0.22461</v>
      </c>
      <c r="D43">
        <v>0.44853999999999999</v>
      </c>
      <c r="E43">
        <v>0.68281999999999998</v>
      </c>
      <c r="F43">
        <v>0.95718000000000003</v>
      </c>
      <c r="L43" t="str">
        <f t="shared" si="1"/>
        <v>cai_median</v>
      </c>
      <c r="M43">
        <f t="shared" si="2"/>
        <v>0.44853999999999999</v>
      </c>
    </row>
    <row r="44" spans="1:13" x14ac:dyDescent="0.25">
      <c r="A44" t="s">
        <v>70</v>
      </c>
      <c r="B44" s="1">
        <v>1.7798999999999999E-2</v>
      </c>
      <c r="C44">
        <v>0.17183999999999999</v>
      </c>
      <c r="D44">
        <v>0.36741000000000001</v>
      </c>
      <c r="E44">
        <v>0.59530000000000005</v>
      </c>
      <c r="F44">
        <v>0.93081999999999998</v>
      </c>
      <c r="L44" t="str">
        <f t="shared" si="1"/>
        <v>cga_median</v>
      </c>
      <c r="M44">
        <f t="shared" si="2"/>
        <v>0.36741000000000001</v>
      </c>
    </row>
    <row r="45" spans="1:13" x14ac:dyDescent="0.25">
      <c r="A45" t="s">
        <v>71</v>
      </c>
      <c r="B45" s="1">
        <v>2.9367999999999998E-2</v>
      </c>
      <c r="C45">
        <v>0.22919999999999999</v>
      </c>
      <c r="D45">
        <v>0.40299000000000001</v>
      </c>
      <c r="E45">
        <v>0.57576000000000005</v>
      </c>
      <c r="F45">
        <v>0.86712</v>
      </c>
      <c r="L45" t="str">
        <f t="shared" si="1"/>
        <v>cgi_median</v>
      </c>
      <c r="M45">
        <f t="shared" si="2"/>
        <v>0.40299000000000001</v>
      </c>
    </row>
    <row r="46" spans="1:13" x14ac:dyDescent="0.25">
      <c r="A46" t="s">
        <v>72</v>
      </c>
      <c r="B46" s="1">
        <v>1.4532E-2</v>
      </c>
      <c r="C46">
        <v>0.14516999999999999</v>
      </c>
      <c r="D46">
        <v>0.30731999999999998</v>
      </c>
      <c r="E46">
        <v>0.52695000000000003</v>
      </c>
      <c r="F46">
        <v>0.9204</v>
      </c>
      <c r="L46" t="str">
        <f t="shared" si="1"/>
        <v>cia_median</v>
      </c>
      <c r="M46">
        <f t="shared" si="2"/>
        <v>0.30731999999999998</v>
      </c>
    </row>
    <row r="47" spans="1:13" x14ac:dyDescent="0.25">
      <c r="A47" t="s">
        <v>73</v>
      </c>
      <c r="B47">
        <v>2.2415999999999998E-2</v>
      </c>
      <c r="C47">
        <v>0.22259999999999999</v>
      </c>
      <c r="D47">
        <v>0.4556</v>
      </c>
      <c r="E47">
        <v>0.70123000000000002</v>
      </c>
      <c r="F47">
        <v>0.96382999999999996</v>
      </c>
      <c r="L47" t="str">
        <f t="shared" si="1"/>
        <v>cig_median</v>
      </c>
      <c r="M47">
        <f t="shared" si="2"/>
        <v>0.4556</v>
      </c>
    </row>
    <row r="48" spans="1:13" x14ac:dyDescent="0.25">
      <c r="A48" t="s">
        <v>54</v>
      </c>
      <c r="B48">
        <v>9.9229999999999995E-3</v>
      </c>
      <c r="C48">
        <v>1.41E-2</v>
      </c>
      <c r="D48">
        <v>1.7579999999999998E-2</v>
      </c>
      <c r="E48">
        <v>2.2630000000000001E-2</v>
      </c>
      <c r="F48">
        <v>4.0759999999999998E-2</v>
      </c>
      <c r="L48" t="str">
        <f t="shared" si="1"/>
        <v>sigmaG_median</v>
      </c>
      <c r="M48">
        <f t="shared" si="2"/>
        <v>1.7579999999999998E-2</v>
      </c>
    </row>
    <row r="49" spans="1:13" x14ac:dyDescent="0.25">
      <c r="A49" t="s">
        <v>55</v>
      </c>
      <c r="B49">
        <v>1.4159E-2</v>
      </c>
      <c r="C49">
        <v>2.019E-2</v>
      </c>
      <c r="D49">
        <v>2.5159999999999998E-2</v>
      </c>
      <c r="E49">
        <v>3.2419999999999997E-2</v>
      </c>
      <c r="F49">
        <v>5.7529999999999998E-2</v>
      </c>
      <c r="L49" t="str">
        <f t="shared" si="1"/>
        <v>sigmaI_median</v>
      </c>
      <c r="M49">
        <f t="shared" si="2"/>
        <v>2.5159999999999998E-2</v>
      </c>
    </row>
    <row r="50" spans="1:13" x14ac:dyDescent="0.25">
      <c r="B50" s="3"/>
      <c r="C50" s="4"/>
      <c r="D50" s="4"/>
      <c r="E50" s="4"/>
    </row>
    <row r="51" spans="1:13" x14ac:dyDescent="0.25">
      <c r="A51" t="s">
        <v>58</v>
      </c>
      <c r="B51" t="s">
        <v>59</v>
      </c>
      <c r="C51" t="s">
        <v>60</v>
      </c>
      <c r="D51" t="s">
        <v>61</v>
      </c>
    </row>
    <row r="53" spans="1:13" x14ac:dyDescent="0.25">
      <c r="B53" t="s">
        <v>62</v>
      </c>
      <c r="C53" t="s">
        <v>63</v>
      </c>
      <c r="D53" t="s">
        <v>64</v>
      </c>
      <c r="E53" t="s">
        <v>65</v>
      </c>
    </row>
    <row r="54" spans="1:13" x14ac:dyDescent="0.25">
      <c r="A54" t="s">
        <v>5</v>
      </c>
      <c r="B54">
        <v>1.02</v>
      </c>
      <c r="C54">
        <v>1.06</v>
      </c>
      <c r="L54" t="str">
        <f>CONCATENATE(A54,"_rhat")</f>
        <v>Tag_rhat</v>
      </c>
      <c r="M54">
        <f>B54</f>
        <v>1.02</v>
      </c>
    </row>
    <row r="55" spans="1:13" x14ac:dyDescent="0.25">
      <c r="A55" t="s">
        <v>7</v>
      </c>
      <c r="B55">
        <v>1.04</v>
      </c>
      <c r="C55">
        <v>1.0900000000000001</v>
      </c>
      <c r="L55" t="str">
        <f t="shared" ref="L55:L67" si="3">CONCATENATE(A55,"_rhat")</f>
        <v>Tai_rhat</v>
      </c>
      <c r="M55">
        <f t="shared" ref="M55:M67" si="4">B55</f>
        <v>1.04</v>
      </c>
    </row>
    <row r="56" spans="1:13" x14ac:dyDescent="0.25">
      <c r="A56" t="s">
        <v>3</v>
      </c>
      <c r="B56">
        <v>1.03</v>
      </c>
      <c r="C56">
        <v>1.06</v>
      </c>
      <c r="L56" t="str">
        <f t="shared" si="3"/>
        <v>Tga_rhat</v>
      </c>
      <c r="M56">
        <f t="shared" si="4"/>
        <v>1.03</v>
      </c>
    </row>
    <row r="57" spans="1:13" x14ac:dyDescent="0.25">
      <c r="A57" t="s">
        <v>2</v>
      </c>
      <c r="B57">
        <v>1.01</v>
      </c>
      <c r="C57">
        <v>1.02</v>
      </c>
      <c r="L57" t="str">
        <f t="shared" si="3"/>
        <v>Tgi_rhat</v>
      </c>
      <c r="M57">
        <f t="shared" si="4"/>
        <v>1.01</v>
      </c>
    </row>
    <row r="58" spans="1:13" x14ac:dyDescent="0.25">
      <c r="A58" t="s">
        <v>6</v>
      </c>
      <c r="B58">
        <v>1.04</v>
      </c>
      <c r="C58">
        <v>1.1000000000000001</v>
      </c>
      <c r="L58" t="str">
        <f t="shared" si="3"/>
        <v>Tia_rhat</v>
      </c>
      <c r="M58">
        <f t="shared" si="4"/>
        <v>1.04</v>
      </c>
    </row>
    <row r="59" spans="1:13" x14ac:dyDescent="0.25">
      <c r="A59" t="s">
        <v>4</v>
      </c>
      <c r="B59">
        <v>1.01</v>
      </c>
      <c r="C59">
        <v>1.03</v>
      </c>
      <c r="L59" t="str">
        <f t="shared" si="3"/>
        <v>Tig_rhat</v>
      </c>
      <c r="M59">
        <f t="shared" si="4"/>
        <v>1.01</v>
      </c>
    </row>
    <row r="60" spans="1:13" x14ac:dyDescent="0.25">
      <c r="A60" t="s">
        <v>68</v>
      </c>
      <c r="B60">
        <v>1</v>
      </c>
      <c r="C60">
        <v>1.01</v>
      </c>
      <c r="L60" t="str">
        <f t="shared" si="3"/>
        <v>cag_rhat</v>
      </c>
      <c r="M60">
        <f t="shared" si="4"/>
        <v>1</v>
      </c>
    </row>
    <row r="61" spans="1:13" x14ac:dyDescent="0.25">
      <c r="A61" t="s">
        <v>69</v>
      </c>
      <c r="B61">
        <v>1</v>
      </c>
      <c r="C61">
        <v>1</v>
      </c>
      <c r="L61" t="str">
        <f t="shared" si="3"/>
        <v>cai_rhat</v>
      </c>
      <c r="M61">
        <f t="shared" si="4"/>
        <v>1</v>
      </c>
    </row>
    <row r="62" spans="1:13" x14ac:dyDescent="0.25">
      <c r="A62" t="s">
        <v>70</v>
      </c>
      <c r="B62">
        <v>1</v>
      </c>
      <c r="C62">
        <v>1</v>
      </c>
      <c r="L62" t="str">
        <f t="shared" si="3"/>
        <v>cga_rhat</v>
      </c>
      <c r="M62">
        <f t="shared" si="4"/>
        <v>1</v>
      </c>
    </row>
    <row r="63" spans="1:13" x14ac:dyDescent="0.25">
      <c r="A63" t="s">
        <v>71</v>
      </c>
      <c r="B63">
        <v>1</v>
      </c>
      <c r="C63">
        <v>1</v>
      </c>
      <c r="L63" t="str">
        <f t="shared" si="3"/>
        <v>cgi_rhat</v>
      </c>
      <c r="M63">
        <f t="shared" si="4"/>
        <v>1</v>
      </c>
    </row>
    <row r="64" spans="1:13" x14ac:dyDescent="0.25">
      <c r="A64" t="s">
        <v>72</v>
      </c>
      <c r="B64">
        <v>1</v>
      </c>
      <c r="C64">
        <v>1</v>
      </c>
      <c r="L64" t="str">
        <f t="shared" si="3"/>
        <v>cia_rhat</v>
      </c>
      <c r="M64">
        <f t="shared" si="4"/>
        <v>1</v>
      </c>
    </row>
    <row r="65" spans="1:13" x14ac:dyDescent="0.25">
      <c r="A65" t="s">
        <v>73</v>
      </c>
      <c r="B65" s="3">
        <v>1</v>
      </c>
      <c r="C65">
        <v>1</v>
      </c>
      <c r="L65" t="str">
        <f t="shared" si="3"/>
        <v>cig_rhat</v>
      </c>
      <c r="M65">
        <f t="shared" si="4"/>
        <v>1</v>
      </c>
    </row>
    <row r="66" spans="1:13" x14ac:dyDescent="0.25">
      <c r="A66" t="s">
        <v>54</v>
      </c>
      <c r="B66">
        <v>1</v>
      </c>
      <c r="C66">
        <v>1</v>
      </c>
      <c r="L66" t="str">
        <f t="shared" si="3"/>
        <v>sigmaG_rhat</v>
      </c>
      <c r="M66">
        <f t="shared" si="4"/>
        <v>1</v>
      </c>
    </row>
    <row r="67" spans="1:13" x14ac:dyDescent="0.25">
      <c r="A67" t="s">
        <v>55</v>
      </c>
      <c r="B67">
        <v>1</v>
      </c>
      <c r="C67">
        <v>1</v>
      </c>
      <c r="L67" t="str">
        <f t="shared" si="3"/>
        <v>sigmaI_rhat</v>
      </c>
      <c r="M67">
        <f t="shared" si="4"/>
        <v>1</v>
      </c>
    </row>
    <row r="69" spans="1:13" x14ac:dyDescent="0.25">
      <c r="A69" t="s">
        <v>66</v>
      </c>
      <c r="B69" t="s">
        <v>67</v>
      </c>
    </row>
    <row r="71" spans="1:13" x14ac:dyDescent="0.25">
      <c r="A71">
        <v>1.06</v>
      </c>
      <c r="L71" t="s">
        <v>17</v>
      </c>
      <c r="M71">
        <f>A71</f>
        <v>1.06</v>
      </c>
    </row>
    <row r="72" spans="1:13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68</v>
      </c>
      <c r="I72" t="s">
        <v>69</v>
      </c>
      <c r="J72" t="s">
        <v>70</v>
      </c>
    </row>
    <row r="73" spans="1:13" x14ac:dyDescent="0.25">
      <c r="B73">
        <v>107.24809999999999</v>
      </c>
      <c r="C73">
        <v>295.72269999999997</v>
      </c>
      <c r="D73">
        <v>119.54219999999999</v>
      </c>
      <c r="E73">
        <v>169.34739999999999</v>
      </c>
      <c r="F73">
        <v>264.3082</v>
      </c>
      <c r="G73">
        <v>167.9331</v>
      </c>
      <c r="H73">
        <v>823.0077</v>
      </c>
      <c r="I73">
        <v>3255.7294000000002</v>
      </c>
      <c r="J73">
        <v>841.34609999999998</v>
      </c>
    </row>
    <row r="74" spans="1:13" x14ac:dyDescent="0.25">
      <c r="B74" t="s">
        <v>71</v>
      </c>
      <c r="C74" t="s">
        <v>72</v>
      </c>
      <c r="D74" t="s">
        <v>73</v>
      </c>
      <c r="E74" t="s">
        <v>54</v>
      </c>
      <c r="F74" t="s">
        <v>55</v>
      </c>
    </row>
    <row r="75" spans="1:13" x14ac:dyDescent="0.25">
      <c r="B75">
        <v>2798.8672000000001</v>
      </c>
      <c r="C75">
        <v>1599.0014000000001</v>
      </c>
      <c r="D75">
        <v>3946.1255999999998</v>
      </c>
      <c r="E75">
        <v>10185.8976</v>
      </c>
      <c r="F75">
        <v>9261.6157999999996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Hybrid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2013-03-03T15:46:17Z</dcterms:created>
  <dcterms:modified xsi:type="dcterms:W3CDTF">2013-03-08T19:05:39Z</dcterms:modified>
</cp:coreProperties>
</file>