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ybrid" sheetId="1" r:id="rId1"/>
    <sheet name="1980" sheetId="2" r:id="rId2"/>
    <sheet name="1981" sheetId="3" r:id="rId3"/>
    <sheet name="1982" sheetId="4" r:id="rId4"/>
    <sheet name="1983" sheetId="5" r:id="rId5"/>
    <sheet name="1984" sheetId="6" r:id="rId6"/>
  </sheets>
  <definedNames>
    <definedName name="_1980solution" localSheetId="1">'1980'!$A$1:$J$75</definedName>
    <definedName name="_1981solution" localSheetId="2">'1981'!$A$1:$J$75</definedName>
    <definedName name="_1982solution" localSheetId="3">'1982'!$A$1:$J$75</definedName>
    <definedName name="_1983solution" localSheetId="4">'1983'!$A$1:$J$75</definedName>
    <definedName name="_1984solution" localSheetId="5">'1984'!$A$1:$J$75</definedName>
  </definedNames>
  <calcPr calcId="145621"/>
</workbook>
</file>

<file path=xl/calcChain.xml><?xml version="1.0" encoding="utf-8"?>
<calcChain xmlns="http://schemas.openxmlformats.org/spreadsheetml/2006/main">
  <c r="M71" i="6" l="1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7" i="6"/>
  <c r="Q6" i="1" s="1"/>
  <c r="M6" i="6"/>
  <c r="P6" i="1" s="1"/>
  <c r="M5" i="6"/>
  <c r="O6" i="1" s="1"/>
  <c r="M4" i="6"/>
  <c r="M3" i="6"/>
  <c r="M2" i="6"/>
  <c r="M1" i="6"/>
  <c r="O71" i="5"/>
  <c r="O67" i="5"/>
  <c r="N67" i="5"/>
  <c r="O66" i="5"/>
  <c r="N66" i="5"/>
  <c r="O65" i="5"/>
  <c r="N65" i="5"/>
  <c r="O64" i="5"/>
  <c r="N64" i="5"/>
  <c r="O63" i="5"/>
  <c r="N63" i="5"/>
  <c r="O62" i="5"/>
  <c r="N62" i="5"/>
  <c r="O61" i="5"/>
  <c r="N61" i="5"/>
  <c r="O60" i="5"/>
  <c r="N60" i="5"/>
  <c r="O59" i="5"/>
  <c r="N59" i="5"/>
  <c r="O58" i="5"/>
  <c r="N58" i="5"/>
  <c r="O57" i="5"/>
  <c r="N57" i="5"/>
  <c r="O56" i="5"/>
  <c r="N56" i="5"/>
  <c r="O55" i="5"/>
  <c r="N55" i="5"/>
  <c r="O54" i="5"/>
  <c r="N54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7" i="5"/>
  <c r="O6" i="5"/>
  <c r="P5" i="1" s="1"/>
  <c r="O5" i="5"/>
  <c r="O5" i="1" s="1"/>
  <c r="O4" i="5"/>
  <c r="O3" i="5"/>
  <c r="O2" i="5"/>
  <c r="O1" i="5"/>
  <c r="O71" i="4"/>
  <c r="O67" i="4"/>
  <c r="N67" i="4"/>
  <c r="O66" i="4"/>
  <c r="N66" i="4"/>
  <c r="O65" i="4"/>
  <c r="N65" i="4"/>
  <c r="O64" i="4"/>
  <c r="N64" i="4"/>
  <c r="O63" i="4"/>
  <c r="N63" i="4"/>
  <c r="O62" i="4"/>
  <c r="N62" i="4"/>
  <c r="O61" i="4"/>
  <c r="N61" i="4"/>
  <c r="O60" i="4"/>
  <c r="N60" i="4"/>
  <c r="O59" i="4"/>
  <c r="N59" i="4"/>
  <c r="O58" i="4"/>
  <c r="N58" i="4"/>
  <c r="O57" i="4"/>
  <c r="N57" i="4"/>
  <c r="O56" i="4"/>
  <c r="N56" i="4"/>
  <c r="O55" i="4"/>
  <c r="N55" i="4"/>
  <c r="O54" i="4"/>
  <c r="N54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J4" i="1" s="1"/>
  <c r="O18" i="4"/>
  <c r="N18" i="4"/>
  <c r="O7" i="4"/>
  <c r="O6" i="4"/>
  <c r="P4" i="1" s="1"/>
  <c r="O5" i="4"/>
  <c r="O4" i="1" s="1"/>
  <c r="O4" i="4"/>
  <c r="O3" i="4"/>
  <c r="O2" i="4"/>
  <c r="O1" i="4"/>
  <c r="O71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C3" i="1" s="1"/>
  <c r="O7" i="3"/>
  <c r="O6" i="3"/>
  <c r="P3" i="1" s="1"/>
  <c r="O5" i="3"/>
  <c r="O3" i="1" s="1"/>
  <c r="O4" i="3"/>
  <c r="O3" i="3"/>
  <c r="O2" i="3"/>
  <c r="O1" i="3"/>
  <c r="O71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7" i="2"/>
  <c r="Q2" i="1" s="1"/>
  <c r="O6" i="2"/>
  <c r="P2" i="1" s="1"/>
  <c r="O5" i="2"/>
  <c r="O2" i="1" s="1"/>
  <c r="O4" i="2"/>
  <c r="O3" i="2"/>
  <c r="O2" i="2"/>
  <c r="O1" i="2"/>
  <c r="Q5" i="1"/>
  <c r="AD4" i="1"/>
  <c r="Q4" i="1"/>
  <c r="Q3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AH6" i="1" l="1"/>
  <c r="AD5" i="1"/>
  <c r="R6" i="1"/>
  <c r="J5" i="1"/>
  <c r="AL4" i="1"/>
  <c r="V4" i="1"/>
  <c r="N4" i="1"/>
  <c r="W3" i="1"/>
  <c r="AI3" i="1"/>
  <c r="AP2" i="1"/>
  <c r="N6" i="1"/>
  <c r="AP6" i="1"/>
  <c r="AO5" i="1"/>
  <c r="F4" i="1"/>
  <c r="AO4" i="1"/>
  <c r="AP3" i="1"/>
  <c r="AL2" i="1"/>
  <c r="F6" i="1"/>
  <c r="Z6" i="1"/>
  <c r="AO6" i="1"/>
  <c r="J6" i="1"/>
  <c r="AD6" i="1"/>
  <c r="V6" i="1"/>
  <c r="AL6" i="1"/>
  <c r="N5" i="1"/>
  <c r="R5" i="1"/>
  <c r="AH5" i="1"/>
  <c r="D5" i="1"/>
  <c r="V5" i="1"/>
  <c r="AL5" i="1"/>
  <c r="F5" i="1"/>
  <c r="Z5" i="1"/>
  <c r="AP5" i="1"/>
  <c r="D4" i="1"/>
  <c r="L4" i="1"/>
  <c r="X4" i="1"/>
  <c r="AF4" i="1"/>
  <c r="AN4" i="1"/>
  <c r="R4" i="1"/>
  <c r="Z4" i="1"/>
  <c r="AH4" i="1"/>
  <c r="AP4" i="1"/>
  <c r="H4" i="1"/>
  <c r="T4" i="1"/>
  <c r="AB4" i="1"/>
  <c r="AJ4" i="1"/>
  <c r="H3" i="1"/>
  <c r="AA3" i="1"/>
  <c r="AM3" i="1"/>
  <c r="AO3" i="1"/>
  <c r="K3" i="1"/>
  <c r="S3" i="1"/>
  <c r="AE3" i="1"/>
  <c r="F3" i="1"/>
  <c r="D3" i="1"/>
  <c r="L3" i="1"/>
  <c r="AF3" i="1"/>
  <c r="AN3" i="1"/>
  <c r="T3" i="1"/>
  <c r="AB3" i="1"/>
  <c r="G3" i="1"/>
  <c r="X3" i="1"/>
  <c r="AJ3" i="1"/>
  <c r="J2" i="1"/>
  <c r="W2" i="1"/>
  <c r="AD2" i="1"/>
  <c r="C6" i="1"/>
  <c r="G6" i="1"/>
  <c r="K6" i="1"/>
  <c r="S6" i="1"/>
  <c r="W6" i="1"/>
  <c r="AA6" i="1"/>
  <c r="AE6" i="1"/>
  <c r="AI6" i="1"/>
  <c r="AM6" i="1"/>
  <c r="D6" i="1"/>
  <c r="H6" i="1"/>
  <c r="L6" i="1"/>
  <c r="T6" i="1"/>
  <c r="X6" i="1"/>
  <c r="AB6" i="1"/>
  <c r="AF6" i="1"/>
  <c r="AJ6" i="1"/>
  <c r="AN6" i="1"/>
  <c r="E6" i="1"/>
  <c r="I6" i="1"/>
  <c r="M6" i="1"/>
  <c r="U6" i="1"/>
  <c r="Y6" i="1"/>
  <c r="AC6" i="1"/>
  <c r="AG6" i="1"/>
  <c r="AK6" i="1"/>
  <c r="C5" i="1"/>
  <c r="G5" i="1"/>
  <c r="K5" i="1"/>
  <c r="S5" i="1"/>
  <c r="W5" i="1"/>
  <c r="AA5" i="1"/>
  <c r="AE5" i="1"/>
  <c r="AI5" i="1"/>
  <c r="AM5" i="1"/>
  <c r="H5" i="1"/>
  <c r="L5" i="1"/>
  <c r="T5" i="1"/>
  <c r="X5" i="1"/>
  <c r="AB5" i="1"/>
  <c r="AF5" i="1"/>
  <c r="AJ5" i="1"/>
  <c r="AN5" i="1"/>
  <c r="E5" i="1"/>
  <c r="I5" i="1"/>
  <c r="M5" i="1"/>
  <c r="U5" i="1"/>
  <c r="Y5" i="1"/>
  <c r="AC5" i="1"/>
  <c r="AG5" i="1"/>
  <c r="AK5" i="1"/>
  <c r="C4" i="1"/>
  <c r="G4" i="1"/>
  <c r="K4" i="1"/>
  <c r="S4" i="1"/>
  <c r="W4" i="1"/>
  <c r="AA4" i="1"/>
  <c r="AE4" i="1"/>
  <c r="AI4" i="1"/>
  <c r="AM4" i="1"/>
  <c r="E4" i="1"/>
  <c r="I4" i="1"/>
  <c r="M4" i="1"/>
  <c r="U4" i="1"/>
  <c r="Y4" i="1"/>
  <c r="AC4" i="1"/>
  <c r="AG4" i="1"/>
  <c r="AK4" i="1"/>
  <c r="E3" i="1"/>
  <c r="I3" i="1"/>
  <c r="M3" i="1"/>
  <c r="U3" i="1"/>
  <c r="Y3" i="1"/>
  <c r="AC3" i="1"/>
  <c r="AG3" i="1"/>
  <c r="AK3" i="1"/>
  <c r="J3" i="1"/>
  <c r="N3" i="1"/>
  <c r="R3" i="1"/>
  <c r="V3" i="1"/>
  <c r="Z3" i="1"/>
  <c r="AD3" i="1"/>
  <c r="AH3" i="1"/>
  <c r="AL3" i="1"/>
  <c r="C2" i="1"/>
  <c r="K2" i="1"/>
  <c r="X2" i="1"/>
  <c r="AE2" i="1"/>
  <c r="AM2" i="1"/>
  <c r="G2" i="1"/>
  <c r="N2" i="1"/>
  <c r="R2" i="1"/>
  <c r="Z2" i="1"/>
  <c r="AI2" i="1"/>
  <c r="AO2" i="1"/>
  <c r="H2" i="1"/>
  <c r="S2" i="1"/>
  <c r="AA2" i="1"/>
  <c r="AJ2" i="1"/>
  <c r="F2" i="1"/>
  <c r="D2" i="1"/>
  <c r="L2" i="1"/>
  <c r="AH2" i="1"/>
  <c r="AF2" i="1"/>
  <c r="AN2" i="1"/>
  <c r="V2" i="1"/>
  <c r="T2" i="1"/>
  <c r="AB2" i="1"/>
  <c r="E2" i="1"/>
  <c r="I2" i="1"/>
  <c r="M2" i="1"/>
  <c r="U2" i="1"/>
  <c r="Y2" i="1"/>
  <c r="AC2" i="1"/>
  <c r="AG2" i="1"/>
  <c r="AK2" i="1"/>
</calcChain>
</file>

<file path=xl/connections.xml><?xml version="1.0" encoding="utf-8"?>
<connections xmlns="http://schemas.openxmlformats.org/spreadsheetml/2006/main">
  <connection id="1" name="1980solution" type="6" refreshedVersion="4" background="1" saveData="1">
    <textPr prompt="0" codePage="437" sourceFile="C:\Users\inspirion\Documents\GitHub\EMOSA\AlternativeHybridPlus\RawOut\1980.solution.txt" space="1" consecutive="1">
      <textFields count="3">
        <textField/>
        <textField/>
        <textField/>
      </textFields>
    </textPr>
  </connection>
  <connection id="2" name="1981solution" type="6" refreshedVersion="4" background="1" saveData="1">
    <textPr prompt="0" codePage="437" sourceFile="C:\Users\inspirion\Documents\GitHub\EMOSA\AlternativeHybridPlus\RawOut\1981.solution.txt" space="1" consecutive="1">
      <textFields count="3">
        <textField/>
        <textField/>
        <textField/>
      </textFields>
    </textPr>
  </connection>
  <connection id="3" name="1982solution" type="6" refreshedVersion="4" background="1" saveData="1">
    <textPr prompt="0" codePage="437" sourceFile="C:\Users\inspirion\Documents\GitHub\EMOSA\AlternativeHybridPlus\RawOut\1982.solution.txt" space="1" consecutive="1">
      <textFields count="3">
        <textField/>
        <textField/>
        <textField/>
      </textFields>
    </textPr>
  </connection>
  <connection id="4" name="1983solution" type="6" refreshedVersion="4" background="1" saveData="1">
    <textPr prompt="0" codePage="437" sourceFile="C:\Users\inspirion\Documents\GitHub\EMOSA\AlternativeHybridPlus\RawOut\1983.solution.txt" space="1" consecutive="1">
      <textFields count="3">
        <textField/>
        <textField/>
        <textField/>
      </textFields>
    </textPr>
  </connection>
  <connection id="5" name="1984solution" type="6" refreshedVersion="4" background="1" saveData="1">
    <textPr prompt="0" codePage="437" sourceFile="C:\Users\inspirion\Documents\GitHub\EMOSA\AlternativeHybridPlus\RawOut\1984.solution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<sst xmlns="http://schemas.openxmlformats.org/spreadsheetml/2006/main" count="643" uniqueCount="76">
  <si>
    <t>model</t>
  </si>
  <si>
    <t>cohort</t>
  </si>
  <si>
    <t>Tgi</t>
  </si>
  <si>
    <t>Tga</t>
  </si>
  <si>
    <t>Tig</t>
  </si>
  <si>
    <t>Tag</t>
  </si>
  <si>
    <t>Tia</t>
  </si>
  <si>
    <t>Tai</t>
  </si>
  <si>
    <t>Cgi</t>
  </si>
  <si>
    <t>Cig</t>
  </si>
  <si>
    <t>Cag</t>
  </si>
  <si>
    <t>Cga</t>
  </si>
  <si>
    <t>Cia</t>
  </si>
  <si>
    <t>Cai</t>
  </si>
  <si>
    <t>md</t>
  </si>
  <si>
    <t>p</t>
  </si>
  <si>
    <t>DIC</t>
  </si>
  <si>
    <t>PSRF</t>
  </si>
  <si>
    <t>Hybrid</t>
  </si>
  <si>
    <t>[1]</t>
  </si>
  <si>
    <t>Gauss</t>
  </si>
  <si>
    <t>Dist</t>
  </si>
  <si>
    <t>iterations</t>
  </si>
  <si>
    <t>Mean</t>
  </si>
  <si>
    <t>deviance:</t>
  </si>
  <si>
    <t>penalty</t>
  </si>
  <si>
    <t>Penalized</t>
  </si>
  <si>
    <t>Iterations</t>
  </si>
  <si>
    <t>=</t>
  </si>
  <si>
    <t>Thinning</t>
  </si>
  <si>
    <t>interval</t>
  </si>
  <si>
    <t>Number</t>
  </si>
  <si>
    <t>of</t>
  </si>
  <si>
    <t>chains</t>
  </si>
  <si>
    <t>Sample</t>
  </si>
  <si>
    <t>size</t>
  </si>
  <si>
    <t>per</t>
  </si>
  <si>
    <t>chain</t>
  </si>
  <si>
    <t>Empirical</t>
  </si>
  <si>
    <t>mean</t>
  </si>
  <si>
    <t>and</t>
  </si>
  <si>
    <t>standard</t>
  </si>
  <si>
    <t>deviation</t>
  </si>
  <si>
    <t>for</t>
  </si>
  <si>
    <t>each</t>
  </si>
  <si>
    <t>variable,</t>
  </si>
  <si>
    <t>plus</t>
  </si>
  <si>
    <t>error</t>
  </si>
  <si>
    <t>the</t>
  </si>
  <si>
    <t>mean:</t>
  </si>
  <si>
    <t>SD</t>
  </si>
  <si>
    <t>Naive</t>
  </si>
  <si>
    <t>SE</t>
  </si>
  <si>
    <t>Time-series</t>
  </si>
  <si>
    <t>sigmaG</t>
  </si>
  <si>
    <t>sigmaI</t>
  </si>
  <si>
    <t>Quantiles</t>
  </si>
  <si>
    <t>variable:</t>
  </si>
  <si>
    <t>Potential</t>
  </si>
  <si>
    <t>scale</t>
  </si>
  <si>
    <t>reduction</t>
  </si>
  <si>
    <t>factors:</t>
  </si>
  <si>
    <t>Point</t>
  </si>
  <si>
    <t>est.</t>
  </si>
  <si>
    <t>Upper</t>
  </si>
  <si>
    <t>C.I.</t>
  </si>
  <si>
    <t>Multivariate</t>
  </si>
  <si>
    <t>psrf</t>
  </si>
  <si>
    <t>cag</t>
  </si>
  <si>
    <t>cai</t>
  </si>
  <si>
    <t>cga</t>
  </si>
  <si>
    <t>cgi</t>
  </si>
  <si>
    <t>cia</t>
  </si>
  <si>
    <t>cig</t>
  </si>
  <si>
    <t>11001:21000</t>
  </si>
  <si>
    <t>AlternativeHybridPlus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</si>
</sst>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1" applyNumberFormat="1" applyFont="1"/>
    <xf numFmtId="10" fontId="0" fillId="0" borderId="0" xfId="0" applyNumberForma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1980solution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981solution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82solution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1983solution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1984solution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"/>
  <sheetViews>
    <sheetView tabSelected="1" zoomScale="85" zoomScaleNormal="85" workbookViewId="0">
      <selection activeCell="J30" sqref="J30"/>
    </sheetView>
  </sheetViews>
  <sheetFormatPr defaultRowHeight="15" x14ac:dyDescent="0.25"/>
  <cols>
    <col min="2" max="2" width="12.28515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tr">
        <f>CONCATENATE(C1,"_rhat")</f>
        <v>Tgi_rhat</v>
      </c>
      <c r="T1" t="str">
        <f t="shared" ref="T1:AC1" si="0">CONCATENATE(D1,"_rhat")</f>
        <v>Tga_rhat</v>
      </c>
      <c r="U1" t="str">
        <f t="shared" si="0"/>
        <v>Tig_rhat</v>
      </c>
      <c r="V1" t="str">
        <f t="shared" si="0"/>
        <v>Tag_rhat</v>
      </c>
      <c r="W1" t="str">
        <f t="shared" si="0"/>
        <v>Tia_rhat</v>
      </c>
      <c r="X1" t="str">
        <f t="shared" si="0"/>
        <v>Tai_rhat</v>
      </c>
      <c r="Y1" t="str">
        <f t="shared" si="0"/>
        <v>Cgi_rhat</v>
      </c>
      <c r="Z1" t="str">
        <f t="shared" si="0"/>
        <v>Cig_rhat</v>
      </c>
      <c r="AA1" t="str">
        <f t="shared" si="0"/>
        <v>Cag_rhat</v>
      </c>
      <c r="AB1" t="str">
        <f t="shared" si="0"/>
        <v>Cga_rhat</v>
      </c>
      <c r="AC1" t="str">
        <f t="shared" si="0"/>
        <v>Cia_rhat</v>
      </c>
      <c r="AD1" t="str">
        <f>CONCATENATE(N1,"_rhat")</f>
        <v>Cai_rhat</v>
      </c>
      <c r="AE1" t="str">
        <f>CONCATENATE(C1,"_median")</f>
        <v>Tgi_median</v>
      </c>
      <c r="AF1" t="str">
        <f t="shared" ref="AF1:AP1" si="1">CONCATENATE(D1,"_median")</f>
        <v>Tga_median</v>
      </c>
      <c r="AG1" t="str">
        <f t="shared" si="1"/>
        <v>Tig_median</v>
      </c>
      <c r="AH1" t="str">
        <f t="shared" si="1"/>
        <v>Tag_median</v>
      </c>
      <c r="AI1" t="str">
        <f t="shared" si="1"/>
        <v>Tia_median</v>
      </c>
      <c r="AJ1" t="str">
        <f t="shared" si="1"/>
        <v>Tai_median</v>
      </c>
      <c r="AK1" t="str">
        <f t="shared" si="1"/>
        <v>Cgi_median</v>
      </c>
      <c r="AL1" t="str">
        <f t="shared" si="1"/>
        <v>Cig_median</v>
      </c>
      <c r="AM1" t="str">
        <f t="shared" si="1"/>
        <v>Cag_median</v>
      </c>
      <c r="AN1" t="str">
        <f t="shared" si="1"/>
        <v>Cga_median</v>
      </c>
      <c r="AO1" t="str">
        <f t="shared" si="1"/>
        <v>Cia_median</v>
      </c>
      <c r="AP1" t="str">
        <f t="shared" si="1"/>
        <v>Cai_median</v>
      </c>
    </row>
    <row r="2" spans="1:42" x14ac:dyDescent="0.25">
      <c r="A2" t="s">
        <v>18</v>
      </c>
      <c r="B2">
        <v>1980</v>
      </c>
      <c r="C2">
        <f>VLOOKUP(C1,'1980'!$N:$O,2,FALSE)</f>
        <v>0.6573</v>
      </c>
      <c r="D2">
        <f>VLOOKUP(D1,'1980'!$N:$O,2,FALSE)</f>
        <v>0.61270000000000002</v>
      </c>
      <c r="E2">
        <f>VLOOKUP(E1,'1980'!$N:$O,2,FALSE)</f>
        <v>0.56589999999999996</v>
      </c>
      <c r="F2">
        <f>VLOOKUP(F1,'1980'!$N:$O,2,FALSE)</f>
        <v>0.56640000000000001</v>
      </c>
      <c r="G2">
        <f>VLOOKUP(G1,'1980'!$N:$O,2,FALSE)</f>
        <v>0.3705</v>
      </c>
      <c r="H2">
        <f>VLOOKUP(H1,'1980'!$N:$O,2,FALSE)</f>
        <v>0.33950000000000002</v>
      </c>
      <c r="I2">
        <f>VLOOKUP(I1,'1980'!$N:$O,2,FALSE)</f>
        <v>0.35310000000000002</v>
      </c>
      <c r="J2">
        <f>VLOOKUP(J1,'1980'!$N:$O,2,FALSE)</f>
        <v>0.20399999999999999</v>
      </c>
      <c r="K2">
        <f>VLOOKUP(K1,'1980'!$N:$O,2,FALSE)</f>
        <v>0.34439999999999998</v>
      </c>
      <c r="L2">
        <f>VLOOKUP(L1,'1980'!$N:$O,2,FALSE)</f>
        <v>0.39410000000000001</v>
      </c>
      <c r="M2">
        <f>VLOOKUP(M1,'1980'!$N:$O,2,FALSE)</f>
        <v>0.43840000000000001</v>
      </c>
      <c r="N2">
        <f>VLOOKUP(N1,'1980'!$N:$O,2,FALSE)</f>
        <v>0.4355</v>
      </c>
      <c r="O2">
        <f>VLOOKUP(O1,'1980'!$N:$O,2,FALSE)</f>
        <v>-91.55</v>
      </c>
      <c r="P2">
        <f>VLOOKUP(P1,'1980'!$N:$O,2,FALSE)</f>
        <v>11.4</v>
      </c>
      <c r="Q2">
        <f>VLOOKUP(Q1,'1980'!$N:$O,2,FALSE)</f>
        <v>-80.150000000000006</v>
      </c>
      <c r="R2">
        <f>VLOOKUP(R1,'1980'!$N:$O,2,FALSE)</f>
        <v>3.17</v>
      </c>
      <c r="S2">
        <f>VLOOKUP(S1,'1980'!$N:$O,2,FALSE)</f>
        <v>2.5099999999999998</v>
      </c>
      <c r="T2">
        <f>VLOOKUP(T1,'1980'!$N:$O,2,FALSE)</f>
        <v>3.05</v>
      </c>
      <c r="U2">
        <f>VLOOKUP(U1,'1980'!$N:$O,2,FALSE)</f>
        <v>3.58</v>
      </c>
      <c r="V2">
        <f>VLOOKUP(V1,'1980'!$N:$O,2,FALSE)</f>
        <v>2.48</v>
      </c>
      <c r="W2">
        <f>VLOOKUP(W1,'1980'!$N:$O,2,FALSE)</f>
        <v>2.2400000000000002</v>
      </c>
      <c r="X2">
        <f>VLOOKUP(X1,'1980'!$N:$O,2,FALSE)</f>
        <v>2.35</v>
      </c>
      <c r="Y2">
        <f>VLOOKUP(Y1,'1980'!$N:$O,2,FALSE)</f>
        <v>1.05</v>
      </c>
      <c r="Z2">
        <f>VLOOKUP(Z1,'1980'!$N:$O,2,FALSE)</f>
        <v>1.1200000000000001</v>
      </c>
      <c r="AA2">
        <f>VLOOKUP(AA1,'1980'!$N:$O,2,FALSE)</f>
        <v>1.1200000000000001</v>
      </c>
      <c r="AB2">
        <f>VLOOKUP(AB1,'1980'!$N:$O,2,FALSE)</f>
        <v>1.08</v>
      </c>
      <c r="AC2">
        <f>VLOOKUP(AC1,'1980'!$N:$O,2,FALSE)</f>
        <v>1.01</v>
      </c>
      <c r="AD2">
        <f>VLOOKUP(AD1,'1980'!$N:$O,2,FALSE)</f>
        <v>1.01</v>
      </c>
      <c r="AE2">
        <f>VLOOKUP(AE1,'1980'!$N:$O,2,FALSE)</f>
        <v>0.75744</v>
      </c>
      <c r="AF2">
        <f>VLOOKUP(AF1,'1980'!$N:$O,2,FALSE)</f>
        <v>0.72863999999999995</v>
      </c>
      <c r="AG2">
        <f>VLOOKUP(AG1,'1980'!$N:$O,2,FALSE)</f>
        <v>0.63412000000000002</v>
      </c>
      <c r="AH2">
        <f>VLOOKUP(AH1,'1980'!$N:$O,2,FALSE)</f>
        <v>0.65652999999999995</v>
      </c>
      <c r="AI2">
        <f>VLOOKUP(AI1,'1980'!$N:$O,2,FALSE)</f>
        <v>0.32679999999999998</v>
      </c>
      <c r="AJ2">
        <f>VLOOKUP(AJ1,'1980'!$N:$O,2,FALSE)</f>
        <v>0.30051</v>
      </c>
      <c r="AK2">
        <f>VLOOKUP(AK1,'1980'!$N:$O,2,FALSE)</f>
        <v>0.3246</v>
      </c>
      <c r="AL2">
        <f>VLOOKUP(AL1,'1980'!$N:$O,2,FALSE)</f>
        <v>0.12856000000000001</v>
      </c>
      <c r="AM2">
        <f>VLOOKUP(AM1,'1980'!$N:$O,2,FALSE)</f>
        <v>0.27478000000000002</v>
      </c>
      <c r="AN2">
        <f>VLOOKUP(AN1,'1980'!$N:$O,2,FALSE)</f>
        <v>0.37556</v>
      </c>
      <c r="AO2">
        <f>VLOOKUP(AO1,'1980'!$N:$O,2,FALSE)</f>
        <v>0.41078999999999999</v>
      </c>
      <c r="AP2">
        <f>VLOOKUP(AP1,'1980'!$N:$O,2,FALSE)</f>
        <v>0.40167000000000003</v>
      </c>
    </row>
    <row r="3" spans="1:42" x14ac:dyDescent="0.25">
      <c r="A3" t="s">
        <v>18</v>
      </c>
      <c r="B3">
        <v>1981</v>
      </c>
      <c r="C3">
        <f>VLOOKUP(C1,'1981'!$N:$O,2,FALSE)</f>
        <v>0.63485000000000003</v>
      </c>
      <c r="D3">
        <f>VLOOKUP(D1,'1981'!$N:$O,2,FALSE)</f>
        <v>0.47994999999999999</v>
      </c>
      <c r="E3">
        <f>VLOOKUP(E1,'1981'!$N:$O,2,FALSE)</f>
        <v>0.61024999999999996</v>
      </c>
      <c r="F3">
        <f>VLOOKUP(F1,'1981'!$N:$O,2,FALSE)</f>
        <v>0.42480000000000001</v>
      </c>
      <c r="G3">
        <f>VLOOKUP(G1,'1981'!$N:$O,2,FALSE)</f>
        <v>0.45633000000000001</v>
      </c>
      <c r="H3">
        <f>VLOOKUP(H1,'1981'!$N:$O,2,FALSE)</f>
        <v>0.44807000000000002</v>
      </c>
      <c r="I3">
        <f>VLOOKUP(I1,'1981'!$N:$O,2,FALSE)</f>
        <v>0.35224</v>
      </c>
      <c r="J3">
        <f>VLOOKUP(J1,'1981'!$N:$O,2,FALSE)</f>
        <v>0.30264999999999997</v>
      </c>
      <c r="K3">
        <f>VLOOKUP(K1,'1981'!$N:$O,2,FALSE)</f>
        <v>0.32194</v>
      </c>
      <c r="L3">
        <f>VLOOKUP(L1,'1981'!$N:$O,2,FALSE)</f>
        <v>0.36249999999999999</v>
      </c>
      <c r="M3">
        <f>VLOOKUP(M1,'1981'!$N:$O,2,FALSE)</f>
        <v>0.43691000000000002</v>
      </c>
      <c r="N3">
        <f>VLOOKUP(N1,'1981'!$N:$O,2,FALSE)</f>
        <v>0.45724999999999999</v>
      </c>
      <c r="O3">
        <f>VLOOKUP(O1,'1981'!$N:$O,2,FALSE)</f>
        <v>-95.33</v>
      </c>
      <c r="P3">
        <f>VLOOKUP(P1,'1981'!$N:$O,2,FALSE)</f>
        <v>11.74</v>
      </c>
      <c r="Q3">
        <f>VLOOKUP(Q1,'1981'!$N:$O,2,FALSE)</f>
        <v>-83.59</v>
      </c>
      <c r="R3">
        <f>VLOOKUP(R1,'1981'!$N:$O,2,FALSE)</f>
        <v>2.33</v>
      </c>
      <c r="S3">
        <f>VLOOKUP(S1,'1981'!$N:$O,2,FALSE)</f>
        <v>1.95</v>
      </c>
      <c r="T3">
        <f>VLOOKUP(T1,'1981'!$N:$O,2,FALSE)</f>
        <v>2.1</v>
      </c>
      <c r="U3">
        <f>VLOOKUP(U1,'1981'!$N:$O,2,FALSE)</f>
        <v>1.7</v>
      </c>
      <c r="V3">
        <f>VLOOKUP(V1,'1981'!$N:$O,2,FALSE)</f>
        <v>1.91</v>
      </c>
      <c r="W3">
        <f>VLOOKUP(W1,'1981'!$N:$O,2,FALSE)</f>
        <v>1.76</v>
      </c>
      <c r="X3">
        <f>VLOOKUP(X1,'1981'!$N:$O,2,FALSE)</f>
        <v>1.61</v>
      </c>
      <c r="Y3">
        <f>VLOOKUP(Y1,'1981'!$N:$O,2,FALSE)</f>
        <v>1.1200000000000001</v>
      </c>
      <c r="Z3">
        <f>VLOOKUP(Z1,'1981'!$N:$O,2,FALSE)</f>
        <v>1.0900000000000001</v>
      </c>
      <c r="AA3">
        <f>VLOOKUP(AA1,'1981'!$N:$O,2,FALSE)</f>
        <v>1.06</v>
      </c>
      <c r="AB3">
        <f>VLOOKUP(AB1,'1981'!$N:$O,2,FALSE)</f>
        <v>1.01</v>
      </c>
      <c r="AC3">
        <f>VLOOKUP(AC1,'1981'!$N:$O,2,FALSE)</f>
        <v>1.02</v>
      </c>
      <c r="AD3">
        <f>VLOOKUP(AD1,'1981'!$N:$O,2,FALSE)</f>
        <v>1.01</v>
      </c>
      <c r="AE3">
        <f>VLOOKUP(AE1,'1981'!$N:$O,2,FALSE)</f>
        <v>0.64815</v>
      </c>
      <c r="AF3">
        <f>VLOOKUP(AF1,'1981'!$N:$O,2,FALSE)</f>
        <v>0.45439000000000002</v>
      </c>
      <c r="AG3">
        <f>VLOOKUP(AG1,'1981'!$N:$O,2,FALSE)</f>
        <v>0.63893999999999995</v>
      </c>
      <c r="AH3">
        <f>VLOOKUP(AH1,'1981'!$N:$O,2,FALSE)</f>
        <v>0.42637000000000003</v>
      </c>
      <c r="AI3">
        <f>VLOOKUP(AI1,'1981'!$N:$O,2,FALSE)</f>
        <v>0.45251000000000002</v>
      </c>
      <c r="AJ3">
        <f>VLOOKUP(AJ1,'1981'!$N:$O,2,FALSE)</f>
        <v>0.44035999999999997</v>
      </c>
      <c r="AK3">
        <f>VLOOKUP(AK1,'1981'!$N:$O,2,FALSE)</f>
        <v>0.30814999999999998</v>
      </c>
      <c r="AL3">
        <f>VLOOKUP(AL1,'1981'!$N:$O,2,FALSE)</f>
        <v>0.20482</v>
      </c>
      <c r="AM3">
        <f>VLOOKUP(AM1,'1981'!$N:$O,2,FALSE)</f>
        <v>0.25902999999999998</v>
      </c>
      <c r="AN3">
        <f>VLOOKUP(AN1,'1981'!$N:$O,2,FALSE)</f>
        <v>0.33069999999999999</v>
      </c>
      <c r="AO3">
        <f>VLOOKUP(AO1,'1981'!$N:$O,2,FALSE)</f>
        <v>0.42048999999999997</v>
      </c>
      <c r="AP3">
        <f>VLOOKUP(AP1,'1981'!$N:$O,2,FALSE)</f>
        <v>0.44097999999999998</v>
      </c>
    </row>
    <row r="4" spans="1:42" x14ac:dyDescent="0.25">
      <c r="A4" t="s">
        <v>18</v>
      </c>
      <c r="B4">
        <v>1982</v>
      </c>
      <c r="C4">
        <f>VLOOKUP(C1,'1982'!$N:$O,2,FALSE)</f>
        <v>0.63688</v>
      </c>
      <c r="D4">
        <f>VLOOKUP(D1,'1982'!$N:$O,2,FALSE)</f>
        <v>0.45863999999999999</v>
      </c>
      <c r="E4">
        <f>VLOOKUP(E1,'1982'!$N:$O,2,FALSE)</f>
        <v>0.46417999999999998</v>
      </c>
      <c r="F4">
        <f>VLOOKUP(F1,'1982'!$N:$O,2,FALSE)</f>
        <v>0.55708999999999997</v>
      </c>
      <c r="G4">
        <f>VLOOKUP(G1,'1982'!$N:$O,2,FALSE)</f>
        <v>0.50695999999999997</v>
      </c>
      <c r="H4">
        <f>VLOOKUP(H1,'1982'!$N:$O,2,FALSE)</f>
        <v>0.35032999999999997</v>
      </c>
      <c r="I4">
        <f>VLOOKUP(I1,'1982'!$N:$O,2,FALSE)</f>
        <v>0.25128</v>
      </c>
      <c r="J4">
        <f>VLOOKUP(J1,'1982'!$N:$O,2,FALSE)</f>
        <v>0.26251999999999998</v>
      </c>
      <c r="K4">
        <f>VLOOKUP(K1,'1982'!$N:$O,2,FALSE)</f>
        <v>0.37308000000000002</v>
      </c>
      <c r="L4">
        <f>VLOOKUP(L1,'1982'!$N:$O,2,FALSE)</f>
        <v>0.43063000000000001</v>
      </c>
      <c r="M4">
        <f>VLOOKUP(M1,'1982'!$N:$O,2,FALSE)</f>
        <v>0.37913000000000002</v>
      </c>
      <c r="N4">
        <f>VLOOKUP(N1,'1982'!$N:$O,2,FALSE)</f>
        <v>0.42177999999999999</v>
      </c>
      <c r="O4">
        <f>VLOOKUP(O1,'1982'!$N:$O,2,FALSE)</f>
        <v>-85.25</v>
      </c>
      <c r="P4">
        <f>VLOOKUP(P1,'1982'!$N:$O,2,FALSE)</f>
        <v>13.24</v>
      </c>
      <c r="Q4">
        <f>VLOOKUP(Q1,'1982'!$N:$O,2,FALSE)</f>
        <v>-72</v>
      </c>
      <c r="R4">
        <f>VLOOKUP(R1,'1982'!$N:$O,2,FALSE)</f>
        <v>2.37</v>
      </c>
      <c r="S4">
        <f>VLOOKUP(S1,'1982'!$N:$O,2,FALSE)</f>
        <v>2.13</v>
      </c>
      <c r="T4">
        <f>VLOOKUP(T1,'1982'!$N:$O,2,FALSE)</f>
        <v>1.37</v>
      </c>
      <c r="U4">
        <f>VLOOKUP(U1,'1982'!$N:$O,2,FALSE)</f>
        <v>2.38</v>
      </c>
      <c r="V4">
        <f>VLOOKUP(V1,'1982'!$N:$O,2,FALSE)</f>
        <v>1.35</v>
      </c>
      <c r="W4">
        <f>VLOOKUP(W1,'1982'!$N:$O,2,FALSE)</f>
        <v>2.12</v>
      </c>
      <c r="X4">
        <f>VLOOKUP(X1,'1982'!$N:$O,2,FALSE)</f>
        <v>1.48</v>
      </c>
      <c r="Y4">
        <f>VLOOKUP(Y1,'1982'!$N:$O,2,FALSE)</f>
        <v>1.1100000000000001</v>
      </c>
      <c r="Z4">
        <f>VLOOKUP(Z1,'1982'!$N:$O,2,FALSE)</f>
        <v>1.1000000000000001</v>
      </c>
      <c r="AA4">
        <f>VLOOKUP(AA1,'1982'!$N:$O,2,FALSE)</f>
        <v>1.03</v>
      </c>
      <c r="AB4">
        <f>VLOOKUP(AB1,'1982'!$N:$O,2,FALSE)</f>
        <v>1.03</v>
      </c>
      <c r="AC4">
        <f>VLOOKUP(AC1,'1982'!$N:$O,2,FALSE)</f>
        <v>1.05</v>
      </c>
      <c r="AD4">
        <f>VLOOKUP(AD1,'1982'!$N:$O,2,FALSE)</f>
        <v>1.01</v>
      </c>
      <c r="AE4">
        <f>VLOOKUP(AE1,'1982'!$N:$O,2,FALSE)</f>
        <v>0.66337000000000002</v>
      </c>
      <c r="AF4">
        <f>VLOOKUP(AF1,'1982'!$N:$O,2,FALSE)</f>
        <v>0.45243</v>
      </c>
      <c r="AG4">
        <f>VLOOKUP(AG1,'1982'!$N:$O,2,FALSE)</f>
        <v>0.46295999999999998</v>
      </c>
      <c r="AH4">
        <f>VLOOKUP(AH1,'1982'!$N:$O,2,FALSE)</f>
        <v>0.58115000000000006</v>
      </c>
      <c r="AI4">
        <f>VLOOKUP(AI1,'1982'!$N:$O,2,FALSE)</f>
        <v>0.55303999999999998</v>
      </c>
      <c r="AJ4">
        <f>VLOOKUP(AJ1,'1982'!$N:$O,2,FALSE)</f>
        <v>0.34192</v>
      </c>
      <c r="AK4">
        <f>VLOOKUP(AK1,'1982'!$N:$O,2,FALSE)</f>
        <v>0.18063000000000001</v>
      </c>
      <c r="AL4">
        <f>VLOOKUP(AL1,'1982'!$N:$O,2,FALSE)</f>
        <v>0.18007999999999999</v>
      </c>
      <c r="AM4">
        <f>VLOOKUP(AM1,'1982'!$N:$O,2,FALSE)</f>
        <v>0.32440000000000002</v>
      </c>
      <c r="AN4">
        <f>VLOOKUP(AN1,'1982'!$N:$O,2,FALSE)</f>
        <v>0.41510000000000002</v>
      </c>
      <c r="AO4">
        <f>VLOOKUP(AO1,'1982'!$N:$O,2,FALSE)</f>
        <v>0.34488999999999997</v>
      </c>
      <c r="AP4">
        <f>VLOOKUP(AP1,'1982'!$N:$O,2,FALSE)</f>
        <v>0.38201000000000002</v>
      </c>
    </row>
    <row r="5" spans="1:42" x14ac:dyDescent="0.25">
      <c r="A5" t="s">
        <v>18</v>
      </c>
      <c r="B5">
        <v>1983</v>
      </c>
      <c r="C5">
        <f>VLOOKUP(C1,'1983'!$N:$O,2,FALSE)</f>
        <v>0.65519000000000005</v>
      </c>
      <c r="D5">
        <f>VLOOKUP(D1,'1983'!$N:$O,2,FALSE)</f>
        <v>0.37995000000000001</v>
      </c>
      <c r="E5">
        <f>VLOOKUP(E1,'1983'!$N:$O,2,FALSE)</f>
        <v>0.57181000000000004</v>
      </c>
      <c r="F5">
        <f>VLOOKUP(F1,'1983'!$N:$O,2,FALSE)</f>
        <v>0.38679000000000002</v>
      </c>
      <c r="G5">
        <f>VLOOKUP(G1,'1983'!$N:$O,2,FALSE)</f>
        <v>0.42726999999999998</v>
      </c>
      <c r="H5">
        <f>VLOOKUP(H1,'1983'!$N:$O,2,FALSE)</f>
        <v>0.36035</v>
      </c>
      <c r="I5">
        <f>VLOOKUP(I1,'1983'!$N:$O,2,FALSE)</f>
        <v>0.39649000000000001</v>
      </c>
      <c r="J5">
        <f>VLOOKUP(J1,'1983'!$N:$O,2,FALSE)</f>
        <v>0.24127999999999999</v>
      </c>
      <c r="K5">
        <f>VLOOKUP(K1,'1983'!$N:$O,2,FALSE)</f>
        <v>0.37459999999999999</v>
      </c>
      <c r="L5">
        <f>VLOOKUP(L1,'1983'!$N:$O,2,FALSE)</f>
        <v>0.44407999999999997</v>
      </c>
      <c r="M5">
        <f>VLOOKUP(M1,'1983'!$N:$O,2,FALSE)</f>
        <v>0.41110999999999998</v>
      </c>
      <c r="N5">
        <f>VLOOKUP(N1,'1983'!$N:$O,2,FALSE)</f>
        <v>0.36418</v>
      </c>
      <c r="O5">
        <f>VLOOKUP(O1,'1983'!$N:$O,2,FALSE)</f>
        <v>-100.7</v>
      </c>
      <c r="P5">
        <f>VLOOKUP(P1,'1983'!$N:$O,2,FALSE)</f>
        <v>14.65</v>
      </c>
      <c r="Q5">
        <f>VLOOKUP(Q1,'1983'!$N:$O,2,FALSE)</f>
        <v>-86.06</v>
      </c>
      <c r="R5">
        <f>VLOOKUP(R1,'1983'!$N:$O,2,FALSE)</f>
        <v>3.87</v>
      </c>
      <c r="S5">
        <f>VLOOKUP(S1,'1983'!$N:$O,2,FALSE)</f>
        <v>3.67</v>
      </c>
      <c r="T5">
        <f>VLOOKUP(T1,'1983'!$N:$O,2,FALSE)</f>
        <v>2.38</v>
      </c>
      <c r="U5">
        <f>VLOOKUP(U1,'1983'!$N:$O,2,FALSE)</f>
        <v>3.37</v>
      </c>
      <c r="V5">
        <f>VLOOKUP(V1,'1983'!$N:$O,2,FALSE)</f>
        <v>2.64</v>
      </c>
      <c r="W5">
        <f>VLOOKUP(W1,'1983'!$N:$O,2,FALSE)</f>
        <v>1.1299999999999999</v>
      </c>
      <c r="X5">
        <f>VLOOKUP(X1,'1983'!$N:$O,2,FALSE)</f>
        <v>1.18</v>
      </c>
      <c r="Y5">
        <f>VLOOKUP(Y1,'1983'!$N:$O,2,FALSE)</f>
        <v>1.56</v>
      </c>
      <c r="Z5">
        <f>VLOOKUP(Z1,'1983'!$N:$O,2,FALSE)</f>
        <v>1.1599999999999999</v>
      </c>
      <c r="AA5">
        <f>VLOOKUP(AA1,'1983'!$N:$O,2,FALSE)</f>
        <v>1.17</v>
      </c>
      <c r="AB5">
        <f>VLOOKUP(AB1,'1983'!$N:$O,2,FALSE)</f>
        <v>1.1599999999999999</v>
      </c>
      <c r="AC5">
        <f>VLOOKUP(AC1,'1983'!$N:$O,2,FALSE)</f>
        <v>1.03</v>
      </c>
      <c r="AD5">
        <f>VLOOKUP(AD1,'1983'!$N:$O,2,FALSE)</f>
        <v>1.03</v>
      </c>
      <c r="AE5">
        <f>VLOOKUP(AE1,'1983'!$N:$O,2,FALSE)</f>
        <v>0.71771799999999997</v>
      </c>
      <c r="AF5">
        <f>VLOOKUP(AF1,'1983'!$N:$O,2,FALSE)</f>
        <v>0.35351900000000003</v>
      </c>
      <c r="AG5">
        <f>VLOOKUP(AG1,'1983'!$N:$O,2,FALSE)</f>
        <v>0.69369800000000004</v>
      </c>
      <c r="AH5">
        <f>VLOOKUP(AH1,'1983'!$N:$O,2,FALSE)</f>
        <v>0.33535500000000001</v>
      </c>
      <c r="AI5">
        <f>VLOOKUP(AI1,'1983'!$N:$O,2,FALSE)</f>
        <v>0.41250799999999999</v>
      </c>
      <c r="AJ5">
        <f>VLOOKUP(AJ1,'1983'!$N:$O,2,FALSE)</f>
        <v>0.33182899999999999</v>
      </c>
      <c r="AK5">
        <f>VLOOKUP(AK1,'1983'!$N:$O,2,FALSE)</f>
        <v>0.36938300000000002</v>
      </c>
      <c r="AL5">
        <f>VLOOKUP(AL1,'1983'!$N:$O,2,FALSE)</f>
        <v>0.18090899999999999</v>
      </c>
      <c r="AM5">
        <f>VLOOKUP(AM1,'1983'!$N:$O,2,FALSE)</f>
        <v>0.29915399999999998</v>
      </c>
      <c r="AN5">
        <f>VLOOKUP(AN1,'1983'!$N:$O,2,FALSE)</f>
        <v>0.44132100000000002</v>
      </c>
      <c r="AO5">
        <f>VLOOKUP(AO1,'1983'!$N:$O,2,FALSE)</f>
        <v>0.39050099999999999</v>
      </c>
      <c r="AP5">
        <f>VLOOKUP(AP1,'1983'!$N:$O,2,FALSE)</f>
        <v>0.29763099999999998</v>
      </c>
    </row>
    <row r="6" spans="1:42" x14ac:dyDescent="0.25">
      <c r="A6" t="s">
        <v>18</v>
      </c>
      <c r="B6">
        <v>1984</v>
      </c>
      <c r="C6">
        <f>VLOOKUP(C1,'1984'!$L:$M,2,FALSE)</f>
        <v>0.42126000000000002</v>
      </c>
      <c r="D6">
        <f>VLOOKUP(D1,'1984'!$L:$M,2,FALSE)</f>
        <v>0.37642999999999999</v>
      </c>
      <c r="E6">
        <f>VLOOKUP(E1,'1984'!$L:$M,2,FALSE)</f>
        <v>0.26855000000000001</v>
      </c>
      <c r="F6">
        <f>VLOOKUP(F1,'1984'!$L:$M,2,FALSE)</f>
        <v>0.46272000000000002</v>
      </c>
      <c r="G6">
        <f>VLOOKUP(G1,'1984'!$L:$M,2,FALSE)</f>
        <v>0.48663000000000001</v>
      </c>
      <c r="H6">
        <f>VLOOKUP(H1,'1984'!$L:$M,2,FALSE)</f>
        <v>0.34743000000000002</v>
      </c>
      <c r="I6">
        <f>VLOOKUP(I1,'1984'!$L:$M,2,FALSE)</f>
        <v>0.43953999999999999</v>
      </c>
      <c r="J6">
        <f>VLOOKUP(J1,'1984'!$L:$M,2,FALSE)</f>
        <v>0.43292999999999998</v>
      </c>
      <c r="K6">
        <f>VLOOKUP(K1,'1984'!$L:$M,2,FALSE)</f>
        <v>0.35300999999999999</v>
      </c>
      <c r="L6">
        <f>VLOOKUP(L1,'1984'!$L:$M,2,FALSE)</f>
        <v>0.40686</v>
      </c>
      <c r="M6">
        <f>VLOOKUP(M1,'1984'!$L:$M,2,FALSE)</f>
        <v>0.36404999999999998</v>
      </c>
      <c r="N6">
        <f>VLOOKUP(N1,'1984'!$L:$M,2,FALSE)</f>
        <v>0.41409000000000001</v>
      </c>
      <c r="O6">
        <f>VLOOKUP(O1,'1984'!$L:$M,2,FALSE)</f>
        <v>-79</v>
      </c>
      <c r="P6">
        <f>VLOOKUP(P1,'1984'!$L:$M,2,FALSE)</f>
        <v>12.33</v>
      </c>
      <c r="Q6">
        <f>VLOOKUP(Q1,'1984'!$L:$M,2,FALSE)</f>
        <v>-66.67</v>
      </c>
      <c r="R6">
        <f>VLOOKUP(R1,'1984'!$L:$M,2,FALSE)</f>
        <v>1.78</v>
      </c>
      <c r="S6">
        <f>VLOOKUP(S1,'1984'!$L:$M,2,FALSE)</f>
        <v>1.56</v>
      </c>
      <c r="T6">
        <f>VLOOKUP(T1,'1984'!$L:$M,2,FALSE)</f>
        <v>1.73</v>
      </c>
      <c r="U6">
        <f>VLOOKUP(U1,'1984'!$L:$M,2,FALSE)</f>
        <v>1.36</v>
      </c>
      <c r="V6">
        <f>VLOOKUP(V1,'1984'!$L:$M,2,FALSE)</f>
        <v>1.55</v>
      </c>
      <c r="W6">
        <f>VLOOKUP(W1,'1984'!$L:$M,2,FALSE)</f>
        <v>1.1200000000000001</v>
      </c>
      <c r="X6">
        <f>VLOOKUP(X1,'1984'!$L:$M,2,FALSE)</f>
        <v>1.1100000000000001</v>
      </c>
      <c r="Y6">
        <f>VLOOKUP(Y1,'1984'!$L:$M,2,FALSE)</f>
        <v>1.02</v>
      </c>
      <c r="Z6">
        <f>VLOOKUP(Z1,'1984'!$L:$M,2,FALSE)</f>
        <v>1.01</v>
      </c>
      <c r="AA6">
        <f>VLOOKUP(AA1,'1984'!$L:$M,2,FALSE)</f>
        <v>1.04</v>
      </c>
      <c r="AB6">
        <f>VLOOKUP(AB1,'1984'!$L:$M,2,FALSE)</f>
        <v>1.01</v>
      </c>
      <c r="AC6">
        <f>VLOOKUP(AC1,'1984'!$L:$M,2,FALSE)</f>
        <v>1.01</v>
      </c>
      <c r="AD6">
        <f>VLOOKUP(AD1,'1984'!$L:$M,2,FALSE)</f>
        <v>1.01</v>
      </c>
      <c r="AE6">
        <f>VLOOKUP(AE1,'1984'!$L:$M,2,FALSE)</f>
        <v>0.35621000000000003</v>
      </c>
      <c r="AF6">
        <f>VLOOKUP(AF1,'1984'!$L:$M,2,FALSE)</f>
        <v>0.33549000000000001</v>
      </c>
      <c r="AG6">
        <f>VLOOKUP(AG1,'1984'!$L:$M,2,FALSE)</f>
        <v>0.19697000000000001</v>
      </c>
      <c r="AH6">
        <f>VLOOKUP(AH1,'1984'!$L:$M,2,FALSE)</f>
        <v>0.43456</v>
      </c>
      <c r="AI6">
        <f>VLOOKUP(AI1,'1984'!$L:$M,2,FALSE)</f>
        <v>0.46743000000000001</v>
      </c>
      <c r="AJ6">
        <f>VLOOKUP(AJ1,'1984'!$L:$M,2,FALSE)</f>
        <v>0.31839000000000001</v>
      </c>
      <c r="AK6">
        <f>VLOOKUP(AK1,'1984'!$L:$M,2,FALSE)</f>
        <v>0.42374000000000001</v>
      </c>
      <c r="AL6">
        <f>VLOOKUP(AL1,'1984'!$L:$M,2,FALSE)</f>
        <v>0.40594000000000002</v>
      </c>
      <c r="AM6">
        <f>VLOOKUP(AM1,'1984'!$L:$M,2,FALSE)</f>
        <v>0.32545000000000002</v>
      </c>
      <c r="AN6">
        <f>VLOOKUP(AN1,'1984'!$L:$M,2,FALSE)</f>
        <v>0.37839</v>
      </c>
      <c r="AO6">
        <f>VLOOKUP(AO1,'1984'!$L:$M,2,FALSE)</f>
        <v>0.3221</v>
      </c>
      <c r="AP6">
        <f>VLOOKUP(AP1,'1984'!$L:$M,2,FALSE)</f>
        <v>0.37741999999999998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D16" sqref="D16"/>
    </sheetView>
  </sheetViews>
  <sheetFormatPr defaultRowHeight="15" x14ac:dyDescent="0.25"/>
  <cols>
    <col min="1" max="1" width="11.85546875" bestFit="1" customWidth="1"/>
    <col min="2" max="2" width="20.8554687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11" bestFit="1" customWidth="1"/>
    <col min="10" max="10" width="10" bestFit="1" customWidth="1"/>
    <col min="11" max="12" width="9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75</v>
      </c>
      <c r="N2" t="s">
        <v>0</v>
      </c>
      <c r="O2" t="str">
        <f>B2</f>
        <v>AlternativeHybridPlus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1980</v>
      </c>
      <c r="N4" t="s">
        <v>1</v>
      </c>
      <c r="O4">
        <f>B4</f>
        <v>1980</v>
      </c>
    </row>
    <row r="5" spans="1:15" x14ac:dyDescent="0.25">
      <c r="A5" t="s">
        <v>23</v>
      </c>
      <c r="B5" t="s">
        <v>24</v>
      </c>
      <c r="C5">
        <v>-91.55</v>
      </c>
      <c r="N5" t="s">
        <v>14</v>
      </c>
      <c r="O5">
        <f>C5</f>
        <v>-91.55</v>
      </c>
    </row>
    <row r="6" spans="1:15" x14ac:dyDescent="0.25">
      <c r="A6" t="s">
        <v>25</v>
      </c>
      <c r="B6">
        <v>11.4</v>
      </c>
      <c r="N6" t="s">
        <v>15</v>
      </c>
      <c r="O6">
        <f>B6</f>
        <v>11.4</v>
      </c>
    </row>
    <row r="7" spans="1:15" x14ac:dyDescent="0.25">
      <c r="A7" t="s">
        <v>26</v>
      </c>
      <c r="B7" t="s">
        <v>24</v>
      </c>
      <c r="C7">
        <v>-80.150000000000006</v>
      </c>
      <c r="N7" t="s">
        <v>16</v>
      </c>
      <c r="O7">
        <f>C7</f>
        <v>-80.150000000000006</v>
      </c>
    </row>
    <row r="9" spans="1:15" x14ac:dyDescent="0.25">
      <c r="A9" t="s">
        <v>27</v>
      </c>
      <c r="B9" t="s">
        <v>28</v>
      </c>
      <c r="C9" t="s">
        <v>74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0.56640000000000001</v>
      </c>
      <c r="C18">
        <v>0.27783600000000003</v>
      </c>
      <c r="D18" s="1">
        <v>1.134E-3</v>
      </c>
      <c r="E18" s="1">
        <v>2.9440000000000001E-2</v>
      </c>
      <c r="N18" t="str">
        <f t="shared" ref="N18:O31" si="0">A18</f>
        <v>Tag</v>
      </c>
      <c r="O18">
        <f t="shared" si="0"/>
        <v>0.56640000000000001</v>
      </c>
    </row>
    <row r="19" spans="1:15" x14ac:dyDescent="0.25">
      <c r="A19" t="s">
        <v>7</v>
      </c>
      <c r="B19">
        <v>0.33950000000000002</v>
      </c>
      <c r="C19">
        <v>0.22011700000000001</v>
      </c>
      <c r="D19" s="1">
        <v>8.9860000000000005E-4</v>
      </c>
      <c r="E19" s="1">
        <v>1.7000000000000001E-2</v>
      </c>
      <c r="N19" t="str">
        <f t="shared" si="0"/>
        <v>Tai</v>
      </c>
      <c r="O19">
        <f t="shared" si="0"/>
        <v>0.33950000000000002</v>
      </c>
    </row>
    <row r="20" spans="1:15" x14ac:dyDescent="0.25">
      <c r="A20" t="s">
        <v>3</v>
      </c>
      <c r="B20">
        <v>0.61270000000000002</v>
      </c>
      <c r="C20">
        <v>0.31085000000000002</v>
      </c>
      <c r="D20" s="1">
        <v>1.2689999999999999E-3</v>
      </c>
      <c r="E20" s="1">
        <v>2.1329999999999998E-2</v>
      </c>
      <c r="N20" t="str">
        <f t="shared" si="0"/>
        <v>Tga</v>
      </c>
      <c r="O20">
        <f t="shared" si="0"/>
        <v>0.61270000000000002</v>
      </c>
    </row>
    <row r="21" spans="1:15" x14ac:dyDescent="0.25">
      <c r="A21" t="s">
        <v>2</v>
      </c>
      <c r="B21">
        <v>0.6573</v>
      </c>
      <c r="C21">
        <v>0.28568199999999999</v>
      </c>
      <c r="D21" s="1">
        <v>1.1659999999999999E-3</v>
      </c>
      <c r="E21" s="1">
        <v>3.5610000000000003E-2</v>
      </c>
      <c r="N21" t="str">
        <f t="shared" si="0"/>
        <v>Tgi</v>
      </c>
      <c r="O21">
        <f t="shared" si="0"/>
        <v>0.6573</v>
      </c>
    </row>
    <row r="22" spans="1:15" x14ac:dyDescent="0.25">
      <c r="A22" t="s">
        <v>6</v>
      </c>
      <c r="B22">
        <v>0.3705</v>
      </c>
      <c r="C22">
        <v>0.23006299999999999</v>
      </c>
      <c r="D22" s="1">
        <v>9.3919999999999995E-4</v>
      </c>
      <c r="E22" s="1">
        <v>2.0580000000000001E-2</v>
      </c>
      <c r="N22" t="str">
        <f t="shared" si="0"/>
        <v>Tia</v>
      </c>
      <c r="O22">
        <f t="shared" si="0"/>
        <v>0.3705</v>
      </c>
    </row>
    <row r="23" spans="1:15" x14ac:dyDescent="0.25">
      <c r="A23" t="s">
        <v>4</v>
      </c>
      <c r="B23">
        <v>0.56589999999999996</v>
      </c>
      <c r="C23">
        <v>0.28614000000000001</v>
      </c>
      <c r="D23" s="1">
        <v>1.168E-3</v>
      </c>
      <c r="E23" s="1">
        <v>2.2069999999999999E-2</v>
      </c>
      <c r="N23" t="str">
        <f t="shared" si="0"/>
        <v>Tig</v>
      </c>
      <c r="O23">
        <f t="shared" si="0"/>
        <v>0.56589999999999996</v>
      </c>
    </row>
    <row r="24" spans="1:15" x14ac:dyDescent="0.25">
      <c r="A24" t="s">
        <v>68</v>
      </c>
      <c r="B24">
        <v>0.34439999999999998</v>
      </c>
      <c r="C24">
        <v>0.27372800000000003</v>
      </c>
      <c r="D24" s="1">
        <v>1.1169999999999999E-3</v>
      </c>
      <c r="E24" s="1">
        <v>2.0039999999999999E-2</v>
      </c>
      <c r="N24" t="str">
        <f t="shared" si="0"/>
        <v>cag</v>
      </c>
      <c r="O24">
        <f t="shared" si="0"/>
        <v>0.34439999999999998</v>
      </c>
    </row>
    <row r="25" spans="1:15" x14ac:dyDescent="0.25">
      <c r="A25" t="s">
        <v>69</v>
      </c>
      <c r="B25">
        <v>0.4355</v>
      </c>
      <c r="C25">
        <v>0.28026600000000002</v>
      </c>
      <c r="D25" s="1">
        <v>1.1440000000000001E-3</v>
      </c>
      <c r="E25" s="1">
        <v>9.7730000000000004E-3</v>
      </c>
      <c r="N25" t="str">
        <f t="shared" si="0"/>
        <v>cai</v>
      </c>
      <c r="O25">
        <f t="shared" si="0"/>
        <v>0.4355</v>
      </c>
    </row>
    <row r="26" spans="1:15" x14ac:dyDescent="0.25">
      <c r="A26" t="s">
        <v>70</v>
      </c>
      <c r="B26">
        <v>0.39410000000000001</v>
      </c>
      <c r="C26">
        <v>0.24476300000000001</v>
      </c>
      <c r="D26" s="1">
        <v>9.992E-4</v>
      </c>
      <c r="E26" s="1">
        <v>1.1379999999999999E-2</v>
      </c>
      <c r="N26" t="str">
        <f t="shared" si="0"/>
        <v>cga</v>
      </c>
      <c r="O26">
        <f t="shared" si="0"/>
        <v>0.39410000000000001</v>
      </c>
    </row>
    <row r="27" spans="1:15" x14ac:dyDescent="0.25">
      <c r="A27" t="s">
        <v>71</v>
      </c>
      <c r="B27">
        <v>0.35310000000000002</v>
      </c>
      <c r="C27">
        <v>0.219524</v>
      </c>
      <c r="D27" s="1">
        <v>8.9619999999999999E-4</v>
      </c>
      <c r="E27" s="1">
        <v>1.4670000000000001E-2</v>
      </c>
      <c r="N27" t="str">
        <f t="shared" si="0"/>
        <v>cgi</v>
      </c>
      <c r="O27">
        <f t="shared" si="0"/>
        <v>0.35310000000000002</v>
      </c>
    </row>
    <row r="28" spans="1:15" x14ac:dyDescent="0.25">
      <c r="A28" t="s">
        <v>72</v>
      </c>
      <c r="B28">
        <v>0.43840000000000001</v>
      </c>
      <c r="C28">
        <v>0.27220499999999997</v>
      </c>
      <c r="D28" s="1">
        <v>1.111E-3</v>
      </c>
      <c r="E28" s="1">
        <v>8.7250000000000001E-3</v>
      </c>
      <c r="N28" t="str">
        <f t="shared" si="0"/>
        <v>cia</v>
      </c>
      <c r="O28">
        <f t="shared" si="0"/>
        <v>0.43840000000000001</v>
      </c>
    </row>
    <row r="29" spans="1:15" x14ac:dyDescent="0.25">
      <c r="A29" t="s">
        <v>73</v>
      </c>
      <c r="B29">
        <v>0.20399999999999999</v>
      </c>
      <c r="C29">
        <v>0.205146</v>
      </c>
      <c r="D29" s="1">
        <v>8.3750000000000003E-4</v>
      </c>
      <c r="E29" s="1">
        <v>1.8780000000000002E-2</v>
      </c>
      <c r="N29" t="str">
        <f t="shared" si="0"/>
        <v>cig</v>
      </c>
      <c r="O29">
        <f t="shared" si="0"/>
        <v>0.20399999999999999</v>
      </c>
    </row>
    <row r="30" spans="1:15" x14ac:dyDescent="0.25">
      <c r="A30" t="s">
        <v>54</v>
      </c>
      <c r="B30">
        <v>1.34E-2</v>
      </c>
      <c r="C30">
        <v>5.6340000000000001E-3</v>
      </c>
      <c r="D30" s="1">
        <v>2.3E-5</v>
      </c>
      <c r="E30" s="1">
        <v>1.0060000000000001E-4</v>
      </c>
      <c r="N30" t="str">
        <f t="shared" si="0"/>
        <v>sigmaG</v>
      </c>
      <c r="O30">
        <f t="shared" si="0"/>
        <v>1.34E-2</v>
      </c>
    </row>
    <row r="31" spans="1:15" x14ac:dyDescent="0.25">
      <c r="A31" t="s">
        <v>55</v>
      </c>
      <c r="B31">
        <v>1.6799999999999999E-2</v>
      </c>
      <c r="C31">
        <v>6.4130000000000003E-3</v>
      </c>
      <c r="D31" s="1">
        <v>2.618E-5</v>
      </c>
      <c r="E31" s="1">
        <v>7.1940000000000006E-5</v>
      </c>
      <c r="N31" t="str">
        <f t="shared" si="0"/>
        <v>sigmaI</v>
      </c>
      <c r="O31">
        <f t="shared" si="0"/>
        <v>1.6799999999999999E-2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4.9223000000000003E-2</v>
      </c>
      <c r="C36">
        <v>0.31004100000000001</v>
      </c>
      <c r="D36">
        <v>0.65652999999999995</v>
      </c>
      <c r="E36">
        <v>0.79362999999999995</v>
      </c>
      <c r="F36">
        <v>0.97228999999999999</v>
      </c>
      <c r="N36" t="str">
        <f t="shared" ref="N36:N49" si="1">CONCATENATE(A36,"_median")</f>
        <v>Tag_median</v>
      </c>
      <c r="O36">
        <f t="shared" ref="O36:O49" si="2">D36</f>
        <v>0.65652999999999995</v>
      </c>
    </row>
    <row r="37" spans="1:15" x14ac:dyDescent="0.25">
      <c r="A37" t="s">
        <v>7</v>
      </c>
      <c r="B37">
        <v>1.9108E-2</v>
      </c>
      <c r="C37">
        <v>0.16325600000000001</v>
      </c>
      <c r="D37">
        <v>0.30051</v>
      </c>
      <c r="E37">
        <v>0.49097000000000002</v>
      </c>
      <c r="F37">
        <v>0.78715999999999997</v>
      </c>
      <c r="N37" t="str">
        <f t="shared" si="1"/>
        <v>Tai_median</v>
      </c>
      <c r="O37">
        <f t="shared" si="2"/>
        <v>0.30051</v>
      </c>
    </row>
    <row r="38" spans="1:15" x14ac:dyDescent="0.25">
      <c r="A38" t="s">
        <v>3</v>
      </c>
      <c r="B38">
        <v>3.8719000000000003E-2</v>
      </c>
      <c r="C38">
        <v>0.26765699999999998</v>
      </c>
      <c r="D38">
        <v>0.72863999999999995</v>
      </c>
      <c r="E38">
        <v>0.86656999999999995</v>
      </c>
      <c r="F38">
        <v>0.98741000000000001</v>
      </c>
      <c r="N38" t="str">
        <f t="shared" si="1"/>
        <v>Tga_median</v>
      </c>
      <c r="O38">
        <f t="shared" si="2"/>
        <v>0.72863999999999995</v>
      </c>
    </row>
    <row r="39" spans="1:15" x14ac:dyDescent="0.25">
      <c r="A39" t="s">
        <v>2</v>
      </c>
      <c r="B39">
        <v>9.7048999999999996E-2</v>
      </c>
      <c r="C39">
        <v>0.39701900000000001</v>
      </c>
      <c r="D39">
        <v>0.75744</v>
      </c>
      <c r="E39">
        <v>0.91127000000000002</v>
      </c>
      <c r="F39">
        <v>0.99187999999999998</v>
      </c>
      <c r="N39" t="str">
        <f t="shared" si="1"/>
        <v>Tgi_median</v>
      </c>
      <c r="O39">
        <f t="shared" si="2"/>
        <v>0.75744</v>
      </c>
    </row>
    <row r="40" spans="1:15" x14ac:dyDescent="0.25">
      <c r="A40" t="s">
        <v>6</v>
      </c>
      <c r="B40">
        <v>2.6870999999999999E-2</v>
      </c>
      <c r="C40">
        <v>0.213453</v>
      </c>
      <c r="D40">
        <v>0.32679999999999998</v>
      </c>
      <c r="E40">
        <v>0.47820000000000001</v>
      </c>
      <c r="F40">
        <v>0.89580000000000004</v>
      </c>
      <c r="N40" t="str">
        <f t="shared" si="1"/>
        <v>Tia_median</v>
      </c>
      <c r="O40">
        <f t="shared" si="2"/>
        <v>0.32679999999999998</v>
      </c>
    </row>
    <row r="41" spans="1:15" x14ac:dyDescent="0.25">
      <c r="A41" t="s">
        <v>4</v>
      </c>
      <c r="B41">
        <v>5.4078000000000001E-2</v>
      </c>
      <c r="C41">
        <v>0.27994599999999997</v>
      </c>
      <c r="D41">
        <v>0.63412000000000002</v>
      </c>
      <c r="E41">
        <v>0.80728999999999995</v>
      </c>
      <c r="F41">
        <v>0.96813000000000005</v>
      </c>
      <c r="N41" t="str">
        <f t="shared" si="1"/>
        <v>Tig_median</v>
      </c>
      <c r="O41">
        <f t="shared" si="2"/>
        <v>0.63412000000000002</v>
      </c>
    </row>
    <row r="42" spans="1:15" x14ac:dyDescent="0.25">
      <c r="A42" t="s">
        <v>68</v>
      </c>
      <c r="B42">
        <v>1.1625999999999999E-2</v>
      </c>
      <c r="C42">
        <v>0.10569099999999999</v>
      </c>
      <c r="D42">
        <v>0.27478000000000002</v>
      </c>
      <c r="E42">
        <v>0.54322000000000004</v>
      </c>
      <c r="F42">
        <v>0.93245</v>
      </c>
      <c r="N42" t="str">
        <f t="shared" si="1"/>
        <v>cag_median</v>
      </c>
      <c r="O42">
        <f t="shared" si="2"/>
        <v>0.27478000000000002</v>
      </c>
    </row>
    <row r="43" spans="1:15" x14ac:dyDescent="0.25">
      <c r="A43" t="s">
        <v>69</v>
      </c>
      <c r="B43">
        <v>2.154E-2</v>
      </c>
      <c r="C43">
        <v>0.19226499999999999</v>
      </c>
      <c r="D43">
        <v>0.40167000000000003</v>
      </c>
      <c r="E43">
        <v>0.66295999999999999</v>
      </c>
      <c r="F43">
        <v>0.95889999999999997</v>
      </c>
      <c r="N43" t="str">
        <f t="shared" si="1"/>
        <v>cai_median</v>
      </c>
      <c r="O43">
        <f t="shared" si="2"/>
        <v>0.40167000000000003</v>
      </c>
    </row>
    <row r="44" spans="1:15" x14ac:dyDescent="0.25">
      <c r="A44" t="s">
        <v>70</v>
      </c>
      <c r="B44">
        <v>1.8689000000000001E-2</v>
      </c>
      <c r="C44">
        <v>0.18628600000000001</v>
      </c>
      <c r="D44">
        <v>0.37556</v>
      </c>
      <c r="E44">
        <v>0.58082</v>
      </c>
      <c r="F44">
        <v>0.89544000000000001</v>
      </c>
      <c r="N44" t="str">
        <f t="shared" si="1"/>
        <v>cga_median</v>
      </c>
      <c r="O44">
        <f t="shared" si="2"/>
        <v>0.37556</v>
      </c>
    </row>
    <row r="45" spans="1:15" x14ac:dyDescent="0.25">
      <c r="A45" t="s">
        <v>71</v>
      </c>
      <c r="B45">
        <v>2.2783000000000001E-2</v>
      </c>
      <c r="C45">
        <v>0.177233</v>
      </c>
      <c r="D45">
        <v>0.3246</v>
      </c>
      <c r="E45">
        <v>0.51061000000000001</v>
      </c>
      <c r="F45">
        <v>0.81237999999999999</v>
      </c>
      <c r="N45" t="str">
        <f t="shared" si="1"/>
        <v>cgi_median</v>
      </c>
      <c r="O45">
        <f t="shared" si="2"/>
        <v>0.3246</v>
      </c>
    </row>
    <row r="46" spans="1:15" x14ac:dyDescent="0.25">
      <c r="A46" t="s">
        <v>72</v>
      </c>
      <c r="B46">
        <v>2.1367000000000001E-2</v>
      </c>
      <c r="C46">
        <v>0.20857300000000001</v>
      </c>
      <c r="D46">
        <v>0.41078999999999999</v>
      </c>
      <c r="E46">
        <v>0.65317000000000003</v>
      </c>
      <c r="F46">
        <v>0.95470999999999995</v>
      </c>
      <c r="N46" t="str">
        <f t="shared" si="1"/>
        <v>cia_median</v>
      </c>
      <c r="O46">
        <f t="shared" si="2"/>
        <v>0.41078999999999999</v>
      </c>
    </row>
    <row r="47" spans="1:15" x14ac:dyDescent="0.25">
      <c r="A47" t="s">
        <v>73</v>
      </c>
      <c r="B47">
        <v>6.5630000000000003E-3</v>
      </c>
      <c r="C47">
        <v>5.8276000000000001E-2</v>
      </c>
      <c r="D47">
        <v>0.12856000000000001</v>
      </c>
      <c r="E47">
        <v>0.27281</v>
      </c>
      <c r="F47">
        <v>0.77715999999999996</v>
      </c>
      <c r="N47" t="str">
        <f t="shared" si="1"/>
        <v>cig_median</v>
      </c>
      <c r="O47">
        <f t="shared" si="2"/>
        <v>0.12856000000000001</v>
      </c>
    </row>
    <row r="48" spans="1:15" x14ac:dyDescent="0.25">
      <c r="A48" t="s">
        <v>54</v>
      </c>
      <c r="B48">
        <v>6.783E-3</v>
      </c>
      <c r="C48">
        <v>9.6710000000000008E-3</v>
      </c>
      <c r="D48">
        <v>1.213E-2</v>
      </c>
      <c r="E48">
        <v>1.5570000000000001E-2</v>
      </c>
      <c r="F48">
        <v>2.7570000000000001E-2</v>
      </c>
      <c r="N48" t="str">
        <f t="shared" si="1"/>
        <v>sigmaG_median</v>
      </c>
      <c r="O48">
        <f t="shared" si="2"/>
        <v>1.213E-2</v>
      </c>
    </row>
    <row r="49" spans="1:15" x14ac:dyDescent="0.25">
      <c r="A49" t="s">
        <v>55</v>
      </c>
      <c r="B49">
        <v>8.9499999999999996E-3</v>
      </c>
      <c r="C49">
        <v>1.2507000000000001E-2</v>
      </c>
      <c r="D49">
        <v>1.537E-2</v>
      </c>
      <c r="E49">
        <v>1.9439999999999999E-2</v>
      </c>
      <c r="F49">
        <v>3.2939999999999997E-2</v>
      </c>
      <c r="N49" t="str">
        <f t="shared" si="1"/>
        <v>sigmaI_median</v>
      </c>
      <c r="O49">
        <f t="shared" si="2"/>
        <v>1.537E-2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2.48</v>
      </c>
      <c r="C54">
        <v>3.91</v>
      </c>
      <c r="N54" t="str">
        <f t="shared" ref="N54:N67" si="3">CONCATENATE(A54,"_rhat")</f>
        <v>Tag_rhat</v>
      </c>
      <c r="O54">
        <f t="shared" ref="O54:O67" si="4">B54</f>
        <v>2.48</v>
      </c>
    </row>
    <row r="55" spans="1:15" x14ac:dyDescent="0.25">
      <c r="A55" t="s">
        <v>7</v>
      </c>
      <c r="B55">
        <v>2.35</v>
      </c>
      <c r="C55">
        <v>3.54</v>
      </c>
      <c r="N55" t="str">
        <f t="shared" si="3"/>
        <v>Tai_rhat</v>
      </c>
      <c r="O55">
        <f t="shared" si="4"/>
        <v>2.35</v>
      </c>
    </row>
    <row r="56" spans="1:15" x14ac:dyDescent="0.25">
      <c r="A56" t="s">
        <v>3</v>
      </c>
      <c r="B56">
        <v>3.05</v>
      </c>
      <c r="C56">
        <v>4.84</v>
      </c>
      <c r="N56" t="str">
        <f t="shared" si="3"/>
        <v>Tga_rhat</v>
      </c>
      <c r="O56">
        <f t="shared" si="4"/>
        <v>3.05</v>
      </c>
    </row>
    <row r="57" spans="1:15" x14ac:dyDescent="0.25">
      <c r="A57" t="s">
        <v>2</v>
      </c>
      <c r="B57">
        <v>2.5099999999999998</v>
      </c>
      <c r="C57">
        <v>4.26</v>
      </c>
      <c r="N57" t="str">
        <f t="shared" si="3"/>
        <v>Tgi_rhat</v>
      </c>
      <c r="O57">
        <f t="shared" si="4"/>
        <v>2.5099999999999998</v>
      </c>
    </row>
    <row r="58" spans="1:15" x14ac:dyDescent="0.25">
      <c r="A58" t="s">
        <v>6</v>
      </c>
      <c r="B58">
        <v>2.2400000000000002</v>
      </c>
      <c r="C58">
        <v>3.66</v>
      </c>
      <c r="N58" t="str">
        <f t="shared" si="3"/>
        <v>Tia_rhat</v>
      </c>
      <c r="O58">
        <f t="shared" si="4"/>
        <v>2.2400000000000002</v>
      </c>
    </row>
    <row r="59" spans="1:15" x14ac:dyDescent="0.25">
      <c r="A59" t="s">
        <v>4</v>
      </c>
      <c r="B59">
        <v>3.58</v>
      </c>
      <c r="C59">
        <v>5.85</v>
      </c>
      <c r="N59" t="str">
        <f t="shared" si="3"/>
        <v>Tig_rhat</v>
      </c>
      <c r="O59">
        <f t="shared" si="4"/>
        <v>3.58</v>
      </c>
    </row>
    <row r="60" spans="1:15" x14ac:dyDescent="0.25">
      <c r="A60" t="s">
        <v>68</v>
      </c>
      <c r="B60">
        <v>1.1200000000000001</v>
      </c>
      <c r="C60">
        <v>1.29</v>
      </c>
      <c r="N60" t="str">
        <f t="shared" si="3"/>
        <v>cag_rhat</v>
      </c>
      <c r="O60">
        <f t="shared" si="4"/>
        <v>1.1200000000000001</v>
      </c>
    </row>
    <row r="61" spans="1:15" x14ac:dyDescent="0.25">
      <c r="A61" t="s">
        <v>69</v>
      </c>
      <c r="B61">
        <v>1.01</v>
      </c>
      <c r="C61">
        <v>1.03</v>
      </c>
      <c r="N61" t="str">
        <f t="shared" si="3"/>
        <v>cai_rhat</v>
      </c>
      <c r="O61">
        <f t="shared" si="4"/>
        <v>1.01</v>
      </c>
    </row>
    <row r="62" spans="1:15" x14ac:dyDescent="0.25">
      <c r="A62" t="s">
        <v>70</v>
      </c>
      <c r="B62">
        <v>1.08</v>
      </c>
      <c r="C62">
        <v>1.19</v>
      </c>
      <c r="N62" t="str">
        <f t="shared" si="3"/>
        <v>cga_rhat</v>
      </c>
      <c r="O62">
        <f t="shared" si="4"/>
        <v>1.08</v>
      </c>
    </row>
    <row r="63" spans="1:15" x14ac:dyDescent="0.25">
      <c r="A63" t="s">
        <v>71</v>
      </c>
      <c r="B63">
        <v>1.05</v>
      </c>
      <c r="C63">
        <v>1.1100000000000001</v>
      </c>
      <c r="N63" t="str">
        <f t="shared" si="3"/>
        <v>cgi_rhat</v>
      </c>
      <c r="O63">
        <f t="shared" si="4"/>
        <v>1.05</v>
      </c>
    </row>
    <row r="64" spans="1:15" x14ac:dyDescent="0.25">
      <c r="A64" t="s">
        <v>72</v>
      </c>
      <c r="B64">
        <v>1.01</v>
      </c>
      <c r="C64">
        <v>1.03</v>
      </c>
      <c r="N64" t="str">
        <f t="shared" si="3"/>
        <v>cia_rhat</v>
      </c>
      <c r="O64">
        <f t="shared" si="4"/>
        <v>1.01</v>
      </c>
    </row>
    <row r="65" spans="1:15" x14ac:dyDescent="0.25">
      <c r="A65" t="s">
        <v>73</v>
      </c>
      <c r="B65">
        <v>1.1200000000000001</v>
      </c>
      <c r="C65">
        <v>1.3</v>
      </c>
      <c r="N65" t="str">
        <f t="shared" si="3"/>
        <v>cig_rhat</v>
      </c>
      <c r="O65">
        <f t="shared" si="4"/>
        <v>1.1200000000000001</v>
      </c>
    </row>
    <row r="66" spans="1:15" x14ac:dyDescent="0.25">
      <c r="A66" t="s">
        <v>54</v>
      </c>
      <c r="B66">
        <v>1.03</v>
      </c>
      <c r="C66">
        <v>1.08</v>
      </c>
      <c r="N66" t="str">
        <f t="shared" si="3"/>
        <v>sigmaG_rhat</v>
      </c>
      <c r="O66">
        <f t="shared" si="4"/>
        <v>1.03</v>
      </c>
    </row>
    <row r="67" spans="1:15" x14ac:dyDescent="0.25">
      <c r="A67" t="s">
        <v>55</v>
      </c>
      <c r="B67">
        <v>1.01</v>
      </c>
      <c r="C67">
        <v>1.02</v>
      </c>
      <c r="N67" t="str">
        <f t="shared" si="3"/>
        <v>sigmaI_rhat</v>
      </c>
      <c r="O67">
        <f t="shared" si="4"/>
        <v>1.01</v>
      </c>
    </row>
    <row r="69" spans="1:15" x14ac:dyDescent="0.25">
      <c r="A69" t="s">
        <v>66</v>
      </c>
      <c r="B69" t="s">
        <v>67</v>
      </c>
    </row>
    <row r="71" spans="1:15" x14ac:dyDescent="0.25">
      <c r="A71">
        <v>3.17</v>
      </c>
      <c r="N71" t="s">
        <v>17</v>
      </c>
      <c r="O71">
        <f>A71</f>
        <v>3.17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32.919969999999999</v>
      </c>
      <c r="C73">
        <v>50.916029999999999</v>
      </c>
      <c r="D73">
        <v>39.22963</v>
      </c>
      <c r="E73">
        <v>35.847589999999997</v>
      </c>
      <c r="F73">
        <v>53.897410000000001</v>
      </c>
      <c r="G73">
        <v>32.069110000000002</v>
      </c>
      <c r="H73">
        <v>337.29437000000001</v>
      </c>
      <c r="I73">
        <v>1211.5102199999999</v>
      </c>
      <c r="J73">
        <v>781.03805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B75">
        <v>239.02266</v>
      </c>
      <c r="C75">
        <v>1745.7776899999999</v>
      </c>
      <c r="D75">
        <v>132.61803</v>
      </c>
      <c r="E75">
        <v>3608.5259299999998</v>
      </c>
      <c r="F75">
        <v>8804.9294200000004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46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0.85546875" bestFit="1" customWidth="1"/>
    <col min="3" max="3" width="11.5703125" bestFit="1" customWidth="1"/>
    <col min="4" max="4" width="9" bestFit="1" customWidth="1"/>
    <col min="5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11" bestFit="1" customWidth="1"/>
    <col min="10" max="10" width="10" bestFit="1" customWidth="1"/>
    <col min="11" max="12" width="9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75</v>
      </c>
      <c r="N2" t="s">
        <v>0</v>
      </c>
      <c r="O2" t="str">
        <f>B2</f>
        <v>AlternativeHybridPlus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1981</v>
      </c>
      <c r="N4" t="s">
        <v>1</v>
      </c>
      <c r="O4">
        <f>B4</f>
        <v>1981</v>
      </c>
    </row>
    <row r="5" spans="1:15" x14ac:dyDescent="0.25">
      <c r="A5" t="s">
        <v>23</v>
      </c>
      <c r="B5" t="s">
        <v>24</v>
      </c>
      <c r="C5">
        <v>-95.33</v>
      </c>
      <c r="N5" t="s">
        <v>14</v>
      </c>
      <c r="O5">
        <f>C5</f>
        <v>-95.33</v>
      </c>
    </row>
    <row r="6" spans="1:15" x14ac:dyDescent="0.25">
      <c r="A6" t="s">
        <v>25</v>
      </c>
      <c r="B6">
        <v>11.74</v>
      </c>
      <c r="N6" t="s">
        <v>15</v>
      </c>
      <c r="O6">
        <f>B6</f>
        <v>11.74</v>
      </c>
    </row>
    <row r="7" spans="1:15" x14ac:dyDescent="0.25">
      <c r="A7" t="s">
        <v>26</v>
      </c>
      <c r="B7" t="s">
        <v>24</v>
      </c>
      <c r="C7">
        <v>-83.59</v>
      </c>
      <c r="N7" t="s">
        <v>16</v>
      </c>
      <c r="O7">
        <f>C7</f>
        <v>-83.59</v>
      </c>
    </row>
    <row r="9" spans="1:15" x14ac:dyDescent="0.25">
      <c r="A9" t="s">
        <v>27</v>
      </c>
      <c r="B9" t="s">
        <v>28</v>
      </c>
      <c r="C9" t="s">
        <v>74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0.42480000000000001</v>
      </c>
      <c r="C18">
        <v>0.230633</v>
      </c>
      <c r="D18" s="1">
        <v>9.4160000000000001E-4</v>
      </c>
      <c r="E18" s="1">
        <v>3.6220000000000002E-2</v>
      </c>
      <c r="N18" t="str">
        <f>A18</f>
        <v>Tag</v>
      </c>
      <c r="O18">
        <f>B18</f>
        <v>0.42480000000000001</v>
      </c>
    </row>
    <row r="19" spans="1:15" x14ac:dyDescent="0.25">
      <c r="A19" t="s">
        <v>7</v>
      </c>
      <c r="B19">
        <v>0.44807000000000002</v>
      </c>
      <c r="C19">
        <v>0.27651799999999999</v>
      </c>
      <c r="D19" s="1">
        <v>1.129E-3</v>
      </c>
      <c r="E19" s="1">
        <v>5.543E-2</v>
      </c>
      <c r="N19" t="str">
        <f t="shared" ref="N19:O31" si="0">A19</f>
        <v>Tai</v>
      </c>
      <c r="O19">
        <f t="shared" si="0"/>
        <v>0.44807000000000002</v>
      </c>
    </row>
    <row r="20" spans="1:15" x14ac:dyDescent="0.25">
      <c r="A20" t="s">
        <v>3</v>
      </c>
      <c r="B20">
        <v>0.47994999999999999</v>
      </c>
      <c r="C20">
        <v>0.21953600000000001</v>
      </c>
      <c r="D20" s="1">
        <v>8.9630000000000005E-4</v>
      </c>
      <c r="E20" s="1">
        <v>2.3990000000000001E-2</v>
      </c>
      <c r="N20" t="str">
        <f t="shared" si="0"/>
        <v>Tga</v>
      </c>
      <c r="O20">
        <f t="shared" si="0"/>
        <v>0.47994999999999999</v>
      </c>
    </row>
    <row r="21" spans="1:15" x14ac:dyDescent="0.25">
      <c r="A21" t="s">
        <v>2</v>
      </c>
      <c r="B21">
        <v>0.63485000000000003</v>
      </c>
      <c r="C21">
        <v>0.23921899999999999</v>
      </c>
      <c r="D21" s="1">
        <v>9.7659999999999999E-4</v>
      </c>
      <c r="E21" s="1">
        <v>3.585E-2</v>
      </c>
      <c r="N21" t="str">
        <f t="shared" si="0"/>
        <v>Tgi</v>
      </c>
      <c r="O21">
        <f t="shared" si="0"/>
        <v>0.63485000000000003</v>
      </c>
    </row>
    <row r="22" spans="1:15" x14ac:dyDescent="0.25">
      <c r="A22" t="s">
        <v>6</v>
      </c>
      <c r="B22">
        <v>0.45633000000000001</v>
      </c>
      <c r="C22">
        <v>0.26411099999999998</v>
      </c>
      <c r="D22" s="1">
        <v>1.078E-3</v>
      </c>
      <c r="E22" s="1">
        <v>4.002E-2</v>
      </c>
      <c r="N22" t="str">
        <f t="shared" si="0"/>
        <v>Tia</v>
      </c>
      <c r="O22">
        <f t="shared" si="0"/>
        <v>0.45633000000000001</v>
      </c>
    </row>
    <row r="23" spans="1:15" x14ac:dyDescent="0.25">
      <c r="A23" t="s">
        <v>4</v>
      </c>
      <c r="B23">
        <v>0.61024999999999996</v>
      </c>
      <c r="C23">
        <v>0.223608</v>
      </c>
      <c r="D23" s="1">
        <v>9.1290000000000002E-4</v>
      </c>
      <c r="E23" s="1">
        <v>4.5490000000000003E-2</v>
      </c>
      <c r="N23" t="str">
        <f t="shared" si="0"/>
        <v>Tig</v>
      </c>
      <c r="O23">
        <f t="shared" si="0"/>
        <v>0.61024999999999996</v>
      </c>
    </row>
    <row r="24" spans="1:15" x14ac:dyDescent="0.25">
      <c r="A24" t="s">
        <v>68</v>
      </c>
      <c r="B24">
        <v>0.32194</v>
      </c>
      <c r="C24">
        <v>0.25425900000000001</v>
      </c>
      <c r="D24" s="1">
        <v>1.0380000000000001E-3</v>
      </c>
      <c r="E24" s="1">
        <v>1.6049999999999998E-2</v>
      </c>
      <c r="N24" t="str">
        <f t="shared" si="0"/>
        <v>cag</v>
      </c>
      <c r="O24">
        <f t="shared" si="0"/>
        <v>0.32194</v>
      </c>
    </row>
    <row r="25" spans="1:15" x14ac:dyDescent="0.25">
      <c r="A25" t="s">
        <v>69</v>
      </c>
      <c r="B25">
        <v>0.45724999999999999</v>
      </c>
      <c r="C25">
        <v>0.27118300000000001</v>
      </c>
      <c r="D25" s="1">
        <v>1.1069999999999999E-3</v>
      </c>
      <c r="E25" s="1">
        <v>1.162E-2</v>
      </c>
      <c r="N25" t="str">
        <f t="shared" si="0"/>
        <v>cai</v>
      </c>
      <c r="O25">
        <f t="shared" si="0"/>
        <v>0.45724999999999999</v>
      </c>
    </row>
    <row r="26" spans="1:15" x14ac:dyDescent="0.25">
      <c r="A26" t="s">
        <v>70</v>
      </c>
      <c r="B26">
        <v>0.36249999999999999</v>
      </c>
      <c r="C26">
        <v>0.24326500000000001</v>
      </c>
      <c r="D26" s="1">
        <v>9.9310000000000002E-4</v>
      </c>
      <c r="E26" s="1">
        <v>1.516E-2</v>
      </c>
      <c r="N26" t="str">
        <f t="shared" si="0"/>
        <v>cga</v>
      </c>
      <c r="O26">
        <f t="shared" si="0"/>
        <v>0.36249999999999999</v>
      </c>
    </row>
    <row r="27" spans="1:15" x14ac:dyDescent="0.25">
      <c r="A27" t="s">
        <v>71</v>
      </c>
      <c r="B27">
        <v>0.35224</v>
      </c>
      <c r="C27">
        <v>0.23627999999999999</v>
      </c>
      <c r="D27" s="1">
        <v>9.6460000000000003E-4</v>
      </c>
      <c r="E27" s="1">
        <v>2.12E-2</v>
      </c>
      <c r="N27" t="str">
        <f t="shared" si="0"/>
        <v>cgi</v>
      </c>
      <c r="O27">
        <f t="shared" si="0"/>
        <v>0.35224</v>
      </c>
    </row>
    <row r="28" spans="1:15" x14ac:dyDescent="0.25">
      <c r="A28" t="s">
        <v>72</v>
      </c>
      <c r="B28">
        <v>0.43691000000000002</v>
      </c>
      <c r="C28">
        <v>0.25262000000000001</v>
      </c>
      <c r="D28" s="1">
        <v>1.031E-3</v>
      </c>
      <c r="E28" s="1">
        <v>8.5419999999999992E-3</v>
      </c>
      <c r="N28" t="str">
        <f t="shared" si="0"/>
        <v>cia</v>
      </c>
      <c r="O28">
        <f t="shared" si="0"/>
        <v>0.43691000000000002</v>
      </c>
    </row>
    <row r="29" spans="1:15" x14ac:dyDescent="0.25">
      <c r="A29" t="s">
        <v>73</v>
      </c>
      <c r="B29">
        <v>0.30264999999999997</v>
      </c>
      <c r="C29">
        <v>0.27628799999999998</v>
      </c>
      <c r="D29" s="1">
        <v>1.1280000000000001E-3</v>
      </c>
      <c r="E29" s="1">
        <v>3.1629999999999998E-2</v>
      </c>
      <c r="N29" t="str">
        <f t="shared" si="0"/>
        <v>cig</v>
      </c>
      <c r="O29">
        <f t="shared" si="0"/>
        <v>0.30264999999999997</v>
      </c>
    </row>
    <row r="30" spans="1:15" x14ac:dyDescent="0.25">
      <c r="A30" t="s">
        <v>54</v>
      </c>
      <c r="B30">
        <v>1.1480000000000001E-2</v>
      </c>
      <c r="C30">
        <v>4.9430000000000003E-3</v>
      </c>
      <c r="D30" s="1">
        <v>2.018E-5</v>
      </c>
      <c r="E30" s="1">
        <v>8.5649999999999995E-5</v>
      </c>
      <c r="N30" t="str">
        <f t="shared" si="0"/>
        <v>sigmaG</v>
      </c>
      <c r="O30">
        <f t="shared" si="0"/>
        <v>1.1480000000000001E-2</v>
      </c>
    </row>
    <row r="31" spans="1:15" x14ac:dyDescent="0.25">
      <c r="A31" t="s">
        <v>55</v>
      </c>
      <c r="B31">
        <v>1.6060000000000001E-2</v>
      </c>
      <c r="C31">
        <v>6.4270000000000004E-3</v>
      </c>
      <c r="D31" s="1">
        <v>2.6239999999999999E-5</v>
      </c>
      <c r="E31" s="1">
        <v>8.038E-5</v>
      </c>
      <c r="N31" t="str">
        <f t="shared" si="0"/>
        <v>sigmaI</v>
      </c>
      <c r="O31">
        <f t="shared" si="0"/>
        <v>1.6060000000000001E-2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3.5001999999999998E-2</v>
      </c>
      <c r="C36">
        <v>0.23013800000000001</v>
      </c>
      <c r="D36">
        <v>0.42637000000000003</v>
      </c>
      <c r="E36">
        <v>0.60287000000000002</v>
      </c>
      <c r="F36">
        <v>0.84311999999999998</v>
      </c>
      <c r="N36" t="str">
        <f>CONCATENATE(A36,"_median")</f>
        <v>Tag_median</v>
      </c>
      <c r="O36">
        <f>D36</f>
        <v>0.42637000000000003</v>
      </c>
    </row>
    <row r="37" spans="1:15" x14ac:dyDescent="0.25">
      <c r="A37" t="s">
        <v>7</v>
      </c>
      <c r="B37">
        <v>2.0295000000000001E-2</v>
      </c>
      <c r="C37">
        <v>0.206539</v>
      </c>
      <c r="D37">
        <v>0.44035999999999997</v>
      </c>
      <c r="E37">
        <v>0.66540999999999995</v>
      </c>
      <c r="F37">
        <v>0.96579999999999999</v>
      </c>
      <c r="N37" t="str">
        <f t="shared" ref="N37:N49" si="1">CONCATENATE(A37,"_median")</f>
        <v>Tai_median</v>
      </c>
      <c r="O37">
        <f t="shared" ref="O37:O49" si="2">D37</f>
        <v>0.44035999999999997</v>
      </c>
    </row>
    <row r="38" spans="1:15" x14ac:dyDescent="0.25">
      <c r="A38" t="s">
        <v>3</v>
      </c>
      <c r="B38">
        <v>8.0575999999999995E-2</v>
      </c>
      <c r="C38">
        <v>0.31985000000000002</v>
      </c>
      <c r="D38">
        <v>0.45439000000000002</v>
      </c>
      <c r="E38">
        <v>0.66471999999999998</v>
      </c>
      <c r="F38">
        <v>0.85267000000000004</v>
      </c>
      <c r="N38" t="str">
        <f t="shared" si="1"/>
        <v>Tga_median</v>
      </c>
      <c r="O38">
        <f t="shared" si="2"/>
        <v>0.45439000000000002</v>
      </c>
    </row>
    <row r="39" spans="1:15" x14ac:dyDescent="0.25">
      <c r="A39" t="s">
        <v>2</v>
      </c>
      <c r="B39">
        <v>0.14305000000000001</v>
      </c>
      <c r="C39">
        <v>0.45630999999999999</v>
      </c>
      <c r="D39">
        <v>0.64815</v>
      </c>
      <c r="E39">
        <v>0.83965999999999996</v>
      </c>
      <c r="F39">
        <v>0.98828000000000005</v>
      </c>
      <c r="N39" t="str">
        <f t="shared" si="1"/>
        <v>Tgi_median</v>
      </c>
      <c r="O39">
        <f t="shared" si="2"/>
        <v>0.64815</v>
      </c>
    </row>
    <row r="40" spans="1:15" x14ac:dyDescent="0.25">
      <c r="A40" t="s">
        <v>6</v>
      </c>
      <c r="B40">
        <v>2.8830999999999999E-2</v>
      </c>
      <c r="C40">
        <v>0.24127199999999999</v>
      </c>
      <c r="D40">
        <v>0.45251000000000002</v>
      </c>
      <c r="E40">
        <v>0.64800999999999997</v>
      </c>
      <c r="F40">
        <v>0.94615000000000005</v>
      </c>
      <c r="N40" t="str">
        <f t="shared" si="1"/>
        <v>Tia_median</v>
      </c>
      <c r="O40">
        <f t="shared" si="2"/>
        <v>0.45251000000000002</v>
      </c>
    </row>
    <row r="41" spans="1:15" x14ac:dyDescent="0.25">
      <c r="A41" t="s">
        <v>4</v>
      </c>
      <c r="B41">
        <v>0.16964799999999999</v>
      </c>
      <c r="C41">
        <v>0.45435599999999998</v>
      </c>
      <c r="D41">
        <v>0.63893999999999995</v>
      </c>
      <c r="E41">
        <v>0.78522000000000003</v>
      </c>
      <c r="F41">
        <v>0.97374000000000005</v>
      </c>
      <c r="N41" t="str">
        <f t="shared" si="1"/>
        <v>Tig_median</v>
      </c>
      <c r="O41">
        <f t="shared" si="2"/>
        <v>0.63893999999999995</v>
      </c>
    </row>
    <row r="42" spans="1:15" x14ac:dyDescent="0.25">
      <c r="A42" t="s">
        <v>68</v>
      </c>
      <c r="B42">
        <v>9.8110000000000003E-3</v>
      </c>
      <c r="C42">
        <v>0.109713</v>
      </c>
      <c r="D42">
        <v>0.25902999999999998</v>
      </c>
      <c r="E42">
        <v>0.49070000000000003</v>
      </c>
      <c r="F42">
        <v>0.90473000000000003</v>
      </c>
      <c r="N42" t="str">
        <f t="shared" si="1"/>
        <v>cag_median</v>
      </c>
      <c r="O42">
        <f t="shared" si="2"/>
        <v>0.25902999999999998</v>
      </c>
    </row>
    <row r="43" spans="1:15" x14ac:dyDescent="0.25">
      <c r="A43" t="s">
        <v>69</v>
      </c>
      <c r="B43">
        <v>2.4337999999999999E-2</v>
      </c>
      <c r="C43">
        <v>0.23100100000000001</v>
      </c>
      <c r="D43">
        <v>0.44097999999999998</v>
      </c>
      <c r="E43">
        <v>0.67401999999999995</v>
      </c>
      <c r="F43">
        <v>0.95699999999999996</v>
      </c>
      <c r="N43" t="str">
        <f t="shared" si="1"/>
        <v>cai_median</v>
      </c>
      <c r="O43">
        <f t="shared" si="2"/>
        <v>0.44097999999999998</v>
      </c>
    </row>
    <row r="44" spans="1:15" x14ac:dyDescent="0.25">
      <c r="A44" t="s">
        <v>70</v>
      </c>
      <c r="B44">
        <v>1.4896E-2</v>
      </c>
      <c r="C44">
        <v>0.15411</v>
      </c>
      <c r="D44">
        <v>0.33069999999999999</v>
      </c>
      <c r="E44">
        <v>0.54767999999999994</v>
      </c>
      <c r="F44">
        <v>0.87824000000000002</v>
      </c>
      <c r="N44" t="str">
        <f t="shared" si="1"/>
        <v>cga_median</v>
      </c>
      <c r="O44">
        <f t="shared" si="2"/>
        <v>0.33069999999999999</v>
      </c>
    </row>
    <row r="45" spans="1:15" x14ac:dyDescent="0.25">
      <c r="A45" t="s">
        <v>71</v>
      </c>
      <c r="B45">
        <v>1.2723E-2</v>
      </c>
      <c r="C45">
        <v>0.16392100000000001</v>
      </c>
      <c r="D45">
        <v>0.30814999999999998</v>
      </c>
      <c r="E45">
        <v>0.52015999999999996</v>
      </c>
      <c r="F45">
        <v>0.85834999999999995</v>
      </c>
      <c r="N45" t="str">
        <f t="shared" si="1"/>
        <v>cgi_median</v>
      </c>
      <c r="O45">
        <f t="shared" si="2"/>
        <v>0.30814999999999998</v>
      </c>
    </row>
    <row r="46" spans="1:15" x14ac:dyDescent="0.25">
      <c r="A46" t="s">
        <v>72</v>
      </c>
      <c r="B46">
        <v>2.8631E-2</v>
      </c>
      <c r="C46">
        <v>0.228576</v>
      </c>
      <c r="D46">
        <v>0.42048999999999997</v>
      </c>
      <c r="E46">
        <v>0.63097000000000003</v>
      </c>
      <c r="F46">
        <v>0.91886000000000001</v>
      </c>
      <c r="N46" t="str">
        <f t="shared" si="1"/>
        <v>cia_median</v>
      </c>
      <c r="O46">
        <f t="shared" si="2"/>
        <v>0.42048999999999997</v>
      </c>
    </row>
    <row r="47" spans="1:15" x14ac:dyDescent="0.25">
      <c r="A47" t="s">
        <v>73</v>
      </c>
      <c r="B47">
        <v>6.1960000000000001E-3</v>
      </c>
      <c r="C47">
        <v>6.8071999999999994E-2</v>
      </c>
      <c r="D47">
        <v>0.20482</v>
      </c>
      <c r="E47">
        <v>0.49003999999999998</v>
      </c>
      <c r="F47">
        <v>0.92227000000000003</v>
      </c>
      <c r="N47" t="str">
        <f t="shared" si="1"/>
        <v>cig_median</v>
      </c>
      <c r="O47">
        <f t="shared" si="2"/>
        <v>0.20482</v>
      </c>
    </row>
    <row r="48" spans="1:15" x14ac:dyDescent="0.25">
      <c r="A48" t="s">
        <v>54</v>
      </c>
      <c r="B48">
        <v>5.7689999999999998E-3</v>
      </c>
      <c r="C48">
        <v>8.2109999999999995E-3</v>
      </c>
      <c r="D48">
        <v>1.031E-2</v>
      </c>
      <c r="E48">
        <v>1.336E-2</v>
      </c>
      <c r="F48">
        <v>2.41E-2</v>
      </c>
      <c r="N48" t="str">
        <f t="shared" si="1"/>
        <v>sigmaG_median</v>
      </c>
      <c r="O48">
        <f t="shared" si="2"/>
        <v>1.031E-2</v>
      </c>
    </row>
    <row r="49" spans="1:15" x14ac:dyDescent="0.25">
      <c r="A49" t="s">
        <v>55</v>
      </c>
      <c r="B49">
        <v>8.4229999999999999E-3</v>
      </c>
      <c r="C49">
        <v>1.183E-2</v>
      </c>
      <c r="D49">
        <v>1.4590000000000001E-2</v>
      </c>
      <c r="E49">
        <v>1.8540000000000001E-2</v>
      </c>
      <c r="F49">
        <v>3.2370000000000003E-2</v>
      </c>
      <c r="N49" t="str">
        <f t="shared" si="1"/>
        <v>sigmaI_median</v>
      </c>
      <c r="O49">
        <f t="shared" si="2"/>
        <v>1.4590000000000001E-2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1.91</v>
      </c>
      <c r="C54">
        <v>3.15</v>
      </c>
      <c r="N54" t="str">
        <f>CONCATENATE(A54,"_rhat")</f>
        <v>Tag_rhat</v>
      </c>
      <c r="O54">
        <f>B54</f>
        <v>1.91</v>
      </c>
    </row>
    <row r="55" spans="1:15" x14ac:dyDescent="0.25">
      <c r="A55" t="s">
        <v>7</v>
      </c>
      <c r="B55">
        <v>1.61</v>
      </c>
      <c r="C55">
        <v>2.36</v>
      </c>
      <c r="N55" t="str">
        <f t="shared" ref="N55:N67" si="3">CONCATENATE(A55,"_rhat")</f>
        <v>Tai_rhat</v>
      </c>
      <c r="O55">
        <f t="shared" ref="O55:O67" si="4">B55</f>
        <v>1.61</v>
      </c>
    </row>
    <row r="56" spans="1:15" x14ac:dyDescent="0.25">
      <c r="A56" t="s">
        <v>3</v>
      </c>
      <c r="B56">
        <v>2.1</v>
      </c>
      <c r="C56">
        <v>3.49</v>
      </c>
      <c r="N56" t="str">
        <f t="shared" si="3"/>
        <v>Tga_rhat</v>
      </c>
      <c r="O56">
        <f t="shared" si="4"/>
        <v>2.1</v>
      </c>
    </row>
    <row r="57" spans="1:15" x14ac:dyDescent="0.25">
      <c r="A57" t="s">
        <v>2</v>
      </c>
      <c r="B57">
        <v>1.95</v>
      </c>
      <c r="C57">
        <v>2.98</v>
      </c>
      <c r="N57" t="str">
        <f t="shared" si="3"/>
        <v>Tgi_rhat</v>
      </c>
      <c r="O57">
        <f t="shared" si="4"/>
        <v>1.95</v>
      </c>
    </row>
    <row r="58" spans="1:15" x14ac:dyDescent="0.25">
      <c r="A58" t="s">
        <v>6</v>
      </c>
      <c r="B58">
        <v>1.76</v>
      </c>
      <c r="C58">
        <v>2.5299999999999998</v>
      </c>
      <c r="N58" t="str">
        <f t="shared" si="3"/>
        <v>Tia_rhat</v>
      </c>
      <c r="O58">
        <f t="shared" si="4"/>
        <v>1.76</v>
      </c>
    </row>
    <row r="59" spans="1:15" x14ac:dyDescent="0.25">
      <c r="A59" t="s">
        <v>4</v>
      </c>
      <c r="B59">
        <v>1.7</v>
      </c>
      <c r="C59">
        <v>2.63</v>
      </c>
      <c r="N59" t="str">
        <f t="shared" si="3"/>
        <v>Tig_rhat</v>
      </c>
      <c r="O59">
        <f t="shared" si="4"/>
        <v>1.7</v>
      </c>
    </row>
    <row r="60" spans="1:15" x14ac:dyDescent="0.25">
      <c r="A60" t="s">
        <v>68</v>
      </c>
      <c r="B60">
        <v>1.06</v>
      </c>
      <c r="C60">
        <v>1.1299999999999999</v>
      </c>
      <c r="N60" t="str">
        <f t="shared" si="3"/>
        <v>cag_rhat</v>
      </c>
      <c r="O60">
        <f t="shared" si="4"/>
        <v>1.06</v>
      </c>
    </row>
    <row r="61" spans="1:15" x14ac:dyDescent="0.25">
      <c r="A61" t="s">
        <v>69</v>
      </c>
      <c r="B61">
        <v>1.01</v>
      </c>
      <c r="C61">
        <v>1.04</v>
      </c>
      <c r="N61" t="str">
        <f t="shared" si="3"/>
        <v>cai_rhat</v>
      </c>
      <c r="O61">
        <f t="shared" si="4"/>
        <v>1.01</v>
      </c>
    </row>
    <row r="62" spans="1:15" x14ac:dyDescent="0.25">
      <c r="A62" t="s">
        <v>70</v>
      </c>
      <c r="B62">
        <v>1.01</v>
      </c>
      <c r="C62">
        <v>1.03</v>
      </c>
      <c r="N62" t="str">
        <f t="shared" si="3"/>
        <v>cga_rhat</v>
      </c>
      <c r="O62">
        <f t="shared" si="4"/>
        <v>1.01</v>
      </c>
    </row>
    <row r="63" spans="1:15" x14ac:dyDescent="0.25">
      <c r="A63" t="s">
        <v>71</v>
      </c>
      <c r="B63">
        <v>1.1200000000000001</v>
      </c>
      <c r="C63">
        <v>1.29</v>
      </c>
      <c r="N63" t="str">
        <f t="shared" si="3"/>
        <v>cgi_rhat</v>
      </c>
      <c r="O63">
        <f t="shared" si="4"/>
        <v>1.1200000000000001</v>
      </c>
    </row>
    <row r="64" spans="1:15" x14ac:dyDescent="0.25">
      <c r="A64" t="s">
        <v>72</v>
      </c>
      <c r="B64">
        <v>1.02</v>
      </c>
      <c r="C64">
        <v>1.05</v>
      </c>
      <c r="N64" t="str">
        <f t="shared" si="3"/>
        <v>cia_rhat</v>
      </c>
      <c r="O64">
        <f t="shared" si="4"/>
        <v>1.02</v>
      </c>
    </row>
    <row r="65" spans="1:15" x14ac:dyDescent="0.25">
      <c r="A65" t="s">
        <v>73</v>
      </c>
      <c r="B65">
        <v>1.0900000000000001</v>
      </c>
      <c r="C65">
        <v>1.24</v>
      </c>
      <c r="N65" t="str">
        <f t="shared" si="3"/>
        <v>cig_rhat</v>
      </c>
      <c r="O65">
        <f t="shared" si="4"/>
        <v>1.0900000000000001</v>
      </c>
    </row>
    <row r="66" spans="1:15" x14ac:dyDescent="0.25">
      <c r="A66" t="s">
        <v>54</v>
      </c>
      <c r="B66">
        <v>1</v>
      </c>
      <c r="C66">
        <v>1.01</v>
      </c>
      <c r="N66" t="str">
        <f t="shared" si="3"/>
        <v>sigmaG_rhat</v>
      </c>
      <c r="O66">
        <f t="shared" si="4"/>
        <v>1</v>
      </c>
    </row>
    <row r="67" spans="1:15" x14ac:dyDescent="0.25">
      <c r="A67" t="s">
        <v>55</v>
      </c>
      <c r="B67">
        <v>1.01</v>
      </c>
      <c r="C67">
        <v>1.02</v>
      </c>
      <c r="N67" t="str">
        <f t="shared" si="3"/>
        <v>sigmaI_rhat</v>
      </c>
      <c r="O67">
        <f t="shared" si="4"/>
        <v>1.01</v>
      </c>
    </row>
    <row r="69" spans="1:15" x14ac:dyDescent="0.25">
      <c r="A69" t="s">
        <v>66</v>
      </c>
      <c r="B69" t="s">
        <v>67</v>
      </c>
    </row>
    <row r="71" spans="1:15" x14ac:dyDescent="0.25">
      <c r="A71">
        <v>2.33</v>
      </c>
      <c r="N71" t="s">
        <v>17</v>
      </c>
      <c r="O71">
        <f>A71</f>
        <v>2.33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30.091909999999999</v>
      </c>
      <c r="C73">
        <v>21.13823</v>
      </c>
      <c r="D73">
        <v>42.242510000000003</v>
      </c>
      <c r="E73">
        <v>20.751069999999999</v>
      </c>
      <c r="F73">
        <v>22.931380000000001</v>
      </c>
      <c r="G73">
        <v>17.628419999999998</v>
      </c>
      <c r="H73">
        <v>306.21571999999998</v>
      </c>
      <c r="I73">
        <v>1030.9001599999999</v>
      </c>
      <c r="J73">
        <v>418.95690999999999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B75">
        <v>212.6343</v>
      </c>
      <c r="C75">
        <v>1365.2538199999999</v>
      </c>
      <c r="D75">
        <v>98.339410000000001</v>
      </c>
      <c r="E75">
        <v>3522.9046199999998</v>
      </c>
      <c r="F75">
        <v>8643.1575300000004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52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0.8554687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7" width="9" bestFit="1" customWidth="1"/>
    <col min="8" max="8" width="8" bestFit="1" customWidth="1"/>
    <col min="9" max="9" width="10" bestFit="1" customWidth="1"/>
    <col min="10" max="10" width="11" customWidth="1"/>
    <col min="11" max="12" width="9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75</v>
      </c>
      <c r="N2" t="s">
        <v>0</v>
      </c>
      <c r="O2" t="str">
        <f>B2</f>
        <v>AlternativeHybridPlus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1982</v>
      </c>
      <c r="N4" t="s">
        <v>1</v>
      </c>
      <c r="O4">
        <f>B4</f>
        <v>1982</v>
      </c>
    </row>
    <row r="5" spans="1:15" x14ac:dyDescent="0.25">
      <c r="A5" t="s">
        <v>23</v>
      </c>
      <c r="B5" t="s">
        <v>24</v>
      </c>
      <c r="C5">
        <v>-85.25</v>
      </c>
      <c r="N5" t="s">
        <v>14</v>
      </c>
      <c r="O5">
        <f>C5</f>
        <v>-85.25</v>
      </c>
    </row>
    <row r="6" spans="1:15" x14ac:dyDescent="0.25">
      <c r="A6" t="s">
        <v>25</v>
      </c>
      <c r="B6">
        <v>13.24</v>
      </c>
      <c r="N6" t="s">
        <v>15</v>
      </c>
      <c r="O6">
        <f>B6</f>
        <v>13.24</v>
      </c>
    </row>
    <row r="7" spans="1:15" x14ac:dyDescent="0.25">
      <c r="A7" t="s">
        <v>26</v>
      </c>
      <c r="B7" t="s">
        <v>24</v>
      </c>
      <c r="C7">
        <v>-72</v>
      </c>
      <c r="N7" t="s">
        <v>16</v>
      </c>
      <c r="O7">
        <f>C7</f>
        <v>-72</v>
      </c>
    </row>
    <row r="9" spans="1:15" x14ac:dyDescent="0.25">
      <c r="A9" t="s">
        <v>27</v>
      </c>
      <c r="B9" t="s">
        <v>28</v>
      </c>
      <c r="C9" t="s">
        <v>74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0.55708999999999997</v>
      </c>
      <c r="C18">
        <v>0.255824</v>
      </c>
      <c r="D18" s="1">
        <v>1.044E-3</v>
      </c>
      <c r="E18" s="1">
        <v>3.6499799999999999E-2</v>
      </c>
      <c r="N18" t="str">
        <f>A18</f>
        <v>Tag</v>
      </c>
      <c r="O18">
        <f>B18</f>
        <v>0.55708999999999997</v>
      </c>
    </row>
    <row r="19" spans="1:15" x14ac:dyDescent="0.25">
      <c r="A19" t="s">
        <v>7</v>
      </c>
      <c r="B19">
        <v>0.35032999999999997</v>
      </c>
      <c r="C19">
        <v>0.20028699999999999</v>
      </c>
      <c r="D19" s="1">
        <v>8.1769999999999998E-4</v>
      </c>
      <c r="E19" s="1">
        <v>3.0355400000000001E-2</v>
      </c>
      <c r="N19" t="str">
        <f t="shared" ref="N19:O31" si="0">A19</f>
        <v>Tai</v>
      </c>
      <c r="O19">
        <f t="shared" si="0"/>
        <v>0.35032999999999997</v>
      </c>
    </row>
    <row r="20" spans="1:15" x14ac:dyDescent="0.25">
      <c r="A20" t="s">
        <v>3</v>
      </c>
      <c r="B20">
        <v>0.45863999999999999</v>
      </c>
      <c r="C20">
        <v>0.27514100000000002</v>
      </c>
      <c r="D20" s="1">
        <v>1.1230000000000001E-3</v>
      </c>
      <c r="E20" s="1">
        <v>4.1366699999999999E-2</v>
      </c>
      <c r="N20" t="str">
        <f t="shared" si="0"/>
        <v>Tga</v>
      </c>
      <c r="O20">
        <f t="shared" si="0"/>
        <v>0.45863999999999999</v>
      </c>
    </row>
    <row r="21" spans="1:15" x14ac:dyDescent="0.25">
      <c r="A21" t="s">
        <v>2</v>
      </c>
      <c r="B21">
        <v>0.63688</v>
      </c>
      <c r="C21">
        <v>0.241923</v>
      </c>
      <c r="D21" s="1">
        <v>9.8759999999999994E-4</v>
      </c>
      <c r="E21" s="1">
        <v>3.1927499999999998E-2</v>
      </c>
      <c r="N21" t="str">
        <f t="shared" si="0"/>
        <v>Tgi</v>
      </c>
      <c r="O21">
        <f t="shared" si="0"/>
        <v>0.63688</v>
      </c>
    </row>
    <row r="22" spans="1:15" x14ac:dyDescent="0.25">
      <c r="A22" t="s">
        <v>6</v>
      </c>
      <c r="B22">
        <v>0.50695999999999997</v>
      </c>
      <c r="C22">
        <v>0.27435799999999999</v>
      </c>
      <c r="D22" s="1">
        <v>1.1199999999999999E-3</v>
      </c>
      <c r="E22" s="1">
        <v>3.5992400000000001E-2</v>
      </c>
      <c r="N22" t="str">
        <f t="shared" si="0"/>
        <v>Tia</v>
      </c>
      <c r="O22">
        <f t="shared" si="0"/>
        <v>0.50695999999999997</v>
      </c>
    </row>
    <row r="23" spans="1:15" x14ac:dyDescent="0.25">
      <c r="A23" t="s">
        <v>4</v>
      </c>
      <c r="B23">
        <v>0.46417999999999998</v>
      </c>
      <c r="C23">
        <v>0.26654099999999997</v>
      </c>
      <c r="D23" s="1">
        <v>1.088E-3</v>
      </c>
      <c r="E23" s="1">
        <v>3.0955199999999999E-2</v>
      </c>
      <c r="N23" t="str">
        <f t="shared" si="0"/>
        <v>Tig</v>
      </c>
      <c r="O23">
        <f t="shared" si="0"/>
        <v>0.46417999999999998</v>
      </c>
    </row>
    <row r="24" spans="1:15" x14ac:dyDescent="0.25">
      <c r="A24" t="s">
        <v>68</v>
      </c>
      <c r="B24">
        <v>0.37308000000000002</v>
      </c>
      <c r="C24">
        <v>0.25861600000000001</v>
      </c>
      <c r="D24" s="1">
        <v>1.0560000000000001E-3</v>
      </c>
      <c r="E24" s="1">
        <v>1.06246E-2</v>
      </c>
      <c r="N24" t="str">
        <f t="shared" si="0"/>
        <v>cag</v>
      </c>
      <c r="O24">
        <f t="shared" si="0"/>
        <v>0.37308000000000002</v>
      </c>
    </row>
    <row r="25" spans="1:15" x14ac:dyDescent="0.25">
      <c r="A25" t="s">
        <v>69</v>
      </c>
      <c r="B25">
        <v>0.42177999999999999</v>
      </c>
      <c r="C25">
        <v>0.28312199999999998</v>
      </c>
      <c r="D25" s="1">
        <v>1.1559999999999999E-3</v>
      </c>
      <c r="E25" s="1">
        <v>1.24609E-2</v>
      </c>
      <c r="N25" t="str">
        <f t="shared" si="0"/>
        <v>cai</v>
      </c>
      <c r="O25">
        <f t="shared" si="0"/>
        <v>0.42177999999999999</v>
      </c>
    </row>
    <row r="26" spans="1:15" x14ac:dyDescent="0.25">
      <c r="A26" t="s">
        <v>70</v>
      </c>
      <c r="B26">
        <v>0.43063000000000001</v>
      </c>
      <c r="C26">
        <v>0.25452599999999997</v>
      </c>
      <c r="D26" s="1">
        <v>1.039E-3</v>
      </c>
      <c r="E26" s="1">
        <v>6.9589999999999999E-3</v>
      </c>
      <c r="N26" t="str">
        <f t="shared" si="0"/>
        <v>cga</v>
      </c>
      <c r="O26">
        <f t="shared" si="0"/>
        <v>0.43063000000000001</v>
      </c>
    </row>
    <row r="27" spans="1:15" x14ac:dyDescent="0.25">
      <c r="A27" t="s">
        <v>71</v>
      </c>
      <c r="B27">
        <v>0.25128</v>
      </c>
      <c r="C27">
        <v>0.22212000000000001</v>
      </c>
      <c r="D27" s="1">
        <v>9.0680000000000003E-4</v>
      </c>
      <c r="E27" s="1">
        <v>1.5857900000000001E-2</v>
      </c>
      <c r="N27" t="str">
        <f t="shared" si="0"/>
        <v>cgi</v>
      </c>
      <c r="O27">
        <f t="shared" si="0"/>
        <v>0.25128</v>
      </c>
    </row>
    <row r="28" spans="1:15" x14ac:dyDescent="0.25">
      <c r="A28" t="s">
        <v>72</v>
      </c>
      <c r="B28">
        <v>0.37913000000000002</v>
      </c>
      <c r="C28">
        <v>0.24618899999999999</v>
      </c>
      <c r="D28" s="1">
        <v>1.005E-3</v>
      </c>
      <c r="E28" s="1">
        <v>1.1764800000000001E-2</v>
      </c>
      <c r="N28" t="str">
        <f t="shared" si="0"/>
        <v>cia</v>
      </c>
      <c r="O28">
        <f t="shared" si="0"/>
        <v>0.37913000000000002</v>
      </c>
    </row>
    <row r="29" spans="1:15" x14ac:dyDescent="0.25">
      <c r="A29" t="s">
        <v>73</v>
      </c>
      <c r="B29">
        <v>0.26251999999999998</v>
      </c>
      <c r="C29">
        <v>0.24562</v>
      </c>
      <c r="D29" s="1">
        <v>1.003E-3</v>
      </c>
      <c r="E29" s="1">
        <v>1.5709000000000001E-2</v>
      </c>
      <c r="N29" t="str">
        <f t="shared" si="0"/>
        <v>cig</v>
      </c>
      <c r="O29">
        <f t="shared" si="0"/>
        <v>0.26251999999999998</v>
      </c>
    </row>
    <row r="30" spans="1:15" x14ac:dyDescent="0.25">
      <c r="A30" t="s">
        <v>54</v>
      </c>
      <c r="B30">
        <v>2.4760000000000001E-2</v>
      </c>
      <c r="C30">
        <v>9.9819999999999996E-3</v>
      </c>
      <c r="D30" s="1">
        <v>4.0750000000000001E-5</v>
      </c>
      <c r="E30" s="1">
        <v>1.4980000000000001E-4</v>
      </c>
      <c r="N30" t="str">
        <f t="shared" si="0"/>
        <v>sigmaG</v>
      </c>
      <c r="O30">
        <f t="shared" si="0"/>
        <v>2.4760000000000001E-2</v>
      </c>
    </row>
    <row r="31" spans="1:15" x14ac:dyDescent="0.25">
      <c r="A31" t="s">
        <v>55</v>
      </c>
      <c r="B31">
        <v>1.5339999999999999E-2</v>
      </c>
      <c r="C31">
        <v>7.2500000000000004E-3</v>
      </c>
      <c r="D31" s="1">
        <v>2.9600000000000001E-5</v>
      </c>
      <c r="E31" s="1">
        <v>1.7210000000000001E-4</v>
      </c>
      <c r="N31" t="str">
        <f t="shared" si="0"/>
        <v>sigmaI</v>
      </c>
      <c r="O31">
        <f t="shared" si="0"/>
        <v>1.5339999999999999E-2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5.8968E-2</v>
      </c>
      <c r="C36">
        <v>0.35959000000000002</v>
      </c>
      <c r="D36">
        <v>0.58115000000000006</v>
      </c>
      <c r="E36">
        <v>0.76429999999999998</v>
      </c>
      <c r="F36">
        <v>0.96836999999999995</v>
      </c>
      <c r="N36" t="str">
        <f>CONCATENATE(A36,"_median")</f>
        <v>Tag_median</v>
      </c>
      <c r="O36">
        <f>D36</f>
        <v>0.58115000000000006</v>
      </c>
    </row>
    <row r="37" spans="1:15" x14ac:dyDescent="0.25">
      <c r="A37" t="s">
        <v>7</v>
      </c>
      <c r="B37">
        <v>1.9050000000000001E-2</v>
      </c>
      <c r="C37">
        <v>0.19852</v>
      </c>
      <c r="D37">
        <v>0.34192</v>
      </c>
      <c r="E37">
        <v>0.49468000000000001</v>
      </c>
      <c r="F37">
        <v>0.76327</v>
      </c>
      <c r="N37" t="str">
        <f t="shared" ref="N37:N49" si="1">CONCATENATE(A37,"_median")</f>
        <v>Tai_median</v>
      </c>
      <c r="O37">
        <f t="shared" ref="O37:O49" si="2">D37</f>
        <v>0.34192</v>
      </c>
    </row>
    <row r="38" spans="1:15" x14ac:dyDescent="0.25">
      <c r="A38" t="s">
        <v>3</v>
      </c>
      <c r="B38">
        <v>2.0105000000000001E-2</v>
      </c>
      <c r="C38">
        <v>0.21725</v>
      </c>
      <c r="D38">
        <v>0.45243</v>
      </c>
      <c r="E38">
        <v>0.67198000000000002</v>
      </c>
      <c r="F38">
        <v>0.95886000000000005</v>
      </c>
      <c r="N38" t="str">
        <f t="shared" si="1"/>
        <v>Tga_median</v>
      </c>
      <c r="O38">
        <f t="shared" si="2"/>
        <v>0.45243</v>
      </c>
    </row>
    <row r="39" spans="1:15" x14ac:dyDescent="0.25">
      <c r="A39" t="s">
        <v>2</v>
      </c>
      <c r="B39">
        <v>0.16476299999999999</v>
      </c>
      <c r="C39">
        <v>0.46561000000000002</v>
      </c>
      <c r="D39">
        <v>0.66337000000000002</v>
      </c>
      <c r="E39">
        <v>0.85868</v>
      </c>
      <c r="F39">
        <v>0.98689000000000004</v>
      </c>
      <c r="N39" t="str">
        <f t="shared" si="1"/>
        <v>Tgi_median</v>
      </c>
      <c r="O39">
        <f t="shared" si="2"/>
        <v>0.66337000000000002</v>
      </c>
    </row>
    <row r="40" spans="1:15" x14ac:dyDescent="0.25">
      <c r="A40" t="s">
        <v>6</v>
      </c>
      <c r="B40">
        <v>2.6161E-2</v>
      </c>
      <c r="C40">
        <v>0.27988000000000002</v>
      </c>
      <c r="D40">
        <v>0.55303999999999998</v>
      </c>
      <c r="E40">
        <v>0.74221000000000004</v>
      </c>
      <c r="F40">
        <v>0.94552999999999998</v>
      </c>
      <c r="N40" t="str">
        <f t="shared" si="1"/>
        <v>Tia_median</v>
      </c>
      <c r="O40">
        <f t="shared" si="2"/>
        <v>0.55303999999999998</v>
      </c>
    </row>
    <row r="41" spans="1:15" x14ac:dyDescent="0.25">
      <c r="A41" t="s">
        <v>4</v>
      </c>
      <c r="B41">
        <v>3.1891000000000003E-2</v>
      </c>
      <c r="C41">
        <v>0.24092</v>
      </c>
      <c r="D41">
        <v>0.46295999999999998</v>
      </c>
      <c r="E41">
        <v>0.64895999999999998</v>
      </c>
      <c r="F41">
        <v>0.94703000000000004</v>
      </c>
      <c r="N41" t="str">
        <f t="shared" si="1"/>
        <v>Tig_median</v>
      </c>
      <c r="O41">
        <f t="shared" si="2"/>
        <v>0.46295999999999998</v>
      </c>
    </row>
    <row r="42" spans="1:15" x14ac:dyDescent="0.25">
      <c r="A42" t="s">
        <v>68</v>
      </c>
      <c r="B42">
        <v>1.7031999999999999E-2</v>
      </c>
      <c r="C42">
        <v>0.16219</v>
      </c>
      <c r="D42">
        <v>0.32440000000000002</v>
      </c>
      <c r="E42">
        <v>0.55191000000000001</v>
      </c>
      <c r="F42">
        <v>0.92993000000000003</v>
      </c>
      <c r="N42" t="str">
        <f t="shared" si="1"/>
        <v>cag_median</v>
      </c>
      <c r="O42">
        <f t="shared" si="2"/>
        <v>0.32440000000000002</v>
      </c>
    </row>
    <row r="43" spans="1:15" x14ac:dyDescent="0.25">
      <c r="A43" t="s">
        <v>69</v>
      </c>
      <c r="B43">
        <v>1.7478E-2</v>
      </c>
      <c r="C43">
        <v>0.17460000000000001</v>
      </c>
      <c r="D43">
        <v>0.38201000000000002</v>
      </c>
      <c r="E43">
        <v>0.65197000000000005</v>
      </c>
      <c r="F43">
        <v>0.95874000000000004</v>
      </c>
      <c r="N43" t="str">
        <f t="shared" si="1"/>
        <v>cai_median</v>
      </c>
      <c r="O43">
        <f t="shared" si="2"/>
        <v>0.38201000000000002</v>
      </c>
    </row>
    <row r="44" spans="1:15" x14ac:dyDescent="0.25">
      <c r="A44" t="s">
        <v>70</v>
      </c>
      <c r="B44">
        <v>2.5628999999999999E-2</v>
      </c>
      <c r="C44">
        <v>0.22042</v>
      </c>
      <c r="D44">
        <v>0.41510000000000002</v>
      </c>
      <c r="E44">
        <v>0.62158000000000002</v>
      </c>
      <c r="F44">
        <v>0.93115000000000003</v>
      </c>
      <c r="N44" t="str">
        <f t="shared" si="1"/>
        <v>cga_median</v>
      </c>
      <c r="O44">
        <f t="shared" si="2"/>
        <v>0.41510000000000002</v>
      </c>
    </row>
    <row r="45" spans="1:15" x14ac:dyDescent="0.25">
      <c r="A45" t="s">
        <v>71</v>
      </c>
      <c r="B45">
        <v>7.0980000000000001E-3</v>
      </c>
      <c r="C45">
        <v>7.5700000000000003E-2</v>
      </c>
      <c r="D45">
        <v>0.18063000000000001</v>
      </c>
      <c r="E45">
        <v>0.37291000000000002</v>
      </c>
      <c r="F45">
        <v>0.80034000000000005</v>
      </c>
      <c r="N45" t="str">
        <f t="shared" si="1"/>
        <v>cgi_median</v>
      </c>
      <c r="O45">
        <f t="shared" si="2"/>
        <v>0.18063000000000001</v>
      </c>
    </row>
    <row r="46" spans="1:15" x14ac:dyDescent="0.25">
      <c r="A46" t="s">
        <v>72</v>
      </c>
      <c r="B46">
        <v>2.0847000000000001E-2</v>
      </c>
      <c r="C46">
        <v>0.17582</v>
      </c>
      <c r="D46">
        <v>0.34488999999999997</v>
      </c>
      <c r="E46">
        <v>0.54979999999999996</v>
      </c>
      <c r="F46">
        <v>0.90861000000000003</v>
      </c>
      <c r="N46" t="str">
        <f t="shared" si="1"/>
        <v>cia_median</v>
      </c>
      <c r="O46">
        <f t="shared" si="2"/>
        <v>0.34488999999999997</v>
      </c>
    </row>
    <row r="47" spans="1:15" x14ac:dyDescent="0.25">
      <c r="A47" t="s">
        <v>73</v>
      </c>
      <c r="B47">
        <v>5.45E-3</v>
      </c>
      <c r="C47">
        <v>6.2190000000000002E-2</v>
      </c>
      <c r="D47">
        <v>0.18007999999999999</v>
      </c>
      <c r="E47">
        <v>0.40022999999999997</v>
      </c>
      <c r="F47">
        <v>0.87219999999999998</v>
      </c>
      <c r="N47" t="str">
        <f t="shared" si="1"/>
        <v>cig_median</v>
      </c>
      <c r="O47">
        <f t="shared" si="2"/>
        <v>0.18007999999999999</v>
      </c>
    </row>
    <row r="48" spans="1:15" x14ac:dyDescent="0.25">
      <c r="A48" t="s">
        <v>54</v>
      </c>
      <c r="B48">
        <v>1.2638E-2</v>
      </c>
      <c r="C48">
        <v>1.8079999999999999E-2</v>
      </c>
      <c r="D48">
        <v>2.2509999999999999E-2</v>
      </c>
      <c r="E48">
        <v>2.879E-2</v>
      </c>
      <c r="F48">
        <v>5.0270000000000002E-2</v>
      </c>
      <c r="N48" t="str">
        <f t="shared" si="1"/>
        <v>sigmaG_median</v>
      </c>
      <c r="O48">
        <f t="shared" si="2"/>
        <v>2.2509999999999999E-2</v>
      </c>
    </row>
    <row r="49" spans="1:15" x14ac:dyDescent="0.25">
      <c r="A49" t="s">
        <v>55</v>
      </c>
      <c r="B49">
        <v>6.9069999999999999E-3</v>
      </c>
      <c r="C49">
        <v>1.043E-2</v>
      </c>
      <c r="D49">
        <v>1.3610000000000001E-2</v>
      </c>
      <c r="E49">
        <v>1.8249999999999999E-2</v>
      </c>
      <c r="F49">
        <v>3.3820000000000003E-2</v>
      </c>
      <c r="N49" t="str">
        <f t="shared" si="1"/>
        <v>sigmaI_median</v>
      </c>
      <c r="O49">
        <f t="shared" si="2"/>
        <v>1.3610000000000001E-2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1.35</v>
      </c>
      <c r="C54">
        <v>1.75</v>
      </c>
      <c r="N54" t="str">
        <f>CONCATENATE(A54,"_rhat")</f>
        <v>Tag_rhat</v>
      </c>
      <c r="O54">
        <f>B54</f>
        <v>1.35</v>
      </c>
    </row>
    <row r="55" spans="1:15" x14ac:dyDescent="0.25">
      <c r="A55" t="s">
        <v>7</v>
      </c>
      <c r="B55">
        <v>1.48</v>
      </c>
      <c r="C55">
        <v>2</v>
      </c>
      <c r="N55" t="str">
        <f t="shared" ref="N55:N67" si="3">CONCATENATE(A55,"_rhat")</f>
        <v>Tai_rhat</v>
      </c>
      <c r="O55">
        <f t="shared" ref="O55:O67" si="4">B55</f>
        <v>1.48</v>
      </c>
    </row>
    <row r="56" spans="1:15" x14ac:dyDescent="0.25">
      <c r="A56" t="s">
        <v>3</v>
      </c>
      <c r="B56">
        <v>1.37</v>
      </c>
      <c r="C56">
        <v>1.83</v>
      </c>
      <c r="N56" t="str">
        <f t="shared" si="3"/>
        <v>Tga_rhat</v>
      </c>
      <c r="O56">
        <f t="shared" si="4"/>
        <v>1.37</v>
      </c>
    </row>
    <row r="57" spans="1:15" x14ac:dyDescent="0.25">
      <c r="A57" t="s">
        <v>2</v>
      </c>
      <c r="B57">
        <v>2.13</v>
      </c>
      <c r="C57">
        <v>3.36</v>
      </c>
      <c r="N57" t="str">
        <f t="shared" si="3"/>
        <v>Tgi_rhat</v>
      </c>
      <c r="O57">
        <f t="shared" si="4"/>
        <v>2.13</v>
      </c>
    </row>
    <row r="58" spans="1:15" x14ac:dyDescent="0.25">
      <c r="A58" t="s">
        <v>6</v>
      </c>
      <c r="B58">
        <v>2.12</v>
      </c>
      <c r="C58">
        <v>3.29</v>
      </c>
      <c r="N58" t="str">
        <f t="shared" si="3"/>
        <v>Tia_rhat</v>
      </c>
      <c r="O58">
        <f t="shared" si="4"/>
        <v>2.12</v>
      </c>
    </row>
    <row r="59" spans="1:15" x14ac:dyDescent="0.25">
      <c r="A59" t="s">
        <v>4</v>
      </c>
      <c r="B59">
        <v>2.38</v>
      </c>
      <c r="C59">
        <v>3.82</v>
      </c>
      <c r="N59" t="str">
        <f t="shared" si="3"/>
        <v>Tig_rhat</v>
      </c>
      <c r="O59">
        <f t="shared" si="4"/>
        <v>2.38</v>
      </c>
    </row>
    <row r="60" spans="1:15" x14ac:dyDescent="0.25">
      <c r="A60" t="s">
        <v>68</v>
      </c>
      <c r="B60">
        <v>1.03</v>
      </c>
      <c r="C60">
        <v>1.07</v>
      </c>
      <c r="N60" t="str">
        <f t="shared" si="3"/>
        <v>cag_rhat</v>
      </c>
      <c r="O60">
        <f t="shared" si="4"/>
        <v>1.03</v>
      </c>
    </row>
    <row r="61" spans="1:15" x14ac:dyDescent="0.25">
      <c r="A61" t="s">
        <v>69</v>
      </c>
      <c r="B61">
        <v>1.01</v>
      </c>
      <c r="C61">
        <v>1.03</v>
      </c>
      <c r="N61" t="str">
        <f t="shared" si="3"/>
        <v>cai_rhat</v>
      </c>
      <c r="O61">
        <f t="shared" si="4"/>
        <v>1.01</v>
      </c>
    </row>
    <row r="62" spans="1:15" x14ac:dyDescent="0.25">
      <c r="A62" t="s">
        <v>70</v>
      </c>
      <c r="B62">
        <v>1.03</v>
      </c>
      <c r="C62">
        <v>1.07</v>
      </c>
      <c r="N62" t="str">
        <f t="shared" si="3"/>
        <v>cga_rhat</v>
      </c>
      <c r="O62">
        <f t="shared" si="4"/>
        <v>1.03</v>
      </c>
    </row>
    <row r="63" spans="1:15" x14ac:dyDescent="0.25">
      <c r="A63" t="s">
        <v>71</v>
      </c>
      <c r="B63">
        <v>1.1100000000000001</v>
      </c>
      <c r="C63">
        <v>1.26</v>
      </c>
      <c r="N63" t="str">
        <f t="shared" si="3"/>
        <v>cgi_rhat</v>
      </c>
      <c r="O63">
        <f t="shared" si="4"/>
        <v>1.1100000000000001</v>
      </c>
    </row>
    <row r="64" spans="1:15" x14ac:dyDescent="0.25">
      <c r="A64" t="s">
        <v>72</v>
      </c>
      <c r="B64">
        <v>1.05</v>
      </c>
      <c r="C64">
        <v>1.1299999999999999</v>
      </c>
      <c r="N64" t="str">
        <f t="shared" si="3"/>
        <v>cia_rhat</v>
      </c>
      <c r="O64">
        <f t="shared" si="4"/>
        <v>1.05</v>
      </c>
    </row>
    <row r="65" spans="1:15" x14ac:dyDescent="0.25">
      <c r="A65" t="s">
        <v>73</v>
      </c>
      <c r="B65">
        <v>1.1000000000000001</v>
      </c>
      <c r="C65">
        <v>1.25</v>
      </c>
      <c r="N65" t="str">
        <f t="shared" si="3"/>
        <v>cig_rhat</v>
      </c>
      <c r="O65">
        <f t="shared" si="4"/>
        <v>1.1000000000000001</v>
      </c>
    </row>
    <row r="66" spans="1:15" x14ac:dyDescent="0.25">
      <c r="A66" t="s">
        <v>54</v>
      </c>
      <c r="B66">
        <v>1.02</v>
      </c>
      <c r="C66">
        <v>1.05</v>
      </c>
      <c r="N66" t="str">
        <f t="shared" si="3"/>
        <v>sigmaG_rhat</v>
      </c>
      <c r="O66">
        <f t="shared" si="4"/>
        <v>1.02</v>
      </c>
    </row>
    <row r="67" spans="1:15" x14ac:dyDescent="0.25">
      <c r="A67" t="s">
        <v>55</v>
      </c>
      <c r="B67">
        <v>1.08</v>
      </c>
      <c r="C67">
        <v>1.19</v>
      </c>
      <c r="N67" t="str">
        <f t="shared" si="3"/>
        <v>sigmaI_rhat</v>
      </c>
      <c r="O67">
        <f t="shared" si="4"/>
        <v>1.08</v>
      </c>
    </row>
    <row r="69" spans="1:15" x14ac:dyDescent="0.25">
      <c r="A69" t="s">
        <v>66</v>
      </c>
      <c r="B69" t="s">
        <v>67</v>
      </c>
    </row>
    <row r="71" spans="1:15" x14ac:dyDescent="0.25">
      <c r="A71">
        <v>2.37</v>
      </c>
      <c r="N71" t="s">
        <v>17</v>
      </c>
      <c r="O71">
        <f>A71</f>
        <v>2.37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34.723509999999997</v>
      </c>
      <c r="C73">
        <v>28.086320000000001</v>
      </c>
      <c r="D73">
        <v>40.46266</v>
      </c>
      <c r="E73">
        <v>30.906040000000001</v>
      </c>
      <c r="F73">
        <v>33.926569999999998</v>
      </c>
      <c r="G73">
        <v>34.379919999999998</v>
      </c>
      <c r="H73">
        <v>689.85599999999999</v>
      </c>
      <c r="I73">
        <v>974.41483000000005</v>
      </c>
      <c r="J73">
        <v>1805.5992100000001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B75">
        <v>209.65197000000001</v>
      </c>
      <c r="C75">
        <v>740.37023999999997</v>
      </c>
      <c r="D75">
        <v>297.43556999999998</v>
      </c>
      <c r="E75">
        <v>6023.8061500000003</v>
      </c>
      <c r="F75">
        <v>2931.4053600000002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opLeftCell="A67" workbookViewId="0">
      <selection activeCell="B16" sqref="B16"/>
    </sheetView>
  </sheetViews>
  <sheetFormatPr defaultRowHeight="15" x14ac:dyDescent="0.25"/>
  <cols>
    <col min="1" max="1" width="11.85546875" bestFit="1" customWidth="1"/>
    <col min="2" max="2" width="20.85546875" bestFit="1" customWidth="1"/>
    <col min="3" max="3" width="11.5703125" bestFit="1" customWidth="1"/>
    <col min="4" max="4" width="9" bestFit="1" customWidth="1"/>
    <col min="5" max="5" width="11" bestFit="1" customWidth="1"/>
    <col min="6" max="6" width="11.42578125" bestFit="1" customWidth="1"/>
    <col min="7" max="7" width="9" bestFit="1" customWidth="1"/>
    <col min="8" max="10" width="10" bestFit="1" customWidth="1"/>
    <col min="11" max="11" width="9" bestFit="1" customWidth="1"/>
    <col min="12" max="12" width="10" bestFit="1" customWidth="1"/>
    <col min="15" max="15" width="10.5703125" bestFit="1" customWidth="1"/>
  </cols>
  <sheetData>
    <row r="1" spans="1:15" x14ac:dyDescent="0.25">
      <c r="A1" t="s">
        <v>19</v>
      </c>
      <c r="B1" t="s">
        <v>20</v>
      </c>
      <c r="N1" t="s">
        <v>21</v>
      </c>
      <c r="O1" t="str">
        <f>B1</f>
        <v>Gauss</v>
      </c>
    </row>
    <row r="2" spans="1:15" x14ac:dyDescent="0.25">
      <c r="A2" t="s">
        <v>19</v>
      </c>
      <c r="B2" t="s">
        <v>75</v>
      </c>
      <c r="N2" t="s">
        <v>0</v>
      </c>
      <c r="O2" t="str">
        <f>B2</f>
        <v>AlternativeHybridPlus</v>
      </c>
    </row>
    <row r="3" spans="1:15" x14ac:dyDescent="0.25">
      <c r="A3" t="s">
        <v>19</v>
      </c>
      <c r="B3" s="1">
        <v>10000</v>
      </c>
      <c r="N3" t="s">
        <v>22</v>
      </c>
      <c r="O3" s="2">
        <f>B3</f>
        <v>10000</v>
      </c>
    </row>
    <row r="4" spans="1:15" x14ac:dyDescent="0.25">
      <c r="A4" t="s">
        <v>19</v>
      </c>
      <c r="B4">
        <v>1983</v>
      </c>
      <c r="N4" t="s">
        <v>1</v>
      </c>
      <c r="O4">
        <f>B4</f>
        <v>1983</v>
      </c>
    </row>
    <row r="5" spans="1:15" x14ac:dyDescent="0.25">
      <c r="A5" t="s">
        <v>23</v>
      </c>
      <c r="B5" t="s">
        <v>24</v>
      </c>
      <c r="C5">
        <v>-100.7</v>
      </c>
      <c r="N5" t="s">
        <v>14</v>
      </c>
      <c r="O5">
        <f>C5</f>
        <v>-100.7</v>
      </c>
    </row>
    <row r="6" spans="1:15" x14ac:dyDescent="0.25">
      <c r="A6" t="s">
        <v>25</v>
      </c>
      <c r="B6">
        <v>14.65</v>
      </c>
      <c r="N6" t="s">
        <v>15</v>
      </c>
      <c r="O6">
        <f>B6</f>
        <v>14.65</v>
      </c>
    </row>
    <row r="7" spans="1:15" x14ac:dyDescent="0.25">
      <c r="A7" t="s">
        <v>26</v>
      </c>
      <c r="B7" t="s">
        <v>24</v>
      </c>
      <c r="C7">
        <v>-86.06</v>
      </c>
      <c r="N7" t="s">
        <v>16</v>
      </c>
      <c r="O7">
        <f>C7</f>
        <v>-86.06</v>
      </c>
    </row>
    <row r="9" spans="1:15" x14ac:dyDescent="0.25">
      <c r="A9" t="s">
        <v>27</v>
      </c>
      <c r="B9" t="s">
        <v>28</v>
      </c>
      <c r="C9" t="s">
        <v>74</v>
      </c>
    </row>
    <row r="10" spans="1:15" x14ac:dyDescent="0.25">
      <c r="A10" t="s">
        <v>29</v>
      </c>
      <c r="B10" t="s">
        <v>30</v>
      </c>
      <c r="C10" t="s">
        <v>28</v>
      </c>
      <c r="D10">
        <v>1</v>
      </c>
    </row>
    <row r="11" spans="1:15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5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5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5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5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5" x14ac:dyDescent="0.25">
      <c r="A18" t="s">
        <v>5</v>
      </c>
      <c r="B18">
        <v>0.38679000000000002</v>
      </c>
      <c r="C18">
        <v>0.199515</v>
      </c>
      <c r="D18" s="1">
        <v>8.1450000000000001E-4</v>
      </c>
      <c r="E18" s="1">
        <v>2.665E-2</v>
      </c>
      <c r="N18" t="str">
        <f>A18</f>
        <v>Tag</v>
      </c>
      <c r="O18">
        <f>B18</f>
        <v>0.38679000000000002</v>
      </c>
    </row>
    <row r="19" spans="1:15" x14ac:dyDescent="0.25">
      <c r="A19" t="s">
        <v>7</v>
      </c>
      <c r="B19">
        <v>0.36035</v>
      </c>
      <c r="C19">
        <v>0.21527099999999999</v>
      </c>
      <c r="D19" s="1">
        <v>8.788E-4</v>
      </c>
      <c r="E19" s="1">
        <v>3.5650000000000001E-2</v>
      </c>
      <c r="N19" t="str">
        <f t="shared" ref="N19:O31" si="0">A19</f>
        <v>Tai</v>
      </c>
      <c r="O19">
        <f t="shared" si="0"/>
        <v>0.36035</v>
      </c>
    </row>
    <row r="20" spans="1:15" x14ac:dyDescent="0.25">
      <c r="A20" t="s">
        <v>3</v>
      </c>
      <c r="B20">
        <v>0.37995000000000001</v>
      </c>
      <c r="C20">
        <v>0.16067600000000001</v>
      </c>
      <c r="D20" s="1">
        <v>6.5600000000000001E-4</v>
      </c>
      <c r="E20" s="1">
        <v>2.1760000000000002E-2</v>
      </c>
      <c r="N20" t="str">
        <f t="shared" si="0"/>
        <v>Tga</v>
      </c>
      <c r="O20">
        <f t="shared" si="0"/>
        <v>0.37995000000000001</v>
      </c>
    </row>
    <row r="21" spans="1:15" x14ac:dyDescent="0.25">
      <c r="A21" t="s">
        <v>2</v>
      </c>
      <c r="B21">
        <v>0.65519000000000005</v>
      </c>
      <c r="C21">
        <v>0.233989</v>
      </c>
      <c r="D21" s="1">
        <v>9.5529999999999996E-4</v>
      </c>
      <c r="E21" s="1">
        <v>1.9390000000000001E-2</v>
      </c>
      <c r="N21" t="str">
        <f t="shared" si="0"/>
        <v>Tgi</v>
      </c>
      <c r="O21">
        <f t="shared" si="0"/>
        <v>0.65519000000000005</v>
      </c>
    </row>
    <row r="22" spans="1:15" x14ac:dyDescent="0.25">
      <c r="A22" t="s">
        <v>6</v>
      </c>
      <c r="B22">
        <v>0.42726999999999998</v>
      </c>
      <c r="C22">
        <v>0.20977399999999999</v>
      </c>
      <c r="D22" s="1">
        <v>8.564E-4</v>
      </c>
      <c r="E22" s="1">
        <v>3.3649999999999999E-2</v>
      </c>
      <c r="N22" t="str">
        <f t="shared" si="0"/>
        <v>Tia</v>
      </c>
      <c r="O22">
        <f t="shared" si="0"/>
        <v>0.42726999999999998</v>
      </c>
    </row>
    <row r="23" spans="1:15" x14ac:dyDescent="0.25">
      <c r="A23" t="s">
        <v>4</v>
      </c>
      <c r="B23">
        <v>0.57181000000000004</v>
      </c>
      <c r="C23">
        <v>0.283136</v>
      </c>
      <c r="D23" s="1">
        <v>1.1559999999999999E-3</v>
      </c>
      <c r="E23" s="1">
        <v>2.98E-2</v>
      </c>
      <c r="N23" t="str">
        <f t="shared" si="0"/>
        <v>Tig</v>
      </c>
      <c r="O23">
        <f t="shared" si="0"/>
        <v>0.57181000000000004</v>
      </c>
    </row>
    <row r="24" spans="1:15" x14ac:dyDescent="0.25">
      <c r="A24" t="s">
        <v>68</v>
      </c>
      <c r="B24">
        <v>0.37459999999999999</v>
      </c>
      <c r="C24">
        <v>0.26519399999999999</v>
      </c>
      <c r="D24" s="1">
        <v>1.083E-3</v>
      </c>
      <c r="E24" s="1">
        <v>2.2939999999999999E-2</v>
      </c>
      <c r="N24" t="str">
        <f t="shared" si="0"/>
        <v>cag</v>
      </c>
      <c r="O24">
        <f t="shared" si="0"/>
        <v>0.37459999999999999</v>
      </c>
    </row>
    <row r="25" spans="1:15" x14ac:dyDescent="0.25">
      <c r="A25" t="s">
        <v>69</v>
      </c>
      <c r="B25">
        <v>0.36418</v>
      </c>
      <c r="C25">
        <v>0.27825699999999998</v>
      </c>
      <c r="D25" s="1">
        <v>1.1360000000000001E-3</v>
      </c>
      <c r="E25" s="1">
        <v>9.1789999999999997E-3</v>
      </c>
      <c r="N25" t="str">
        <f t="shared" si="0"/>
        <v>cai</v>
      </c>
      <c r="O25">
        <f t="shared" si="0"/>
        <v>0.36418</v>
      </c>
    </row>
    <row r="26" spans="1:15" x14ac:dyDescent="0.25">
      <c r="A26" t="s">
        <v>70</v>
      </c>
      <c r="B26">
        <v>0.44407999999999997</v>
      </c>
      <c r="C26">
        <v>0.25945099999999999</v>
      </c>
      <c r="D26" s="1">
        <v>1.059E-3</v>
      </c>
      <c r="E26" s="1">
        <v>1.9449999999999999E-2</v>
      </c>
      <c r="N26" t="str">
        <f t="shared" si="0"/>
        <v>cga</v>
      </c>
      <c r="O26">
        <f t="shared" si="0"/>
        <v>0.44407999999999997</v>
      </c>
    </row>
    <row r="27" spans="1:15" x14ac:dyDescent="0.25">
      <c r="A27" t="s">
        <v>71</v>
      </c>
      <c r="B27">
        <v>0.39649000000000001</v>
      </c>
      <c r="C27">
        <v>0.27354299999999998</v>
      </c>
      <c r="D27" s="1">
        <v>1.1169999999999999E-3</v>
      </c>
      <c r="E27" s="1">
        <v>2.9139999999999999E-2</v>
      </c>
      <c r="N27" t="str">
        <f t="shared" si="0"/>
        <v>cgi</v>
      </c>
      <c r="O27">
        <f t="shared" si="0"/>
        <v>0.39649000000000001</v>
      </c>
    </row>
    <row r="28" spans="1:15" x14ac:dyDescent="0.25">
      <c r="A28" t="s">
        <v>72</v>
      </c>
      <c r="B28">
        <v>0.41110999999999998</v>
      </c>
      <c r="C28">
        <v>0.24685599999999999</v>
      </c>
      <c r="D28" s="1">
        <v>1.008E-3</v>
      </c>
      <c r="E28" s="1">
        <v>7.1840000000000003E-3</v>
      </c>
      <c r="N28" t="str">
        <f t="shared" si="0"/>
        <v>cia</v>
      </c>
      <c r="O28">
        <f t="shared" si="0"/>
        <v>0.41110999999999998</v>
      </c>
    </row>
    <row r="29" spans="1:15" x14ac:dyDescent="0.25">
      <c r="A29" t="s">
        <v>73</v>
      </c>
      <c r="B29">
        <v>0.24127999999999999</v>
      </c>
      <c r="C29">
        <v>0.20827899999999999</v>
      </c>
      <c r="D29" s="1">
        <v>8.5030000000000001E-4</v>
      </c>
      <c r="E29" s="1">
        <v>2.4920000000000001E-2</v>
      </c>
      <c r="N29" t="str">
        <f t="shared" si="0"/>
        <v>cig</v>
      </c>
      <c r="O29">
        <f t="shared" si="0"/>
        <v>0.24127999999999999</v>
      </c>
    </row>
    <row r="30" spans="1:15" x14ac:dyDescent="0.25">
      <c r="A30" t="s">
        <v>54</v>
      </c>
      <c r="B30">
        <v>6.3200000000000001E-3</v>
      </c>
      <c r="C30">
        <v>3.0339999999999998E-3</v>
      </c>
      <c r="D30" s="1">
        <v>1.239E-5</v>
      </c>
      <c r="E30" s="1">
        <v>7.5329999999999999E-5</v>
      </c>
      <c r="N30" t="str">
        <f t="shared" si="0"/>
        <v>sigmaG</v>
      </c>
      <c r="O30">
        <f t="shared" si="0"/>
        <v>6.3200000000000001E-3</v>
      </c>
    </row>
    <row r="31" spans="1:15" x14ac:dyDescent="0.25">
      <c r="A31" t="s">
        <v>55</v>
      </c>
      <c r="B31">
        <v>2.2519999999999998E-2</v>
      </c>
      <c r="C31">
        <v>9.3220000000000004E-3</v>
      </c>
      <c r="D31" s="1">
        <v>3.8059999999999998E-5</v>
      </c>
      <c r="E31" s="1">
        <v>1.4119999999999999E-4</v>
      </c>
      <c r="N31" t="str">
        <f t="shared" si="0"/>
        <v>sigmaI</v>
      </c>
      <c r="O31">
        <f t="shared" si="0"/>
        <v>2.2519999999999998E-2</v>
      </c>
    </row>
    <row r="33" spans="1:15" x14ac:dyDescent="0.25">
      <c r="A33">
        <v>2</v>
      </c>
      <c r="B33" t="s">
        <v>56</v>
      </c>
      <c r="C33" t="s">
        <v>43</v>
      </c>
      <c r="D33" t="s">
        <v>44</v>
      </c>
      <c r="E33" t="s">
        <v>57</v>
      </c>
    </row>
    <row r="35" spans="1:15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5" x14ac:dyDescent="0.25">
      <c r="A36" t="s">
        <v>5</v>
      </c>
      <c r="B36">
        <v>0.121529</v>
      </c>
      <c r="C36">
        <v>0.233179</v>
      </c>
      <c r="D36">
        <v>0.33535500000000001</v>
      </c>
      <c r="E36">
        <v>0.49879400000000002</v>
      </c>
      <c r="F36">
        <v>0.82247000000000003</v>
      </c>
      <c r="N36" t="str">
        <f>CONCATENATE(A36,"_median")</f>
        <v>Tag_median</v>
      </c>
      <c r="O36">
        <f>D36</f>
        <v>0.33535500000000001</v>
      </c>
    </row>
    <row r="37" spans="1:15" x14ac:dyDescent="0.25">
      <c r="A37" t="s">
        <v>7</v>
      </c>
      <c r="B37">
        <v>2.6754E-2</v>
      </c>
      <c r="C37">
        <v>0.20799599999999999</v>
      </c>
      <c r="D37">
        <v>0.33182899999999999</v>
      </c>
      <c r="E37">
        <v>0.47085700000000003</v>
      </c>
      <c r="F37">
        <v>0.88883999999999996</v>
      </c>
      <c r="N37" t="str">
        <f t="shared" ref="N37:N49" si="1">CONCATENATE(A37,"_median")</f>
        <v>Tai_median</v>
      </c>
      <c r="O37">
        <f t="shared" ref="O37:O49" si="2">D37</f>
        <v>0.33182899999999999</v>
      </c>
    </row>
    <row r="38" spans="1:15" x14ac:dyDescent="0.25">
      <c r="A38" t="s">
        <v>3</v>
      </c>
      <c r="B38">
        <v>0.12531700000000001</v>
      </c>
      <c r="C38">
        <v>0.27110699999999999</v>
      </c>
      <c r="D38">
        <v>0.35351900000000003</v>
      </c>
      <c r="E38">
        <v>0.47609400000000002</v>
      </c>
      <c r="F38">
        <v>0.82271000000000005</v>
      </c>
      <c r="N38" t="str">
        <f t="shared" si="1"/>
        <v>Tga_median</v>
      </c>
      <c r="O38">
        <f t="shared" si="2"/>
        <v>0.35351900000000003</v>
      </c>
    </row>
    <row r="39" spans="1:15" x14ac:dyDescent="0.25">
      <c r="A39" t="s">
        <v>2</v>
      </c>
      <c r="B39">
        <v>0.24610000000000001</v>
      </c>
      <c r="C39">
        <v>0.43129299999999998</v>
      </c>
      <c r="D39">
        <v>0.71771799999999997</v>
      </c>
      <c r="E39">
        <v>0.83943100000000004</v>
      </c>
      <c r="F39">
        <v>0.98699999999999999</v>
      </c>
      <c r="N39" t="str">
        <f t="shared" si="1"/>
        <v>Tgi_median</v>
      </c>
      <c r="O39">
        <f t="shared" si="2"/>
        <v>0.71771799999999997</v>
      </c>
    </row>
    <row r="40" spans="1:15" x14ac:dyDescent="0.25">
      <c r="A40" t="s">
        <v>6</v>
      </c>
      <c r="B40">
        <v>6.6319000000000003E-2</v>
      </c>
      <c r="C40">
        <v>0.27720699999999998</v>
      </c>
      <c r="D40">
        <v>0.41250799999999999</v>
      </c>
      <c r="E40">
        <v>0.54105899999999996</v>
      </c>
      <c r="F40">
        <v>0.91681999999999997</v>
      </c>
      <c r="N40" t="str">
        <f t="shared" si="1"/>
        <v>Tia_median</v>
      </c>
      <c r="O40">
        <f t="shared" si="2"/>
        <v>0.41250799999999999</v>
      </c>
    </row>
    <row r="41" spans="1:15" x14ac:dyDescent="0.25">
      <c r="A41" t="s">
        <v>4</v>
      </c>
      <c r="B41">
        <v>7.2042999999999996E-2</v>
      </c>
      <c r="C41">
        <v>0.293686</v>
      </c>
      <c r="D41">
        <v>0.69369800000000004</v>
      </c>
      <c r="E41">
        <v>0.79707399999999995</v>
      </c>
      <c r="F41">
        <v>0.97226999999999997</v>
      </c>
      <c r="N41" t="str">
        <f t="shared" si="1"/>
        <v>Tig_median</v>
      </c>
      <c r="O41">
        <f t="shared" si="2"/>
        <v>0.69369800000000004</v>
      </c>
    </row>
    <row r="42" spans="1:15" x14ac:dyDescent="0.25">
      <c r="A42" t="s">
        <v>68</v>
      </c>
      <c r="B42">
        <v>1.9469E-2</v>
      </c>
      <c r="C42">
        <v>0.16712199999999999</v>
      </c>
      <c r="D42">
        <v>0.29915399999999998</v>
      </c>
      <c r="E42">
        <v>0.56757100000000005</v>
      </c>
      <c r="F42">
        <v>0.93927000000000005</v>
      </c>
      <c r="N42" t="str">
        <f t="shared" si="1"/>
        <v>cag_median</v>
      </c>
      <c r="O42">
        <f t="shared" si="2"/>
        <v>0.29915399999999998</v>
      </c>
    </row>
    <row r="43" spans="1:15" x14ac:dyDescent="0.25">
      <c r="A43" t="s">
        <v>69</v>
      </c>
      <c r="B43">
        <v>1.125E-2</v>
      </c>
      <c r="C43">
        <v>0.123127</v>
      </c>
      <c r="D43">
        <v>0.29763099999999998</v>
      </c>
      <c r="E43">
        <v>0.574349</v>
      </c>
      <c r="F43">
        <v>0.94279999999999997</v>
      </c>
      <c r="N43" t="str">
        <f t="shared" si="1"/>
        <v>cai_median</v>
      </c>
      <c r="O43">
        <f t="shared" si="2"/>
        <v>0.29763099999999998</v>
      </c>
    </row>
    <row r="44" spans="1:15" x14ac:dyDescent="0.25">
      <c r="A44" t="s">
        <v>70</v>
      </c>
      <c r="B44">
        <v>2.0545000000000001E-2</v>
      </c>
      <c r="C44">
        <v>0.22590399999999999</v>
      </c>
      <c r="D44">
        <v>0.44132100000000002</v>
      </c>
      <c r="E44">
        <v>0.66045500000000001</v>
      </c>
      <c r="F44">
        <v>0.90368000000000004</v>
      </c>
      <c r="N44" t="str">
        <f t="shared" si="1"/>
        <v>cga_median</v>
      </c>
      <c r="O44">
        <f t="shared" si="2"/>
        <v>0.44132100000000002</v>
      </c>
    </row>
    <row r="45" spans="1:15" x14ac:dyDescent="0.25">
      <c r="A45" t="s">
        <v>71</v>
      </c>
      <c r="B45">
        <v>1.5817000000000001E-2</v>
      </c>
      <c r="C45">
        <v>0.140877</v>
      </c>
      <c r="D45">
        <v>0.36938300000000002</v>
      </c>
      <c r="E45">
        <v>0.64510500000000004</v>
      </c>
      <c r="F45">
        <v>0.87112000000000001</v>
      </c>
      <c r="N45" t="str">
        <f t="shared" si="1"/>
        <v>cgi_median</v>
      </c>
      <c r="O45">
        <f t="shared" si="2"/>
        <v>0.36938300000000002</v>
      </c>
    </row>
    <row r="46" spans="1:15" x14ac:dyDescent="0.25">
      <c r="A46" t="s">
        <v>72</v>
      </c>
      <c r="B46">
        <v>2.4445999999999999E-2</v>
      </c>
      <c r="C46">
        <v>0.20852000000000001</v>
      </c>
      <c r="D46">
        <v>0.39050099999999999</v>
      </c>
      <c r="E46">
        <v>0.59612299999999996</v>
      </c>
      <c r="F46">
        <v>0.90846000000000005</v>
      </c>
      <c r="N46" t="str">
        <f t="shared" si="1"/>
        <v>cia_median</v>
      </c>
      <c r="O46">
        <f t="shared" si="2"/>
        <v>0.39050099999999999</v>
      </c>
    </row>
    <row r="47" spans="1:15" x14ac:dyDescent="0.25">
      <c r="A47" t="s">
        <v>73</v>
      </c>
      <c r="B47">
        <v>5.5259999999999997E-3</v>
      </c>
      <c r="C47">
        <v>7.8706999999999999E-2</v>
      </c>
      <c r="D47">
        <v>0.18090899999999999</v>
      </c>
      <c r="E47">
        <v>0.34395300000000001</v>
      </c>
      <c r="F47">
        <v>0.75973999999999997</v>
      </c>
      <c r="N47" t="str">
        <f t="shared" si="1"/>
        <v>cig_median</v>
      </c>
      <c r="O47">
        <f t="shared" si="2"/>
        <v>0.18090899999999999</v>
      </c>
    </row>
    <row r="48" spans="1:15" x14ac:dyDescent="0.25">
      <c r="A48" t="s">
        <v>54</v>
      </c>
      <c r="B48">
        <v>2.9420000000000002E-3</v>
      </c>
      <c r="C48">
        <v>4.3769999999999998E-3</v>
      </c>
      <c r="D48">
        <v>5.587E-3</v>
      </c>
      <c r="E48">
        <v>7.3819999999999997E-3</v>
      </c>
      <c r="F48">
        <v>1.409E-2</v>
      </c>
      <c r="N48" t="str">
        <f t="shared" si="1"/>
        <v>sigmaG_median</v>
      </c>
      <c r="O48">
        <f t="shared" si="2"/>
        <v>5.587E-3</v>
      </c>
    </row>
    <row r="49" spans="1:15" x14ac:dyDescent="0.25">
      <c r="A49" t="s">
        <v>55</v>
      </c>
      <c r="B49">
        <v>1.1240999999999999E-2</v>
      </c>
      <c r="C49">
        <v>1.6275999999999999E-2</v>
      </c>
      <c r="D49">
        <v>2.0493000000000001E-2</v>
      </c>
      <c r="E49">
        <v>2.6338E-2</v>
      </c>
      <c r="F49">
        <v>4.5839999999999999E-2</v>
      </c>
      <c r="N49" t="str">
        <f t="shared" si="1"/>
        <v>sigmaI_median</v>
      </c>
      <c r="O49">
        <f t="shared" si="2"/>
        <v>2.0493000000000001E-2</v>
      </c>
    </row>
    <row r="51" spans="1:15" x14ac:dyDescent="0.25">
      <c r="A51" t="s">
        <v>58</v>
      </c>
      <c r="B51" t="s">
        <v>59</v>
      </c>
      <c r="C51" t="s">
        <v>60</v>
      </c>
      <c r="D51" t="s">
        <v>61</v>
      </c>
    </row>
    <row r="53" spans="1:15" x14ac:dyDescent="0.25">
      <c r="B53" t="s">
        <v>62</v>
      </c>
      <c r="C53" t="s">
        <v>63</v>
      </c>
      <c r="D53" t="s">
        <v>64</v>
      </c>
      <c r="E53" t="s">
        <v>65</v>
      </c>
    </row>
    <row r="54" spans="1:15" x14ac:dyDescent="0.25">
      <c r="A54" t="s">
        <v>5</v>
      </c>
      <c r="B54">
        <v>2.64</v>
      </c>
      <c r="C54">
        <v>4.25</v>
      </c>
      <c r="N54" t="str">
        <f>CONCATENATE(A54,"_rhat")</f>
        <v>Tag_rhat</v>
      </c>
      <c r="O54">
        <f>B54</f>
        <v>2.64</v>
      </c>
    </row>
    <row r="55" spans="1:15" x14ac:dyDescent="0.25">
      <c r="A55" t="s">
        <v>7</v>
      </c>
      <c r="B55">
        <v>1.18</v>
      </c>
      <c r="C55">
        <v>1.42</v>
      </c>
      <c r="N55" t="str">
        <f t="shared" ref="N55:N67" si="3">CONCATENATE(A55,"_rhat")</f>
        <v>Tai_rhat</v>
      </c>
      <c r="O55">
        <f t="shared" ref="O55:O67" si="4">B55</f>
        <v>1.18</v>
      </c>
    </row>
    <row r="56" spans="1:15" x14ac:dyDescent="0.25">
      <c r="A56" t="s">
        <v>3</v>
      </c>
      <c r="B56">
        <v>2.38</v>
      </c>
      <c r="C56">
        <v>3.88</v>
      </c>
      <c r="N56" t="str">
        <f t="shared" si="3"/>
        <v>Tga_rhat</v>
      </c>
      <c r="O56">
        <f t="shared" si="4"/>
        <v>2.38</v>
      </c>
    </row>
    <row r="57" spans="1:15" x14ac:dyDescent="0.25">
      <c r="A57" t="s">
        <v>2</v>
      </c>
      <c r="B57">
        <v>3.67</v>
      </c>
      <c r="C57">
        <v>6.09</v>
      </c>
      <c r="N57" t="str">
        <f t="shared" si="3"/>
        <v>Tgi_rhat</v>
      </c>
      <c r="O57">
        <f t="shared" si="4"/>
        <v>3.67</v>
      </c>
    </row>
    <row r="58" spans="1:15" x14ac:dyDescent="0.25">
      <c r="A58" t="s">
        <v>6</v>
      </c>
      <c r="B58">
        <v>1.1299999999999999</v>
      </c>
      <c r="C58">
        <v>1.32</v>
      </c>
      <c r="N58" t="str">
        <f t="shared" si="3"/>
        <v>Tia_rhat</v>
      </c>
      <c r="O58">
        <f t="shared" si="4"/>
        <v>1.1299999999999999</v>
      </c>
    </row>
    <row r="59" spans="1:15" x14ac:dyDescent="0.25">
      <c r="A59" t="s">
        <v>4</v>
      </c>
      <c r="B59">
        <v>3.37</v>
      </c>
      <c r="C59">
        <v>5.98</v>
      </c>
      <c r="N59" t="str">
        <f t="shared" si="3"/>
        <v>Tig_rhat</v>
      </c>
      <c r="O59">
        <f t="shared" si="4"/>
        <v>3.37</v>
      </c>
    </row>
    <row r="60" spans="1:15" x14ac:dyDescent="0.25">
      <c r="A60" t="s">
        <v>68</v>
      </c>
      <c r="B60">
        <v>1.17</v>
      </c>
      <c r="C60">
        <v>1.41</v>
      </c>
      <c r="N60" t="str">
        <f t="shared" si="3"/>
        <v>cag_rhat</v>
      </c>
      <c r="O60">
        <f t="shared" si="4"/>
        <v>1.17</v>
      </c>
    </row>
    <row r="61" spans="1:15" x14ac:dyDescent="0.25">
      <c r="A61" t="s">
        <v>69</v>
      </c>
      <c r="B61">
        <v>1.03</v>
      </c>
      <c r="C61">
        <v>1.07</v>
      </c>
      <c r="N61" t="str">
        <f t="shared" si="3"/>
        <v>cai_rhat</v>
      </c>
      <c r="O61">
        <f t="shared" si="4"/>
        <v>1.03</v>
      </c>
    </row>
    <row r="62" spans="1:15" x14ac:dyDescent="0.25">
      <c r="A62" t="s">
        <v>70</v>
      </c>
      <c r="B62">
        <v>1.1599999999999999</v>
      </c>
      <c r="C62">
        <v>1.38</v>
      </c>
      <c r="N62" t="str">
        <f t="shared" si="3"/>
        <v>cga_rhat</v>
      </c>
      <c r="O62">
        <f t="shared" si="4"/>
        <v>1.1599999999999999</v>
      </c>
    </row>
    <row r="63" spans="1:15" x14ac:dyDescent="0.25">
      <c r="A63" t="s">
        <v>71</v>
      </c>
      <c r="B63">
        <v>1.56</v>
      </c>
      <c r="C63">
        <v>2.13</v>
      </c>
      <c r="N63" t="str">
        <f t="shared" si="3"/>
        <v>cgi_rhat</v>
      </c>
      <c r="O63">
        <f t="shared" si="4"/>
        <v>1.56</v>
      </c>
    </row>
    <row r="64" spans="1:15" x14ac:dyDescent="0.25">
      <c r="A64" t="s">
        <v>72</v>
      </c>
      <c r="B64">
        <v>1.03</v>
      </c>
      <c r="C64">
        <v>1.08</v>
      </c>
      <c r="N64" t="str">
        <f t="shared" si="3"/>
        <v>cia_rhat</v>
      </c>
      <c r="O64">
        <f t="shared" si="4"/>
        <v>1.03</v>
      </c>
    </row>
    <row r="65" spans="1:15" x14ac:dyDescent="0.25">
      <c r="A65" t="s">
        <v>73</v>
      </c>
      <c r="B65">
        <v>1.1599999999999999</v>
      </c>
      <c r="C65">
        <v>1.38</v>
      </c>
      <c r="N65" t="str">
        <f t="shared" si="3"/>
        <v>cig_rhat</v>
      </c>
      <c r="O65">
        <f t="shared" si="4"/>
        <v>1.1599999999999999</v>
      </c>
    </row>
    <row r="66" spans="1:15" x14ac:dyDescent="0.25">
      <c r="A66" t="s">
        <v>54</v>
      </c>
      <c r="B66">
        <v>1.01</v>
      </c>
      <c r="C66">
        <v>1.02</v>
      </c>
      <c r="N66" t="str">
        <f t="shared" si="3"/>
        <v>sigmaG_rhat</v>
      </c>
      <c r="O66">
        <f t="shared" si="4"/>
        <v>1.01</v>
      </c>
    </row>
    <row r="67" spans="1:15" x14ac:dyDescent="0.25">
      <c r="A67" t="s">
        <v>55</v>
      </c>
      <c r="B67">
        <v>1.02</v>
      </c>
      <c r="C67">
        <v>1.04</v>
      </c>
      <c r="N67" t="str">
        <f t="shared" si="3"/>
        <v>sigmaI_rhat</v>
      </c>
      <c r="O67">
        <f t="shared" si="4"/>
        <v>1.02</v>
      </c>
    </row>
    <row r="69" spans="1:15" x14ac:dyDescent="0.25">
      <c r="A69" t="s">
        <v>66</v>
      </c>
      <c r="B69" t="s">
        <v>67</v>
      </c>
    </row>
    <row r="71" spans="1:15" x14ac:dyDescent="0.25">
      <c r="A71">
        <v>3.87</v>
      </c>
      <c r="N71" t="s">
        <v>17</v>
      </c>
      <c r="O71">
        <f>A71</f>
        <v>3.87</v>
      </c>
    </row>
    <row r="72" spans="1:15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5" x14ac:dyDescent="0.25">
      <c r="B73">
        <v>20.535360000000001</v>
      </c>
      <c r="C73">
        <v>34.906930000000003</v>
      </c>
      <c r="D73">
        <v>30.857340000000001</v>
      </c>
      <c r="E73">
        <v>32.512810000000002</v>
      </c>
      <c r="F73">
        <v>41.944310000000002</v>
      </c>
      <c r="G73">
        <v>18.504010000000001</v>
      </c>
      <c r="H73">
        <v>128.64856</v>
      </c>
      <c r="I73">
        <v>993.71487999999999</v>
      </c>
      <c r="J73">
        <v>189.30043000000001</v>
      </c>
    </row>
    <row r="74" spans="1:15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5" x14ac:dyDescent="0.25">
      <c r="B75">
        <v>71.308179999999993</v>
      </c>
      <c r="C75">
        <v>1380.13534</v>
      </c>
      <c r="D75">
        <v>70.225160000000002</v>
      </c>
      <c r="E75">
        <v>1796.6593399999999</v>
      </c>
      <c r="F75">
        <v>4575.13447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>
      <selection activeCell="N11" sqref="N11"/>
    </sheetView>
  </sheetViews>
  <sheetFormatPr defaultRowHeight="15" x14ac:dyDescent="0.25"/>
  <cols>
    <col min="1" max="1" width="11.85546875" bestFit="1" customWidth="1"/>
    <col min="2" max="2" width="20.85546875" bestFit="1" customWidth="1"/>
    <col min="3" max="3" width="11.5703125" bestFit="1" customWidth="1"/>
    <col min="4" max="4" width="10" bestFit="1" customWidth="1"/>
    <col min="5" max="5" width="11" bestFit="1" customWidth="1"/>
    <col min="6" max="6" width="11.42578125" bestFit="1" customWidth="1"/>
    <col min="7" max="7" width="9" bestFit="1" customWidth="1"/>
    <col min="8" max="8" width="10" bestFit="1" customWidth="1"/>
    <col min="9" max="9" width="9" bestFit="1" customWidth="1"/>
    <col min="10" max="10" width="10" bestFit="1" customWidth="1"/>
    <col min="11" max="11" width="9" customWidth="1"/>
    <col min="13" max="13" width="10.5703125" bestFit="1" customWidth="1"/>
  </cols>
  <sheetData>
    <row r="1" spans="1:13" x14ac:dyDescent="0.25">
      <c r="A1" t="s">
        <v>19</v>
      </c>
      <c r="B1" t="s">
        <v>20</v>
      </c>
      <c r="L1" t="s">
        <v>21</v>
      </c>
      <c r="M1" t="str">
        <f>B1</f>
        <v>Gauss</v>
      </c>
    </row>
    <row r="2" spans="1:13" x14ac:dyDescent="0.25">
      <c r="A2" t="s">
        <v>19</v>
      </c>
      <c r="B2" t="s">
        <v>75</v>
      </c>
      <c r="L2" t="s">
        <v>0</v>
      </c>
      <c r="M2" t="str">
        <f>B2</f>
        <v>AlternativeHybridPlus</v>
      </c>
    </row>
    <row r="3" spans="1:13" x14ac:dyDescent="0.25">
      <c r="A3" t="s">
        <v>19</v>
      </c>
      <c r="B3" s="1">
        <v>10000</v>
      </c>
      <c r="L3" t="s">
        <v>22</v>
      </c>
      <c r="M3" s="2">
        <f>B3</f>
        <v>10000</v>
      </c>
    </row>
    <row r="4" spans="1:13" x14ac:dyDescent="0.25">
      <c r="A4" t="s">
        <v>19</v>
      </c>
      <c r="B4">
        <v>1984</v>
      </c>
      <c r="L4" t="s">
        <v>1</v>
      </c>
      <c r="M4">
        <f>B4</f>
        <v>1984</v>
      </c>
    </row>
    <row r="5" spans="1:13" x14ac:dyDescent="0.25">
      <c r="A5" t="s">
        <v>23</v>
      </c>
      <c r="B5" t="s">
        <v>24</v>
      </c>
      <c r="C5">
        <v>-79</v>
      </c>
      <c r="L5" t="s">
        <v>14</v>
      </c>
      <c r="M5">
        <f>C5</f>
        <v>-79</v>
      </c>
    </row>
    <row r="6" spans="1:13" x14ac:dyDescent="0.25">
      <c r="A6" t="s">
        <v>25</v>
      </c>
      <c r="B6">
        <v>12.33</v>
      </c>
      <c r="L6" t="s">
        <v>15</v>
      </c>
      <c r="M6">
        <f>B6</f>
        <v>12.33</v>
      </c>
    </row>
    <row r="7" spans="1:13" x14ac:dyDescent="0.25">
      <c r="A7" t="s">
        <v>26</v>
      </c>
      <c r="B7" t="s">
        <v>24</v>
      </c>
      <c r="C7">
        <v>-66.67</v>
      </c>
      <c r="L7" t="s">
        <v>16</v>
      </c>
      <c r="M7">
        <f>C7</f>
        <v>-66.67</v>
      </c>
    </row>
    <row r="9" spans="1:13" x14ac:dyDescent="0.25">
      <c r="A9" t="s">
        <v>27</v>
      </c>
      <c r="B9" t="s">
        <v>28</v>
      </c>
      <c r="C9" t="s">
        <v>74</v>
      </c>
    </row>
    <row r="10" spans="1:13" x14ac:dyDescent="0.25">
      <c r="A10" t="s">
        <v>29</v>
      </c>
      <c r="B10" t="s">
        <v>30</v>
      </c>
      <c r="C10" t="s">
        <v>28</v>
      </c>
      <c r="D10">
        <v>1</v>
      </c>
    </row>
    <row r="11" spans="1:13" x14ac:dyDescent="0.25">
      <c r="A11" t="s">
        <v>31</v>
      </c>
      <c r="B11" t="s">
        <v>32</v>
      </c>
      <c r="C11" t="s">
        <v>33</v>
      </c>
      <c r="D11" t="s">
        <v>28</v>
      </c>
      <c r="E11">
        <v>6</v>
      </c>
    </row>
    <row r="12" spans="1:13" x14ac:dyDescent="0.25">
      <c r="A12" t="s">
        <v>34</v>
      </c>
      <c r="B12" t="s">
        <v>35</v>
      </c>
      <c r="C12" t="s">
        <v>36</v>
      </c>
      <c r="D12" t="s">
        <v>37</v>
      </c>
      <c r="E12" t="s">
        <v>28</v>
      </c>
      <c r="F12" s="1">
        <v>10000</v>
      </c>
    </row>
    <row r="14" spans="1:13" x14ac:dyDescent="0.25">
      <c r="A14">
        <v>1</v>
      </c>
      <c r="B14" t="s">
        <v>38</v>
      </c>
      <c r="C14" t="s">
        <v>39</v>
      </c>
      <c r="D14" t="s">
        <v>40</v>
      </c>
      <c r="E14" t="s">
        <v>41</v>
      </c>
      <c r="F14" t="s">
        <v>42</v>
      </c>
      <c r="G14" t="s">
        <v>43</v>
      </c>
      <c r="H14" t="s">
        <v>44</v>
      </c>
      <c r="I14" t="s">
        <v>45</v>
      </c>
    </row>
    <row r="15" spans="1:13" x14ac:dyDescent="0.25">
      <c r="B15" t="s">
        <v>46</v>
      </c>
      <c r="C15" t="s">
        <v>41</v>
      </c>
      <c r="D15" t="s">
        <v>47</v>
      </c>
      <c r="E15" t="s">
        <v>32</v>
      </c>
      <c r="F15" t="s">
        <v>48</v>
      </c>
      <c r="G15" t="s">
        <v>49</v>
      </c>
    </row>
    <row r="17" spans="1:13" x14ac:dyDescent="0.25">
      <c r="B17" t="s">
        <v>23</v>
      </c>
      <c r="C17" t="s">
        <v>50</v>
      </c>
      <c r="D17" t="s">
        <v>51</v>
      </c>
      <c r="E17" t="s">
        <v>52</v>
      </c>
      <c r="F17" t="s">
        <v>53</v>
      </c>
      <c r="G17" t="s">
        <v>52</v>
      </c>
    </row>
    <row r="18" spans="1:13" x14ac:dyDescent="0.25">
      <c r="A18" t="s">
        <v>5</v>
      </c>
      <c r="B18">
        <v>0.46272000000000002</v>
      </c>
      <c r="C18">
        <v>0.24049000000000001</v>
      </c>
      <c r="D18" s="1">
        <v>9.817999999999999E-4</v>
      </c>
      <c r="E18" s="1">
        <v>3.7249999999999998E-2</v>
      </c>
      <c r="L18" t="str">
        <f>A18</f>
        <v>Tag</v>
      </c>
      <c r="M18">
        <f>B18</f>
        <v>0.46272000000000002</v>
      </c>
    </row>
    <row r="19" spans="1:13" x14ac:dyDescent="0.25">
      <c r="A19" t="s">
        <v>7</v>
      </c>
      <c r="B19">
        <v>0.34743000000000002</v>
      </c>
      <c r="C19">
        <v>0.22563</v>
      </c>
      <c r="D19" s="1">
        <v>9.211E-4</v>
      </c>
      <c r="E19" s="1">
        <v>3.6200000000000003E-2</v>
      </c>
      <c r="L19" t="str">
        <f t="shared" ref="L19:M31" si="0">A19</f>
        <v>Tai</v>
      </c>
      <c r="M19">
        <f t="shared" si="0"/>
        <v>0.34743000000000002</v>
      </c>
    </row>
    <row r="20" spans="1:13" x14ac:dyDescent="0.25">
      <c r="A20" t="s">
        <v>3</v>
      </c>
      <c r="B20">
        <v>0.37642999999999999</v>
      </c>
      <c r="C20">
        <v>0.22567000000000001</v>
      </c>
      <c r="D20" s="1">
        <v>9.2130000000000001E-4</v>
      </c>
      <c r="E20" s="1">
        <v>2.741E-2</v>
      </c>
      <c r="L20" t="str">
        <f t="shared" si="0"/>
        <v>Tga</v>
      </c>
      <c r="M20">
        <f t="shared" si="0"/>
        <v>0.37642999999999999</v>
      </c>
    </row>
    <row r="21" spans="1:13" x14ac:dyDescent="0.25">
      <c r="A21" t="s">
        <v>2</v>
      </c>
      <c r="B21">
        <v>0.42126000000000002</v>
      </c>
      <c r="C21">
        <v>0.23216999999999999</v>
      </c>
      <c r="D21" s="1">
        <v>9.4780000000000005E-4</v>
      </c>
      <c r="E21" s="1">
        <v>4.4019999999999997E-2</v>
      </c>
      <c r="L21" t="str">
        <f t="shared" si="0"/>
        <v>Tgi</v>
      </c>
      <c r="M21">
        <f t="shared" si="0"/>
        <v>0.42126000000000002</v>
      </c>
    </row>
    <row r="22" spans="1:13" x14ac:dyDescent="0.25">
      <c r="A22" t="s">
        <v>6</v>
      </c>
      <c r="B22">
        <v>0.48663000000000001</v>
      </c>
      <c r="C22">
        <v>0.25469999999999998</v>
      </c>
      <c r="D22" s="1">
        <v>1.0399999999999999E-3</v>
      </c>
      <c r="E22" s="1">
        <v>4.3099999999999999E-2</v>
      </c>
      <c r="L22" t="str">
        <f t="shared" si="0"/>
        <v>Tia</v>
      </c>
      <c r="M22">
        <f t="shared" si="0"/>
        <v>0.48663000000000001</v>
      </c>
    </row>
    <row r="23" spans="1:13" x14ac:dyDescent="0.25">
      <c r="A23" t="s">
        <v>4</v>
      </c>
      <c r="B23">
        <v>0.26855000000000001</v>
      </c>
      <c r="C23">
        <v>0.22847999999999999</v>
      </c>
      <c r="D23" s="1">
        <v>9.3280000000000001E-4</v>
      </c>
      <c r="E23" s="1">
        <v>5.1639999999999998E-2</v>
      </c>
      <c r="L23" t="str">
        <f t="shared" si="0"/>
        <v>Tig</v>
      </c>
      <c r="M23">
        <f t="shared" si="0"/>
        <v>0.26855000000000001</v>
      </c>
    </row>
    <row r="24" spans="1:13" x14ac:dyDescent="0.25">
      <c r="A24" t="s">
        <v>68</v>
      </c>
      <c r="B24">
        <v>0.35300999999999999</v>
      </c>
      <c r="C24">
        <v>0.2233</v>
      </c>
      <c r="D24" s="1">
        <v>9.1160000000000004E-4</v>
      </c>
      <c r="E24" s="1">
        <v>9.8069999999999997E-3</v>
      </c>
      <c r="L24" t="str">
        <f t="shared" si="0"/>
        <v>cag</v>
      </c>
      <c r="M24">
        <f t="shared" si="0"/>
        <v>0.35300999999999999</v>
      </c>
    </row>
    <row r="25" spans="1:13" x14ac:dyDescent="0.25">
      <c r="A25" t="s">
        <v>69</v>
      </c>
      <c r="B25">
        <v>0.41409000000000001</v>
      </c>
      <c r="C25">
        <v>0.27445999999999998</v>
      </c>
      <c r="D25" s="1">
        <v>1.1199999999999999E-3</v>
      </c>
      <c r="E25" s="1">
        <v>7.1409999999999998E-3</v>
      </c>
      <c r="L25" t="str">
        <f t="shared" si="0"/>
        <v>cai</v>
      </c>
      <c r="M25">
        <f t="shared" si="0"/>
        <v>0.41409000000000001</v>
      </c>
    </row>
    <row r="26" spans="1:13" x14ac:dyDescent="0.25">
      <c r="A26" t="s">
        <v>70</v>
      </c>
      <c r="B26">
        <v>0.40686</v>
      </c>
      <c r="C26">
        <v>0.26335999999999998</v>
      </c>
      <c r="D26" s="1">
        <v>1.075E-3</v>
      </c>
      <c r="E26" s="1">
        <v>1.0540000000000001E-2</v>
      </c>
      <c r="L26" t="str">
        <f t="shared" si="0"/>
        <v>cga</v>
      </c>
      <c r="M26">
        <f t="shared" si="0"/>
        <v>0.40686</v>
      </c>
    </row>
    <row r="27" spans="1:13" x14ac:dyDescent="0.25">
      <c r="A27" t="s">
        <v>71</v>
      </c>
      <c r="B27">
        <v>0.43953999999999999</v>
      </c>
      <c r="C27">
        <v>0.23679</v>
      </c>
      <c r="D27" s="1">
        <v>9.6670000000000002E-4</v>
      </c>
      <c r="E27" s="1">
        <v>1.0880000000000001E-2</v>
      </c>
      <c r="L27" t="str">
        <f t="shared" si="0"/>
        <v>cgi</v>
      </c>
      <c r="M27">
        <f t="shared" si="0"/>
        <v>0.43953999999999999</v>
      </c>
    </row>
    <row r="28" spans="1:13" x14ac:dyDescent="0.25">
      <c r="A28" t="s">
        <v>72</v>
      </c>
      <c r="B28">
        <v>0.36404999999999998</v>
      </c>
      <c r="C28">
        <v>0.24601999999999999</v>
      </c>
      <c r="D28" s="1">
        <v>1.0039999999999999E-3</v>
      </c>
      <c r="E28" s="1">
        <v>7.2979999999999998E-3</v>
      </c>
      <c r="L28" t="str">
        <f t="shared" si="0"/>
        <v>cia</v>
      </c>
      <c r="M28">
        <f t="shared" si="0"/>
        <v>0.36404999999999998</v>
      </c>
    </row>
    <row r="29" spans="1:13" x14ac:dyDescent="0.25">
      <c r="A29" t="s">
        <v>73</v>
      </c>
      <c r="B29">
        <v>0.43292999999999998</v>
      </c>
      <c r="C29">
        <v>0.27944999999999998</v>
      </c>
      <c r="D29" s="1">
        <v>1.1410000000000001E-3</v>
      </c>
      <c r="E29" s="1">
        <v>9.3699999999999999E-3</v>
      </c>
      <c r="L29" t="str">
        <f t="shared" si="0"/>
        <v>cig</v>
      </c>
      <c r="M29">
        <f t="shared" si="0"/>
        <v>0.43292999999999998</v>
      </c>
    </row>
    <row r="30" spans="1:13" x14ac:dyDescent="0.25">
      <c r="A30" t="s">
        <v>54</v>
      </c>
      <c r="B30">
        <v>1.8950000000000002E-2</v>
      </c>
      <c r="C30">
        <v>8.1799999999999998E-3</v>
      </c>
      <c r="D30" s="1">
        <v>3.3399999999999999E-5</v>
      </c>
      <c r="E30" s="1">
        <v>9.7990000000000002E-5</v>
      </c>
      <c r="L30" t="str">
        <f t="shared" si="0"/>
        <v>sigmaG</v>
      </c>
      <c r="M30">
        <f t="shared" si="0"/>
        <v>1.8950000000000002E-2</v>
      </c>
    </row>
    <row r="31" spans="1:13" x14ac:dyDescent="0.25">
      <c r="A31" t="s">
        <v>55</v>
      </c>
      <c r="B31">
        <v>2.785E-2</v>
      </c>
      <c r="C31">
        <v>1.133E-2</v>
      </c>
      <c r="D31" s="1">
        <v>4.6260000000000001E-5</v>
      </c>
      <c r="E31" s="1">
        <v>1.325E-4</v>
      </c>
      <c r="L31" t="str">
        <f t="shared" si="0"/>
        <v>sigmaI</v>
      </c>
      <c r="M31">
        <f t="shared" si="0"/>
        <v>2.785E-2</v>
      </c>
    </row>
    <row r="33" spans="1:13" x14ac:dyDescent="0.25">
      <c r="A33">
        <v>2</v>
      </c>
      <c r="B33" s="1" t="s">
        <v>56</v>
      </c>
      <c r="C33" t="s">
        <v>43</v>
      </c>
      <c r="D33" t="s">
        <v>44</v>
      </c>
      <c r="E33" t="s">
        <v>57</v>
      </c>
    </row>
    <row r="34" spans="1:13" x14ac:dyDescent="0.25">
      <c r="B34" s="1"/>
    </row>
    <row r="35" spans="1:13" x14ac:dyDescent="0.25">
      <c r="B35" s="3">
        <v>2.5000000000000001E-2</v>
      </c>
      <c r="C35" s="4">
        <v>0.25</v>
      </c>
      <c r="D35" s="4">
        <v>0.5</v>
      </c>
      <c r="E35" s="4">
        <v>0.75</v>
      </c>
      <c r="F35" s="3">
        <v>0.97499999999999998</v>
      </c>
    </row>
    <row r="36" spans="1:13" x14ac:dyDescent="0.25">
      <c r="A36" t="s">
        <v>5</v>
      </c>
      <c r="B36" s="1">
        <v>5.8860000000000003E-2</v>
      </c>
      <c r="C36">
        <v>0.27467999999999998</v>
      </c>
      <c r="D36">
        <v>0.43456</v>
      </c>
      <c r="E36">
        <v>0.62771999999999994</v>
      </c>
      <c r="F36">
        <v>0.94964999999999999</v>
      </c>
      <c r="L36" t="str">
        <f>CONCATENATE(A36,"_median")</f>
        <v>Tag_median</v>
      </c>
      <c r="M36">
        <f>D36</f>
        <v>0.43456</v>
      </c>
    </row>
    <row r="37" spans="1:13" x14ac:dyDescent="0.25">
      <c r="A37" t="s">
        <v>7</v>
      </c>
      <c r="B37" s="1">
        <v>1.9189000000000001E-2</v>
      </c>
      <c r="C37">
        <v>0.15842999999999999</v>
      </c>
      <c r="D37">
        <v>0.31839000000000001</v>
      </c>
      <c r="E37">
        <v>0.49652000000000002</v>
      </c>
      <c r="F37">
        <v>0.83162999999999998</v>
      </c>
      <c r="L37" t="str">
        <f t="shared" ref="L37:L49" si="1">CONCATENATE(A37,"_median")</f>
        <v>Tai_median</v>
      </c>
      <c r="M37">
        <f t="shared" ref="M37:M49" si="2">D37</f>
        <v>0.31839000000000001</v>
      </c>
    </row>
    <row r="38" spans="1:13" x14ac:dyDescent="0.25">
      <c r="A38" t="s">
        <v>3</v>
      </c>
      <c r="B38" s="1">
        <v>3.3516999999999998E-2</v>
      </c>
      <c r="C38">
        <v>0.2001</v>
      </c>
      <c r="D38">
        <v>0.33549000000000001</v>
      </c>
      <c r="E38">
        <v>0.54337999999999997</v>
      </c>
      <c r="F38">
        <v>0.84641999999999995</v>
      </c>
      <c r="L38" t="str">
        <f t="shared" si="1"/>
        <v>Tga_median</v>
      </c>
      <c r="M38">
        <f t="shared" si="2"/>
        <v>0.33549000000000001</v>
      </c>
    </row>
    <row r="39" spans="1:13" x14ac:dyDescent="0.25">
      <c r="A39" t="s">
        <v>2</v>
      </c>
      <c r="B39" s="1">
        <v>8.9294999999999999E-2</v>
      </c>
      <c r="C39">
        <v>0.23780999999999999</v>
      </c>
      <c r="D39">
        <v>0.35621000000000003</v>
      </c>
      <c r="E39">
        <v>0.57140000000000002</v>
      </c>
      <c r="F39">
        <v>0.91808999999999996</v>
      </c>
      <c r="L39" t="str">
        <f t="shared" si="1"/>
        <v>Tgi_median</v>
      </c>
      <c r="M39">
        <f t="shared" si="2"/>
        <v>0.35621000000000003</v>
      </c>
    </row>
    <row r="40" spans="1:13" x14ac:dyDescent="0.25">
      <c r="A40" t="s">
        <v>6</v>
      </c>
      <c r="B40" s="1">
        <v>7.3135000000000006E-2</v>
      </c>
      <c r="C40">
        <v>0.28134999999999999</v>
      </c>
      <c r="D40">
        <v>0.46743000000000001</v>
      </c>
      <c r="E40">
        <v>0.68928999999999996</v>
      </c>
      <c r="F40">
        <v>0.96536999999999995</v>
      </c>
      <c r="L40" t="str">
        <f t="shared" si="1"/>
        <v>Tia_median</v>
      </c>
      <c r="M40">
        <f t="shared" si="2"/>
        <v>0.46743000000000001</v>
      </c>
    </row>
    <row r="41" spans="1:13" x14ac:dyDescent="0.25">
      <c r="A41" t="s">
        <v>4</v>
      </c>
      <c r="B41" s="1">
        <v>9.5960000000000004E-3</v>
      </c>
      <c r="C41">
        <v>8.2089999999999996E-2</v>
      </c>
      <c r="D41">
        <v>0.19697000000000001</v>
      </c>
      <c r="E41">
        <v>0.40192</v>
      </c>
      <c r="F41">
        <v>0.79530000000000001</v>
      </c>
      <c r="L41" t="str">
        <f t="shared" si="1"/>
        <v>Tig_median</v>
      </c>
      <c r="M41">
        <f t="shared" si="2"/>
        <v>0.19697000000000001</v>
      </c>
    </row>
    <row r="42" spans="1:13" x14ac:dyDescent="0.25">
      <c r="A42" t="s">
        <v>68</v>
      </c>
      <c r="B42" s="1">
        <v>1.9984999999999999E-2</v>
      </c>
      <c r="C42">
        <v>0.17330000000000001</v>
      </c>
      <c r="D42">
        <v>0.32545000000000002</v>
      </c>
      <c r="E42">
        <v>0.50665000000000004</v>
      </c>
      <c r="F42">
        <v>0.83626</v>
      </c>
      <c r="L42" t="str">
        <f t="shared" si="1"/>
        <v>cag_median</v>
      </c>
      <c r="M42">
        <f t="shared" si="2"/>
        <v>0.32545000000000002</v>
      </c>
    </row>
    <row r="43" spans="1:13" x14ac:dyDescent="0.25">
      <c r="A43" t="s">
        <v>69</v>
      </c>
      <c r="B43" s="1">
        <v>1.5949999999999999E-2</v>
      </c>
      <c r="C43">
        <v>0.17893999999999999</v>
      </c>
      <c r="D43">
        <v>0.37741999999999998</v>
      </c>
      <c r="E43">
        <v>0.63005999999999995</v>
      </c>
      <c r="F43">
        <v>0.94930000000000003</v>
      </c>
      <c r="L43" t="str">
        <f t="shared" si="1"/>
        <v>cai_median</v>
      </c>
      <c r="M43">
        <f t="shared" si="2"/>
        <v>0.37741999999999998</v>
      </c>
    </row>
    <row r="44" spans="1:13" x14ac:dyDescent="0.25">
      <c r="A44" t="s">
        <v>70</v>
      </c>
      <c r="B44" s="1">
        <v>1.8505000000000001E-2</v>
      </c>
      <c r="C44">
        <v>0.18073</v>
      </c>
      <c r="D44">
        <v>0.37839</v>
      </c>
      <c r="E44">
        <v>0.60812999999999995</v>
      </c>
      <c r="F44">
        <v>0.92937999999999998</v>
      </c>
      <c r="L44" t="str">
        <f t="shared" si="1"/>
        <v>cga_median</v>
      </c>
      <c r="M44">
        <f t="shared" si="2"/>
        <v>0.37839</v>
      </c>
    </row>
    <row r="45" spans="1:13" x14ac:dyDescent="0.25">
      <c r="A45" t="s">
        <v>71</v>
      </c>
      <c r="B45" s="1">
        <v>3.9276999999999999E-2</v>
      </c>
      <c r="C45">
        <v>0.25516</v>
      </c>
      <c r="D45">
        <v>0.42374000000000001</v>
      </c>
      <c r="E45">
        <v>0.61280999999999997</v>
      </c>
      <c r="F45">
        <v>0.90715000000000001</v>
      </c>
      <c r="L45" t="str">
        <f t="shared" si="1"/>
        <v>cgi_median</v>
      </c>
      <c r="M45">
        <f t="shared" si="2"/>
        <v>0.42374000000000001</v>
      </c>
    </row>
    <row r="46" spans="1:13" x14ac:dyDescent="0.25">
      <c r="A46" t="s">
        <v>72</v>
      </c>
      <c r="B46" s="1">
        <v>1.7531999999999999E-2</v>
      </c>
      <c r="C46">
        <v>0.16073000000000001</v>
      </c>
      <c r="D46">
        <v>0.3221</v>
      </c>
      <c r="E46">
        <v>0.53783000000000003</v>
      </c>
      <c r="F46">
        <v>0.89236000000000004</v>
      </c>
      <c r="L46" t="str">
        <f t="shared" si="1"/>
        <v>cia_median</v>
      </c>
      <c r="M46">
        <f t="shared" si="2"/>
        <v>0.3221</v>
      </c>
    </row>
    <row r="47" spans="1:13" x14ac:dyDescent="0.25">
      <c r="A47" t="s">
        <v>73</v>
      </c>
      <c r="B47">
        <v>1.7318E-2</v>
      </c>
      <c r="C47">
        <v>0.18967999999999999</v>
      </c>
      <c r="D47">
        <v>0.40594000000000002</v>
      </c>
      <c r="E47">
        <v>0.65993000000000002</v>
      </c>
      <c r="F47">
        <v>0.95681000000000005</v>
      </c>
      <c r="L47" t="str">
        <f t="shared" si="1"/>
        <v>cig_median</v>
      </c>
      <c r="M47">
        <f t="shared" si="2"/>
        <v>0.40594000000000002</v>
      </c>
    </row>
    <row r="48" spans="1:13" x14ac:dyDescent="0.25">
      <c r="A48" t="s">
        <v>54</v>
      </c>
      <c r="B48">
        <v>9.6819999999999996E-3</v>
      </c>
      <c r="C48">
        <v>1.3650000000000001E-2</v>
      </c>
      <c r="D48">
        <v>1.702E-2</v>
      </c>
      <c r="E48">
        <v>2.1950000000000001E-2</v>
      </c>
      <c r="F48">
        <v>3.9309999999999998E-2</v>
      </c>
      <c r="L48" t="str">
        <f t="shared" si="1"/>
        <v>sigmaG_median</v>
      </c>
      <c r="M48">
        <f t="shared" si="2"/>
        <v>1.702E-2</v>
      </c>
    </row>
    <row r="49" spans="1:13" x14ac:dyDescent="0.25">
      <c r="A49" t="s">
        <v>55</v>
      </c>
      <c r="B49">
        <v>1.4385E-2</v>
      </c>
      <c r="C49">
        <v>2.0379999999999999E-2</v>
      </c>
      <c r="D49">
        <v>2.5309999999999999E-2</v>
      </c>
      <c r="E49">
        <v>3.227E-2</v>
      </c>
      <c r="F49">
        <v>5.6590000000000001E-2</v>
      </c>
      <c r="L49" t="str">
        <f t="shared" si="1"/>
        <v>sigmaI_median</v>
      </c>
      <c r="M49">
        <f t="shared" si="2"/>
        <v>2.5309999999999999E-2</v>
      </c>
    </row>
    <row r="50" spans="1:13" x14ac:dyDescent="0.25">
      <c r="B50" s="3"/>
      <c r="C50" s="4"/>
      <c r="D50" s="4"/>
      <c r="E50" s="4"/>
    </row>
    <row r="51" spans="1:13" x14ac:dyDescent="0.25">
      <c r="A51" t="s">
        <v>58</v>
      </c>
      <c r="B51" t="s">
        <v>59</v>
      </c>
      <c r="C51" t="s">
        <v>60</v>
      </c>
      <c r="D51" t="s">
        <v>61</v>
      </c>
    </row>
    <row r="53" spans="1:13" x14ac:dyDescent="0.25">
      <c r="B53" t="s">
        <v>62</v>
      </c>
      <c r="C53" t="s">
        <v>63</v>
      </c>
      <c r="D53" t="s">
        <v>64</v>
      </c>
      <c r="E53" t="s">
        <v>65</v>
      </c>
    </row>
    <row r="54" spans="1:13" x14ac:dyDescent="0.25">
      <c r="A54" t="s">
        <v>5</v>
      </c>
      <c r="B54">
        <v>1.55</v>
      </c>
      <c r="C54">
        <v>2.2000000000000002</v>
      </c>
      <c r="L54" t="str">
        <f>CONCATENATE(A54,"_rhat")</f>
        <v>Tag_rhat</v>
      </c>
      <c r="M54">
        <f>B54</f>
        <v>1.55</v>
      </c>
    </row>
    <row r="55" spans="1:13" x14ac:dyDescent="0.25">
      <c r="A55" t="s">
        <v>7</v>
      </c>
      <c r="B55">
        <v>1.1100000000000001</v>
      </c>
      <c r="C55">
        <v>1.26</v>
      </c>
      <c r="L55" t="str">
        <f t="shared" ref="L55:L67" si="3">CONCATENATE(A55,"_rhat")</f>
        <v>Tai_rhat</v>
      </c>
      <c r="M55">
        <f t="shared" ref="M55:M67" si="4">B55</f>
        <v>1.1100000000000001</v>
      </c>
    </row>
    <row r="56" spans="1:13" x14ac:dyDescent="0.25">
      <c r="A56" t="s">
        <v>3</v>
      </c>
      <c r="B56">
        <v>1.73</v>
      </c>
      <c r="C56">
        <v>2.54</v>
      </c>
      <c r="L56" t="str">
        <f t="shared" si="3"/>
        <v>Tga_rhat</v>
      </c>
      <c r="M56">
        <f t="shared" si="4"/>
        <v>1.73</v>
      </c>
    </row>
    <row r="57" spans="1:13" x14ac:dyDescent="0.25">
      <c r="A57" t="s">
        <v>2</v>
      </c>
      <c r="B57">
        <v>1.56</v>
      </c>
      <c r="C57">
        <v>2.41</v>
      </c>
      <c r="L57" t="str">
        <f t="shared" si="3"/>
        <v>Tgi_rhat</v>
      </c>
      <c r="M57">
        <f t="shared" si="4"/>
        <v>1.56</v>
      </c>
    </row>
    <row r="58" spans="1:13" x14ac:dyDescent="0.25">
      <c r="A58" t="s">
        <v>6</v>
      </c>
      <c r="B58">
        <v>1.1200000000000001</v>
      </c>
      <c r="C58">
        <v>1.28</v>
      </c>
      <c r="L58" t="str">
        <f t="shared" si="3"/>
        <v>Tia_rhat</v>
      </c>
      <c r="M58">
        <f t="shared" si="4"/>
        <v>1.1200000000000001</v>
      </c>
    </row>
    <row r="59" spans="1:13" x14ac:dyDescent="0.25">
      <c r="A59" t="s">
        <v>4</v>
      </c>
      <c r="B59">
        <v>1.36</v>
      </c>
      <c r="C59">
        <v>1.99</v>
      </c>
      <c r="L59" t="str">
        <f t="shared" si="3"/>
        <v>Tig_rhat</v>
      </c>
      <c r="M59">
        <f t="shared" si="4"/>
        <v>1.36</v>
      </c>
    </row>
    <row r="60" spans="1:13" x14ac:dyDescent="0.25">
      <c r="A60" t="s">
        <v>68</v>
      </c>
      <c r="B60">
        <v>1.04</v>
      </c>
      <c r="C60">
        <v>1.0900000000000001</v>
      </c>
      <c r="L60" t="str">
        <f t="shared" si="3"/>
        <v>cag_rhat</v>
      </c>
      <c r="M60">
        <f t="shared" si="4"/>
        <v>1.04</v>
      </c>
    </row>
    <row r="61" spans="1:13" x14ac:dyDescent="0.25">
      <c r="A61" t="s">
        <v>69</v>
      </c>
      <c r="B61">
        <v>1.01</v>
      </c>
      <c r="C61">
        <v>1.02</v>
      </c>
      <c r="L61" t="str">
        <f t="shared" si="3"/>
        <v>cai_rhat</v>
      </c>
      <c r="M61">
        <f t="shared" si="4"/>
        <v>1.01</v>
      </c>
    </row>
    <row r="62" spans="1:13" x14ac:dyDescent="0.25">
      <c r="A62" t="s">
        <v>70</v>
      </c>
      <c r="B62">
        <v>1.01</v>
      </c>
      <c r="C62">
        <v>1.02</v>
      </c>
      <c r="L62" t="str">
        <f t="shared" si="3"/>
        <v>cga_rhat</v>
      </c>
      <c r="M62">
        <f t="shared" si="4"/>
        <v>1.01</v>
      </c>
    </row>
    <row r="63" spans="1:13" x14ac:dyDescent="0.25">
      <c r="A63" t="s">
        <v>71</v>
      </c>
      <c r="B63">
        <v>1.02</v>
      </c>
      <c r="C63">
        <v>1.05</v>
      </c>
      <c r="L63" t="str">
        <f t="shared" si="3"/>
        <v>cgi_rhat</v>
      </c>
      <c r="M63">
        <f t="shared" si="4"/>
        <v>1.02</v>
      </c>
    </row>
    <row r="64" spans="1:13" x14ac:dyDescent="0.25">
      <c r="A64" t="s">
        <v>72</v>
      </c>
      <c r="B64">
        <v>1.01</v>
      </c>
      <c r="C64">
        <v>1.02</v>
      </c>
      <c r="L64" t="str">
        <f t="shared" si="3"/>
        <v>cia_rhat</v>
      </c>
      <c r="M64">
        <f t="shared" si="4"/>
        <v>1.01</v>
      </c>
    </row>
    <row r="65" spans="1:13" x14ac:dyDescent="0.25">
      <c r="A65" t="s">
        <v>73</v>
      </c>
      <c r="B65" s="3">
        <v>1.01</v>
      </c>
      <c r="C65">
        <v>1.04</v>
      </c>
      <c r="L65" t="str">
        <f t="shared" si="3"/>
        <v>cig_rhat</v>
      </c>
      <c r="M65">
        <f t="shared" si="4"/>
        <v>1.01</v>
      </c>
    </row>
    <row r="66" spans="1:13" x14ac:dyDescent="0.25">
      <c r="A66" t="s">
        <v>54</v>
      </c>
      <c r="B66">
        <v>1</v>
      </c>
      <c r="C66">
        <v>1.01</v>
      </c>
      <c r="L66" t="str">
        <f t="shared" si="3"/>
        <v>sigmaG_rhat</v>
      </c>
      <c r="M66">
        <f t="shared" si="4"/>
        <v>1</v>
      </c>
    </row>
    <row r="67" spans="1:13" x14ac:dyDescent="0.25">
      <c r="A67" t="s">
        <v>55</v>
      </c>
      <c r="B67">
        <v>1</v>
      </c>
      <c r="C67">
        <v>1</v>
      </c>
      <c r="L67" t="str">
        <f t="shared" si="3"/>
        <v>sigmaI_rhat</v>
      </c>
      <c r="M67">
        <f t="shared" si="4"/>
        <v>1</v>
      </c>
    </row>
    <row r="69" spans="1:13" x14ac:dyDescent="0.25">
      <c r="A69" t="s">
        <v>66</v>
      </c>
      <c r="B69" t="s">
        <v>67</v>
      </c>
    </row>
    <row r="71" spans="1:13" x14ac:dyDescent="0.25">
      <c r="A71">
        <v>1.78</v>
      </c>
      <c r="L71" t="s">
        <v>17</v>
      </c>
      <c r="M71">
        <f>A71</f>
        <v>1.78</v>
      </c>
    </row>
    <row r="72" spans="1:13" x14ac:dyDescent="0.25">
      <c r="B72" t="s">
        <v>5</v>
      </c>
      <c r="C72" t="s">
        <v>7</v>
      </c>
      <c r="D72" t="s">
        <v>3</v>
      </c>
      <c r="E72" t="s">
        <v>2</v>
      </c>
      <c r="F72" t="s">
        <v>6</v>
      </c>
      <c r="G72" t="s">
        <v>4</v>
      </c>
      <c r="H72" t="s">
        <v>68</v>
      </c>
      <c r="I72" t="s">
        <v>69</v>
      </c>
      <c r="J72" t="s">
        <v>70</v>
      </c>
    </row>
    <row r="73" spans="1:13" x14ac:dyDescent="0.25">
      <c r="B73">
        <v>36.013390000000001</v>
      </c>
      <c r="C73">
        <v>41.279859999999999</v>
      </c>
      <c r="D73">
        <v>48.686239999999998</v>
      </c>
      <c r="E73">
        <v>44.038110000000003</v>
      </c>
      <c r="F73">
        <v>36.481760000000001</v>
      </c>
      <c r="G73">
        <v>42.756880000000002</v>
      </c>
      <c r="H73">
        <v>580.21194000000003</v>
      </c>
      <c r="I73">
        <v>1591.059</v>
      </c>
      <c r="J73">
        <v>905.84846000000005</v>
      </c>
    </row>
    <row r="74" spans="1:13" x14ac:dyDescent="0.25">
      <c r="B74" t="s">
        <v>71</v>
      </c>
      <c r="C74" t="s">
        <v>72</v>
      </c>
      <c r="D74" t="s">
        <v>73</v>
      </c>
      <c r="E74" t="s">
        <v>54</v>
      </c>
      <c r="F74" t="s">
        <v>55</v>
      </c>
    </row>
    <row r="75" spans="1:13" x14ac:dyDescent="0.25">
      <c r="B75">
        <v>705.64538000000005</v>
      </c>
      <c r="C75">
        <v>1283.9710299999999</v>
      </c>
      <c r="D75">
        <v>959.05615999999998</v>
      </c>
      <c r="E75">
        <v>8930.9379700000009</v>
      </c>
      <c r="F75">
        <v>8578.7644799999998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Hybrid</vt:lpstr>
      <vt:lpstr>1980</vt:lpstr>
      <vt:lpstr>1981</vt:lpstr>
      <vt:lpstr>1982</vt:lpstr>
      <vt:lpstr>1983</vt:lpstr>
      <vt:lpstr>1984</vt:lpstr>
      <vt:lpstr>'1980'!_1980solution</vt:lpstr>
      <vt:lpstr>'1981'!_1981solution</vt:lpstr>
      <vt:lpstr>'1982'!_1982solution</vt:lpstr>
      <vt:lpstr>'1983'!_1983solution</vt:lpstr>
      <vt:lpstr>'1984'!_1984solution</vt:lpstr>
    </vt:vector>
  </TitlesOfParts>
  <Company>Vanderbilt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Koval</dc:creator>
  <cp:lastModifiedBy>Andriy Koval</cp:lastModifiedBy>
  <dcterms:created xsi:type="dcterms:W3CDTF">2013-03-03T15:46:17Z</dcterms:created>
  <dcterms:modified xsi:type="dcterms:W3CDTF">2013-03-08T19:14:11Z</dcterms:modified>
</cp:coreProperties>
</file>