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Contagion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'1980'!$A$1:$I$57</definedName>
    <definedName name="_1981solution" localSheetId="2">'1981'!$A$1:$I$57</definedName>
    <definedName name="_1982solution" localSheetId="3">'1982'!$A$1:$I$57</definedName>
    <definedName name="_1983solution" localSheetId="4">'1983'!$A$1:$I$57</definedName>
    <definedName name="_1984solution" localSheetId="5">'1984'!$A$1:$I$57</definedName>
  </definedNames>
  <calcPr calcId="125725"/>
</workbook>
</file>

<file path=xl/calcChain.xml><?xml version="1.0" encoding="utf-8"?>
<calcChain xmlns="http://schemas.openxmlformats.org/spreadsheetml/2006/main">
  <c r="L51" i="6"/>
  <c r="L51" i="5"/>
  <c r="L51" i="4"/>
  <c r="L51" i="3"/>
  <c r="L51" i="2"/>
  <c r="L49" i="6" l="1"/>
  <c r="K49"/>
  <c r="L48"/>
  <c r="K48"/>
  <c r="L47"/>
  <c r="K47"/>
  <c r="L46"/>
  <c r="K46"/>
  <c r="L45"/>
  <c r="U6" i="1" s="1"/>
  <c r="K45" i="6"/>
  <c r="L44"/>
  <c r="K44"/>
  <c r="L43"/>
  <c r="K43"/>
  <c r="L42"/>
  <c r="K42"/>
  <c r="L41"/>
  <c r="K41"/>
  <c r="L37"/>
  <c r="K37"/>
  <c r="L36"/>
  <c r="K36"/>
  <c r="L35"/>
  <c r="K35"/>
  <c r="L34"/>
  <c r="AG6" i="1" s="1"/>
  <c r="K34" i="6"/>
  <c r="L33"/>
  <c r="K33"/>
  <c r="L32"/>
  <c r="K32"/>
  <c r="L31"/>
  <c r="K31"/>
  <c r="L30"/>
  <c r="K30"/>
  <c r="L25"/>
  <c r="K25"/>
  <c r="L24"/>
  <c r="K24"/>
  <c r="L23"/>
  <c r="K23"/>
  <c r="L22"/>
  <c r="G6" i="1" s="1"/>
  <c r="K22" i="6"/>
  <c r="L21"/>
  <c r="K21"/>
  <c r="L20"/>
  <c r="K20"/>
  <c r="L19"/>
  <c r="K19"/>
  <c r="L18"/>
  <c r="F6" i="1" s="1"/>
  <c r="K18" i="6"/>
  <c r="E6" i="1" s="1"/>
  <c r="L7" i="6"/>
  <c r="Q6" i="1" s="1"/>
  <c r="L6" i="6"/>
  <c r="P6" i="1" s="1"/>
  <c r="L5" i="6"/>
  <c r="O6" i="1" s="1"/>
  <c r="L4" i="6"/>
  <c r="L3"/>
  <c r="L2"/>
  <c r="L1"/>
  <c r="L49" i="5"/>
  <c r="K49"/>
  <c r="L48"/>
  <c r="K48"/>
  <c r="L47"/>
  <c r="K47"/>
  <c r="L46"/>
  <c r="K46"/>
  <c r="L45"/>
  <c r="K45"/>
  <c r="L44"/>
  <c r="K44"/>
  <c r="L43"/>
  <c r="K43"/>
  <c r="L42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L25"/>
  <c r="K25"/>
  <c r="L24"/>
  <c r="K24"/>
  <c r="L23"/>
  <c r="K23"/>
  <c r="L22"/>
  <c r="K22"/>
  <c r="L21"/>
  <c r="K21"/>
  <c r="L20"/>
  <c r="K20"/>
  <c r="L19"/>
  <c r="K19"/>
  <c r="L18"/>
  <c r="K18"/>
  <c r="F5" i="1" s="1"/>
  <c r="L7" i="5"/>
  <c r="Q5" i="1" s="1"/>
  <c r="L6" i="5"/>
  <c r="P5" i="1" s="1"/>
  <c r="L5" i="5"/>
  <c r="O5" i="1" s="1"/>
  <c r="L4" i="5"/>
  <c r="L3"/>
  <c r="L2"/>
  <c r="L1"/>
  <c r="L49" i="4"/>
  <c r="K49"/>
  <c r="L48"/>
  <c r="K48"/>
  <c r="L47"/>
  <c r="K47"/>
  <c r="L46"/>
  <c r="K46"/>
  <c r="L45"/>
  <c r="K45"/>
  <c r="L44"/>
  <c r="K44"/>
  <c r="L43"/>
  <c r="K43"/>
  <c r="L42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L25"/>
  <c r="K25"/>
  <c r="L24"/>
  <c r="K24"/>
  <c r="L23"/>
  <c r="K23"/>
  <c r="L22"/>
  <c r="K22"/>
  <c r="L21"/>
  <c r="K21"/>
  <c r="L20"/>
  <c r="K20"/>
  <c r="L19"/>
  <c r="K19"/>
  <c r="AA4" i="1" s="1"/>
  <c r="L18" i="4"/>
  <c r="K18"/>
  <c r="L7"/>
  <c r="Q4" i="1" s="1"/>
  <c r="L6" i="4"/>
  <c r="P4" i="1" s="1"/>
  <c r="L5" i="4"/>
  <c r="O4" i="1" s="1"/>
  <c r="L4" i="4"/>
  <c r="L3"/>
  <c r="L2"/>
  <c r="L1"/>
  <c r="L49" i="3"/>
  <c r="K49"/>
  <c r="L48"/>
  <c r="K48"/>
  <c r="L47"/>
  <c r="K47"/>
  <c r="L46"/>
  <c r="K46"/>
  <c r="L45"/>
  <c r="K45"/>
  <c r="L44"/>
  <c r="K44"/>
  <c r="L43"/>
  <c r="K43"/>
  <c r="L42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L25"/>
  <c r="K25"/>
  <c r="L24"/>
  <c r="K24"/>
  <c r="L23"/>
  <c r="K23"/>
  <c r="L22"/>
  <c r="K22"/>
  <c r="L21"/>
  <c r="K21"/>
  <c r="L20"/>
  <c r="K20"/>
  <c r="L19"/>
  <c r="K19"/>
  <c r="L18"/>
  <c r="K18"/>
  <c r="L7"/>
  <c r="Q3" i="1" s="1"/>
  <c r="L6" i="3"/>
  <c r="P3" i="1" s="1"/>
  <c r="L5" i="3"/>
  <c r="O3" i="1" s="1"/>
  <c r="L4" i="3"/>
  <c r="L3"/>
  <c r="L2"/>
  <c r="L1"/>
  <c r="L43" i="2"/>
  <c r="L44"/>
  <c r="L45"/>
  <c r="L46"/>
  <c r="L47"/>
  <c r="L48"/>
  <c r="L49"/>
  <c r="L42"/>
  <c r="K43"/>
  <c r="K44"/>
  <c r="K45"/>
  <c r="K46"/>
  <c r="K47"/>
  <c r="K48"/>
  <c r="K49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AC6" i="1" l="1"/>
  <c r="F3"/>
  <c r="AJ3"/>
  <c r="X3"/>
  <c r="E3"/>
  <c r="AK6"/>
  <c r="Y6"/>
  <c r="W6"/>
  <c r="AO6"/>
  <c r="E4"/>
  <c r="W4"/>
  <c r="G4"/>
  <c r="S4"/>
  <c r="AE4"/>
  <c r="AI4"/>
  <c r="AM4"/>
  <c r="AF3"/>
  <c r="AB3"/>
  <c r="D3"/>
  <c r="T3"/>
  <c r="C3"/>
  <c r="AN3"/>
  <c r="AN6"/>
  <c r="AF6"/>
  <c r="AB6"/>
  <c r="T6"/>
  <c r="AI6"/>
  <c r="AP6"/>
  <c r="AL6"/>
  <c r="AH6"/>
  <c r="AD6"/>
  <c r="Z6"/>
  <c r="V6"/>
  <c r="R6"/>
  <c r="H6"/>
  <c r="D6"/>
  <c r="AJ6"/>
  <c r="X6"/>
  <c r="AM6"/>
  <c r="AE6"/>
  <c r="AA6"/>
  <c r="S6"/>
  <c r="AL5"/>
  <c r="AH5"/>
  <c r="AD5"/>
  <c r="Z5"/>
  <c r="R5"/>
  <c r="H5"/>
  <c r="D5"/>
  <c r="AO5"/>
  <c r="AG5"/>
  <c r="Y5"/>
  <c r="U5"/>
  <c r="G5"/>
  <c r="AM5"/>
  <c r="AI5"/>
  <c r="AE5"/>
  <c r="AA5"/>
  <c r="W5"/>
  <c r="S5"/>
  <c r="E5"/>
  <c r="AP5"/>
  <c r="V5"/>
  <c r="AK5"/>
  <c r="AC5"/>
  <c r="C5"/>
  <c r="AN5"/>
  <c r="AJ5"/>
  <c r="AF5"/>
  <c r="AB5"/>
  <c r="X5"/>
  <c r="T5"/>
  <c r="C4"/>
  <c r="AL4"/>
  <c r="AD4"/>
  <c r="H4"/>
  <c r="AN4"/>
  <c r="AJ4"/>
  <c r="AF4"/>
  <c r="AB4"/>
  <c r="X4"/>
  <c r="T4"/>
  <c r="F4"/>
  <c r="AP4"/>
  <c r="AH4"/>
  <c r="Z4"/>
  <c r="V4"/>
  <c r="R4"/>
  <c r="D4"/>
  <c r="AO4"/>
  <c r="AK4"/>
  <c r="AG4"/>
  <c r="AC4"/>
  <c r="Y4"/>
  <c r="U4"/>
  <c r="AE3"/>
  <c r="AO3"/>
  <c r="AK3"/>
  <c r="AG3"/>
  <c r="AC3"/>
  <c r="Y3"/>
  <c r="U3"/>
  <c r="G3"/>
  <c r="AM3"/>
  <c r="AI3"/>
  <c r="AA3"/>
  <c r="W3"/>
  <c r="S3"/>
  <c r="AP3"/>
  <c r="AL3"/>
  <c r="AH3"/>
  <c r="AD3"/>
  <c r="Z3"/>
  <c r="V3"/>
  <c r="R3"/>
  <c r="H3"/>
  <c r="L25" i="2"/>
  <c r="K25"/>
  <c r="L24"/>
  <c r="K24"/>
  <c r="L23"/>
  <c r="K23"/>
  <c r="L22"/>
  <c r="K22"/>
  <c r="L21"/>
  <c r="K21"/>
  <c r="L20"/>
  <c r="K20"/>
  <c r="L19"/>
  <c r="K19"/>
  <c r="L18"/>
  <c r="K18"/>
  <c r="L7"/>
  <c r="Q2" i="1" s="1"/>
  <c r="L6" i="2"/>
  <c r="P2" i="1" s="1"/>
  <c r="L5" i="2"/>
  <c r="O2" i="1" s="1"/>
  <c r="L4" i="2"/>
  <c r="L3"/>
  <c r="L2"/>
  <c r="L1"/>
  <c r="AP1" i="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E2" l="1"/>
  <c r="S2"/>
  <c r="W2"/>
  <c r="AA2"/>
  <c r="AE2"/>
  <c r="AI2"/>
  <c r="AM2"/>
  <c r="D2"/>
  <c r="F2"/>
  <c r="T2"/>
  <c r="X2"/>
  <c r="AB2"/>
  <c r="AF2"/>
  <c r="AJ2"/>
  <c r="AN2"/>
  <c r="H2"/>
  <c r="R2"/>
  <c r="V2"/>
  <c r="Z2"/>
  <c r="AD2"/>
  <c r="AH2"/>
  <c r="AL2"/>
  <c r="AP2"/>
  <c r="G2"/>
  <c r="U2"/>
  <c r="Y2"/>
  <c r="AC2"/>
  <c r="AG2"/>
  <c r="AK2"/>
  <c r="AO2"/>
  <c r="C6"/>
  <c r="C2"/>
</calcChain>
</file>

<file path=xl/connections.xml><?xml version="1.0" encoding="utf-8"?>
<connections xmlns="http://schemas.openxmlformats.org/spreadsheetml/2006/main">
  <connection id="1" name="1980solution" type="6" refreshedVersion="3" background="1" saveData="1">
    <textPr prompt="0" codePage="437" sourceFile="C:\Users\kovalav\Documents\GitHub\EMOSA\OriginalHybridGauss\RawOut\1980.solution.txt" space="1" consecutive="1">
      <textFields count="3">
        <textField/>
        <textField/>
        <textField/>
      </textFields>
    </textPr>
  </connection>
  <connection id="2" name="1981solution" type="6" refreshedVersion="3" background="1" saveData="1">
    <textPr prompt="0" codePage="437" sourceFile="C:\Users\kovalav\Documents\GitHub\EMOSA\OriginalHybridGauss\RawOut\1981.solution.txt" space="1" consecutive="1">
      <textFields count="3">
        <textField/>
        <textField/>
        <textField/>
      </textFields>
    </textPr>
  </connection>
  <connection id="3" name="1982solution" type="6" refreshedVersion="3" background="1" saveData="1">
    <textPr prompt="0" codePage="437" sourceFile="C:\Users\kovalav\Documents\GitHub\EMOSA\OriginalHybridGauss\RawOut\1982.solution.txt" space="1" consecutive="1">
      <textFields count="3">
        <textField/>
        <textField/>
        <textField/>
      </textFields>
    </textPr>
  </connection>
  <connection id="4" name="1983solution" type="6" refreshedVersion="3" background="1" saveData="1">
    <textPr prompt="0" codePage="437" sourceFile="C:\Users\kovalav\Documents\GitHub\EMOSA\OriginalHybridGauss\RawOut\1983.solution.txt" space="1" consecutive="1">
      <textFields count="3">
        <textField/>
        <textField/>
        <textField/>
      </textFields>
    </textPr>
  </connection>
  <connection id="5" name="1984solution" type="6" refreshedVersion="3" background="1" saveData="1">
    <textPr prompt="0" codePage="437" sourceFile="C:\Users\kovalav\Documents\GitHub\EMOSA\OriginalHybridGaus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<sst xmlns="http://schemas.openxmlformats.org/spreadsheetml/2006/main" count="523" uniqueCount="70">
  <si>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</si>
  <si>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</si>
  <si>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</si>
  <si>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</si>
  <si>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</si>
  <si>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</si>
  <si>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</si>
  <si>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</si>
  <si>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</si>
  <si>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</si>
  <si>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</si>
  <si>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</si>
  <si>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</si>
  <si>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</si>
  <si>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</si>
  <si>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</si>
  <si>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</si>
  <si>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</si>
  <si>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</si>
  <si>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</si>
  <si>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</si>
  <si>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</si>
  <si>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</si>
  <si>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</si>
  <si>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</si>
  <si>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</si>
  <si>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</si>
  <si>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</si>
  <si>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</si>
  <si>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</si>
  <si>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</si>
  <si>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</si>
  <si>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</si>
  <si>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</si>
  <si>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</si>
  <si>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</si>
  <si>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</si>
  <si>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</si>
  <si>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</si>
  <si>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</si>
  <si>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</si>
  <si>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</si>
  <si>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</si>
  <si>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</si>
  <si>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</si>
  <si>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</si>
  <si>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</si>
  <si>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</si>
  <si>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</si>
  <si>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</si>
  <si>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</si>
  <si>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</si>
  <si>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</si>
  <si>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</si>
  <si>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</si>
  <si>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</si>
  <si>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</si>
  <si>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</si>
  <si>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</si>
  <si>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</si>
  <si>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</si>
  <si>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</si>
  <si>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</si>
  <si>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</si>
  <si>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</si>
  <si>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</si>
  <si>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OriginalHybridGauss</t>
  </si>
  <si>
    <t>sigmaA</t>
  </si>
  <si>
    <t>Hybrid</t>
  </si>
  <si>
    <t>101001:201000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</si>
</sst>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6"/>
  <sheetViews>
    <sheetView tabSelected="1" zoomScale="85" zoomScaleNormal="85" workbookViewId="0">
      <selection activeCell="D18" sqref="D18"/>
    </sheetView>
  </sheetViews>
  <sheetFormatPr defaultRowHeight="15"/>
  <cols>
    <col min="2" max="2" width="12.285156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>
      <c r="A2" t="s">
        <v>68</v>
      </c>
      <c r="B2">
        <v>1980</v>
      </c>
      <c r="C2">
        <f>VLOOKUP(C1,'1980'!$K:$L,2,FALSE)</f>
        <v>0.27062000000000003</v>
      </c>
      <c r="D2">
        <f>VLOOKUP(D1,'1980'!$K:$L,2,FALSE)</f>
        <v>0.27849000000000002</v>
      </c>
      <c r="E2">
        <f>VLOOKUP(E1,'1980'!$K:$L,2,FALSE)</f>
        <v>0.50029999999999997</v>
      </c>
      <c r="F2">
        <f>VLOOKUP(F1,'1980'!$K:$L,2,FALSE)</f>
        <v>0.70623000000000002</v>
      </c>
      <c r="G2">
        <f>VLOOKUP(G1,'1980'!$K:$L,2,FALSE)</f>
        <v>0.50017</v>
      </c>
      <c r="H2">
        <f>VLOOKUP(H1,'1980'!$K:$L,2,FALSE)</f>
        <v>5.867E-2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VLOOKUP(O1,'1980'!$K:$L,2,FALSE)</f>
        <v>-109.7</v>
      </c>
      <c r="P2">
        <f>VLOOKUP(P1,'1980'!$K:$L,2,FALSE)</f>
        <v>5.9390000000000001</v>
      </c>
      <c r="Q2">
        <f>VLOOKUP(Q1,'1980'!$K:$L,2,FALSE)</f>
        <v>-103.8</v>
      </c>
      <c r="R2">
        <f>VLOOKUP(R1,'1980'!$K:$L,2,FALSE)</f>
        <v>1</v>
      </c>
      <c r="S2">
        <f>VLOOKUP(S1,'1980'!$K:$L,2,FALSE)</f>
        <v>1</v>
      </c>
      <c r="T2">
        <f>VLOOKUP(T1,'1980'!$K:$L,2,FALSE)</f>
        <v>1</v>
      </c>
      <c r="U2">
        <f>VLOOKUP(U1,'1980'!$K:$L,2,FALSE)</f>
        <v>1</v>
      </c>
      <c r="V2">
        <f>VLOOKUP(V1,'1980'!$K:$L,2,FALSE)</f>
        <v>1</v>
      </c>
      <c r="W2">
        <f>VLOOKUP(W1,'1980'!$K:$L,2,FALSE)</f>
        <v>1</v>
      </c>
      <c r="X2">
        <f>VLOOKUP(X1,'1980'!$K:$L,2,FALSE)</f>
        <v>1</v>
      </c>
      <c r="Y2" t="e">
        <f>VLOOKUP(Y1,'1980'!$K:$L,2,FALSE)</f>
        <v>#N/A</v>
      </c>
      <c r="Z2" t="e">
        <f>VLOOKUP(Z1,'1980'!$K:$L,2,FALSE)</f>
        <v>#N/A</v>
      </c>
      <c r="AA2" t="e">
        <f>VLOOKUP(AA1,'1980'!$K:$L,2,FALSE)</f>
        <v>#N/A</v>
      </c>
      <c r="AB2" t="e">
        <f>VLOOKUP(AB1,'1980'!$K:$L,2,FALSE)</f>
        <v>#N/A</v>
      </c>
      <c r="AC2" t="e">
        <f>VLOOKUP(AC1,'1980'!$K:$L,2,FALSE)</f>
        <v>#N/A</v>
      </c>
      <c r="AD2" t="e">
        <f>VLOOKUP(AD1,'1980'!$K:$L,2,FALSE)</f>
        <v>#N/A</v>
      </c>
      <c r="AE2">
        <f>VLOOKUP(AE1,'1980'!$K:$L,2,FALSE)</f>
        <v>0.25683</v>
      </c>
      <c r="AF2">
        <f>VLOOKUP(AF1,'1980'!$K:$L,2,FALSE)</f>
        <v>0.28164</v>
      </c>
      <c r="AG2">
        <f>VLOOKUP(AG1,'1980'!$K:$L,2,FALSE)</f>
        <v>0.49936999999999998</v>
      </c>
      <c r="AH2">
        <f>VLOOKUP(AH1,'1980'!$K:$L,2,FALSE)</f>
        <v>0.75643000000000005</v>
      </c>
      <c r="AI2">
        <f>VLOOKUP(AI1,'1980'!$K:$L,2,FALSE)</f>
        <v>0.50036999999999998</v>
      </c>
      <c r="AJ2">
        <f>VLOOKUP(AJ1,'1980'!$K:$L,2,FALSE)</f>
        <v>4.666E-2</v>
      </c>
      <c r="AK2" t="e">
        <f>VLOOKUP(AK1,'1980'!$K:$L,2,FALSE)</f>
        <v>#N/A</v>
      </c>
      <c r="AL2" t="e">
        <f>VLOOKUP(AL1,'1980'!$K:$L,2,FALSE)</f>
        <v>#N/A</v>
      </c>
      <c r="AM2" t="e">
        <f>VLOOKUP(AM1,'1980'!$K:$L,2,FALSE)</f>
        <v>#N/A</v>
      </c>
      <c r="AN2" t="e">
        <f>VLOOKUP(AN1,'1980'!$K:$L,2,FALSE)</f>
        <v>#N/A</v>
      </c>
      <c r="AO2" t="e">
        <f>VLOOKUP(AO1,'1980'!$K:$L,2,FALSE)</f>
        <v>#N/A</v>
      </c>
      <c r="AP2" t="e">
        <f>VLOOKUP(AP1,'1980'!$K:$L,2,FALSE)</f>
        <v>#N/A</v>
      </c>
    </row>
    <row r="3" spans="1:42">
      <c r="A3" t="s">
        <v>68</v>
      </c>
      <c r="B3">
        <v>1981</v>
      </c>
      <c r="C3">
        <f>VLOOKUP(C1,'1981'!$K:$L,2,FALSE)</f>
        <v>0.19037000000000001</v>
      </c>
      <c r="D3">
        <f>VLOOKUP(D1,'1981'!$K:$L,2,FALSE)</f>
        <v>0.35986000000000001</v>
      </c>
      <c r="E3">
        <f>VLOOKUP(E1,'1981'!$K:$L,2,FALSE)</f>
        <v>0.41977999999999999</v>
      </c>
      <c r="F3">
        <f>VLOOKUP(F1,'1981'!$K:$L,2,FALSE)</f>
        <v>0.79996999999999996</v>
      </c>
      <c r="G3">
        <f>VLOOKUP(G1,'1981'!$K:$L,2,FALSE)</f>
        <v>0.49974000000000002</v>
      </c>
      <c r="H3">
        <f>VLOOKUP(H1,'1981'!$K:$L,2,FALSE)</f>
        <v>6.0240000000000002E-2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f>VLOOKUP(O1,'1981'!$K:$L,2,FALSE)</f>
        <v>-109.6</v>
      </c>
      <c r="P3">
        <f>VLOOKUP(P1,'1981'!$K:$L,2,FALSE)</f>
        <v>6.6340000000000003</v>
      </c>
      <c r="Q3">
        <f>VLOOKUP(Q1,'1981'!$K:$L,2,FALSE)</f>
        <v>-103</v>
      </c>
      <c r="R3">
        <f>VLOOKUP(R1,'1981'!$K:$L,2,FALSE)</f>
        <v>1</v>
      </c>
      <c r="S3">
        <f>VLOOKUP(S1,'1981'!$K:$L,2,FALSE)</f>
        <v>1</v>
      </c>
      <c r="T3">
        <f>VLOOKUP(T1,'1981'!$K:$L,2,FALSE)</f>
        <v>1</v>
      </c>
      <c r="U3">
        <f>VLOOKUP(U1,'1981'!$K:$L,2,FALSE)</f>
        <v>1</v>
      </c>
      <c r="V3">
        <f>VLOOKUP(V1,'1981'!$K:$L,2,FALSE)</f>
        <v>1</v>
      </c>
      <c r="W3">
        <f>VLOOKUP(W1,'1981'!$K:$L,2,FALSE)</f>
        <v>1</v>
      </c>
      <c r="X3">
        <f>VLOOKUP(X1,'1981'!$K:$L,2,FALSE)</f>
        <v>1</v>
      </c>
      <c r="Y3" t="e">
        <f>VLOOKUP(Y1,'1981'!$K:$L,2,FALSE)</f>
        <v>#N/A</v>
      </c>
      <c r="Z3" t="e">
        <f>VLOOKUP(Z1,'1981'!$K:$L,2,FALSE)</f>
        <v>#N/A</v>
      </c>
      <c r="AA3" t="e">
        <f>VLOOKUP(AA1,'1981'!$K:$L,2,FALSE)</f>
        <v>#N/A</v>
      </c>
      <c r="AB3" t="e">
        <f>VLOOKUP(AB1,'1981'!$K:$L,2,FALSE)</f>
        <v>#N/A</v>
      </c>
      <c r="AC3" t="e">
        <f>VLOOKUP(AC1,'1981'!$K:$L,2,FALSE)</f>
        <v>#N/A</v>
      </c>
      <c r="AD3" t="e">
        <f>VLOOKUP(AD1,'1981'!$K:$L,2,FALSE)</f>
        <v>#N/A</v>
      </c>
      <c r="AE3">
        <f>VLOOKUP(AE1,'1981'!$K:$L,2,FALSE)</f>
        <v>0.17480000000000001</v>
      </c>
      <c r="AF3">
        <f>VLOOKUP(AF1,'1981'!$K:$L,2,FALSE)</f>
        <v>0.37880000000000003</v>
      </c>
      <c r="AG3">
        <f>VLOOKUP(AG1,'1981'!$K:$L,2,FALSE)</f>
        <v>0.38408999999999999</v>
      </c>
      <c r="AH3">
        <f>VLOOKUP(AH1,'1981'!$K:$L,2,FALSE)</f>
        <v>0.85192000000000001</v>
      </c>
      <c r="AI3">
        <f>VLOOKUP(AI1,'1981'!$K:$L,2,FALSE)</f>
        <v>0.49965999999999999</v>
      </c>
      <c r="AJ3">
        <f>VLOOKUP(AJ1,'1981'!$K:$L,2,FALSE)</f>
        <v>4.7010000000000003E-2</v>
      </c>
      <c r="AK3" t="e">
        <f>VLOOKUP(AK1,'1981'!$K:$L,2,FALSE)</f>
        <v>#N/A</v>
      </c>
      <c r="AL3" t="e">
        <f>VLOOKUP(AL1,'1981'!$K:$L,2,FALSE)</f>
        <v>#N/A</v>
      </c>
      <c r="AM3" t="e">
        <f>VLOOKUP(AM1,'1981'!$K:$L,2,FALSE)</f>
        <v>#N/A</v>
      </c>
      <c r="AN3" t="e">
        <f>VLOOKUP(AN1,'1981'!$K:$L,2,FALSE)</f>
        <v>#N/A</v>
      </c>
      <c r="AO3" t="e">
        <f>VLOOKUP(AO1,'1981'!$K:$L,2,FALSE)</f>
        <v>#N/A</v>
      </c>
      <c r="AP3" t="e">
        <f>VLOOKUP(AP1,'1981'!$K:$L,2,FALSE)</f>
        <v>#N/A</v>
      </c>
    </row>
    <row r="4" spans="1:42">
      <c r="A4" t="s">
        <v>68</v>
      </c>
      <c r="B4">
        <v>1982</v>
      </c>
      <c r="C4">
        <f>VLOOKUP(C1,'1982'!$K:$L,2,FALSE)</f>
        <v>0.21168999999999999</v>
      </c>
      <c r="D4">
        <f>VLOOKUP(D1,'1982'!$K:$L,2,FALSE)</f>
        <v>0.35948999999999998</v>
      </c>
      <c r="E4">
        <f>VLOOKUP(E1,'1982'!$K:$L,2,FALSE)</f>
        <v>0.50853000000000004</v>
      </c>
      <c r="F4">
        <f>VLOOKUP(F1,'1982'!$K:$L,2,FALSE)</f>
        <v>0.73050000000000004</v>
      </c>
      <c r="G4">
        <f>VLOOKUP(G1,'1982'!$K:$L,2,FALSE)</f>
        <v>0.49992999999999999</v>
      </c>
      <c r="H4">
        <f>VLOOKUP(H1,'1982'!$K:$L,2,FALSE)</f>
        <v>5.5109999999999999E-2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f>VLOOKUP(O1,'1982'!$K:$L,2,FALSE)</f>
        <v>-96.16</v>
      </c>
      <c r="P4">
        <f>VLOOKUP(P1,'1982'!$K:$L,2,FALSE)</f>
        <v>6.4880000000000004</v>
      </c>
      <c r="Q4">
        <f>VLOOKUP(Q1,'1982'!$K:$L,2,FALSE)</f>
        <v>-89.67</v>
      </c>
      <c r="R4">
        <f>VLOOKUP(R1,'1982'!$K:$L,2,FALSE)</f>
        <v>1</v>
      </c>
      <c r="S4">
        <f>VLOOKUP(S1,'1982'!$K:$L,2,FALSE)</f>
        <v>1</v>
      </c>
      <c r="T4">
        <f>VLOOKUP(T1,'1982'!$K:$L,2,FALSE)</f>
        <v>1</v>
      </c>
      <c r="U4">
        <f>VLOOKUP(U1,'1982'!$K:$L,2,FALSE)</f>
        <v>1</v>
      </c>
      <c r="V4">
        <f>VLOOKUP(V1,'1982'!$K:$L,2,FALSE)</f>
        <v>1</v>
      </c>
      <c r="W4">
        <f>VLOOKUP(W1,'1982'!$K:$L,2,FALSE)</f>
        <v>1</v>
      </c>
      <c r="X4">
        <f>VLOOKUP(X1,'1982'!$K:$L,2,FALSE)</f>
        <v>1</v>
      </c>
      <c r="Y4" t="e">
        <f>VLOOKUP(Y1,'1982'!$K:$L,2,FALSE)</f>
        <v>#N/A</v>
      </c>
      <c r="Z4" t="e">
        <f>VLOOKUP(Z1,'1982'!$K:$L,2,FALSE)</f>
        <v>#N/A</v>
      </c>
      <c r="AA4" t="e">
        <f>VLOOKUP(AA1,'1982'!$K:$L,2,FALSE)</f>
        <v>#N/A</v>
      </c>
      <c r="AB4" t="e">
        <f>VLOOKUP(AB1,'1982'!$K:$L,2,FALSE)</f>
        <v>#N/A</v>
      </c>
      <c r="AC4" t="e">
        <f>VLOOKUP(AC1,'1982'!$K:$L,2,FALSE)</f>
        <v>#N/A</v>
      </c>
      <c r="AD4" t="e">
        <f>VLOOKUP(AD1,'1982'!$K:$L,2,FALSE)</f>
        <v>#N/A</v>
      </c>
      <c r="AE4">
        <f>VLOOKUP(AE1,'1982'!$K:$L,2,FALSE)</f>
        <v>0.20044000000000001</v>
      </c>
      <c r="AF4">
        <f>VLOOKUP(AF1,'1982'!$K:$L,2,FALSE)</f>
        <v>0.37619999999999998</v>
      </c>
      <c r="AG4">
        <f>VLOOKUP(AG1,'1982'!$K:$L,2,FALSE)</f>
        <v>0.50914999999999999</v>
      </c>
      <c r="AH4">
        <f>VLOOKUP(AH1,'1982'!$K:$L,2,FALSE)</f>
        <v>0.78258000000000005</v>
      </c>
      <c r="AI4">
        <f>VLOOKUP(AI1,'1982'!$K:$L,2,FALSE)</f>
        <v>0.49909999999999999</v>
      </c>
      <c r="AJ4">
        <f>VLOOKUP(AJ1,'1982'!$K:$L,2,FALSE)</f>
        <v>4.3839999999999997E-2</v>
      </c>
      <c r="AK4" t="e">
        <f>VLOOKUP(AK1,'1982'!$K:$L,2,FALSE)</f>
        <v>#N/A</v>
      </c>
      <c r="AL4" t="e">
        <f>VLOOKUP(AL1,'1982'!$K:$L,2,FALSE)</f>
        <v>#N/A</v>
      </c>
      <c r="AM4" t="e">
        <f>VLOOKUP(AM1,'1982'!$K:$L,2,FALSE)</f>
        <v>#N/A</v>
      </c>
      <c r="AN4" t="e">
        <f>VLOOKUP(AN1,'1982'!$K:$L,2,FALSE)</f>
        <v>#N/A</v>
      </c>
      <c r="AO4" t="e">
        <f>VLOOKUP(AO1,'1982'!$K:$L,2,FALSE)</f>
        <v>#N/A</v>
      </c>
      <c r="AP4" t="e">
        <f>VLOOKUP(AP1,'1982'!$K:$L,2,FALSE)</f>
        <v>#N/A</v>
      </c>
    </row>
    <row r="5" spans="1:42">
      <c r="A5" t="s">
        <v>68</v>
      </c>
      <c r="B5">
        <v>1983</v>
      </c>
      <c r="C5">
        <f>VLOOKUP(C1,'1983'!$K:$L,2,FALSE)</f>
        <v>0.23194000000000001</v>
      </c>
      <c r="D5">
        <f>VLOOKUP(D1,'1983'!$K:$L,2,FALSE)</f>
        <v>0.43731999999999999</v>
      </c>
      <c r="E5">
        <f>VLOOKUP(E1,'1983'!$K:$L,2,FALSE)</f>
        <v>0.45828999999999998</v>
      </c>
      <c r="F5">
        <f>VLOOKUP(F1,'1983'!$K:$L,2,FALSE)</f>
        <v>0.89837999999999996</v>
      </c>
      <c r="G5">
        <f>VLOOKUP(G1,'1983'!$K:$L,2,FALSE)</f>
        <v>0.49996000000000002</v>
      </c>
      <c r="H5">
        <f>VLOOKUP(H1,'1983'!$K:$L,2,FALSE)</f>
        <v>5.738E-2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f>VLOOKUP(O1,'1983'!$K:$L,2,FALSE)</f>
        <v>-111.6</v>
      </c>
      <c r="P5">
        <f>VLOOKUP(P1,'1983'!$K:$L,2,FALSE)</f>
        <v>7.3330000000000002</v>
      </c>
      <c r="Q5">
        <f>VLOOKUP(Q1,'1983'!$K:$L,2,FALSE)</f>
        <v>-104.3</v>
      </c>
      <c r="R5">
        <f>VLOOKUP(R1,'1983'!$K:$L,2,FALSE)</f>
        <v>1</v>
      </c>
      <c r="S5">
        <f>VLOOKUP(S1,'1983'!$K:$L,2,FALSE)</f>
        <v>1</v>
      </c>
      <c r="T5">
        <f>VLOOKUP(T1,'1983'!$K:$L,2,FALSE)</f>
        <v>1</v>
      </c>
      <c r="U5">
        <f>VLOOKUP(U1,'1983'!$K:$L,2,FALSE)</f>
        <v>1</v>
      </c>
      <c r="V5">
        <f>VLOOKUP(V1,'1983'!$K:$L,2,FALSE)</f>
        <v>1</v>
      </c>
      <c r="W5">
        <f>VLOOKUP(W1,'1983'!$K:$L,2,FALSE)</f>
        <v>1</v>
      </c>
      <c r="X5">
        <f>VLOOKUP(X1,'1983'!$K:$L,2,FALSE)</f>
        <v>1</v>
      </c>
      <c r="Y5" t="e">
        <f>VLOOKUP(Y1,'1983'!$K:$L,2,FALSE)</f>
        <v>#N/A</v>
      </c>
      <c r="Z5" t="e">
        <f>VLOOKUP(Z1,'1983'!$K:$L,2,FALSE)</f>
        <v>#N/A</v>
      </c>
      <c r="AA5" t="e">
        <f>VLOOKUP(AA1,'1983'!$K:$L,2,FALSE)</f>
        <v>#N/A</v>
      </c>
      <c r="AB5" t="e">
        <f>VLOOKUP(AB1,'1983'!$K:$L,2,FALSE)</f>
        <v>#N/A</v>
      </c>
      <c r="AC5" t="e">
        <f>VLOOKUP(AC1,'1983'!$K:$L,2,FALSE)</f>
        <v>#N/A</v>
      </c>
      <c r="AD5" t="e">
        <f>VLOOKUP(AD1,'1983'!$K:$L,2,FALSE)</f>
        <v>#N/A</v>
      </c>
      <c r="AE5">
        <f>VLOOKUP(AE1,'1983'!$K:$L,2,FALSE)</f>
        <v>0.22522</v>
      </c>
      <c r="AF5">
        <f>VLOOKUP(AF1,'1983'!$K:$L,2,FALSE)</f>
        <v>0.44823000000000002</v>
      </c>
      <c r="AG5">
        <f>VLOOKUP(AG1,'1983'!$K:$L,2,FALSE)</f>
        <v>0.44151000000000001</v>
      </c>
      <c r="AH5">
        <f>VLOOKUP(AH1,'1983'!$K:$L,2,FALSE)</f>
        <v>0.92903999999999998</v>
      </c>
      <c r="AI5">
        <f>VLOOKUP(AI1,'1983'!$K:$L,2,FALSE)</f>
        <v>0.50014999999999998</v>
      </c>
      <c r="AJ5">
        <f>VLOOKUP(AJ1,'1983'!$K:$L,2,FALSE)</f>
        <v>4.9340000000000002E-2</v>
      </c>
      <c r="AK5" t="e">
        <f>VLOOKUP(AK1,'1983'!$K:$L,2,FALSE)</f>
        <v>#N/A</v>
      </c>
      <c r="AL5" t="e">
        <f>VLOOKUP(AL1,'1983'!$K:$L,2,FALSE)</f>
        <v>#N/A</v>
      </c>
      <c r="AM5" t="e">
        <f>VLOOKUP(AM1,'1983'!$K:$L,2,FALSE)</f>
        <v>#N/A</v>
      </c>
      <c r="AN5" t="e">
        <f>VLOOKUP(AN1,'1983'!$K:$L,2,FALSE)</f>
        <v>#N/A</v>
      </c>
      <c r="AO5" t="e">
        <f>VLOOKUP(AO1,'1983'!$K:$L,2,FALSE)</f>
        <v>#N/A</v>
      </c>
      <c r="AP5" t="e">
        <f>VLOOKUP(AP1,'1983'!$K:$L,2,FALSE)</f>
        <v>#N/A</v>
      </c>
    </row>
    <row r="6" spans="1:42">
      <c r="A6" t="s">
        <v>68</v>
      </c>
      <c r="B6">
        <v>1984</v>
      </c>
      <c r="C6">
        <f>VLOOKUP(C1,'1984'!$K:$L,2,FALSE)</f>
        <v>0.20402999999999999</v>
      </c>
      <c r="D6">
        <f>VLOOKUP(D1,'1984'!$K:$L,2,FALSE)</f>
        <v>0.34636</v>
      </c>
      <c r="E6">
        <f>VLOOKUP(E1,'1984'!$K:$L,2,FALSE)</f>
        <v>0.38679000000000002</v>
      </c>
      <c r="F6">
        <f>VLOOKUP(F1,'1984'!$K:$L,2,FALSE)</f>
        <v>0.69435999999999998</v>
      </c>
      <c r="G6">
        <f>VLOOKUP(G1,'1984'!$K:$L,2,FALSE)</f>
        <v>0.49922</v>
      </c>
      <c r="H6">
        <f>VLOOKUP(H1,'1984'!$K:$L,2,FALSE)</f>
        <v>5.9270000000000003E-2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>VLOOKUP(O1,'1984'!$K:$L,2,FALSE)</f>
        <v>-93.95</v>
      </c>
      <c r="P6">
        <f>VLOOKUP(P1,'1984'!$K:$L,2,FALSE)</f>
        <v>7.2770000000000001</v>
      </c>
      <c r="Q6">
        <f>VLOOKUP(Q1,'1984'!$K:$L,2,FALSE)</f>
        <v>-86.67</v>
      </c>
      <c r="R6">
        <f>VLOOKUP(R1,'1984'!$K:$L,2,FALSE)</f>
        <v>1</v>
      </c>
      <c r="S6">
        <f>VLOOKUP(S1,'1984'!$K:$L,2,FALSE)</f>
        <v>1</v>
      </c>
      <c r="T6">
        <f>VLOOKUP(T1,'1984'!$K:$L,2,FALSE)</f>
        <v>1</v>
      </c>
      <c r="U6">
        <f>VLOOKUP(U1,'1984'!$K:$L,2,FALSE)</f>
        <v>1</v>
      </c>
      <c r="V6">
        <f>VLOOKUP(V1,'1984'!$K:$L,2,FALSE)</f>
        <v>1</v>
      </c>
      <c r="W6">
        <f>VLOOKUP(W1,'1984'!$K:$L,2,FALSE)</f>
        <v>1</v>
      </c>
      <c r="X6">
        <f>VLOOKUP(X1,'1984'!$K:$L,2,FALSE)</f>
        <v>1</v>
      </c>
      <c r="Y6" t="e">
        <f>VLOOKUP(Y1,'1984'!$K:$L,2,FALSE)</f>
        <v>#N/A</v>
      </c>
      <c r="Z6" t="e">
        <f>VLOOKUP(Z1,'1984'!$K:$L,2,FALSE)</f>
        <v>#N/A</v>
      </c>
      <c r="AA6" t="e">
        <f>VLOOKUP(AA1,'1984'!$K:$L,2,FALSE)</f>
        <v>#N/A</v>
      </c>
      <c r="AB6" t="e">
        <f>VLOOKUP(AB1,'1984'!$K:$L,2,FALSE)</f>
        <v>#N/A</v>
      </c>
      <c r="AC6" t="e">
        <f>VLOOKUP(AC1,'1984'!$K:$L,2,FALSE)</f>
        <v>#N/A</v>
      </c>
      <c r="AD6" t="e">
        <f>VLOOKUP(AD1,'1984'!$K:$L,2,FALSE)</f>
        <v>#N/A</v>
      </c>
      <c r="AE6">
        <f>VLOOKUP(AE1,'1984'!$K:$L,2,FALSE)</f>
        <v>0.19531999999999999</v>
      </c>
      <c r="AF6">
        <f>VLOOKUP(AF1,'1984'!$K:$L,2,FALSE)</f>
        <v>0.35410000000000003</v>
      </c>
      <c r="AG6">
        <f>VLOOKUP(AG1,'1984'!$K:$L,2,FALSE)</f>
        <v>0.3397</v>
      </c>
      <c r="AH6">
        <f>VLOOKUP(AH1,'1984'!$K:$L,2,FALSE)</f>
        <v>0.72233999999999998</v>
      </c>
      <c r="AI6">
        <f>VLOOKUP(AI1,'1984'!$K:$L,2,FALSE)</f>
        <v>0.49913999999999997</v>
      </c>
      <c r="AJ6">
        <f>VLOOKUP(AJ1,'1984'!$K:$L,2,FALSE)</f>
        <v>5.2319999999999998E-2</v>
      </c>
      <c r="AK6" t="e">
        <f>VLOOKUP(AK1,'1984'!$K:$L,2,FALSE)</f>
        <v>#N/A</v>
      </c>
      <c r="AL6" t="e">
        <f>VLOOKUP(AL1,'1984'!$K:$L,2,FALSE)</f>
        <v>#N/A</v>
      </c>
      <c r="AM6" t="e">
        <f>VLOOKUP(AM1,'1984'!$K:$L,2,FALSE)</f>
        <v>#N/A</v>
      </c>
      <c r="AN6" t="e">
        <f>VLOOKUP(AN1,'1984'!$K:$L,2,FALSE)</f>
        <v>#N/A</v>
      </c>
      <c r="AO6" t="e">
        <f>VLOOKUP(AO1,'1984'!$K:$L,2,FALSE)</f>
        <v>#N/A</v>
      </c>
      <c r="AP6" t="e">
        <f>VLOOKUP(AP1,'1984'!$K:$L,2,FALSE)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L52" sqref="L52"/>
    </sheetView>
  </sheetViews>
  <sheetFormatPr defaultRowHeight="15"/>
  <cols>
    <col min="1" max="1" width="11.85546875" bestFit="1" customWidth="1"/>
    <col min="2" max="2" width="19.28515625" customWidth="1"/>
    <col min="3" max="3" width="13.7109375" bestFit="1" customWidth="1"/>
    <col min="4" max="4" width="9" customWidth="1"/>
    <col min="5" max="5" width="9" bestFit="1" customWidth="1"/>
    <col min="6" max="6" width="11.42578125" bestFit="1" customWidth="1"/>
    <col min="7" max="7" width="10" customWidth="1"/>
    <col min="8" max="8" width="5.140625" bestFit="1" customWidth="1"/>
    <col min="9" max="9" width="8.7109375" customWidth="1"/>
    <col min="10" max="10" width="9" bestFit="1" customWidth="1"/>
    <col min="12" max="12" width="10.5703125" bestFit="1" customWidth="1"/>
  </cols>
  <sheetData>
    <row r="1" spans="1:12">
      <c r="A1" t="s">
        <v>18</v>
      </c>
      <c r="B1" t="s">
        <v>19</v>
      </c>
      <c r="K1" t="s">
        <v>20</v>
      </c>
      <c r="L1" t="str">
        <f>B1</f>
        <v>Gauss</v>
      </c>
    </row>
    <row r="2" spans="1:12">
      <c r="A2" t="s">
        <v>18</v>
      </c>
      <c r="B2" t="s">
        <v>66</v>
      </c>
      <c r="K2" t="s">
        <v>0</v>
      </c>
      <c r="L2" t="str">
        <f>B2</f>
        <v>OriginalHybridGauss</v>
      </c>
    </row>
    <row r="3" spans="1:12">
      <c r="A3" t="s">
        <v>18</v>
      </c>
      <c r="B3" s="1">
        <v>100000</v>
      </c>
      <c r="K3" t="s">
        <v>21</v>
      </c>
      <c r="L3" s="2">
        <f>B3</f>
        <v>100000</v>
      </c>
    </row>
    <row r="4" spans="1:12">
      <c r="A4" t="s">
        <v>18</v>
      </c>
      <c r="B4">
        <v>1980</v>
      </c>
      <c r="K4" t="s">
        <v>1</v>
      </c>
      <c r="L4">
        <f>B4</f>
        <v>1980</v>
      </c>
    </row>
    <row r="5" spans="1:12">
      <c r="A5" t="s">
        <v>22</v>
      </c>
      <c r="B5" t="s">
        <v>23</v>
      </c>
      <c r="C5">
        <v>-109.7</v>
      </c>
      <c r="K5" t="s">
        <v>14</v>
      </c>
      <c r="L5">
        <f>C5</f>
        <v>-109.7</v>
      </c>
    </row>
    <row r="6" spans="1:12">
      <c r="A6" t="s">
        <v>24</v>
      </c>
      <c r="B6">
        <v>5.9390000000000001</v>
      </c>
      <c r="K6" t="s">
        <v>15</v>
      </c>
      <c r="L6">
        <f>B6</f>
        <v>5.9390000000000001</v>
      </c>
    </row>
    <row r="7" spans="1:12">
      <c r="A7" t="s">
        <v>25</v>
      </c>
      <c r="B7" t="s">
        <v>23</v>
      </c>
      <c r="C7">
        <v>-103.8</v>
      </c>
      <c r="K7" t="s">
        <v>16</v>
      </c>
      <c r="L7">
        <f>C7</f>
        <v>-103.8</v>
      </c>
    </row>
    <row r="9" spans="1:12">
      <c r="A9" t="s">
        <v>26</v>
      </c>
      <c r="B9" t="s">
        <v>27</v>
      </c>
      <c r="C9" t="s">
        <v>69</v>
      </c>
    </row>
    <row r="10" spans="1:12">
      <c r="A10" t="s">
        <v>28</v>
      </c>
      <c r="B10" t="s">
        <v>29</v>
      </c>
      <c r="C10" t="s">
        <v>27</v>
      </c>
      <c r="D10">
        <v>1</v>
      </c>
    </row>
    <row r="11" spans="1:12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2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0.70623000000000002</v>
      </c>
      <c r="C18">
        <v>0.22567100000000001</v>
      </c>
      <c r="D18" s="1">
        <v>2.9129999999999998E-4</v>
      </c>
      <c r="E18" s="1">
        <v>3.2100000000000002E-3</v>
      </c>
      <c r="K18" t="str">
        <f t="shared" ref="K18:L25" si="0">A18</f>
        <v>Tag</v>
      </c>
      <c r="L18">
        <f t="shared" si="0"/>
        <v>0.70623000000000002</v>
      </c>
    </row>
    <row r="19" spans="1:12">
      <c r="A19" t="s">
        <v>7</v>
      </c>
      <c r="B19">
        <v>5.867E-2</v>
      </c>
      <c r="C19">
        <v>4.7711999999999997E-2</v>
      </c>
      <c r="D19" s="1">
        <v>6.1600000000000007E-5</v>
      </c>
      <c r="E19" s="1">
        <v>5.8060000000000002E-4</v>
      </c>
      <c r="K19" t="str">
        <f t="shared" si="0"/>
        <v>Tai</v>
      </c>
      <c r="L19">
        <f t="shared" si="0"/>
        <v>5.867E-2</v>
      </c>
    </row>
    <row r="20" spans="1:12">
      <c r="A20" t="s">
        <v>3</v>
      </c>
      <c r="B20">
        <v>0.27849000000000002</v>
      </c>
      <c r="C20">
        <v>0.14883099999999999</v>
      </c>
      <c r="D20" s="1">
        <v>1.9210000000000001E-4</v>
      </c>
      <c r="E20" s="1">
        <v>2.3119999999999998E-3</v>
      </c>
      <c r="K20" t="str">
        <f t="shared" si="0"/>
        <v>Tga</v>
      </c>
      <c r="L20">
        <f t="shared" si="0"/>
        <v>0.27849000000000002</v>
      </c>
    </row>
    <row r="21" spans="1:12">
      <c r="A21" t="s">
        <v>2</v>
      </c>
      <c r="B21">
        <v>0.27062000000000003</v>
      </c>
      <c r="C21">
        <v>0.14213700000000001</v>
      </c>
      <c r="D21" s="1">
        <v>1.8349999999999999E-4</v>
      </c>
      <c r="E21" s="1">
        <v>1.755E-3</v>
      </c>
      <c r="K21" t="str">
        <f t="shared" si="0"/>
        <v>Tgi</v>
      </c>
      <c r="L21">
        <f t="shared" si="0"/>
        <v>0.27062000000000003</v>
      </c>
    </row>
    <row r="22" spans="1:12">
      <c r="A22" t="s">
        <v>6</v>
      </c>
      <c r="B22">
        <v>0.50017</v>
      </c>
      <c r="C22">
        <v>0.28850199999999998</v>
      </c>
      <c r="D22" s="1">
        <v>3.725E-4</v>
      </c>
      <c r="E22" s="1">
        <v>3.7369999999999998E-4</v>
      </c>
      <c r="K22" t="str">
        <f t="shared" si="0"/>
        <v>Tia</v>
      </c>
      <c r="L22">
        <f t="shared" si="0"/>
        <v>0.50017</v>
      </c>
    </row>
    <row r="23" spans="1:12">
      <c r="A23" t="s">
        <v>4</v>
      </c>
      <c r="B23">
        <v>0.50029999999999997</v>
      </c>
      <c r="C23">
        <v>0.28539700000000001</v>
      </c>
      <c r="D23" s="1">
        <v>3.6840000000000001E-4</v>
      </c>
      <c r="E23" s="1">
        <v>2.0539999999999998E-3</v>
      </c>
      <c r="K23" t="str">
        <f t="shared" si="0"/>
        <v>Tig</v>
      </c>
      <c r="L23">
        <f t="shared" si="0"/>
        <v>0.50029999999999997</v>
      </c>
    </row>
    <row r="24" spans="1:12">
      <c r="A24" t="s">
        <v>67</v>
      </c>
      <c r="B24">
        <v>2.0049999999999998E-2</v>
      </c>
      <c r="C24">
        <v>6.0619999999999997E-3</v>
      </c>
      <c r="D24" s="1">
        <v>7.8250000000000005E-6</v>
      </c>
      <c r="E24" s="1">
        <v>1.9729999999999999E-5</v>
      </c>
      <c r="K24" t="str">
        <f t="shared" si="0"/>
        <v>sigmaA</v>
      </c>
      <c r="L24">
        <f t="shared" si="0"/>
        <v>2.0049999999999998E-2</v>
      </c>
    </row>
    <row r="25" spans="1:12">
      <c r="A25" t="s">
        <v>53</v>
      </c>
      <c r="B25">
        <v>1.4460000000000001E-2</v>
      </c>
      <c r="C25">
        <v>4.2399999999999998E-3</v>
      </c>
      <c r="D25" s="1">
        <v>5.4739999999999996E-6</v>
      </c>
      <c r="E25" s="1">
        <v>8.4430000000000003E-6</v>
      </c>
      <c r="K25" t="str">
        <f t="shared" si="0"/>
        <v>sigmaG</v>
      </c>
      <c r="L25">
        <f t="shared" si="0"/>
        <v>1.4460000000000001E-2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B28" s="3"/>
      <c r="C28" s="4"/>
      <c r="D28" s="4"/>
      <c r="E28" s="4"/>
      <c r="F28" s="3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0.178788</v>
      </c>
      <c r="C30">
        <v>0.56205000000000005</v>
      </c>
      <c r="D30" s="1">
        <v>0.75643000000000005</v>
      </c>
      <c r="E30" s="1">
        <v>0.89295999999999998</v>
      </c>
      <c r="F30">
        <v>0.99016999999999999</v>
      </c>
      <c r="K30" t="str">
        <f t="shared" ref="K30:K37" si="1">CONCATENATE(A30,"_median")</f>
        <v>Tag_median</v>
      </c>
      <c r="L30">
        <f t="shared" ref="L30:L37" si="2">D30</f>
        <v>0.75643000000000005</v>
      </c>
    </row>
    <row r="31" spans="1:12">
      <c r="A31" t="s">
        <v>7</v>
      </c>
      <c r="B31">
        <v>1.954E-3</v>
      </c>
      <c r="C31">
        <v>2.0590000000000001E-2</v>
      </c>
      <c r="D31" s="1">
        <v>4.666E-2</v>
      </c>
      <c r="E31" s="1">
        <v>8.5849999999999996E-2</v>
      </c>
      <c r="F31">
        <v>0.17687</v>
      </c>
      <c r="K31" t="str">
        <f t="shared" si="1"/>
        <v>Tai_median</v>
      </c>
      <c r="L31">
        <f t="shared" si="2"/>
        <v>4.666E-2</v>
      </c>
    </row>
    <row r="32" spans="1:12">
      <c r="A32" t="s">
        <v>3</v>
      </c>
      <c r="B32">
        <v>1.8938E-2</v>
      </c>
      <c r="C32">
        <v>0.15784000000000001</v>
      </c>
      <c r="D32">
        <v>0.28164</v>
      </c>
      <c r="E32">
        <v>0.39739999999999998</v>
      </c>
      <c r="F32">
        <v>0.54154000000000002</v>
      </c>
      <c r="K32" t="str">
        <f t="shared" si="1"/>
        <v>Tga_median</v>
      </c>
      <c r="L32">
        <f t="shared" si="2"/>
        <v>0.28164</v>
      </c>
    </row>
    <row r="33" spans="1:12">
      <c r="A33" t="s">
        <v>2</v>
      </c>
      <c r="B33">
        <v>3.8857999999999997E-2</v>
      </c>
      <c r="C33">
        <v>0.16567999999999999</v>
      </c>
      <c r="D33">
        <v>0.25683</v>
      </c>
      <c r="E33">
        <v>0.35761999999999999</v>
      </c>
      <c r="F33">
        <v>0.58955000000000002</v>
      </c>
      <c r="K33" t="str">
        <f t="shared" si="1"/>
        <v>Tgi_median</v>
      </c>
      <c r="L33">
        <f t="shared" si="2"/>
        <v>0.25683</v>
      </c>
    </row>
    <row r="34" spans="1:12">
      <c r="A34" t="s">
        <v>6</v>
      </c>
      <c r="B34">
        <v>2.5219999999999999E-2</v>
      </c>
      <c r="C34">
        <v>0.25080000000000002</v>
      </c>
      <c r="D34">
        <v>0.50036999999999998</v>
      </c>
      <c r="E34">
        <v>0.74987999999999999</v>
      </c>
      <c r="F34">
        <v>0.97491000000000005</v>
      </c>
      <c r="K34" t="str">
        <f t="shared" si="1"/>
        <v>Tia_median</v>
      </c>
      <c r="L34">
        <f t="shared" si="2"/>
        <v>0.50036999999999998</v>
      </c>
    </row>
    <row r="35" spans="1:12">
      <c r="A35" t="s">
        <v>4</v>
      </c>
      <c r="B35" s="3">
        <v>2.7033999999999999E-2</v>
      </c>
      <c r="C35" s="4">
        <v>0.25547999999999998</v>
      </c>
      <c r="D35" s="4">
        <v>0.49936999999999998</v>
      </c>
      <c r="E35" s="4">
        <v>0.74572000000000005</v>
      </c>
      <c r="F35" s="3">
        <v>0.97353999999999996</v>
      </c>
      <c r="K35" t="str">
        <f t="shared" si="1"/>
        <v>Tig_median</v>
      </c>
      <c r="L35">
        <f t="shared" si="2"/>
        <v>0.49936999999999998</v>
      </c>
    </row>
    <row r="36" spans="1:12">
      <c r="A36" t="s">
        <v>67</v>
      </c>
      <c r="B36">
        <v>1.1979E-2</v>
      </c>
      <c r="C36">
        <v>1.5900000000000001E-2</v>
      </c>
      <c r="D36">
        <v>1.8859999999999998E-2</v>
      </c>
      <c r="E36">
        <v>2.282E-2</v>
      </c>
      <c r="F36">
        <v>3.5069999999999997E-2</v>
      </c>
      <c r="K36" t="str">
        <f t="shared" si="1"/>
        <v>sigmaA_median</v>
      </c>
      <c r="L36">
        <f t="shared" si="2"/>
        <v>1.8859999999999998E-2</v>
      </c>
    </row>
    <row r="37" spans="1:12">
      <c r="A37" t="s">
        <v>53</v>
      </c>
      <c r="B37">
        <v>8.7899999999999992E-3</v>
      </c>
      <c r="C37">
        <v>1.154E-2</v>
      </c>
      <c r="D37">
        <v>1.3639999999999999E-2</v>
      </c>
      <c r="E37">
        <v>1.6400000000000001E-2</v>
      </c>
      <c r="F37">
        <v>2.4969999999999999E-2</v>
      </c>
      <c r="K37" t="str">
        <f t="shared" si="1"/>
        <v>sigmaG_median</v>
      </c>
      <c r="L37">
        <f t="shared" si="2"/>
        <v>1.3639999999999999E-2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1.01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67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4954.9620000000004</v>
      </c>
      <c r="C55">
        <v>6804.9690000000001</v>
      </c>
      <c r="D55">
        <v>4144.7049999999999</v>
      </c>
      <c r="E55">
        <v>6576.1670000000004</v>
      </c>
      <c r="F55">
        <v>596211.05900000001</v>
      </c>
      <c r="G55">
        <v>19320.587</v>
      </c>
    </row>
    <row r="56" spans="1:12">
      <c r="B56" t="s">
        <v>67</v>
      </c>
      <c r="C56" t="s">
        <v>53</v>
      </c>
    </row>
    <row r="57" spans="1:12">
      <c r="B57">
        <v>95234.668999999994</v>
      </c>
      <c r="C57">
        <v>252590.49299999999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7"/>
  <sheetViews>
    <sheetView topLeftCell="A25" workbookViewId="0">
      <selection activeCell="L52" sqref="L52"/>
    </sheetView>
  </sheetViews>
  <sheetFormatPr defaultRowHeight="15"/>
  <cols>
    <col min="1" max="1" width="11.85546875" bestFit="1" customWidth="1"/>
    <col min="2" max="2" width="19.28515625" customWidth="1"/>
    <col min="3" max="3" width="13.7109375" bestFit="1" customWidth="1"/>
    <col min="4" max="4" width="8.28515625" bestFit="1" customWidth="1"/>
    <col min="5" max="5" width="8.7109375" bestFit="1" customWidth="1"/>
    <col min="6" max="6" width="11.42578125" bestFit="1" customWidth="1"/>
    <col min="7" max="7" width="10" bestFit="1" customWidth="1"/>
    <col min="8" max="8" width="5.140625" bestFit="1" customWidth="1"/>
    <col min="9" max="9" width="8.7109375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>
      <c r="A1" t="s">
        <v>18</v>
      </c>
      <c r="B1" t="s">
        <v>19</v>
      </c>
      <c r="K1" t="s">
        <v>20</v>
      </c>
      <c r="L1" t="str">
        <f>B1</f>
        <v>Gauss</v>
      </c>
    </row>
    <row r="2" spans="1:14">
      <c r="A2" t="s">
        <v>18</v>
      </c>
      <c r="B2" t="s">
        <v>66</v>
      </c>
      <c r="K2" t="s">
        <v>0</v>
      </c>
      <c r="L2" t="str">
        <f>B2</f>
        <v>OriginalHybridGauss</v>
      </c>
    </row>
    <row r="3" spans="1:14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>
      <c r="A4" t="s">
        <v>18</v>
      </c>
      <c r="B4">
        <v>1981</v>
      </c>
      <c r="K4" t="s">
        <v>1</v>
      </c>
      <c r="L4">
        <f>B4</f>
        <v>1981</v>
      </c>
    </row>
    <row r="5" spans="1:14">
      <c r="A5" t="s">
        <v>22</v>
      </c>
      <c r="B5" t="s">
        <v>23</v>
      </c>
      <c r="C5">
        <v>-109.6</v>
      </c>
      <c r="K5" t="s">
        <v>14</v>
      </c>
      <c r="L5">
        <f>C5</f>
        <v>-109.6</v>
      </c>
    </row>
    <row r="6" spans="1:14">
      <c r="A6" t="s">
        <v>24</v>
      </c>
      <c r="B6">
        <v>6.6340000000000003</v>
      </c>
      <c r="K6" t="s">
        <v>15</v>
      </c>
      <c r="L6">
        <f>B6</f>
        <v>6.6340000000000003</v>
      </c>
    </row>
    <row r="7" spans="1:14">
      <c r="A7" t="s">
        <v>25</v>
      </c>
      <c r="B7" t="s">
        <v>23</v>
      </c>
      <c r="C7">
        <v>-103</v>
      </c>
      <c r="K7" t="s">
        <v>16</v>
      </c>
      <c r="L7">
        <f>C7</f>
        <v>-103</v>
      </c>
    </row>
    <row r="9" spans="1:14">
      <c r="A9" t="s">
        <v>26</v>
      </c>
      <c r="B9" t="s">
        <v>27</v>
      </c>
      <c r="C9" t="s">
        <v>69</v>
      </c>
    </row>
    <row r="10" spans="1:14">
      <c r="A10" t="s">
        <v>28</v>
      </c>
      <c r="B10" t="s">
        <v>29</v>
      </c>
      <c r="C10" t="s">
        <v>27</v>
      </c>
      <c r="D10">
        <v>1</v>
      </c>
    </row>
    <row r="11" spans="1:14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0.79996999999999996</v>
      </c>
      <c r="C18">
        <v>0.17913299999999999</v>
      </c>
      <c r="D18" s="1">
        <v>2.3130000000000001E-4</v>
      </c>
      <c r="E18" s="1">
        <v>2.5219999999999999E-3</v>
      </c>
      <c r="K18" t="str">
        <f t="shared" ref="K18:L25" si="0">A18</f>
        <v>Tag</v>
      </c>
      <c r="L18">
        <f t="shared" si="0"/>
        <v>0.79996999999999996</v>
      </c>
    </row>
    <row r="19" spans="1:12">
      <c r="A19" t="s">
        <v>7</v>
      </c>
      <c r="B19">
        <v>6.0240000000000002E-2</v>
      </c>
      <c r="C19">
        <v>5.0764999999999998E-2</v>
      </c>
      <c r="D19" s="1">
        <v>6.5539999999999999E-5</v>
      </c>
      <c r="E19" s="1">
        <v>6.5289999999999999E-4</v>
      </c>
      <c r="K19" t="str">
        <f t="shared" si="0"/>
        <v>Tai</v>
      </c>
      <c r="L19">
        <f t="shared" si="0"/>
        <v>6.0240000000000002E-2</v>
      </c>
    </row>
    <row r="20" spans="1:12">
      <c r="A20" t="s">
        <v>3</v>
      </c>
      <c r="B20">
        <v>0.35986000000000001</v>
      </c>
      <c r="C20">
        <v>0.12545500000000001</v>
      </c>
      <c r="D20" s="1">
        <v>1.6200000000000001E-4</v>
      </c>
      <c r="E20" s="1">
        <v>1.9859999999999999E-3</v>
      </c>
      <c r="K20" t="str">
        <f t="shared" si="0"/>
        <v>Tga</v>
      </c>
      <c r="L20">
        <f t="shared" si="0"/>
        <v>0.35986000000000001</v>
      </c>
    </row>
    <row r="21" spans="1:12">
      <c r="A21" t="s">
        <v>2</v>
      </c>
      <c r="B21">
        <v>0.19037000000000001</v>
      </c>
      <c r="C21">
        <v>0.119146</v>
      </c>
      <c r="D21" s="1">
        <v>1.538E-4</v>
      </c>
      <c r="E21" s="1">
        <v>1.575E-3</v>
      </c>
      <c r="K21" t="str">
        <f t="shared" si="0"/>
        <v>Tgi</v>
      </c>
      <c r="L21">
        <f t="shared" si="0"/>
        <v>0.19037000000000001</v>
      </c>
    </row>
    <row r="22" spans="1:12">
      <c r="A22" t="s">
        <v>6</v>
      </c>
      <c r="B22">
        <v>0.49974000000000002</v>
      </c>
      <c r="C22">
        <v>0.28881800000000002</v>
      </c>
      <c r="D22" s="1">
        <v>3.7290000000000001E-4</v>
      </c>
      <c r="E22" s="1">
        <v>3.723E-4</v>
      </c>
      <c r="K22" t="str">
        <f t="shared" si="0"/>
        <v>Tia</v>
      </c>
      <c r="L22">
        <f t="shared" si="0"/>
        <v>0.49974000000000002</v>
      </c>
    </row>
    <row r="23" spans="1:12">
      <c r="A23" t="s">
        <v>4</v>
      </c>
      <c r="B23">
        <v>0.41977999999999999</v>
      </c>
      <c r="C23">
        <v>0.27203300000000002</v>
      </c>
      <c r="D23" s="1">
        <v>3.5120000000000003E-4</v>
      </c>
      <c r="E23" s="1">
        <v>2.3809999999999999E-3</v>
      </c>
      <c r="K23" t="str">
        <f t="shared" si="0"/>
        <v>Tig</v>
      </c>
      <c r="L23">
        <f t="shared" si="0"/>
        <v>0.41977999999999999</v>
      </c>
    </row>
    <row r="24" spans="1:12">
      <c r="A24" t="s">
        <v>67</v>
      </c>
      <c r="B24">
        <v>2.1139999999999999E-2</v>
      </c>
      <c r="C24">
        <v>6.5640000000000004E-3</v>
      </c>
      <c r="D24" s="1">
        <v>8.473E-6</v>
      </c>
      <c r="E24" s="1">
        <v>3.3290000000000001E-5</v>
      </c>
      <c r="K24" t="str">
        <f t="shared" si="0"/>
        <v>sigmaA</v>
      </c>
      <c r="L24">
        <f t="shared" si="0"/>
        <v>2.1139999999999999E-2</v>
      </c>
    </row>
    <row r="25" spans="1:12">
      <c r="A25" t="s">
        <v>53</v>
      </c>
      <c r="B25">
        <v>1.38E-2</v>
      </c>
      <c r="C25">
        <v>4.2139999999999999E-3</v>
      </c>
      <c r="D25" s="1">
        <v>5.4399999999999996E-6</v>
      </c>
      <c r="E25" s="1">
        <v>1.4059999999999999E-5</v>
      </c>
      <c r="K25" t="str">
        <f t="shared" si="0"/>
        <v>sigmaG</v>
      </c>
      <c r="L25">
        <f t="shared" si="0"/>
        <v>1.38E-2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B28" s="3"/>
      <c r="C28" s="4"/>
      <c r="D28" s="4"/>
      <c r="E28" s="4"/>
      <c r="F28" s="3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0.32587100000000002</v>
      </c>
      <c r="C30">
        <v>0.71321999999999997</v>
      </c>
      <c r="D30" s="1">
        <v>0.85192000000000001</v>
      </c>
      <c r="E30" s="1">
        <v>0.93684999999999996</v>
      </c>
      <c r="F30">
        <v>0.99436000000000002</v>
      </c>
      <c r="K30" t="str">
        <f t="shared" ref="K30:K37" si="1">CONCATENATE(A30,"_median")</f>
        <v>Tag_median</v>
      </c>
      <c r="L30">
        <f t="shared" ref="L30:L37" si="2">D30</f>
        <v>0.85192000000000001</v>
      </c>
    </row>
    <row r="31" spans="1:12">
      <c r="A31" t="s">
        <v>7</v>
      </c>
      <c r="B31">
        <v>2.1640000000000001E-3</v>
      </c>
      <c r="C31">
        <v>2.1680000000000001E-2</v>
      </c>
      <c r="D31" s="1">
        <v>4.7010000000000003E-2</v>
      </c>
      <c r="E31" s="1">
        <v>8.5260000000000002E-2</v>
      </c>
      <c r="F31">
        <v>0.19152</v>
      </c>
      <c r="K31" t="str">
        <f t="shared" si="1"/>
        <v>Tai_median</v>
      </c>
      <c r="L31">
        <f t="shared" si="2"/>
        <v>4.7010000000000003E-2</v>
      </c>
    </row>
    <row r="32" spans="1:12">
      <c r="A32" t="s">
        <v>3</v>
      </c>
      <c r="B32">
        <v>7.2378999999999999E-2</v>
      </c>
      <c r="C32">
        <v>0.28083999999999998</v>
      </c>
      <c r="D32">
        <v>0.37880000000000003</v>
      </c>
      <c r="E32">
        <v>0.45648</v>
      </c>
      <c r="F32">
        <v>0.54971000000000003</v>
      </c>
      <c r="K32" t="str">
        <f t="shared" si="1"/>
        <v>Tga_median</v>
      </c>
      <c r="L32">
        <f t="shared" si="2"/>
        <v>0.37880000000000003</v>
      </c>
    </row>
    <row r="33" spans="1:12">
      <c r="A33" t="s">
        <v>2</v>
      </c>
      <c r="B33">
        <v>1.5209E-2</v>
      </c>
      <c r="C33">
        <v>9.8979999999999999E-2</v>
      </c>
      <c r="D33">
        <v>0.17480000000000001</v>
      </c>
      <c r="E33">
        <v>0.26162999999999997</v>
      </c>
      <c r="F33">
        <v>0.46639000000000003</v>
      </c>
      <c r="K33" t="str">
        <f t="shared" si="1"/>
        <v>Tgi_median</v>
      </c>
      <c r="L33">
        <f t="shared" si="2"/>
        <v>0.17480000000000001</v>
      </c>
    </row>
    <row r="34" spans="1:12">
      <c r="A34" t="s">
        <v>6</v>
      </c>
      <c r="B34">
        <v>2.4698999999999999E-2</v>
      </c>
      <c r="C34">
        <v>0.24953</v>
      </c>
      <c r="D34">
        <v>0.49965999999999999</v>
      </c>
      <c r="E34">
        <v>0.74963000000000002</v>
      </c>
      <c r="F34">
        <v>0.97511000000000003</v>
      </c>
      <c r="K34" t="str">
        <f t="shared" si="1"/>
        <v>Tia_median</v>
      </c>
      <c r="L34">
        <f t="shared" si="2"/>
        <v>0.49965999999999999</v>
      </c>
    </row>
    <row r="35" spans="1:12">
      <c r="A35" t="s">
        <v>4</v>
      </c>
      <c r="B35" s="3">
        <v>2.0084000000000001E-2</v>
      </c>
      <c r="C35" s="4">
        <v>0.18861</v>
      </c>
      <c r="D35" s="4">
        <v>0.38408999999999999</v>
      </c>
      <c r="E35" s="4">
        <v>0.63029000000000002</v>
      </c>
      <c r="F35" s="3">
        <v>0.95172999999999996</v>
      </c>
      <c r="K35" t="str">
        <f t="shared" si="1"/>
        <v>Tig_median</v>
      </c>
      <c r="L35">
        <f t="shared" si="2"/>
        <v>0.38408999999999999</v>
      </c>
    </row>
    <row r="36" spans="1:12">
      <c r="A36" t="s">
        <v>67</v>
      </c>
      <c r="B36">
        <v>1.2432E-2</v>
      </c>
      <c r="C36">
        <v>1.6619999999999999E-2</v>
      </c>
      <c r="D36">
        <v>1.984E-2</v>
      </c>
      <c r="E36">
        <v>2.4160000000000001E-2</v>
      </c>
      <c r="F36">
        <v>3.7510000000000002E-2</v>
      </c>
      <c r="K36" t="str">
        <f t="shared" si="1"/>
        <v>sigmaA_median</v>
      </c>
      <c r="L36">
        <f t="shared" si="2"/>
        <v>1.984E-2</v>
      </c>
    </row>
    <row r="37" spans="1:12">
      <c r="A37" t="s">
        <v>53</v>
      </c>
      <c r="B37">
        <v>8.2150000000000001E-3</v>
      </c>
      <c r="C37">
        <v>1.091E-2</v>
      </c>
      <c r="D37">
        <v>1.2959999999999999E-2</v>
      </c>
      <c r="E37">
        <v>1.5720000000000001E-2</v>
      </c>
      <c r="F37">
        <v>2.4240000000000001E-2</v>
      </c>
      <c r="K37" t="str">
        <f t="shared" si="1"/>
        <v>sigmaG_median</v>
      </c>
      <c r="L37">
        <f t="shared" si="2"/>
        <v>1.2959999999999999E-2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67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5071.9740000000002</v>
      </c>
      <c r="C55">
        <v>6072.3890000000001</v>
      </c>
      <c r="D55">
        <v>3997.92</v>
      </c>
      <c r="E55">
        <v>5736.42</v>
      </c>
      <c r="F55">
        <v>602045.43599999999</v>
      </c>
      <c r="G55">
        <v>13068.995999999999</v>
      </c>
    </row>
    <row r="56" spans="1:12">
      <c r="B56" t="s">
        <v>67</v>
      </c>
      <c r="C56" t="s">
        <v>53</v>
      </c>
    </row>
    <row r="57" spans="1:12">
      <c r="B57">
        <v>39210.21</v>
      </c>
      <c r="C57">
        <v>89998.885999999999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7"/>
  <sheetViews>
    <sheetView topLeftCell="A34" workbookViewId="0">
      <selection activeCell="L52" sqref="L52"/>
    </sheetView>
  </sheetViews>
  <sheetFormatPr defaultRowHeight="15"/>
  <cols>
    <col min="1" max="1" width="11.85546875" bestFit="1" customWidth="1"/>
    <col min="2" max="2" width="19.28515625" customWidth="1"/>
    <col min="3" max="3" width="13.7109375" bestFit="1" customWidth="1"/>
    <col min="4" max="4" width="9" customWidth="1"/>
    <col min="5" max="5" width="10" bestFit="1" customWidth="1"/>
    <col min="6" max="6" width="11.42578125" bestFit="1" customWidth="1"/>
    <col min="7" max="7" width="10" bestFit="1" customWidth="1"/>
    <col min="8" max="8" width="5.140625" bestFit="1" customWidth="1"/>
    <col min="9" max="9" width="8.7109375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>
      <c r="A1" t="s">
        <v>18</v>
      </c>
      <c r="B1" t="s">
        <v>19</v>
      </c>
      <c r="K1" t="s">
        <v>20</v>
      </c>
      <c r="L1" t="str">
        <f>B1</f>
        <v>Gauss</v>
      </c>
    </row>
    <row r="2" spans="1:14">
      <c r="A2" t="s">
        <v>18</v>
      </c>
      <c r="B2" t="s">
        <v>66</v>
      </c>
      <c r="K2" t="s">
        <v>0</v>
      </c>
      <c r="L2" t="str">
        <f>B2</f>
        <v>OriginalHybridGauss</v>
      </c>
    </row>
    <row r="3" spans="1:14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>
      <c r="A4" t="s">
        <v>18</v>
      </c>
      <c r="B4">
        <v>1982</v>
      </c>
      <c r="K4" t="s">
        <v>1</v>
      </c>
      <c r="L4">
        <f>B4</f>
        <v>1982</v>
      </c>
    </row>
    <row r="5" spans="1:14">
      <c r="A5" t="s">
        <v>22</v>
      </c>
      <c r="B5" t="s">
        <v>23</v>
      </c>
      <c r="C5">
        <v>-96.16</v>
      </c>
      <c r="K5" t="s">
        <v>14</v>
      </c>
      <c r="L5">
        <f>C5</f>
        <v>-96.16</v>
      </c>
    </row>
    <row r="6" spans="1:14">
      <c r="A6" t="s">
        <v>24</v>
      </c>
      <c r="B6">
        <v>6.4880000000000004</v>
      </c>
      <c r="K6" t="s">
        <v>15</v>
      </c>
      <c r="L6">
        <f>B6</f>
        <v>6.4880000000000004</v>
      </c>
    </row>
    <row r="7" spans="1:14">
      <c r="A7" t="s">
        <v>25</v>
      </c>
      <c r="B7" t="s">
        <v>23</v>
      </c>
      <c r="C7">
        <v>-89.67</v>
      </c>
      <c r="K7" t="s">
        <v>16</v>
      </c>
      <c r="L7">
        <f>C7</f>
        <v>-89.67</v>
      </c>
    </row>
    <row r="9" spans="1:14">
      <c r="A9" t="s">
        <v>26</v>
      </c>
      <c r="B9" t="s">
        <v>27</v>
      </c>
      <c r="C9" t="s">
        <v>69</v>
      </c>
    </row>
    <row r="10" spans="1:14">
      <c r="A10" t="s">
        <v>28</v>
      </c>
      <c r="B10" t="s">
        <v>29</v>
      </c>
      <c r="C10" t="s">
        <v>27</v>
      </c>
      <c r="D10">
        <v>1</v>
      </c>
    </row>
    <row r="11" spans="1:14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0.73050000000000004</v>
      </c>
      <c r="C18">
        <v>0.21578800000000001</v>
      </c>
      <c r="D18" s="1">
        <v>2.786E-4</v>
      </c>
      <c r="E18" s="1">
        <v>2.4580000000000001E-3</v>
      </c>
      <c r="K18" t="str">
        <f t="shared" ref="K18:L25" si="0">A18</f>
        <v>Tag</v>
      </c>
      <c r="L18">
        <f t="shared" si="0"/>
        <v>0.73050000000000004</v>
      </c>
    </row>
    <row r="19" spans="1:12">
      <c r="A19" t="s">
        <v>7</v>
      </c>
      <c r="B19">
        <v>5.5109999999999999E-2</v>
      </c>
      <c r="C19">
        <v>4.5490000000000003E-2</v>
      </c>
      <c r="D19" s="1">
        <v>5.8730000000000002E-5</v>
      </c>
      <c r="E19" s="1">
        <v>3.8279999999999998E-4</v>
      </c>
      <c r="K19" t="str">
        <f t="shared" si="0"/>
        <v>Tai</v>
      </c>
      <c r="L19">
        <f t="shared" si="0"/>
        <v>5.5109999999999999E-2</v>
      </c>
    </row>
    <row r="20" spans="1:12">
      <c r="A20" t="s">
        <v>3</v>
      </c>
      <c r="B20">
        <v>0.35948999999999998</v>
      </c>
      <c r="C20">
        <v>0.13451199999999999</v>
      </c>
      <c r="D20" s="1">
        <v>1.7369999999999999E-4</v>
      </c>
      <c r="E20" s="1">
        <v>1.5839999999999999E-3</v>
      </c>
      <c r="K20" t="str">
        <f t="shared" si="0"/>
        <v>Tga</v>
      </c>
      <c r="L20">
        <f t="shared" si="0"/>
        <v>0.35948999999999998</v>
      </c>
    </row>
    <row r="21" spans="1:12">
      <c r="A21" t="s">
        <v>2</v>
      </c>
      <c r="B21">
        <v>0.21168999999999999</v>
      </c>
      <c r="C21">
        <v>0.118938</v>
      </c>
      <c r="D21" s="1">
        <v>1.5349999999999999E-4</v>
      </c>
      <c r="E21" s="1">
        <v>9.4200000000000002E-4</v>
      </c>
      <c r="K21" t="str">
        <f t="shared" si="0"/>
        <v>Tgi</v>
      </c>
      <c r="L21">
        <f t="shared" si="0"/>
        <v>0.21168999999999999</v>
      </c>
    </row>
    <row r="22" spans="1:12">
      <c r="A22" t="s">
        <v>6</v>
      </c>
      <c r="B22">
        <v>0.49992999999999999</v>
      </c>
      <c r="C22">
        <v>0.28884199999999999</v>
      </c>
      <c r="D22" s="1">
        <v>3.7290000000000001E-4</v>
      </c>
      <c r="E22" s="1">
        <v>3.725E-4</v>
      </c>
      <c r="K22" t="str">
        <f t="shared" si="0"/>
        <v>Tia</v>
      </c>
      <c r="L22">
        <f t="shared" si="0"/>
        <v>0.49992999999999999</v>
      </c>
    </row>
    <row r="23" spans="1:12">
      <c r="A23" t="s">
        <v>4</v>
      </c>
      <c r="B23">
        <v>0.50853000000000004</v>
      </c>
      <c r="C23">
        <v>0.28081600000000001</v>
      </c>
      <c r="D23" s="1">
        <v>3.6249999999999998E-4</v>
      </c>
      <c r="E23" s="1">
        <v>1.3960000000000001E-3</v>
      </c>
      <c r="K23" t="str">
        <f t="shared" si="0"/>
        <v>Tig</v>
      </c>
      <c r="L23">
        <f t="shared" si="0"/>
        <v>0.50853000000000004</v>
      </c>
    </row>
    <row r="24" spans="1:12">
      <c r="A24" t="s">
        <v>67</v>
      </c>
      <c r="B24">
        <v>2.2780000000000002E-2</v>
      </c>
      <c r="C24">
        <v>7.1320000000000003E-3</v>
      </c>
      <c r="D24" s="1">
        <v>9.2080000000000006E-6</v>
      </c>
      <c r="E24" s="1">
        <v>2.7149999999999999E-5</v>
      </c>
      <c r="K24" t="str">
        <f t="shared" si="0"/>
        <v>sigmaA</v>
      </c>
      <c r="L24">
        <f t="shared" si="0"/>
        <v>2.2780000000000002E-2</v>
      </c>
    </row>
    <row r="25" spans="1:12">
      <c r="A25" t="s">
        <v>53</v>
      </c>
      <c r="B25">
        <v>2.511E-2</v>
      </c>
      <c r="C25">
        <v>7.4229999999999999E-3</v>
      </c>
      <c r="D25" s="1">
        <v>9.5829999999999996E-6</v>
      </c>
      <c r="E25" s="1">
        <v>1.7090000000000001E-5</v>
      </c>
      <c r="K25" t="str">
        <f t="shared" si="0"/>
        <v>sigmaG</v>
      </c>
      <c r="L25">
        <f t="shared" si="0"/>
        <v>2.511E-2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B28" s="3"/>
      <c r="C28" s="4"/>
      <c r="D28" s="4"/>
      <c r="E28" s="4"/>
      <c r="F28" s="3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0.198101</v>
      </c>
      <c r="C30">
        <v>0.60555999999999999</v>
      </c>
      <c r="D30" s="1">
        <v>0.78258000000000005</v>
      </c>
      <c r="E30" s="1">
        <v>0.90461000000000003</v>
      </c>
      <c r="F30">
        <v>0.99121999999999999</v>
      </c>
      <c r="K30" t="str">
        <f t="shared" ref="K30:K37" si="1">CONCATENATE(A30,"_median")</f>
        <v>Tag_median</v>
      </c>
      <c r="L30">
        <f t="shared" ref="L30:L37" si="2">D30</f>
        <v>0.78258000000000005</v>
      </c>
    </row>
    <row r="31" spans="1:12">
      <c r="A31" t="s">
        <v>7</v>
      </c>
      <c r="B31">
        <v>2.0240000000000002E-3</v>
      </c>
      <c r="C31">
        <v>2.0500000000000001E-2</v>
      </c>
      <c r="D31" s="1">
        <v>4.3839999999999997E-2</v>
      </c>
      <c r="E31" s="1">
        <v>7.7829999999999996E-2</v>
      </c>
      <c r="F31">
        <v>0.17154</v>
      </c>
      <c r="K31" t="str">
        <f t="shared" si="1"/>
        <v>Tai_median</v>
      </c>
      <c r="L31">
        <f t="shared" si="2"/>
        <v>4.3839999999999997E-2</v>
      </c>
    </row>
    <row r="32" spans="1:12">
      <c r="A32" t="s">
        <v>3</v>
      </c>
      <c r="B32">
        <v>6.6095000000000001E-2</v>
      </c>
      <c r="C32">
        <v>0.26998</v>
      </c>
      <c r="D32">
        <v>0.37619999999999998</v>
      </c>
      <c r="E32">
        <v>0.46251999999999999</v>
      </c>
      <c r="F32">
        <v>0.57438999999999996</v>
      </c>
      <c r="K32" t="str">
        <f t="shared" si="1"/>
        <v>Tga_median</v>
      </c>
      <c r="L32">
        <f t="shared" si="2"/>
        <v>0.37619999999999998</v>
      </c>
    </row>
    <row r="33" spans="1:12">
      <c r="A33" t="s">
        <v>2</v>
      </c>
      <c r="B33">
        <v>2.2128999999999999E-2</v>
      </c>
      <c r="C33">
        <v>0.12286</v>
      </c>
      <c r="D33">
        <v>0.20044000000000001</v>
      </c>
      <c r="E33">
        <v>0.28444000000000003</v>
      </c>
      <c r="F33">
        <v>0.48020000000000002</v>
      </c>
      <c r="K33" t="str">
        <f t="shared" si="1"/>
        <v>Tgi_median</v>
      </c>
      <c r="L33">
        <f t="shared" si="2"/>
        <v>0.20044000000000001</v>
      </c>
    </row>
    <row r="34" spans="1:12">
      <c r="A34" t="s">
        <v>6</v>
      </c>
      <c r="B34">
        <v>2.4875000000000001E-2</v>
      </c>
      <c r="C34">
        <v>0.24970000000000001</v>
      </c>
      <c r="D34">
        <v>0.49909999999999999</v>
      </c>
      <c r="E34">
        <v>0.75036999999999998</v>
      </c>
      <c r="F34">
        <v>0.97506999999999999</v>
      </c>
      <c r="K34" t="str">
        <f t="shared" si="1"/>
        <v>Tia_median</v>
      </c>
      <c r="L34">
        <f t="shared" si="2"/>
        <v>0.49909999999999999</v>
      </c>
    </row>
    <row r="35" spans="1:12">
      <c r="A35" t="s">
        <v>4</v>
      </c>
      <c r="B35" s="3">
        <v>3.1161999999999999E-2</v>
      </c>
      <c r="C35" s="4">
        <v>0.27226</v>
      </c>
      <c r="D35" s="4">
        <v>0.50914999999999999</v>
      </c>
      <c r="E35" s="4">
        <v>0.74817</v>
      </c>
      <c r="F35" s="3">
        <v>0.97440000000000004</v>
      </c>
      <c r="K35" t="str">
        <f t="shared" si="1"/>
        <v>Tig_median</v>
      </c>
      <c r="L35">
        <f t="shared" si="2"/>
        <v>0.50914999999999999</v>
      </c>
    </row>
    <row r="36" spans="1:12">
      <c r="A36" t="s">
        <v>67</v>
      </c>
      <c r="B36">
        <v>1.3405E-2</v>
      </c>
      <c r="C36">
        <v>1.789E-2</v>
      </c>
      <c r="D36">
        <v>2.1350000000000001E-2</v>
      </c>
      <c r="E36">
        <v>2.6009999999999998E-2</v>
      </c>
      <c r="F36">
        <v>4.0509999999999997E-2</v>
      </c>
      <c r="K36" t="str">
        <f t="shared" si="1"/>
        <v>sigmaA_median</v>
      </c>
      <c r="L36">
        <f t="shared" si="2"/>
        <v>2.1350000000000001E-2</v>
      </c>
    </row>
    <row r="37" spans="1:12">
      <c r="A37" t="s">
        <v>53</v>
      </c>
      <c r="B37">
        <v>1.5221E-2</v>
      </c>
      <c r="C37">
        <v>2.002E-2</v>
      </c>
      <c r="D37">
        <v>2.3650000000000001E-2</v>
      </c>
      <c r="E37">
        <v>2.853E-2</v>
      </c>
      <c r="F37">
        <v>4.3549999999999998E-2</v>
      </c>
      <c r="K37" t="str">
        <f t="shared" si="1"/>
        <v>sigmaG_median</v>
      </c>
      <c r="L37">
        <f t="shared" si="2"/>
        <v>2.3650000000000001E-2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67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7726.1109999999999</v>
      </c>
      <c r="C55">
        <v>14135.242</v>
      </c>
      <c r="D55">
        <v>7223.7240000000002</v>
      </c>
      <c r="E55">
        <v>15954.677</v>
      </c>
      <c r="F55">
        <v>601308.46699999995</v>
      </c>
      <c r="G55">
        <v>40482.321000000004</v>
      </c>
    </row>
    <row r="56" spans="1:12">
      <c r="B56" t="s">
        <v>67</v>
      </c>
      <c r="C56" t="s">
        <v>53</v>
      </c>
    </row>
    <row r="57" spans="1:12">
      <c r="B57">
        <v>69435.042000000001</v>
      </c>
      <c r="C57">
        <v>188765.34599999999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7"/>
  <sheetViews>
    <sheetView topLeftCell="A25" workbookViewId="0">
      <selection activeCell="L52" sqref="L52"/>
    </sheetView>
  </sheetViews>
  <sheetFormatPr defaultRowHeight="15"/>
  <cols>
    <col min="1" max="1" width="11.85546875" bestFit="1" customWidth="1"/>
    <col min="2" max="2" width="19.28515625" customWidth="1"/>
    <col min="3" max="3" width="13.7109375" bestFit="1" customWidth="1"/>
    <col min="4" max="5" width="9" customWidth="1"/>
    <col min="6" max="6" width="11.42578125" bestFit="1" customWidth="1"/>
    <col min="7" max="7" width="9" customWidth="1"/>
    <col min="8" max="8" width="5.140625" bestFit="1" customWidth="1"/>
    <col min="9" max="9" width="8.7109375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>
      <c r="A1" t="s">
        <v>18</v>
      </c>
      <c r="B1" t="s">
        <v>19</v>
      </c>
      <c r="K1" t="s">
        <v>20</v>
      </c>
      <c r="L1" t="str">
        <f>B1</f>
        <v>Gauss</v>
      </c>
    </row>
    <row r="2" spans="1:14">
      <c r="A2" t="s">
        <v>18</v>
      </c>
      <c r="B2" t="s">
        <v>66</v>
      </c>
      <c r="K2" t="s">
        <v>0</v>
      </c>
      <c r="L2" t="str">
        <f>B2</f>
        <v>OriginalHybridGauss</v>
      </c>
    </row>
    <row r="3" spans="1:14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>
      <c r="A4" t="s">
        <v>18</v>
      </c>
      <c r="B4">
        <v>1983</v>
      </c>
      <c r="K4" t="s">
        <v>1</v>
      </c>
      <c r="L4">
        <f>B4</f>
        <v>1983</v>
      </c>
    </row>
    <row r="5" spans="1:14">
      <c r="A5" t="s">
        <v>22</v>
      </c>
      <c r="B5" t="s">
        <v>23</v>
      </c>
      <c r="C5">
        <v>-111.6</v>
      </c>
      <c r="K5" t="s">
        <v>14</v>
      </c>
      <c r="L5">
        <f>C5</f>
        <v>-111.6</v>
      </c>
    </row>
    <row r="6" spans="1:14">
      <c r="A6" t="s">
        <v>24</v>
      </c>
      <c r="B6">
        <v>7.3330000000000002</v>
      </c>
      <c r="K6" t="s">
        <v>15</v>
      </c>
      <c r="L6">
        <f>B6</f>
        <v>7.3330000000000002</v>
      </c>
    </row>
    <row r="7" spans="1:14">
      <c r="A7" t="s">
        <v>25</v>
      </c>
      <c r="B7" t="s">
        <v>23</v>
      </c>
      <c r="C7">
        <v>-104.3</v>
      </c>
      <c r="K7" t="s">
        <v>16</v>
      </c>
      <c r="L7">
        <f>C7</f>
        <v>-104.3</v>
      </c>
    </row>
    <row r="9" spans="1:14">
      <c r="A9" t="s">
        <v>26</v>
      </c>
      <c r="B9" t="s">
        <v>27</v>
      </c>
      <c r="C9" t="s">
        <v>69</v>
      </c>
    </row>
    <row r="10" spans="1:14">
      <c r="A10" t="s">
        <v>28</v>
      </c>
      <c r="B10" t="s">
        <v>29</v>
      </c>
      <c r="C10" t="s">
        <v>27</v>
      </c>
      <c r="D10">
        <v>1</v>
      </c>
    </row>
    <row r="11" spans="1:14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0.89837999999999996</v>
      </c>
      <c r="C18">
        <v>0.101297</v>
      </c>
      <c r="D18" s="1">
        <v>1.3080000000000001E-4</v>
      </c>
      <c r="E18" s="1">
        <v>1.036E-3</v>
      </c>
      <c r="K18" t="str">
        <f t="shared" ref="K18:L25" si="0">A18</f>
        <v>Tag</v>
      </c>
      <c r="L18">
        <f t="shared" si="0"/>
        <v>0.89837999999999996</v>
      </c>
    </row>
    <row r="19" spans="1:12">
      <c r="A19" t="s">
        <v>7</v>
      </c>
      <c r="B19">
        <v>5.738E-2</v>
      </c>
      <c r="C19">
        <v>4.2243999999999997E-2</v>
      </c>
      <c r="D19" s="1">
        <v>5.4540000000000003E-5</v>
      </c>
      <c r="E19" s="1">
        <v>4.9700000000000005E-4</v>
      </c>
      <c r="K19" t="str">
        <f t="shared" si="0"/>
        <v>Tai</v>
      </c>
      <c r="L19">
        <f t="shared" si="0"/>
        <v>5.738E-2</v>
      </c>
    </row>
    <row r="20" spans="1:12">
      <c r="A20" t="s">
        <v>3</v>
      </c>
      <c r="B20">
        <v>0.43731999999999999</v>
      </c>
      <c r="C20">
        <v>9.1094999999999995E-2</v>
      </c>
      <c r="D20" s="1">
        <v>1.176E-4</v>
      </c>
      <c r="E20" s="1">
        <v>1.2509999999999999E-3</v>
      </c>
      <c r="K20" t="str">
        <f t="shared" si="0"/>
        <v>Tga</v>
      </c>
      <c r="L20">
        <f t="shared" si="0"/>
        <v>0.43731999999999999</v>
      </c>
    </row>
    <row r="21" spans="1:12">
      <c r="A21" t="s">
        <v>2</v>
      </c>
      <c r="B21">
        <v>0.23194000000000001</v>
      </c>
      <c r="C21">
        <v>0.108075</v>
      </c>
      <c r="D21" s="1">
        <v>1.395E-4</v>
      </c>
      <c r="E21" s="1">
        <v>1.5969999999999999E-3</v>
      </c>
      <c r="K21" t="str">
        <f t="shared" si="0"/>
        <v>Tgi</v>
      </c>
      <c r="L21">
        <f t="shared" si="0"/>
        <v>0.23194000000000001</v>
      </c>
    </row>
    <row r="22" spans="1:12">
      <c r="A22" t="s">
        <v>6</v>
      </c>
      <c r="B22">
        <v>0.49996000000000002</v>
      </c>
      <c r="C22">
        <v>0.28875299999999998</v>
      </c>
      <c r="D22" s="1">
        <v>3.7280000000000001E-4</v>
      </c>
      <c r="E22" s="1">
        <v>3.7280000000000001E-4</v>
      </c>
      <c r="K22" t="str">
        <f t="shared" si="0"/>
        <v>Tia</v>
      </c>
      <c r="L22">
        <f t="shared" si="0"/>
        <v>0.49996000000000002</v>
      </c>
    </row>
    <row r="23" spans="1:12">
      <c r="A23" t="s">
        <v>4</v>
      </c>
      <c r="B23">
        <v>0.45828999999999998</v>
      </c>
      <c r="C23">
        <v>0.27607799999999999</v>
      </c>
      <c r="D23" s="1">
        <v>3.5639999999999999E-4</v>
      </c>
      <c r="E23" s="1">
        <v>3.0309999999999998E-3</v>
      </c>
      <c r="K23" t="str">
        <f t="shared" si="0"/>
        <v>Tig</v>
      </c>
      <c r="L23">
        <f t="shared" si="0"/>
        <v>0.45828999999999998</v>
      </c>
    </row>
    <row r="24" spans="1:12">
      <c r="A24" t="s">
        <v>67</v>
      </c>
      <c r="B24">
        <v>2.4709999999999999E-2</v>
      </c>
      <c r="C24">
        <v>7.7149999999999996E-3</v>
      </c>
      <c r="D24" s="1">
        <v>9.9599999999999995E-6</v>
      </c>
      <c r="E24" s="1">
        <v>3.5930000000000003E-5</v>
      </c>
      <c r="K24" t="str">
        <f t="shared" si="0"/>
        <v>sigmaA</v>
      </c>
      <c r="L24">
        <f t="shared" si="0"/>
        <v>2.4709999999999999E-2</v>
      </c>
    </row>
    <row r="25" spans="1:12">
      <c r="A25" t="s">
        <v>53</v>
      </c>
      <c r="B25">
        <v>1.073E-2</v>
      </c>
      <c r="C25">
        <v>3.4459999999999998E-3</v>
      </c>
      <c r="D25" s="1">
        <v>4.4490000000000001E-6</v>
      </c>
      <c r="E25" s="1">
        <v>1.508E-5</v>
      </c>
      <c r="K25" t="str">
        <f t="shared" si="0"/>
        <v>sigmaG</v>
      </c>
      <c r="L25">
        <f t="shared" si="0"/>
        <v>1.073E-2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B28" s="3"/>
      <c r="C28" s="4"/>
      <c r="D28" s="4"/>
      <c r="E28" s="4"/>
      <c r="F28" s="3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0.62552200000000002</v>
      </c>
      <c r="C30">
        <v>0.859657</v>
      </c>
      <c r="D30" s="1">
        <v>0.92903999999999998</v>
      </c>
      <c r="E30" s="1">
        <v>0.97021000000000002</v>
      </c>
      <c r="F30">
        <v>0.99733000000000005</v>
      </c>
      <c r="K30" t="str">
        <f t="shared" ref="K30:K37" si="1">CONCATENATE(A30,"_median")</f>
        <v>Tag_median</v>
      </c>
      <c r="L30">
        <f t="shared" ref="L30:L37" si="2">D30</f>
        <v>0.92903999999999998</v>
      </c>
    </row>
    <row r="31" spans="1:12">
      <c r="A31" t="s">
        <v>7</v>
      </c>
      <c r="B31">
        <v>2.7799999999999999E-3</v>
      </c>
      <c r="C31">
        <v>2.5111999999999999E-2</v>
      </c>
      <c r="D31" s="1">
        <v>4.9340000000000002E-2</v>
      </c>
      <c r="E31" s="1">
        <v>8.0240000000000006E-2</v>
      </c>
      <c r="F31">
        <v>0.16048999999999999</v>
      </c>
      <c r="K31" t="str">
        <f t="shared" si="1"/>
        <v>Tai_median</v>
      </c>
      <c r="L31">
        <f t="shared" si="2"/>
        <v>4.9340000000000002E-2</v>
      </c>
    </row>
    <row r="32" spans="1:12">
      <c r="A32" t="s">
        <v>3</v>
      </c>
      <c r="B32">
        <v>0.22625500000000001</v>
      </c>
      <c r="C32">
        <v>0.38499800000000001</v>
      </c>
      <c r="D32">
        <v>0.44823000000000002</v>
      </c>
      <c r="E32">
        <v>0.50253000000000003</v>
      </c>
      <c r="F32">
        <v>0.58194000000000001</v>
      </c>
      <c r="K32" t="str">
        <f t="shared" si="1"/>
        <v>Tga_median</v>
      </c>
      <c r="L32">
        <f t="shared" si="2"/>
        <v>0.44823000000000002</v>
      </c>
    </row>
    <row r="33" spans="1:12">
      <c r="A33" t="s">
        <v>2</v>
      </c>
      <c r="B33">
        <v>4.5886999999999997E-2</v>
      </c>
      <c r="C33">
        <v>0.15264</v>
      </c>
      <c r="D33">
        <v>0.22522</v>
      </c>
      <c r="E33">
        <v>0.30238999999999999</v>
      </c>
      <c r="F33">
        <v>0.46061000000000002</v>
      </c>
      <c r="K33" t="str">
        <f t="shared" si="1"/>
        <v>Tgi_median</v>
      </c>
      <c r="L33">
        <f t="shared" si="2"/>
        <v>0.22522</v>
      </c>
    </row>
    <row r="34" spans="1:12">
      <c r="A34" t="s">
        <v>6</v>
      </c>
      <c r="B34">
        <v>2.4886999999999999E-2</v>
      </c>
      <c r="C34">
        <v>0.24988099999999999</v>
      </c>
      <c r="D34">
        <v>0.50014999999999998</v>
      </c>
      <c r="E34">
        <v>0.75049999999999994</v>
      </c>
      <c r="F34">
        <v>0.97502</v>
      </c>
      <c r="K34" t="str">
        <f t="shared" si="1"/>
        <v>Tia_median</v>
      </c>
      <c r="L34">
        <f t="shared" si="2"/>
        <v>0.50014999999999998</v>
      </c>
    </row>
    <row r="35" spans="1:12">
      <c r="A35" t="s">
        <v>4</v>
      </c>
      <c r="B35" s="3">
        <v>2.3833E-2</v>
      </c>
      <c r="C35" s="4">
        <v>0.22205900000000001</v>
      </c>
      <c r="D35" s="4">
        <v>0.44151000000000001</v>
      </c>
      <c r="E35" s="4">
        <v>0.68206</v>
      </c>
      <c r="F35" s="3">
        <v>0.96153999999999995</v>
      </c>
      <c r="K35" t="str">
        <f t="shared" si="1"/>
        <v>Tig_median</v>
      </c>
      <c r="L35">
        <f t="shared" si="2"/>
        <v>0.44151000000000001</v>
      </c>
    </row>
    <row r="36" spans="1:12">
      <c r="A36" t="s">
        <v>67</v>
      </c>
      <c r="B36">
        <v>1.4664E-2</v>
      </c>
      <c r="C36">
        <v>1.9451E-2</v>
      </c>
      <c r="D36">
        <v>2.3130000000000001E-2</v>
      </c>
      <c r="E36">
        <v>2.8150000000000001E-2</v>
      </c>
      <c r="F36">
        <v>4.4089999999999997E-2</v>
      </c>
      <c r="K36" t="str">
        <f t="shared" si="1"/>
        <v>sigmaA_median</v>
      </c>
      <c r="L36">
        <f t="shared" si="2"/>
        <v>2.3130000000000001E-2</v>
      </c>
    </row>
    <row r="37" spans="1:12">
      <c r="A37" t="s">
        <v>53</v>
      </c>
      <c r="B37">
        <v>6.2579999999999997E-3</v>
      </c>
      <c r="C37">
        <v>8.3840000000000008E-3</v>
      </c>
      <c r="D37">
        <v>1.0030000000000001E-2</v>
      </c>
      <c r="E37">
        <v>1.226E-2</v>
      </c>
      <c r="F37">
        <v>1.932E-2</v>
      </c>
      <c r="K37" t="str">
        <f t="shared" si="1"/>
        <v>sigmaG_median</v>
      </c>
      <c r="L37">
        <f t="shared" si="2"/>
        <v>1.0030000000000001E-2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67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9758.61</v>
      </c>
      <c r="C55">
        <v>7265.1220000000003</v>
      </c>
      <c r="D55">
        <v>5331.5190000000002</v>
      </c>
      <c r="E55">
        <v>4580.4179999999997</v>
      </c>
      <c r="F55">
        <v>600000</v>
      </c>
      <c r="G55">
        <v>8304.0709999999999</v>
      </c>
    </row>
    <row r="56" spans="1:12">
      <c r="B56" t="s">
        <v>67</v>
      </c>
      <c r="C56" t="s">
        <v>53</v>
      </c>
    </row>
    <row r="57" spans="1:12">
      <c r="B57">
        <v>46956.866000000002</v>
      </c>
      <c r="C57">
        <v>53200.928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7"/>
  <sheetViews>
    <sheetView topLeftCell="A25" workbookViewId="0">
      <selection activeCell="L52" sqref="L52"/>
    </sheetView>
  </sheetViews>
  <sheetFormatPr defaultRowHeight="15"/>
  <cols>
    <col min="1" max="1" width="11.85546875" bestFit="1" customWidth="1"/>
    <col min="2" max="2" width="19.28515625" customWidth="1"/>
    <col min="3" max="3" width="13.7109375" bestFit="1" customWidth="1"/>
    <col min="4" max="4" width="9" customWidth="1"/>
    <col min="5" max="5" width="9" bestFit="1" customWidth="1"/>
    <col min="6" max="6" width="11.42578125" bestFit="1" customWidth="1"/>
    <col min="7" max="7" width="9" bestFit="1" customWidth="1"/>
    <col min="8" max="8" width="10" bestFit="1" customWidth="1"/>
    <col min="9" max="9" width="8.7109375" customWidth="1"/>
    <col min="10" max="10" width="9" customWidth="1"/>
    <col min="12" max="12" width="10.5703125" bestFit="1" customWidth="1"/>
  </cols>
  <sheetData>
    <row r="1" spans="1:12">
      <c r="A1" t="s">
        <v>18</v>
      </c>
      <c r="B1" t="s">
        <v>19</v>
      </c>
      <c r="K1" t="s">
        <v>20</v>
      </c>
      <c r="L1" t="str">
        <f>B1</f>
        <v>Gauss</v>
      </c>
    </row>
    <row r="2" spans="1:12">
      <c r="A2" t="s">
        <v>18</v>
      </c>
      <c r="B2" t="s">
        <v>66</v>
      </c>
      <c r="K2" t="s">
        <v>0</v>
      </c>
      <c r="L2" t="str">
        <f>B2</f>
        <v>OriginalHybridGauss</v>
      </c>
    </row>
    <row r="3" spans="1:12">
      <c r="A3" t="s">
        <v>18</v>
      </c>
      <c r="B3" s="1">
        <v>100000</v>
      </c>
      <c r="K3" t="s">
        <v>21</v>
      </c>
      <c r="L3" s="2">
        <f>B3</f>
        <v>100000</v>
      </c>
    </row>
    <row r="4" spans="1:12">
      <c r="A4" t="s">
        <v>18</v>
      </c>
      <c r="B4">
        <v>1984</v>
      </c>
      <c r="K4" t="s">
        <v>1</v>
      </c>
      <c r="L4">
        <f>B4</f>
        <v>1984</v>
      </c>
    </row>
    <row r="5" spans="1:12">
      <c r="A5" t="s">
        <v>22</v>
      </c>
      <c r="B5" t="s">
        <v>23</v>
      </c>
      <c r="C5">
        <v>-93.95</v>
      </c>
      <c r="K5" t="s">
        <v>14</v>
      </c>
      <c r="L5">
        <f>C5</f>
        <v>-93.95</v>
      </c>
    </row>
    <row r="6" spans="1:12">
      <c r="A6" t="s">
        <v>24</v>
      </c>
      <c r="B6">
        <v>7.2770000000000001</v>
      </c>
      <c r="K6" t="s">
        <v>15</v>
      </c>
      <c r="L6">
        <f>B6</f>
        <v>7.2770000000000001</v>
      </c>
    </row>
    <row r="7" spans="1:12">
      <c r="A7" t="s">
        <v>25</v>
      </c>
      <c r="B7" t="s">
        <v>23</v>
      </c>
      <c r="C7">
        <v>-86.67</v>
      </c>
      <c r="K7" t="s">
        <v>16</v>
      </c>
      <c r="L7">
        <f>C7</f>
        <v>-86.67</v>
      </c>
    </row>
    <row r="9" spans="1:12">
      <c r="A9" t="s">
        <v>26</v>
      </c>
      <c r="B9" t="s">
        <v>27</v>
      </c>
      <c r="C9" t="s">
        <v>69</v>
      </c>
    </row>
    <row r="10" spans="1:12">
      <c r="A10" t="s">
        <v>28</v>
      </c>
      <c r="B10" t="s">
        <v>29</v>
      </c>
      <c r="C10" t="s">
        <v>27</v>
      </c>
      <c r="D10">
        <v>1</v>
      </c>
    </row>
    <row r="11" spans="1:12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2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0.69435999999999998</v>
      </c>
      <c r="C18">
        <v>0.200517</v>
      </c>
      <c r="D18" s="1">
        <v>2.589E-4</v>
      </c>
      <c r="E18" s="1">
        <v>1.9239999999999999E-3</v>
      </c>
      <c r="K18" t="str">
        <f t="shared" ref="K18:L25" si="0">A18</f>
        <v>Tag</v>
      </c>
      <c r="L18">
        <f t="shared" si="0"/>
        <v>0.69435999999999998</v>
      </c>
    </row>
    <row r="19" spans="1:12">
      <c r="A19" t="s">
        <v>7</v>
      </c>
      <c r="B19">
        <v>5.9270000000000003E-2</v>
      </c>
      <c r="C19">
        <v>4.1477E-2</v>
      </c>
      <c r="D19" s="1">
        <v>5.3550000000000001E-5</v>
      </c>
      <c r="E19" s="1">
        <v>2.519E-4</v>
      </c>
      <c r="K19" t="str">
        <f t="shared" si="0"/>
        <v>Tai</v>
      </c>
      <c r="L19">
        <f t="shared" si="0"/>
        <v>5.9270000000000003E-2</v>
      </c>
    </row>
    <row r="20" spans="1:12">
      <c r="A20" t="s">
        <v>3</v>
      </c>
      <c r="B20">
        <v>0.34636</v>
      </c>
      <c r="C20">
        <v>0.102835</v>
      </c>
      <c r="D20" s="1">
        <v>1.328E-4</v>
      </c>
      <c r="E20" s="1">
        <v>1.0020000000000001E-3</v>
      </c>
      <c r="K20" t="str">
        <f t="shared" si="0"/>
        <v>Tga</v>
      </c>
      <c r="L20">
        <f t="shared" si="0"/>
        <v>0.34636</v>
      </c>
    </row>
    <row r="21" spans="1:12">
      <c r="A21" t="s">
        <v>2</v>
      </c>
      <c r="B21">
        <v>0.20402999999999999</v>
      </c>
      <c r="C21">
        <v>0.10173500000000001</v>
      </c>
      <c r="D21" s="1">
        <v>1.3129999999999999E-4</v>
      </c>
      <c r="E21" s="1">
        <v>8.2709999999999999E-4</v>
      </c>
      <c r="K21" t="str">
        <f t="shared" si="0"/>
        <v>Tgi</v>
      </c>
      <c r="L21">
        <f t="shared" si="0"/>
        <v>0.20402999999999999</v>
      </c>
    </row>
    <row r="22" spans="1:12">
      <c r="A22" t="s">
        <v>6</v>
      </c>
      <c r="B22">
        <v>0.49922</v>
      </c>
      <c r="C22">
        <v>0.28865099999999999</v>
      </c>
      <c r="D22" s="1">
        <v>3.726E-4</v>
      </c>
      <c r="E22" s="1">
        <v>3.7159999999999998E-4</v>
      </c>
      <c r="K22" t="str">
        <f t="shared" si="0"/>
        <v>Tia</v>
      </c>
      <c r="L22">
        <f t="shared" si="0"/>
        <v>0.49922</v>
      </c>
    </row>
    <row r="23" spans="1:12">
      <c r="A23" t="s">
        <v>4</v>
      </c>
      <c r="B23">
        <v>0.38679000000000002</v>
      </c>
      <c r="C23">
        <v>0.27150200000000002</v>
      </c>
      <c r="D23" s="1">
        <v>3.5050000000000001E-4</v>
      </c>
      <c r="E23" s="1">
        <v>1.768E-3</v>
      </c>
      <c r="K23" t="str">
        <f t="shared" si="0"/>
        <v>Tig</v>
      </c>
      <c r="L23">
        <f t="shared" si="0"/>
        <v>0.38679000000000002</v>
      </c>
    </row>
    <row r="24" spans="1:12">
      <c r="A24" t="s">
        <v>67</v>
      </c>
      <c r="B24">
        <v>3.092E-2</v>
      </c>
      <c r="C24">
        <v>9.5910000000000006E-3</v>
      </c>
      <c r="D24" s="1">
        <v>1.238E-5</v>
      </c>
      <c r="E24" s="1">
        <v>2.9709999999999998E-5</v>
      </c>
      <c r="K24" t="str">
        <f t="shared" si="0"/>
        <v>sigmaA</v>
      </c>
      <c r="L24">
        <f t="shared" si="0"/>
        <v>3.092E-2</v>
      </c>
    </row>
    <row r="25" spans="1:12">
      <c r="A25" t="s">
        <v>53</v>
      </c>
      <c r="B25">
        <v>2.068E-2</v>
      </c>
      <c r="C25">
        <v>6.2849999999999998E-3</v>
      </c>
      <c r="D25" s="1">
        <v>8.1130000000000001E-6</v>
      </c>
      <c r="E25" s="1">
        <v>1.6820000000000002E-5</v>
      </c>
      <c r="K25" t="str">
        <f t="shared" si="0"/>
        <v>sigmaG</v>
      </c>
      <c r="L25">
        <f t="shared" si="0"/>
        <v>2.068E-2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B28" s="3"/>
      <c r="C28" s="4"/>
      <c r="D28" s="4"/>
      <c r="E28" s="4"/>
      <c r="F28" s="3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0.234819</v>
      </c>
      <c r="C30">
        <v>0.56774000000000002</v>
      </c>
      <c r="D30" s="1">
        <v>0.72233999999999998</v>
      </c>
      <c r="E30" s="1">
        <v>0.85318000000000005</v>
      </c>
      <c r="F30">
        <v>0.98334999999999995</v>
      </c>
      <c r="K30" t="str">
        <f t="shared" ref="K30:K37" si="1">CONCATENATE(A30,"_median")</f>
        <v>Tag_median</v>
      </c>
      <c r="L30">
        <f t="shared" ref="L30:L37" si="2">D30</f>
        <v>0.72233999999999998</v>
      </c>
    </row>
    <row r="31" spans="1:12">
      <c r="A31" t="s">
        <v>7</v>
      </c>
      <c r="B31">
        <v>3.1960000000000001E-3</v>
      </c>
      <c r="C31">
        <v>2.76E-2</v>
      </c>
      <c r="D31" s="1">
        <v>5.2319999999999998E-2</v>
      </c>
      <c r="E31" s="1">
        <v>8.2669999999999993E-2</v>
      </c>
      <c r="F31">
        <v>0.15759000000000001</v>
      </c>
      <c r="K31" t="str">
        <f t="shared" si="1"/>
        <v>Tai_median</v>
      </c>
      <c r="L31">
        <f t="shared" si="2"/>
        <v>5.2319999999999998E-2</v>
      </c>
    </row>
    <row r="32" spans="1:12">
      <c r="A32" t="s">
        <v>3</v>
      </c>
      <c r="B32">
        <v>0.121166</v>
      </c>
      <c r="C32">
        <v>0.28170000000000001</v>
      </c>
      <c r="D32">
        <v>0.35410000000000003</v>
      </c>
      <c r="E32">
        <v>0.41942000000000002</v>
      </c>
      <c r="F32">
        <v>0.52600000000000002</v>
      </c>
      <c r="K32" t="str">
        <f t="shared" si="1"/>
        <v>Tga_median</v>
      </c>
      <c r="L32">
        <f t="shared" si="2"/>
        <v>0.35410000000000003</v>
      </c>
    </row>
    <row r="33" spans="1:12">
      <c r="A33" t="s">
        <v>2</v>
      </c>
      <c r="B33" s="1">
        <v>3.2858999999999999E-2</v>
      </c>
      <c r="C33">
        <v>0.12866</v>
      </c>
      <c r="D33">
        <v>0.19531999999999999</v>
      </c>
      <c r="E33">
        <v>0.27076</v>
      </c>
      <c r="F33">
        <v>0.42183999999999999</v>
      </c>
      <c r="K33" t="str">
        <f t="shared" si="1"/>
        <v>Tgi_median</v>
      </c>
      <c r="L33">
        <f t="shared" si="2"/>
        <v>0.19531999999999999</v>
      </c>
    </row>
    <row r="34" spans="1:12">
      <c r="A34" t="s">
        <v>6</v>
      </c>
      <c r="B34" s="1">
        <v>2.5097000000000001E-2</v>
      </c>
      <c r="C34">
        <v>0.24904000000000001</v>
      </c>
      <c r="D34">
        <v>0.49913999999999997</v>
      </c>
      <c r="E34">
        <v>0.74902000000000002</v>
      </c>
      <c r="F34">
        <v>0.97499999999999998</v>
      </c>
      <c r="K34" t="str">
        <f t="shared" si="1"/>
        <v>Tia_median</v>
      </c>
      <c r="L34">
        <f t="shared" si="2"/>
        <v>0.49913999999999997</v>
      </c>
    </row>
    <row r="35" spans="1:12">
      <c r="A35" t="s">
        <v>4</v>
      </c>
      <c r="B35" s="3">
        <v>1.4625000000000001E-2</v>
      </c>
      <c r="C35" s="4">
        <v>0.15386</v>
      </c>
      <c r="D35" s="4">
        <v>0.3397</v>
      </c>
      <c r="E35" s="4">
        <v>0.5887</v>
      </c>
      <c r="F35" s="3">
        <v>0.94421999999999995</v>
      </c>
      <c r="K35" t="str">
        <f t="shared" si="1"/>
        <v>Tig_median</v>
      </c>
      <c r="L35">
        <f t="shared" si="2"/>
        <v>0.3397</v>
      </c>
    </row>
    <row r="36" spans="1:12">
      <c r="A36" t="s">
        <v>67</v>
      </c>
      <c r="B36" s="1">
        <v>1.8384000000000001E-2</v>
      </c>
      <c r="C36">
        <v>2.435E-2</v>
      </c>
      <c r="D36">
        <v>2.8969999999999999E-2</v>
      </c>
      <c r="E36">
        <v>3.5180000000000003E-2</v>
      </c>
      <c r="F36">
        <v>5.5050000000000002E-2</v>
      </c>
      <c r="K36" t="str">
        <f t="shared" si="1"/>
        <v>sigmaA_median</v>
      </c>
      <c r="L36">
        <f t="shared" si="2"/>
        <v>2.8969999999999999E-2</v>
      </c>
    </row>
    <row r="37" spans="1:12">
      <c r="A37" t="s">
        <v>53</v>
      </c>
      <c r="B37" s="1">
        <v>1.2314E-2</v>
      </c>
      <c r="C37">
        <v>1.6369999999999999E-2</v>
      </c>
      <c r="D37">
        <v>1.9449999999999999E-2</v>
      </c>
      <c r="E37">
        <v>2.3560000000000001E-2</v>
      </c>
      <c r="F37">
        <v>3.6240000000000001E-2</v>
      </c>
      <c r="K37" t="str">
        <f t="shared" si="1"/>
        <v>sigmaG_median</v>
      </c>
      <c r="L37">
        <f t="shared" si="2"/>
        <v>1.9449999999999999E-2</v>
      </c>
    </row>
    <row r="38" spans="1:12">
      <c r="B38" s="1"/>
    </row>
    <row r="39" spans="1:12">
      <c r="A39" t="s">
        <v>56</v>
      </c>
      <c r="B39" s="1" t="s">
        <v>57</v>
      </c>
      <c r="C39" t="s">
        <v>58</v>
      </c>
      <c r="D39" t="s">
        <v>59</v>
      </c>
    </row>
    <row r="40" spans="1:12">
      <c r="B40" s="1"/>
    </row>
    <row r="41" spans="1:12">
      <c r="B41" s="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 s="1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 s="1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 s="1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 s="1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 s="1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67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0" spans="1:12">
      <c r="B50" s="3"/>
      <c r="C50" s="4"/>
      <c r="D50" s="4"/>
      <c r="E50" s="4"/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67</v>
      </c>
    </row>
    <row r="55" spans="1:12">
      <c r="B55">
        <v>10892.39</v>
      </c>
      <c r="C55">
        <v>27346.400000000001</v>
      </c>
      <c r="D55">
        <v>10559.51</v>
      </c>
      <c r="E55">
        <v>15190.95</v>
      </c>
      <c r="F55">
        <v>603274.32999999996</v>
      </c>
      <c r="G55">
        <v>23599.14</v>
      </c>
      <c r="H55">
        <v>106351.48</v>
      </c>
    </row>
    <row r="56" spans="1:12">
      <c r="B56" t="s">
        <v>53</v>
      </c>
    </row>
    <row r="57" spans="1:12">
      <c r="A57">
        <v>140446.29999999999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Contagion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kovalav</cp:lastModifiedBy>
  <dcterms:created xsi:type="dcterms:W3CDTF">2013-03-03T15:46:17Z</dcterms:created>
  <dcterms:modified xsi:type="dcterms:W3CDTF">2013-04-05T16:44:12Z</dcterms:modified>
</cp:coreProperties>
</file>