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'1980'!$A$1:$I$55</definedName>
    <definedName name="_1981solution" localSheetId="2">'1981'!$A$1:$I$55</definedName>
    <definedName name="_1982solution" localSheetId="3">'1982'!$A$1:$I$55</definedName>
    <definedName name="_1983solution" localSheetId="4">'1983'!$A$1:$I$55</definedName>
    <definedName name="_1984solution" localSheetId="5">'1984'!$A$1:$I$55</definedName>
  </definedNames>
  <calcPr calcId="14562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D3" i="1"/>
  <c r="E3" i="1"/>
  <c r="F3" i="1"/>
  <c r="G3" i="1"/>
  <c r="H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D4" i="1"/>
  <c r="E4" i="1"/>
  <c r="F4" i="1"/>
  <c r="G4" i="1"/>
  <c r="H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D5" i="1"/>
  <c r="E5" i="1"/>
  <c r="F5" i="1"/>
  <c r="G5" i="1"/>
  <c r="H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6" i="1"/>
  <c r="E6" i="1"/>
  <c r="F6" i="1"/>
  <c r="G6" i="1"/>
  <c r="H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5" i="1"/>
  <c r="C4" i="1"/>
  <c r="C3" i="1"/>
  <c r="L51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7" i="6"/>
  <c r="L6" i="6"/>
  <c r="L5" i="6"/>
  <c r="L4" i="6"/>
  <c r="L3" i="6"/>
  <c r="L2" i="6"/>
  <c r="L1" i="6"/>
  <c r="L51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7" i="5"/>
  <c r="L6" i="5"/>
  <c r="L5" i="5"/>
  <c r="L4" i="5"/>
  <c r="L3" i="5"/>
  <c r="L2" i="5"/>
  <c r="L1" i="5"/>
  <c r="L51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7" i="4"/>
  <c r="L6" i="4"/>
  <c r="L5" i="4"/>
  <c r="L4" i="4"/>
  <c r="L3" i="4"/>
  <c r="L2" i="4"/>
  <c r="L1" i="4"/>
  <c r="L51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7" i="3"/>
  <c r="L6" i="3"/>
  <c r="L5" i="3"/>
  <c r="L4" i="3"/>
  <c r="L3" i="3"/>
  <c r="L2" i="3"/>
  <c r="L1" i="3"/>
  <c r="L51" i="2"/>
  <c r="L43" i="2"/>
  <c r="L44" i="2"/>
  <c r="L45" i="2"/>
  <c r="L46" i="2"/>
  <c r="L47" i="2"/>
  <c r="L48" i="2"/>
  <c r="L49" i="2"/>
  <c r="L42" i="2"/>
  <c r="K43" i="2"/>
  <c r="K44" i="2"/>
  <c r="K45" i="2"/>
  <c r="K46" i="2"/>
  <c r="K47" i="2"/>
  <c r="K48" i="2"/>
  <c r="K49" i="2"/>
  <c r="K42" i="2"/>
  <c r="L41" i="2"/>
  <c r="K4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5" i="2" l="1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L6" i="2"/>
  <c r="L5" i="2"/>
  <c r="L4" i="2"/>
  <c r="L3" i="2"/>
  <c r="L2" i="2"/>
  <c r="L1" i="2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C6" i="1" l="1"/>
  <c r="C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originalContagionGaus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originalContagionGaus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originalContagionGaus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originalContagionGaus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originalContag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<sst xmlns="http://schemas.openxmlformats.org/spreadsheetml/2006/main" count="523" uniqueCount="70">
  <si>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</si>
  <si>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</si>
  <si>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</si>
  <si>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</si>
  <si>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</si>
  <si>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</si>
  <si>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</si>
  <si>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</si>
  <si>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</si>
  <si>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</si>
  <si>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</si>
  <si>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</si>
  <si>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</si>
  <si>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</si>
  <si>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</si>
  <si>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</si>
  <si>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</si>
  <si>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</si>
  <si>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</si>
  <si>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</si>
  <si>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</si>
  <si>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</si>
  <si>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</si>
  <si>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</si>
  <si>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</si>
  <si>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</si>
  <si>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</si>
  <si>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</si>
  <si>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</si>
  <si>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</si>
  <si>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</si>
  <si>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</si>
  <si>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</si>
  <si>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</si>
  <si>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</si>
  <si>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</si>
  <si>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</si>
  <si>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</si>
  <si>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</si>
  <si>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</si>
  <si>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</si>
  <si>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</si>
  <si>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</si>
  <si>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</si>
  <si>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</si>
  <si>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</si>
  <si>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</si>
  <si>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</si>
  <si>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</si>
  <si>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</si>
  <si>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</si>
  <si>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</si>
  <si>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</si>
  <si>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</si>
  <si>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</si>
  <si>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</si>
  <si>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</si>
  <si>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</si>
  <si>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</si>
  <si>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</si>
  <si>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</si>
  <si>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</si>
  <si>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</si>
  <si>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</si>
  <si>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</si>
  <si>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</si>
  <si>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</si>
  <si>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11001:21000</t>
  </si>
  <si>
    <t>Contagion</t>
  </si>
  <si>
    <t>OriginalContagionGauss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</si>
</sst>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H16" sqref="H16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68</v>
      </c>
      <c r="B2">
        <v>1980</v>
      </c>
      <c r="C2">
        <f>VLOOKUP(C1,'1980'!$K:$L,2,FALSE)</f>
        <v>0.55432999999999999</v>
      </c>
      <c r="D2">
        <f>VLOOKUP(D1,'1980'!$K:$L,2,FALSE)</f>
        <v>0.49186000000000002</v>
      </c>
      <c r="E2">
        <f>VLOOKUP(E1,'1980'!$K:$L,2,FALSE)</f>
        <v>0.44938</v>
      </c>
      <c r="F2">
        <f>VLOOKUP(F1,'1980'!$K:$L,2,FALSE)</f>
        <v>0.51424999999999998</v>
      </c>
      <c r="G2">
        <f>VLOOKUP(G1,'1980'!$K:$L,2,FALSE)</f>
        <v>0.54515999999999998</v>
      </c>
      <c r="H2">
        <f>VLOOKUP(H1,'1980'!$K:$L,2,FALSE)</f>
        <v>0.49484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-85.85</v>
      </c>
      <c r="P2">
        <f>VLOOKUP(P1,'1980'!$K:$L,2,FALSE)</f>
        <v>6.48</v>
      </c>
      <c r="Q2">
        <f>VLOOKUP(Q1,'1980'!$K:$L,2,FALSE)</f>
        <v>-79.37</v>
      </c>
      <c r="R2">
        <f>VLOOKUP(R1,'1980'!$K:$L,2,FALSE)</f>
        <v>1.01</v>
      </c>
      <c r="S2">
        <f>VLOOKUP(S1,'1980'!$K:$L,2,FALSE)</f>
        <v>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</v>
      </c>
      <c r="W2">
        <f>VLOOKUP(W1,'1980'!$K:$L,2,FALSE)</f>
        <v>1.01</v>
      </c>
      <c r="X2">
        <f>VLOOKUP(X1,'1980'!$K:$L,2,FALSE)</f>
        <v>1.01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0.57737000000000005</v>
      </c>
      <c r="AF2">
        <f>VLOOKUP(AF1,'1980'!$K:$L,2,FALSE)</f>
        <v>0.49135000000000001</v>
      </c>
      <c r="AG2">
        <f>VLOOKUP(AG1,'1980'!$K:$L,2,FALSE)</f>
        <v>0.43080000000000002</v>
      </c>
      <c r="AH2">
        <f>VLOOKUP(AH1,'1980'!$K:$L,2,FALSE)</f>
        <v>0.51856000000000002</v>
      </c>
      <c r="AI2">
        <f>VLOOKUP(AI1,'1980'!$K:$L,2,FALSE)</f>
        <v>0.55927000000000004</v>
      </c>
      <c r="AJ2">
        <f>VLOOKUP(AJ1,'1980'!$K:$L,2,FALSE)</f>
        <v>0.502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 x14ac:dyDescent="0.25">
      <c r="A3" t="s">
        <v>68</v>
      </c>
      <c r="B3">
        <v>1981</v>
      </c>
      <c r="C3">
        <f>VLOOKUP(C1,'1981'!$K:$L,2,FALSE)</f>
        <v>0.60153000000000001</v>
      </c>
      <c r="D3">
        <f>VLOOKUP(D1,'1981'!$K:$L,2,FALSE)</f>
        <v>0.46356000000000003</v>
      </c>
      <c r="E3">
        <f>VLOOKUP(E1,'1981'!$K:$L,2,FALSE)</f>
        <v>0.40514</v>
      </c>
      <c r="F3">
        <f>VLOOKUP(F1,'1981'!$K:$L,2,FALSE)</f>
        <v>0.50463999999999998</v>
      </c>
      <c r="G3">
        <f>VLOOKUP(G1,'1981'!$K:$L,2,FALSE)</f>
        <v>0.54508999999999996</v>
      </c>
      <c r="H3">
        <f>VLOOKUP(H1,'1981'!$K:$L,2,FALSE)</f>
        <v>0.41707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-89.43</v>
      </c>
      <c r="P3">
        <f>VLOOKUP(P1,'1981'!$K:$L,2,FALSE)</f>
        <v>7.1849999999999996</v>
      </c>
      <c r="Q3">
        <f>VLOOKUP(Q1,'1981'!$K:$L,2,FALSE)</f>
        <v>-82.25</v>
      </c>
      <c r="R3">
        <f>VLOOKUP(R1,'1981'!$K:$L,2,FALSE)</f>
        <v>1.01</v>
      </c>
      <c r="S3">
        <f>VLOOKUP(S1,'1981'!$K:$L,2,FALSE)</f>
        <v>1</v>
      </c>
      <c r="T3">
        <f>VLOOKUP(T1,'1981'!$K:$L,2,FALSE)</f>
        <v>1</v>
      </c>
      <c r="U3">
        <f>VLOOKUP(U1,'1981'!$K:$L,2,FALSE)</f>
        <v>1</v>
      </c>
      <c r="V3">
        <f>VLOOKUP(V1,'1981'!$K:$L,2,FALSE)</f>
        <v>1</v>
      </c>
      <c r="W3">
        <f>VLOOKUP(W1,'1981'!$K:$L,2,FALSE)</f>
        <v>1.01</v>
      </c>
      <c r="X3">
        <f>VLOOKUP(X1,'1981'!$K:$L,2,FALSE)</f>
        <v>1.01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0.63188</v>
      </c>
      <c r="AF3">
        <f>VLOOKUP(AF1,'1981'!$K:$L,2,FALSE)</f>
        <v>0.45551999999999998</v>
      </c>
      <c r="AG3">
        <f>VLOOKUP(AG1,'1981'!$K:$L,2,FALSE)</f>
        <v>0.37719000000000003</v>
      </c>
      <c r="AH3">
        <f>VLOOKUP(AH1,'1981'!$K:$L,2,FALSE)</f>
        <v>0.50327999999999995</v>
      </c>
      <c r="AI3">
        <f>VLOOKUP(AI1,'1981'!$K:$L,2,FALSE)</f>
        <v>0.54083999999999999</v>
      </c>
      <c r="AJ3">
        <f>VLOOKUP(AJ1,'1981'!$K:$L,2,FALSE)</f>
        <v>0.40218999999999999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 x14ac:dyDescent="0.25">
      <c r="A4" t="s">
        <v>68</v>
      </c>
      <c r="B4">
        <v>1982</v>
      </c>
      <c r="C4">
        <f>VLOOKUP(C1,'1982'!$K:$L,2,FALSE)</f>
        <v>0.63668999999999998</v>
      </c>
      <c r="D4">
        <f>VLOOKUP(D1,'1982'!$K:$L,2,FALSE)</f>
        <v>0.47632000000000002</v>
      </c>
      <c r="E4">
        <f>VLOOKUP(E1,'1982'!$K:$L,2,FALSE)</f>
        <v>0.35893999999999998</v>
      </c>
      <c r="F4">
        <f>VLOOKUP(F1,'1982'!$K:$L,2,FALSE)</f>
        <v>0.53383000000000003</v>
      </c>
      <c r="G4">
        <f>VLOOKUP(G1,'1982'!$K:$L,2,FALSE)</f>
        <v>0.58311999999999997</v>
      </c>
      <c r="H4">
        <f>VLOOKUP(H1,'1982'!$K:$L,2,FALSE)</f>
        <v>0.41733999999999999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-75.319999999999993</v>
      </c>
      <c r="P4">
        <f>VLOOKUP(P1,'1982'!$K:$L,2,FALSE)</f>
        <v>6.8920000000000003</v>
      </c>
      <c r="Q4">
        <f>VLOOKUP(Q1,'1982'!$K:$L,2,FALSE)</f>
        <v>-68.430000000000007</v>
      </c>
      <c r="R4">
        <f>VLOOKUP(R1,'1982'!$K:$L,2,FALSE)</f>
        <v>1</v>
      </c>
      <c r="S4">
        <f>VLOOKUP(S1,'1982'!$K:$L,2,FALSE)</f>
        <v>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0.67879999999999996</v>
      </c>
      <c r="AF4">
        <f>VLOOKUP(AF1,'1982'!$K:$L,2,FALSE)</f>
        <v>0.47464000000000001</v>
      </c>
      <c r="AG4">
        <f>VLOOKUP(AG1,'1982'!$K:$L,2,FALSE)</f>
        <v>0.31635000000000002</v>
      </c>
      <c r="AH4">
        <f>VLOOKUP(AH1,'1982'!$K:$L,2,FALSE)</f>
        <v>0.54117999999999999</v>
      </c>
      <c r="AI4">
        <f>VLOOKUP(AI1,'1982'!$K:$L,2,FALSE)</f>
        <v>0.59180999999999995</v>
      </c>
      <c r="AJ4">
        <f>VLOOKUP(AJ1,'1982'!$K:$L,2,FALSE)</f>
        <v>0.41048000000000001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 x14ac:dyDescent="0.25">
      <c r="A5" t="s">
        <v>68</v>
      </c>
      <c r="B5">
        <v>1983</v>
      </c>
      <c r="C5">
        <f>VLOOKUP(C1,'1983'!$K:$L,2,FALSE)</f>
        <v>0.71543000000000001</v>
      </c>
      <c r="D5">
        <f>VLOOKUP(D1,'1983'!$K:$L,2,FALSE)</f>
        <v>0.48221000000000003</v>
      </c>
      <c r="E5">
        <f>VLOOKUP(E1,'1983'!$K:$L,2,FALSE)</f>
        <v>0.27745999999999998</v>
      </c>
      <c r="F5">
        <f>VLOOKUP(F1,'1983'!$K:$L,2,FALSE)</f>
        <v>0.50226000000000004</v>
      </c>
      <c r="G5">
        <f>VLOOKUP(G1,'1983'!$K:$L,2,FALSE)</f>
        <v>0.59341999999999995</v>
      </c>
      <c r="H5">
        <f>VLOOKUP(H1,'1983'!$K:$L,2,FALSE)</f>
        <v>0.39767000000000002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-75.349999999999994</v>
      </c>
      <c r="P5">
        <f>VLOOKUP(P1,'1983'!$K:$L,2,FALSE)</f>
        <v>6.8819999999999997</v>
      </c>
      <c r="Q5">
        <f>VLOOKUP(Q1,'1983'!$K:$L,2,FALSE)</f>
        <v>-68.47</v>
      </c>
      <c r="R5">
        <f>VLOOKUP(R1,'1983'!$K:$L,2,FALSE)</f>
        <v>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</v>
      </c>
      <c r="V5">
        <f>VLOOKUP(V1,'1983'!$K:$L,2,FALSE)</f>
        <v>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0.76414000000000004</v>
      </c>
      <c r="AF5">
        <f>VLOOKUP(AF1,'1983'!$K:$L,2,FALSE)</f>
        <v>0.48060000000000003</v>
      </c>
      <c r="AG5">
        <f>VLOOKUP(AG1,'1983'!$K:$L,2,FALSE)</f>
        <v>0.22531999999999999</v>
      </c>
      <c r="AH5">
        <f>VLOOKUP(AH1,'1983'!$K:$L,2,FALSE)</f>
        <v>0.49987999999999999</v>
      </c>
      <c r="AI5">
        <f>VLOOKUP(AI1,'1983'!$K:$L,2,FALSE)</f>
        <v>0.60231999999999997</v>
      </c>
      <c r="AJ5">
        <f>VLOOKUP(AJ1,'1983'!$K:$L,2,FALSE)</f>
        <v>0.38614999999999999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 x14ac:dyDescent="0.25">
      <c r="A6" t="s">
        <v>68</v>
      </c>
      <c r="B6">
        <v>1984</v>
      </c>
      <c r="C6">
        <f>VLOOKUP(C1,'1984'!$K:$L,2,FALSE)</f>
        <v>0.73258000000000001</v>
      </c>
      <c r="D6">
        <f>VLOOKUP(D1,'1984'!$K:$L,2,FALSE)</f>
        <v>0.51137999999999995</v>
      </c>
      <c r="E6">
        <f>VLOOKUP(E1,'1984'!$K:$L,2,FALSE)</f>
        <v>0.26856000000000002</v>
      </c>
      <c r="F6">
        <f>VLOOKUP(F1,'1984'!$K:$L,2,FALSE)</f>
        <v>0.47278999999999999</v>
      </c>
      <c r="G6">
        <f>VLOOKUP(G1,'1984'!$K:$L,2,FALSE)</f>
        <v>0.60775999999999997</v>
      </c>
      <c r="H6">
        <f>VLOOKUP(H1,'1984'!$K:$L,2,FALSE)</f>
        <v>0.39711000000000002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-72.86</v>
      </c>
      <c r="P6">
        <f>VLOOKUP(P1,'1984'!$K:$L,2,FALSE)</f>
        <v>7.2160000000000002</v>
      </c>
      <c r="Q6">
        <f>VLOOKUP(Q1,'1984'!$K:$L,2,FALSE)</f>
        <v>-65.64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0.77042999999999995</v>
      </c>
      <c r="AF6">
        <f>VLOOKUP(AF1,'1984'!$K:$L,2,FALSE)</f>
        <v>0.51331000000000004</v>
      </c>
      <c r="AG6">
        <f>VLOOKUP(AG1,'1984'!$K:$L,2,FALSE)</f>
        <v>0.2296</v>
      </c>
      <c r="AH6">
        <f>VLOOKUP(AH1,'1984'!$K:$L,2,FALSE)</f>
        <v>0.46584999999999999</v>
      </c>
      <c r="AI6">
        <f>VLOOKUP(AI1,'1984'!$K:$L,2,FALSE)</f>
        <v>0.61846000000000001</v>
      </c>
      <c r="AJ6">
        <f>VLOOKUP(AJ1,'1984'!$K:$L,2,FALSE)</f>
        <v>0.39145999999999997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10" bestFit="1" customWidth="1"/>
    <col min="5" max="5" width="10" customWidth="1"/>
    <col min="6" max="6" width="11.42578125" bestFit="1" customWidth="1"/>
    <col min="7" max="7" width="10" bestFit="1" customWidth="1"/>
    <col min="8" max="9" width="11" bestFit="1" customWidth="1"/>
    <col min="10" max="10" width="9" bestFit="1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69</v>
      </c>
      <c r="K2" t="s">
        <v>0</v>
      </c>
      <c r="L2" t="str">
        <f>B2</f>
        <v>OriginalContagionGauss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1980</v>
      </c>
      <c r="K4" t="s">
        <v>1</v>
      </c>
      <c r="L4">
        <f>B4</f>
        <v>1980</v>
      </c>
    </row>
    <row r="5" spans="1:12" x14ac:dyDescent="0.25">
      <c r="A5" t="s">
        <v>22</v>
      </c>
      <c r="B5" t="s">
        <v>23</v>
      </c>
      <c r="C5">
        <v>-85.85</v>
      </c>
      <c r="K5" t="s">
        <v>14</v>
      </c>
      <c r="L5">
        <f>C5</f>
        <v>-85.85</v>
      </c>
    </row>
    <row r="6" spans="1:12" x14ac:dyDescent="0.25">
      <c r="A6" t="s">
        <v>24</v>
      </c>
      <c r="B6">
        <v>6.48</v>
      </c>
      <c r="K6" t="s">
        <v>15</v>
      </c>
      <c r="L6">
        <f>B6</f>
        <v>6.48</v>
      </c>
    </row>
    <row r="7" spans="1:12" x14ac:dyDescent="0.25">
      <c r="A7" t="s">
        <v>25</v>
      </c>
      <c r="B7" t="s">
        <v>23</v>
      </c>
      <c r="C7">
        <v>-79.37</v>
      </c>
      <c r="K7" t="s">
        <v>16</v>
      </c>
      <c r="L7">
        <f>C7</f>
        <v>-79.37</v>
      </c>
    </row>
    <row r="9" spans="1:12" x14ac:dyDescent="0.25">
      <c r="A9" t="s">
        <v>26</v>
      </c>
      <c r="B9" t="s">
        <v>27</v>
      </c>
      <c r="C9" t="s">
        <v>67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0.51424999999999998</v>
      </c>
      <c r="C18">
        <v>0.26367200000000002</v>
      </c>
      <c r="D18" s="1">
        <v>1.0759999999999999E-3</v>
      </c>
      <c r="E18" s="1">
        <v>7.5859999999999999E-3</v>
      </c>
      <c r="K18" t="str">
        <f t="shared" ref="K18:L31" si="0">A18</f>
        <v>Tag</v>
      </c>
      <c r="L18">
        <f t="shared" si="0"/>
        <v>0.51424999999999998</v>
      </c>
    </row>
    <row r="19" spans="1:12" x14ac:dyDescent="0.25">
      <c r="A19" t="s">
        <v>7</v>
      </c>
      <c r="B19">
        <v>0.49484</v>
      </c>
      <c r="C19">
        <v>0.26322699999999999</v>
      </c>
      <c r="D19" s="1">
        <v>1.075E-3</v>
      </c>
      <c r="E19" s="1">
        <v>1.136E-2</v>
      </c>
      <c r="K19" t="str">
        <f t="shared" si="0"/>
        <v>Tai</v>
      </c>
      <c r="L19">
        <f t="shared" si="0"/>
        <v>0.49484</v>
      </c>
    </row>
    <row r="20" spans="1:12" x14ac:dyDescent="0.25">
      <c r="A20" t="s">
        <v>3</v>
      </c>
      <c r="B20">
        <v>0.49186000000000002</v>
      </c>
      <c r="C20">
        <v>0.26394600000000001</v>
      </c>
      <c r="D20" s="1">
        <v>1.078E-3</v>
      </c>
      <c r="E20" s="1">
        <v>7.4019999999999997E-3</v>
      </c>
      <c r="K20" t="str">
        <f t="shared" si="0"/>
        <v>Tga</v>
      </c>
      <c r="L20">
        <f t="shared" si="0"/>
        <v>0.49186000000000002</v>
      </c>
    </row>
    <row r="21" spans="1:12" x14ac:dyDescent="0.25">
      <c r="A21" t="s">
        <v>2</v>
      </c>
      <c r="B21">
        <v>0.55432999999999999</v>
      </c>
      <c r="C21">
        <v>0.27640399999999998</v>
      </c>
      <c r="D21" s="1">
        <v>1.1280000000000001E-3</v>
      </c>
      <c r="E21" s="1">
        <v>5.8269999999999997E-3</v>
      </c>
      <c r="K21" t="str">
        <f t="shared" si="0"/>
        <v>Tgi</v>
      </c>
      <c r="L21">
        <f t="shared" si="0"/>
        <v>0.55432999999999999</v>
      </c>
    </row>
    <row r="22" spans="1:12" x14ac:dyDescent="0.25">
      <c r="A22" t="s">
        <v>6</v>
      </c>
      <c r="B22">
        <v>0.54515999999999998</v>
      </c>
      <c r="C22">
        <v>0.260438</v>
      </c>
      <c r="D22" s="1">
        <v>1.0629999999999999E-3</v>
      </c>
      <c r="E22" s="1">
        <v>1.106E-2</v>
      </c>
      <c r="K22" t="str">
        <f t="shared" si="0"/>
        <v>Tia</v>
      </c>
      <c r="L22">
        <f t="shared" si="0"/>
        <v>0.54515999999999998</v>
      </c>
    </row>
    <row r="23" spans="1:12" x14ac:dyDescent="0.25">
      <c r="A23" t="s">
        <v>4</v>
      </c>
      <c r="B23">
        <v>0.44938</v>
      </c>
      <c r="C23">
        <v>0.27531</v>
      </c>
      <c r="D23" s="1">
        <v>1.124E-3</v>
      </c>
      <c r="E23" s="1">
        <v>5.8120000000000003E-3</v>
      </c>
      <c r="K23" t="str">
        <f t="shared" si="0"/>
        <v>Tig</v>
      </c>
      <c r="L23">
        <f t="shared" si="0"/>
        <v>0.44938</v>
      </c>
    </row>
    <row r="24" spans="1:12" x14ac:dyDescent="0.25">
      <c r="A24" t="s">
        <v>53</v>
      </c>
      <c r="B24">
        <v>1.8450000000000001E-2</v>
      </c>
      <c r="C24">
        <v>6.5370000000000003E-3</v>
      </c>
      <c r="D24" s="1">
        <v>2.669E-5</v>
      </c>
      <c r="E24" s="1">
        <v>4.269E-5</v>
      </c>
      <c r="K24" t="str">
        <f t="shared" si="0"/>
        <v>sigmaG</v>
      </c>
      <c r="L24">
        <f t="shared" si="0"/>
        <v>1.8450000000000001E-2</v>
      </c>
    </row>
    <row r="25" spans="1:12" x14ac:dyDescent="0.25">
      <c r="A25" t="s">
        <v>54</v>
      </c>
      <c r="B25">
        <v>1.8780000000000002E-2</v>
      </c>
      <c r="C25">
        <v>6.7039999999999999E-3</v>
      </c>
      <c r="D25" s="1">
        <v>2.7370000000000001E-5</v>
      </c>
      <c r="E25" s="1">
        <v>4.5710000000000001E-5</v>
      </c>
      <c r="K25" t="str">
        <f t="shared" si="0"/>
        <v>sigmaI</v>
      </c>
      <c r="L25">
        <f t="shared" si="0"/>
        <v>1.8780000000000002E-2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4.4830000000000002E-2</v>
      </c>
      <c r="C30">
        <v>0.30247000000000002</v>
      </c>
      <c r="D30" s="1">
        <v>0.51856000000000002</v>
      </c>
      <c r="E30" s="1">
        <v>0.73026000000000002</v>
      </c>
      <c r="F30">
        <v>0.96364000000000005</v>
      </c>
      <c r="K30" t="str">
        <f t="shared" ref="K30:K37" si="1">CONCATENATE(A30,"_median")</f>
        <v>Tag_median</v>
      </c>
      <c r="L30">
        <f t="shared" ref="L30:L37" si="2">D30</f>
        <v>0.51856000000000002</v>
      </c>
    </row>
    <row r="31" spans="1:12" x14ac:dyDescent="0.25">
      <c r="A31" t="s">
        <v>7</v>
      </c>
      <c r="B31">
        <v>3.7519999999999998E-2</v>
      </c>
      <c r="C31">
        <v>0.2757</v>
      </c>
      <c r="D31" s="1">
        <v>0.502</v>
      </c>
      <c r="E31" s="1">
        <v>0.71142000000000005</v>
      </c>
      <c r="F31">
        <v>0.94432000000000005</v>
      </c>
      <c r="K31" t="str">
        <f t="shared" si="1"/>
        <v>Tai_median</v>
      </c>
      <c r="L31">
        <f t="shared" si="2"/>
        <v>0.502</v>
      </c>
    </row>
    <row r="32" spans="1:12" x14ac:dyDescent="0.25">
      <c r="A32" t="s">
        <v>3</v>
      </c>
      <c r="B32">
        <v>3.6130000000000002E-2</v>
      </c>
      <c r="C32">
        <v>0.27675</v>
      </c>
      <c r="D32">
        <v>0.49135000000000001</v>
      </c>
      <c r="E32">
        <v>0.70782999999999996</v>
      </c>
      <c r="F32">
        <v>0.95448</v>
      </c>
      <c r="K32" t="str">
        <f t="shared" si="1"/>
        <v>Tga_median</v>
      </c>
      <c r="L32">
        <f t="shared" si="2"/>
        <v>0.49135000000000001</v>
      </c>
    </row>
    <row r="33" spans="1:12" x14ac:dyDescent="0.25">
      <c r="A33" t="s">
        <v>2</v>
      </c>
      <c r="B33">
        <v>4.1230000000000003E-2</v>
      </c>
      <c r="C33">
        <v>0.33328000000000002</v>
      </c>
      <c r="D33">
        <v>0.57737000000000005</v>
      </c>
      <c r="E33">
        <v>0.79073000000000004</v>
      </c>
      <c r="F33">
        <v>0.97943999999999998</v>
      </c>
      <c r="K33" t="str">
        <f t="shared" si="1"/>
        <v>Tgi_median</v>
      </c>
      <c r="L33">
        <f t="shared" si="2"/>
        <v>0.57737000000000005</v>
      </c>
    </row>
    <row r="34" spans="1:12" x14ac:dyDescent="0.25">
      <c r="A34" t="s">
        <v>6</v>
      </c>
      <c r="B34">
        <v>6.8129999999999996E-2</v>
      </c>
      <c r="C34">
        <v>0.33377000000000001</v>
      </c>
      <c r="D34">
        <v>0.55927000000000004</v>
      </c>
      <c r="E34">
        <v>0.76293</v>
      </c>
      <c r="F34">
        <v>0.96982000000000002</v>
      </c>
      <c r="K34" t="str">
        <f t="shared" si="1"/>
        <v>Tia_median</v>
      </c>
      <c r="L34">
        <f t="shared" si="2"/>
        <v>0.55927000000000004</v>
      </c>
    </row>
    <row r="35" spans="1:12" x14ac:dyDescent="0.25">
      <c r="A35" t="s">
        <v>4</v>
      </c>
      <c r="B35" s="3">
        <v>2.129E-2</v>
      </c>
      <c r="C35" s="4">
        <v>0.21210000000000001</v>
      </c>
      <c r="D35" s="4">
        <v>0.43080000000000002</v>
      </c>
      <c r="E35" s="4">
        <v>0.67323999999999995</v>
      </c>
      <c r="F35" s="3">
        <v>0.95662000000000003</v>
      </c>
      <c r="K35" t="str">
        <f t="shared" si="1"/>
        <v>Tig_median</v>
      </c>
      <c r="L35">
        <f t="shared" si="2"/>
        <v>0.43080000000000002</v>
      </c>
    </row>
    <row r="36" spans="1:12" x14ac:dyDescent="0.25">
      <c r="A36" t="s">
        <v>53</v>
      </c>
      <c r="B36">
        <v>1.034E-2</v>
      </c>
      <c r="C36">
        <v>1.406E-2</v>
      </c>
      <c r="D36">
        <v>1.703E-2</v>
      </c>
      <c r="E36">
        <v>2.12E-2</v>
      </c>
      <c r="F36">
        <v>3.499E-2</v>
      </c>
      <c r="K36" t="str">
        <f t="shared" si="1"/>
        <v>sigmaG_median</v>
      </c>
      <c r="L36">
        <f t="shared" si="2"/>
        <v>1.703E-2</v>
      </c>
    </row>
    <row r="37" spans="1:12" x14ac:dyDescent="0.25">
      <c r="A37" t="s">
        <v>54</v>
      </c>
      <c r="B37">
        <v>1.0449999999999999E-2</v>
      </c>
      <c r="C37">
        <v>1.427E-2</v>
      </c>
      <c r="D37">
        <v>1.7319999999999999E-2</v>
      </c>
      <c r="E37">
        <v>2.1610000000000001E-2</v>
      </c>
      <c r="F37">
        <v>3.5819999999999998E-2</v>
      </c>
      <c r="K37" t="str">
        <f t="shared" si="1"/>
        <v>sigmaI_median</v>
      </c>
      <c r="L37">
        <f t="shared" si="2"/>
        <v>1.7319999999999999E-2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1.01</v>
      </c>
      <c r="C43">
        <v>1.02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1208.9124999999999</v>
      </c>
      <c r="C55">
        <v>534.28750000000002</v>
      </c>
      <c r="D55">
        <v>1271.0556999999999</v>
      </c>
      <c r="E55">
        <v>2247.4036999999998</v>
      </c>
      <c r="F55">
        <v>553.78510000000006</v>
      </c>
      <c r="G55">
        <v>2253.0254</v>
      </c>
      <c r="H55">
        <v>23571.8534</v>
      </c>
      <c r="I55">
        <v>22545.576499999999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2" workbookViewId="0">
      <selection activeCell="L25" sqref="L25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9" customWidth="1"/>
    <col min="5" max="5" width="10" bestFit="1" customWidth="1"/>
    <col min="6" max="6" width="11.42578125" bestFit="1" customWidth="1"/>
    <col min="7" max="7" width="10" bestFit="1" customWidth="1"/>
    <col min="8" max="9" width="11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OriginalContagionGauss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1981</v>
      </c>
      <c r="K4" t="s">
        <v>1</v>
      </c>
      <c r="L4">
        <f>B4</f>
        <v>1981</v>
      </c>
    </row>
    <row r="5" spans="1:14" x14ac:dyDescent="0.25">
      <c r="A5" t="s">
        <v>22</v>
      </c>
      <c r="B5" t="s">
        <v>23</v>
      </c>
      <c r="C5">
        <v>-89.43</v>
      </c>
      <c r="K5" t="s">
        <v>14</v>
      </c>
      <c r="L5">
        <f>C5</f>
        <v>-89.43</v>
      </c>
    </row>
    <row r="6" spans="1:14" x14ac:dyDescent="0.25">
      <c r="A6" t="s">
        <v>24</v>
      </c>
      <c r="B6">
        <v>7.1849999999999996</v>
      </c>
      <c r="K6" t="s">
        <v>15</v>
      </c>
      <c r="L6">
        <f>B6</f>
        <v>7.1849999999999996</v>
      </c>
    </row>
    <row r="7" spans="1:14" x14ac:dyDescent="0.25">
      <c r="A7" t="s">
        <v>25</v>
      </c>
      <c r="B7" t="s">
        <v>23</v>
      </c>
      <c r="C7">
        <v>-82.25</v>
      </c>
      <c r="K7" t="s">
        <v>16</v>
      </c>
      <c r="L7">
        <f>C7</f>
        <v>-82.25</v>
      </c>
    </row>
    <row r="9" spans="1:14" x14ac:dyDescent="0.25">
      <c r="A9" t="s">
        <v>26</v>
      </c>
      <c r="B9" t="s">
        <v>27</v>
      </c>
      <c r="C9" t="s">
        <v>67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0.50463999999999998</v>
      </c>
      <c r="C18">
        <v>0.26802500000000001</v>
      </c>
      <c r="D18" s="1">
        <v>1.0939999999999999E-3</v>
      </c>
      <c r="E18" s="1">
        <v>9.8499999999999994E-3</v>
      </c>
      <c r="K18" t="str">
        <f t="shared" ref="K18:L31" si="0">A18</f>
        <v>Tag</v>
      </c>
      <c r="L18">
        <f t="shared" si="0"/>
        <v>0.50463999999999998</v>
      </c>
    </row>
    <row r="19" spans="1:12" x14ac:dyDescent="0.25">
      <c r="A19" t="s">
        <v>7</v>
      </c>
      <c r="B19">
        <v>0.41707</v>
      </c>
      <c r="C19">
        <v>0.25067099999999998</v>
      </c>
      <c r="D19" s="1">
        <v>1.023E-3</v>
      </c>
      <c r="E19" s="1">
        <v>1.0710000000000001E-2</v>
      </c>
      <c r="K19" t="str">
        <f t="shared" si="0"/>
        <v>Tai</v>
      </c>
      <c r="L19">
        <f t="shared" si="0"/>
        <v>0.41707</v>
      </c>
    </row>
    <row r="20" spans="1:12" x14ac:dyDescent="0.25">
      <c r="A20" t="s">
        <v>3</v>
      </c>
      <c r="B20">
        <v>0.46356000000000003</v>
      </c>
      <c r="C20">
        <v>0.26550099999999999</v>
      </c>
      <c r="D20" s="1">
        <v>1.0839999999999999E-3</v>
      </c>
      <c r="E20" s="1">
        <v>9.2960000000000004E-3</v>
      </c>
      <c r="K20" t="str">
        <f t="shared" si="0"/>
        <v>Tga</v>
      </c>
      <c r="L20">
        <f t="shared" si="0"/>
        <v>0.46356000000000003</v>
      </c>
    </row>
    <row r="21" spans="1:12" x14ac:dyDescent="0.25">
      <c r="A21" t="s">
        <v>2</v>
      </c>
      <c r="B21">
        <v>0.60153000000000001</v>
      </c>
      <c r="C21">
        <v>0.25790600000000002</v>
      </c>
      <c r="D21" s="1">
        <v>1.0529999999999999E-3</v>
      </c>
      <c r="E21" s="1">
        <v>6.9950000000000003E-3</v>
      </c>
      <c r="K21" t="str">
        <f t="shared" si="0"/>
        <v>Tgi</v>
      </c>
      <c r="L21">
        <f t="shared" si="0"/>
        <v>0.60153000000000001</v>
      </c>
    </row>
    <row r="22" spans="1:12" x14ac:dyDescent="0.25">
      <c r="A22" t="s">
        <v>6</v>
      </c>
      <c r="B22">
        <v>0.54508999999999996</v>
      </c>
      <c r="C22">
        <v>0.25633099999999998</v>
      </c>
      <c r="D22" s="1">
        <v>1.0460000000000001E-3</v>
      </c>
      <c r="E22" s="1">
        <v>1.098E-2</v>
      </c>
      <c r="K22" t="str">
        <f t="shared" si="0"/>
        <v>Tia</v>
      </c>
      <c r="L22">
        <f t="shared" si="0"/>
        <v>0.54508999999999996</v>
      </c>
    </row>
    <row r="23" spans="1:12" x14ac:dyDescent="0.25">
      <c r="A23" t="s">
        <v>4</v>
      </c>
      <c r="B23">
        <v>0.40514</v>
      </c>
      <c r="C23">
        <v>0.25804500000000002</v>
      </c>
      <c r="D23" s="1">
        <v>1.0529999999999999E-3</v>
      </c>
      <c r="E23" s="1">
        <v>6.9680000000000002E-3</v>
      </c>
      <c r="K23" t="str">
        <f t="shared" si="0"/>
        <v>Tig</v>
      </c>
      <c r="L23">
        <f t="shared" si="0"/>
        <v>0.40514</v>
      </c>
    </row>
    <row r="24" spans="1:12" x14ac:dyDescent="0.25">
      <c r="A24" t="s">
        <v>53</v>
      </c>
      <c r="B24">
        <v>1.652E-2</v>
      </c>
      <c r="C24">
        <v>6.1960000000000001E-3</v>
      </c>
      <c r="D24" s="1">
        <v>2.5299999999999998E-5</v>
      </c>
      <c r="E24" s="1">
        <v>5.5170000000000002E-5</v>
      </c>
      <c r="K24" t="str">
        <f t="shared" si="0"/>
        <v>sigmaG</v>
      </c>
      <c r="L24">
        <f t="shared" si="0"/>
        <v>1.652E-2</v>
      </c>
    </row>
    <row r="25" spans="1:12" x14ac:dyDescent="0.25">
      <c r="A25" t="s">
        <v>54</v>
      </c>
      <c r="B25">
        <v>1.6760000000000001E-2</v>
      </c>
      <c r="C25">
        <v>6.058E-3</v>
      </c>
      <c r="D25" s="1">
        <v>2.4729999999999999E-5</v>
      </c>
      <c r="E25" s="1">
        <v>4.1090000000000001E-5</v>
      </c>
      <c r="K25" t="str">
        <f t="shared" si="0"/>
        <v>sigmaI</v>
      </c>
      <c r="L25">
        <f t="shared" si="0"/>
        <v>1.6760000000000001E-2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3.9475999999999997E-2</v>
      </c>
      <c r="C30">
        <v>0.28537000000000001</v>
      </c>
      <c r="D30" s="1">
        <v>0.50327999999999995</v>
      </c>
      <c r="E30" s="1">
        <v>0.72736999999999996</v>
      </c>
      <c r="F30">
        <v>0.96426999999999996</v>
      </c>
      <c r="K30" t="str">
        <f t="shared" ref="K30:K37" si="1">CONCATENATE(A30,"_median")</f>
        <v>Tag_median</v>
      </c>
      <c r="L30">
        <f t="shared" ref="L30:L37" si="2">D30</f>
        <v>0.50327999999999995</v>
      </c>
    </row>
    <row r="31" spans="1:12" x14ac:dyDescent="0.25">
      <c r="A31" t="s">
        <v>7</v>
      </c>
      <c r="B31">
        <v>2.3397999999999999E-2</v>
      </c>
      <c r="C31">
        <v>0.20558999999999999</v>
      </c>
      <c r="D31" s="1">
        <v>0.40218999999999999</v>
      </c>
      <c r="E31" s="1">
        <v>0.61553000000000002</v>
      </c>
      <c r="F31">
        <v>0.89641999999999999</v>
      </c>
      <c r="K31" t="str">
        <f t="shared" si="1"/>
        <v>Tai_median</v>
      </c>
      <c r="L31">
        <f t="shared" si="2"/>
        <v>0.40218999999999999</v>
      </c>
    </row>
    <row r="32" spans="1:12" x14ac:dyDescent="0.25">
      <c r="A32" t="s">
        <v>3</v>
      </c>
      <c r="B32">
        <v>2.8105999999999999E-2</v>
      </c>
      <c r="C32">
        <v>0.23966000000000001</v>
      </c>
      <c r="D32">
        <v>0.45551999999999998</v>
      </c>
      <c r="E32">
        <v>0.67952000000000001</v>
      </c>
      <c r="F32">
        <v>0.94550000000000001</v>
      </c>
      <c r="K32" t="str">
        <f t="shared" si="1"/>
        <v>Tga_median</v>
      </c>
      <c r="L32">
        <f t="shared" si="2"/>
        <v>0.45551999999999998</v>
      </c>
    </row>
    <row r="33" spans="1:12" x14ac:dyDescent="0.25">
      <c r="A33" t="s">
        <v>2</v>
      </c>
      <c r="B33">
        <v>7.5478000000000003E-2</v>
      </c>
      <c r="C33">
        <v>0.41095999999999999</v>
      </c>
      <c r="D33">
        <v>0.63188</v>
      </c>
      <c r="E33">
        <v>0.81955</v>
      </c>
      <c r="F33">
        <v>0.98168999999999995</v>
      </c>
      <c r="K33" t="str">
        <f t="shared" si="1"/>
        <v>Tgi_median</v>
      </c>
      <c r="L33">
        <f t="shared" si="2"/>
        <v>0.63188</v>
      </c>
    </row>
    <row r="34" spans="1:12" x14ac:dyDescent="0.25">
      <c r="A34" t="s">
        <v>6</v>
      </c>
      <c r="B34">
        <v>8.5389999999999994E-2</v>
      </c>
      <c r="C34">
        <v>0.33955000000000002</v>
      </c>
      <c r="D34">
        <v>0.54083999999999999</v>
      </c>
      <c r="E34">
        <v>0.76132999999999995</v>
      </c>
      <c r="F34">
        <v>0.97448000000000001</v>
      </c>
      <c r="K34" t="str">
        <f t="shared" si="1"/>
        <v>Tia_median</v>
      </c>
      <c r="L34">
        <f t="shared" si="2"/>
        <v>0.54083999999999999</v>
      </c>
    </row>
    <row r="35" spans="1:12" x14ac:dyDescent="0.25">
      <c r="A35" t="s">
        <v>4</v>
      </c>
      <c r="B35" s="3">
        <v>1.8602E-2</v>
      </c>
      <c r="C35" s="4">
        <v>0.18948999999999999</v>
      </c>
      <c r="D35" s="4">
        <v>0.37719000000000003</v>
      </c>
      <c r="E35" s="4">
        <v>0.59853999999999996</v>
      </c>
      <c r="F35" s="3">
        <v>0.92747000000000002</v>
      </c>
      <c r="K35" t="str">
        <f t="shared" si="1"/>
        <v>Tig_median</v>
      </c>
      <c r="L35">
        <f t="shared" si="2"/>
        <v>0.37719000000000003</v>
      </c>
    </row>
    <row r="36" spans="1:12" x14ac:dyDescent="0.25">
      <c r="A36" t="s">
        <v>53</v>
      </c>
      <c r="B36">
        <v>8.8749999999999992E-3</v>
      </c>
      <c r="C36">
        <v>1.2370000000000001E-2</v>
      </c>
      <c r="D36">
        <v>1.5169999999999999E-2</v>
      </c>
      <c r="E36">
        <v>1.9050000000000001E-2</v>
      </c>
      <c r="F36">
        <v>3.2190000000000003E-2</v>
      </c>
      <c r="K36" t="str">
        <f t="shared" si="1"/>
        <v>sigmaG_median</v>
      </c>
      <c r="L36">
        <f t="shared" si="2"/>
        <v>1.5169999999999999E-2</v>
      </c>
    </row>
    <row r="37" spans="1:12" x14ac:dyDescent="0.25">
      <c r="A37" t="s">
        <v>54</v>
      </c>
      <c r="B37">
        <v>9.3449999999999991E-3</v>
      </c>
      <c r="C37">
        <v>1.2749999999999999E-2</v>
      </c>
      <c r="D37">
        <v>1.5440000000000001E-2</v>
      </c>
      <c r="E37">
        <v>1.9230000000000001E-2</v>
      </c>
      <c r="F37">
        <v>3.1919999999999997E-2</v>
      </c>
      <c r="K37" t="str">
        <f t="shared" si="1"/>
        <v>sigmaI_median</v>
      </c>
      <c r="L37">
        <f t="shared" si="2"/>
        <v>1.5440000000000001E-2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1.01</v>
      </c>
      <c r="C43">
        <v>1.03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1.01</v>
      </c>
      <c r="C46">
        <v>1.03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738.38520000000005</v>
      </c>
      <c r="C55">
        <v>550.30970000000002</v>
      </c>
      <c r="D55">
        <v>818.04480000000001</v>
      </c>
      <c r="E55">
        <v>1360.6491000000001</v>
      </c>
      <c r="F55">
        <v>555.44140000000004</v>
      </c>
      <c r="G55">
        <v>1371.6004</v>
      </c>
      <c r="H55">
        <v>12709.5527</v>
      </c>
      <c r="I55">
        <v>22100.616699999999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52" workbookViewId="0">
      <selection activeCell="K52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10" customWidth="1"/>
    <col min="5" max="5" width="10" bestFit="1" customWidth="1"/>
    <col min="6" max="6" width="11.42578125" bestFit="1" customWidth="1"/>
    <col min="7" max="7" width="10" bestFit="1" customWidth="1"/>
    <col min="8" max="8" width="11" bestFit="1" customWidth="1"/>
    <col min="9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OriginalContagionGauss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1982</v>
      </c>
      <c r="K4" t="s">
        <v>1</v>
      </c>
      <c r="L4">
        <f>B4</f>
        <v>1982</v>
      </c>
    </row>
    <row r="5" spans="1:14" x14ac:dyDescent="0.25">
      <c r="A5" t="s">
        <v>22</v>
      </c>
      <c r="B5" t="s">
        <v>23</v>
      </c>
      <c r="C5">
        <v>-75.319999999999993</v>
      </c>
      <c r="K5" t="s">
        <v>14</v>
      </c>
      <c r="L5">
        <f>C5</f>
        <v>-75.319999999999993</v>
      </c>
    </row>
    <row r="6" spans="1:14" x14ac:dyDescent="0.25">
      <c r="A6" t="s">
        <v>24</v>
      </c>
      <c r="B6">
        <v>6.8920000000000003</v>
      </c>
      <c r="K6" t="s">
        <v>15</v>
      </c>
      <c r="L6">
        <f>B6</f>
        <v>6.8920000000000003</v>
      </c>
    </row>
    <row r="7" spans="1:14" x14ac:dyDescent="0.25">
      <c r="A7" t="s">
        <v>25</v>
      </c>
      <c r="B7" t="s">
        <v>23</v>
      </c>
      <c r="C7">
        <v>-68.430000000000007</v>
      </c>
      <c r="K7" t="s">
        <v>16</v>
      </c>
      <c r="L7">
        <f>C7</f>
        <v>-68.430000000000007</v>
      </c>
    </row>
    <row r="9" spans="1:14" x14ac:dyDescent="0.25">
      <c r="A9" t="s">
        <v>26</v>
      </c>
      <c r="B9" t="s">
        <v>27</v>
      </c>
      <c r="C9" t="s">
        <v>67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0.53383000000000003</v>
      </c>
      <c r="C18">
        <v>0.26227699999999998</v>
      </c>
      <c r="D18" s="1">
        <v>1.0709999999999999E-3</v>
      </c>
      <c r="E18" s="1">
        <v>5.071E-3</v>
      </c>
      <c r="K18" t="str">
        <f t="shared" ref="K18:L31" si="0">A18</f>
        <v>Tag</v>
      </c>
      <c r="L18">
        <f t="shared" si="0"/>
        <v>0.53383000000000003</v>
      </c>
    </row>
    <row r="19" spans="1:12" x14ac:dyDescent="0.25">
      <c r="A19" t="s">
        <v>7</v>
      </c>
      <c r="B19">
        <v>0.41733999999999999</v>
      </c>
      <c r="C19">
        <v>0.24895900000000001</v>
      </c>
      <c r="D19" s="1">
        <v>1.016E-3</v>
      </c>
      <c r="E19" s="1">
        <v>8.3750000000000005E-3</v>
      </c>
      <c r="K19" t="str">
        <f t="shared" si="0"/>
        <v>Tai</v>
      </c>
      <c r="L19">
        <f t="shared" si="0"/>
        <v>0.41733999999999999</v>
      </c>
    </row>
    <row r="20" spans="1:12" x14ac:dyDescent="0.25">
      <c r="A20" t="s">
        <v>3</v>
      </c>
      <c r="B20">
        <v>0.47632000000000002</v>
      </c>
      <c r="C20">
        <v>0.26409700000000003</v>
      </c>
      <c r="D20" s="1">
        <v>1.078E-3</v>
      </c>
      <c r="E20" s="1">
        <v>5.0930000000000003E-3</v>
      </c>
      <c r="K20" t="str">
        <f t="shared" si="0"/>
        <v>Tga</v>
      </c>
      <c r="L20">
        <f t="shared" si="0"/>
        <v>0.47632000000000002</v>
      </c>
    </row>
    <row r="21" spans="1:12" x14ac:dyDescent="0.25">
      <c r="A21" t="s">
        <v>2</v>
      </c>
      <c r="B21">
        <v>0.63668999999999998</v>
      </c>
      <c r="C21">
        <v>0.25301499999999999</v>
      </c>
      <c r="D21" s="1">
        <v>1.0330000000000001E-3</v>
      </c>
      <c r="E21" s="1">
        <v>4.4660000000000004E-3</v>
      </c>
      <c r="K21" t="str">
        <f t="shared" si="0"/>
        <v>Tgi</v>
      </c>
      <c r="L21">
        <f t="shared" si="0"/>
        <v>0.63668999999999998</v>
      </c>
    </row>
    <row r="22" spans="1:12" x14ac:dyDescent="0.25">
      <c r="A22" t="s">
        <v>6</v>
      </c>
      <c r="B22">
        <v>0.58311999999999997</v>
      </c>
      <c r="C22">
        <v>0.25028899999999998</v>
      </c>
      <c r="D22" s="1">
        <v>1.0219999999999999E-3</v>
      </c>
      <c r="E22" s="1">
        <v>8.5039999999999994E-3</v>
      </c>
      <c r="K22" t="str">
        <f t="shared" si="0"/>
        <v>Tia</v>
      </c>
      <c r="L22">
        <f t="shared" si="0"/>
        <v>0.58311999999999997</v>
      </c>
    </row>
    <row r="23" spans="1:12" x14ac:dyDescent="0.25">
      <c r="A23" t="s">
        <v>4</v>
      </c>
      <c r="B23">
        <v>0.35893999999999998</v>
      </c>
      <c r="C23">
        <v>0.25266899999999998</v>
      </c>
      <c r="D23" s="1">
        <v>1.0319999999999999E-3</v>
      </c>
      <c r="E23" s="1">
        <v>4.5180000000000003E-3</v>
      </c>
      <c r="K23" t="str">
        <f t="shared" si="0"/>
        <v>Tig</v>
      </c>
      <c r="L23">
        <f t="shared" si="0"/>
        <v>0.35893999999999998</v>
      </c>
    </row>
    <row r="24" spans="1:12" x14ac:dyDescent="0.25">
      <c r="A24" t="s">
        <v>53</v>
      </c>
      <c r="B24">
        <v>3.2809999999999999E-2</v>
      </c>
      <c r="C24">
        <v>1.1710999999999999E-2</v>
      </c>
      <c r="D24" s="1">
        <v>4.7809999999999998E-5</v>
      </c>
      <c r="E24" s="1">
        <v>8.0350000000000001E-5</v>
      </c>
      <c r="K24" t="str">
        <f t="shared" si="0"/>
        <v>sigmaG</v>
      </c>
      <c r="L24">
        <f t="shared" si="0"/>
        <v>3.2809999999999999E-2</v>
      </c>
    </row>
    <row r="25" spans="1:12" x14ac:dyDescent="0.25">
      <c r="A25" t="s">
        <v>54</v>
      </c>
      <c r="B25">
        <v>2.0480000000000002E-2</v>
      </c>
      <c r="C25">
        <v>7.587E-3</v>
      </c>
      <c r="D25" s="1">
        <v>3.0970000000000003E-5</v>
      </c>
      <c r="E25" s="1">
        <v>5.3399999999999997E-5</v>
      </c>
      <c r="K25" t="str">
        <f t="shared" si="0"/>
        <v>sigmaI</v>
      </c>
      <c r="L25">
        <f t="shared" si="0"/>
        <v>2.0480000000000002E-2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5.534E-2</v>
      </c>
      <c r="C30">
        <v>0.32306000000000001</v>
      </c>
      <c r="D30" s="1">
        <v>0.54117999999999999</v>
      </c>
      <c r="E30" s="1">
        <v>0.75248000000000004</v>
      </c>
      <c r="F30">
        <v>0.96926000000000001</v>
      </c>
      <c r="K30" t="str">
        <f t="shared" ref="K30:K37" si="1">CONCATENATE(A30,"_median")</f>
        <v>Tag_median</v>
      </c>
      <c r="L30">
        <f t="shared" ref="L30:L37" si="2">D30</f>
        <v>0.54117999999999999</v>
      </c>
    </row>
    <row r="31" spans="1:12" x14ac:dyDescent="0.25">
      <c r="A31" t="s">
        <v>7</v>
      </c>
      <c r="B31">
        <v>2.0299999999999999E-2</v>
      </c>
      <c r="C31">
        <v>0.20574000000000001</v>
      </c>
      <c r="D31" s="1">
        <v>0.41048000000000001</v>
      </c>
      <c r="E31" s="1">
        <v>0.61263999999999996</v>
      </c>
      <c r="F31">
        <v>0.88722999999999996</v>
      </c>
      <c r="K31" t="str">
        <f t="shared" si="1"/>
        <v>Tai_median</v>
      </c>
      <c r="L31">
        <f t="shared" si="2"/>
        <v>0.41048000000000001</v>
      </c>
    </row>
    <row r="32" spans="1:12" x14ac:dyDescent="0.25">
      <c r="A32" t="s">
        <v>3</v>
      </c>
      <c r="B32">
        <v>3.0110000000000001E-2</v>
      </c>
      <c r="C32">
        <v>0.25767000000000001</v>
      </c>
      <c r="D32">
        <v>0.47464000000000001</v>
      </c>
      <c r="E32">
        <v>0.68889999999999996</v>
      </c>
      <c r="F32">
        <v>0.94950000000000001</v>
      </c>
      <c r="K32" t="str">
        <f t="shared" si="1"/>
        <v>Tga_median</v>
      </c>
      <c r="L32">
        <f t="shared" si="2"/>
        <v>0.47464000000000001</v>
      </c>
    </row>
    <row r="33" spans="1:12" x14ac:dyDescent="0.25">
      <c r="A33" t="s">
        <v>2</v>
      </c>
      <c r="B33">
        <v>8.9899999999999994E-2</v>
      </c>
      <c r="C33">
        <v>0.45862000000000003</v>
      </c>
      <c r="D33">
        <v>0.67879999999999996</v>
      </c>
      <c r="E33">
        <v>0.85053000000000001</v>
      </c>
      <c r="F33">
        <v>0.98551</v>
      </c>
      <c r="K33" t="str">
        <f t="shared" si="1"/>
        <v>Tgi_median</v>
      </c>
      <c r="L33">
        <f t="shared" si="2"/>
        <v>0.67879999999999996</v>
      </c>
    </row>
    <row r="34" spans="1:12" x14ac:dyDescent="0.25">
      <c r="A34" t="s">
        <v>6</v>
      </c>
      <c r="B34">
        <v>0.11275</v>
      </c>
      <c r="C34">
        <v>0.38325999999999999</v>
      </c>
      <c r="D34">
        <v>0.59180999999999995</v>
      </c>
      <c r="E34">
        <v>0.79652000000000001</v>
      </c>
      <c r="F34">
        <v>0.97907999999999995</v>
      </c>
      <c r="K34" t="str">
        <f t="shared" si="1"/>
        <v>Tia_median</v>
      </c>
      <c r="L34">
        <f t="shared" si="2"/>
        <v>0.59180999999999995</v>
      </c>
    </row>
    <row r="35" spans="1:12" x14ac:dyDescent="0.25">
      <c r="A35" t="s">
        <v>4</v>
      </c>
      <c r="B35" s="3">
        <v>1.383E-2</v>
      </c>
      <c r="C35" s="4">
        <v>0.1469</v>
      </c>
      <c r="D35" s="4">
        <v>0.31635000000000002</v>
      </c>
      <c r="E35" s="4">
        <v>0.53266999999999998</v>
      </c>
      <c r="F35" s="3">
        <v>0.91164000000000001</v>
      </c>
      <c r="K35" t="str">
        <f t="shared" si="1"/>
        <v>Tig_median</v>
      </c>
      <c r="L35">
        <f t="shared" si="2"/>
        <v>0.31635000000000002</v>
      </c>
    </row>
    <row r="36" spans="1:12" x14ac:dyDescent="0.25">
      <c r="A36" t="s">
        <v>53</v>
      </c>
      <c r="B36">
        <v>1.8239999999999999E-2</v>
      </c>
      <c r="C36">
        <v>2.495E-2</v>
      </c>
      <c r="D36">
        <v>3.022E-2</v>
      </c>
      <c r="E36">
        <v>3.7719999999999997E-2</v>
      </c>
      <c r="F36">
        <v>6.2350000000000003E-2</v>
      </c>
      <c r="K36" t="str">
        <f t="shared" si="1"/>
        <v>sigmaG_median</v>
      </c>
      <c r="L36">
        <f t="shared" si="2"/>
        <v>3.022E-2</v>
      </c>
    </row>
    <row r="37" spans="1:12" x14ac:dyDescent="0.25">
      <c r="A37" t="s">
        <v>54</v>
      </c>
      <c r="B37">
        <v>1.128E-2</v>
      </c>
      <c r="C37">
        <v>1.545E-2</v>
      </c>
      <c r="D37">
        <v>1.8800000000000001E-2</v>
      </c>
      <c r="E37">
        <v>2.3449999999999999E-2</v>
      </c>
      <c r="F37">
        <v>3.9690000000000003E-2</v>
      </c>
      <c r="K37" t="str">
        <f t="shared" si="1"/>
        <v>sigmaI_median</v>
      </c>
      <c r="L37">
        <f t="shared" si="2"/>
        <v>1.8800000000000001E-2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1.01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2682.5652</v>
      </c>
      <c r="C55">
        <v>889.2056</v>
      </c>
      <c r="D55">
        <v>2712.2815999999998</v>
      </c>
      <c r="E55">
        <v>3212.8528999999999</v>
      </c>
      <c r="F55">
        <v>867.93520000000001</v>
      </c>
      <c r="G55">
        <v>3131.0880999999999</v>
      </c>
      <c r="H55">
        <v>21637.990900000001</v>
      </c>
      <c r="I55">
        <v>20557.823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67" workbookViewId="0">
      <selection activeCell="K67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5" width="9" customWidth="1"/>
    <col min="6" max="6" width="11.42578125" bestFit="1" customWidth="1"/>
    <col min="7" max="7" width="9" customWidth="1"/>
    <col min="8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OriginalContagionGauss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1983</v>
      </c>
      <c r="K4" t="s">
        <v>1</v>
      </c>
      <c r="L4">
        <f>B4</f>
        <v>1983</v>
      </c>
    </row>
    <row r="5" spans="1:14" x14ac:dyDescent="0.25">
      <c r="A5" t="s">
        <v>22</v>
      </c>
      <c r="B5" t="s">
        <v>23</v>
      </c>
      <c r="C5">
        <v>-75.349999999999994</v>
      </c>
      <c r="K5" t="s">
        <v>14</v>
      </c>
      <c r="L5">
        <f>C5</f>
        <v>-75.349999999999994</v>
      </c>
    </row>
    <row r="6" spans="1:14" x14ac:dyDescent="0.25">
      <c r="A6" t="s">
        <v>24</v>
      </c>
      <c r="B6">
        <v>6.8819999999999997</v>
      </c>
      <c r="K6" t="s">
        <v>15</v>
      </c>
      <c r="L6">
        <f>B6</f>
        <v>6.8819999999999997</v>
      </c>
    </row>
    <row r="7" spans="1:14" x14ac:dyDescent="0.25">
      <c r="A7" t="s">
        <v>25</v>
      </c>
      <c r="B7" t="s">
        <v>23</v>
      </c>
      <c r="C7">
        <v>-68.47</v>
      </c>
      <c r="K7" t="s">
        <v>16</v>
      </c>
      <c r="L7">
        <f>C7</f>
        <v>-68.47</v>
      </c>
    </row>
    <row r="9" spans="1:14" x14ac:dyDescent="0.25">
      <c r="A9" t="s">
        <v>26</v>
      </c>
      <c r="B9" t="s">
        <v>27</v>
      </c>
      <c r="C9" t="s">
        <v>67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0.50226000000000004</v>
      </c>
      <c r="C18">
        <v>0.26910800000000001</v>
      </c>
      <c r="D18" s="1">
        <v>1.0989999999999999E-3</v>
      </c>
      <c r="E18" s="1">
        <v>7.0629999999999998E-3</v>
      </c>
      <c r="K18" t="str">
        <f t="shared" ref="K18:L31" si="0">A18</f>
        <v>Tag</v>
      </c>
      <c r="L18">
        <f t="shared" si="0"/>
        <v>0.50226000000000004</v>
      </c>
    </row>
    <row r="19" spans="1:12" x14ac:dyDescent="0.25">
      <c r="A19" t="s">
        <v>7</v>
      </c>
      <c r="B19">
        <v>0.39767000000000002</v>
      </c>
      <c r="C19">
        <v>0.24024400000000001</v>
      </c>
      <c r="D19" s="1">
        <v>9.8079999999999999E-4</v>
      </c>
      <c r="E19" s="1">
        <v>6.0730000000000003E-3</v>
      </c>
      <c r="K19" t="str">
        <f t="shared" si="0"/>
        <v>Tai</v>
      </c>
      <c r="L19">
        <f t="shared" si="0"/>
        <v>0.39767000000000002</v>
      </c>
    </row>
    <row r="20" spans="1:12" x14ac:dyDescent="0.25">
      <c r="A20" t="s">
        <v>3</v>
      </c>
      <c r="B20">
        <v>0.48221000000000003</v>
      </c>
      <c r="C20">
        <v>0.26763399999999998</v>
      </c>
      <c r="D20" s="1">
        <v>1.093E-3</v>
      </c>
      <c r="E20" s="1">
        <v>7.0340000000000003E-3</v>
      </c>
      <c r="K20" t="str">
        <f t="shared" si="0"/>
        <v>Tga</v>
      </c>
      <c r="L20">
        <f t="shared" si="0"/>
        <v>0.48221000000000003</v>
      </c>
    </row>
    <row r="21" spans="1:12" x14ac:dyDescent="0.25">
      <c r="A21" t="s">
        <v>2</v>
      </c>
      <c r="B21">
        <v>0.71543000000000001</v>
      </c>
      <c r="C21">
        <v>0.21996499999999999</v>
      </c>
      <c r="D21" s="1">
        <v>8.9800000000000004E-4</v>
      </c>
      <c r="E21" s="1">
        <v>3.5500000000000002E-3</v>
      </c>
      <c r="K21" t="str">
        <f t="shared" si="0"/>
        <v>Tgi</v>
      </c>
      <c r="L21">
        <f t="shared" si="0"/>
        <v>0.71543000000000001</v>
      </c>
    </row>
    <row r="22" spans="1:12" x14ac:dyDescent="0.25">
      <c r="A22" t="s">
        <v>6</v>
      </c>
      <c r="B22">
        <v>0.59341999999999995</v>
      </c>
      <c r="C22">
        <v>0.24079800000000001</v>
      </c>
      <c r="D22" s="1">
        <v>9.8309999999999999E-4</v>
      </c>
      <c r="E22" s="1">
        <v>6.0689999999999997E-3</v>
      </c>
      <c r="K22" t="str">
        <f t="shared" si="0"/>
        <v>Tia</v>
      </c>
      <c r="L22">
        <f t="shared" si="0"/>
        <v>0.59341999999999995</v>
      </c>
    </row>
    <row r="23" spans="1:12" x14ac:dyDescent="0.25">
      <c r="A23" t="s">
        <v>4</v>
      </c>
      <c r="B23">
        <v>0.27745999999999998</v>
      </c>
      <c r="C23">
        <v>0.21854100000000001</v>
      </c>
      <c r="D23" s="1">
        <v>8.922E-4</v>
      </c>
      <c r="E23" s="1">
        <v>3.6180000000000001E-3</v>
      </c>
      <c r="K23" t="str">
        <f t="shared" si="0"/>
        <v>Tig</v>
      </c>
      <c r="L23">
        <f t="shared" si="0"/>
        <v>0.27745999999999998</v>
      </c>
    </row>
    <row r="24" spans="1:12" x14ac:dyDescent="0.25">
      <c r="A24" t="s">
        <v>53</v>
      </c>
      <c r="B24">
        <v>2.4160000000000001E-2</v>
      </c>
      <c r="C24">
        <v>8.7980000000000003E-3</v>
      </c>
      <c r="D24" s="1">
        <v>3.5920000000000002E-5</v>
      </c>
      <c r="E24" s="1">
        <v>6.5129999999999995E-5</v>
      </c>
      <c r="K24" t="str">
        <f t="shared" si="0"/>
        <v>sigmaG</v>
      </c>
      <c r="L24">
        <f t="shared" si="0"/>
        <v>2.4160000000000001E-2</v>
      </c>
    </row>
    <row r="25" spans="1:12" x14ac:dyDescent="0.25">
      <c r="A25" t="s">
        <v>54</v>
      </c>
      <c r="B25">
        <v>2.792E-2</v>
      </c>
      <c r="C25">
        <v>1.0272999999999999E-2</v>
      </c>
      <c r="D25" s="1">
        <v>4.1940000000000002E-5</v>
      </c>
      <c r="E25" s="1">
        <v>7.5290000000000006E-5</v>
      </c>
      <c r="K25" t="str">
        <f t="shared" si="0"/>
        <v>sigmaI</v>
      </c>
      <c r="L25">
        <f t="shared" si="0"/>
        <v>2.792E-2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4.2470000000000001E-2</v>
      </c>
      <c r="C30">
        <v>0.27855999999999997</v>
      </c>
      <c r="D30" s="1">
        <v>0.49987999999999999</v>
      </c>
      <c r="E30" s="1">
        <v>0.72772000000000003</v>
      </c>
      <c r="F30">
        <v>0.96519999999999995</v>
      </c>
      <c r="K30" t="str">
        <f t="shared" ref="K30:K37" si="1">CONCATENATE(A30,"_median")</f>
        <v>Tag_median</v>
      </c>
      <c r="L30">
        <f t="shared" ref="L30:L37" si="2">D30</f>
        <v>0.49987999999999999</v>
      </c>
    </row>
    <row r="31" spans="1:12" x14ac:dyDescent="0.25">
      <c r="A31" t="s">
        <v>7</v>
      </c>
      <c r="B31">
        <v>1.9939999999999999E-2</v>
      </c>
      <c r="C31">
        <v>0.19416</v>
      </c>
      <c r="D31" s="1">
        <v>0.38614999999999999</v>
      </c>
      <c r="E31" s="1">
        <v>0.58303000000000005</v>
      </c>
      <c r="F31">
        <v>0.86370000000000002</v>
      </c>
      <c r="K31" t="str">
        <f t="shared" si="1"/>
        <v>Tai_median</v>
      </c>
      <c r="L31">
        <f t="shared" si="2"/>
        <v>0.38614999999999999</v>
      </c>
    </row>
    <row r="32" spans="1:12" x14ac:dyDescent="0.25">
      <c r="A32" t="s">
        <v>3</v>
      </c>
      <c r="B32">
        <v>3.1280000000000002E-2</v>
      </c>
      <c r="C32">
        <v>0.25772</v>
      </c>
      <c r="D32">
        <v>0.48060000000000003</v>
      </c>
      <c r="E32">
        <v>0.7036</v>
      </c>
      <c r="F32">
        <v>0.95330000000000004</v>
      </c>
      <c r="K32" t="str">
        <f t="shared" si="1"/>
        <v>Tga_median</v>
      </c>
      <c r="L32">
        <f t="shared" si="2"/>
        <v>0.48060000000000003</v>
      </c>
    </row>
    <row r="33" spans="1:12" x14ac:dyDescent="0.25">
      <c r="A33" t="s">
        <v>2</v>
      </c>
      <c r="B33">
        <v>0.18831000000000001</v>
      </c>
      <c r="C33">
        <v>0.58128999999999997</v>
      </c>
      <c r="D33">
        <v>0.76414000000000004</v>
      </c>
      <c r="E33">
        <v>0.89534000000000002</v>
      </c>
      <c r="F33">
        <v>0.98975000000000002</v>
      </c>
      <c r="K33" t="str">
        <f t="shared" si="1"/>
        <v>Tgi_median</v>
      </c>
      <c r="L33">
        <f t="shared" si="2"/>
        <v>0.76414000000000004</v>
      </c>
    </row>
    <row r="34" spans="1:12" x14ac:dyDescent="0.25">
      <c r="A34" t="s">
        <v>6</v>
      </c>
      <c r="B34">
        <v>0.13039000000000001</v>
      </c>
      <c r="C34">
        <v>0.40706999999999999</v>
      </c>
      <c r="D34">
        <v>0.60231999999999997</v>
      </c>
      <c r="E34">
        <v>0.79481999999999997</v>
      </c>
      <c r="F34">
        <v>0.97923000000000004</v>
      </c>
      <c r="K34" t="str">
        <f t="shared" si="1"/>
        <v>Tia_median</v>
      </c>
      <c r="L34">
        <f t="shared" si="2"/>
        <v>0.60231999999999997</v>
      </c>
    </row>
    <row r="35" spans="1:12" x14ac:dyDescent="0.25">
      <c r="A35" t="s">
        <v>4</v>
      </c>
      <c r="B35" s="3">
        <v>1.018E-2</v>
      </c>
      <c r="C35" s="4">
        <v>0.10194</v>
      </c>
      <c r="D35" s="4">
        <v>0.22531999999999999</v>
      </c>
      <c r="E35" s="4">
        <v>0.40477000000000002</v>
      </c>
      <c r="F35" s="3">
        <v>0.81294</v>
      </c>
      <c r="K35" t="str">
        <f t="shared" si="1"/>
        <v>Tig_median</v>
      </c>
      <c r="L35">
        <f t="shared" si="2"/>
        <v>0.22531999999999999</v>
      </c>
    </row>
    <row r="36" spans="1:12" x14ac:dyDescent="0.25">
      <c r="A36" t="s">
        <v>53</v>
      </c>
      <c r="B36">
        <v>1.3169999999999999E-2</v>
      </c>
      <c r="C36">
        <v>1.822E-2</v>
      </c>
      <c r="D36">
        <v>2.2239999999999999E-2</v>
      </c>
      <c r="E36">
        <v>2.785E-2</v>
      </c>
      <c r="F36">
        <v>4.6100000000000002E-2</v>
      </c>
      <c r="K36" t="str">
        <f t="shared" si="1"/>
        <v>sigmaG_median</v>
      </c>
      <c r="L36">
        <f t="shared" si="2"/>
        <v>2.2239999999999999E-2</v>
      </c>
    </row>
    <row r="37" spans="1:12" x14ac:dyDescent="0.25">
      <c r="A37" t="s">
        <v>54</v>
      </c>
      <c r="B37">
        <v>1.5429999999999999E-2</v>
      </c>
      <c r="C37">
        <v>2.1090000000000001E-2</v>
      </c>
      <c r="D37">
        <v>2.562E-2</v>
      </c>
      <c r="E37">
        <v>3.211E-2</v>
      </c>
      <c r="F37">
        <v>5.3940000000000002E-2</v>
      </c>
      <c r="K37" t="str">
        <f t="shared" si="1"/>
        <v>sigmaI_median</v>
      </c>
      <c r="L37">
        <f t="shared" si="2"/>
        <v>2.562E-2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1.01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1449.2159999999999</v>
      </c>
      <c r="C55">
        <v>1579.9110000000001</v>
      </c>
      <c r="D55">
        <v>1447.626</v>
      </c>
      <c r="E55">
        <v>3868.1529999999998</v>
      </c>
      <c r="F55">
        <v>1578.5640000000001</v>
      </c>
      <c r="G55">
        <v>3655.7049999999999</v>
      </c>
      <c r="H55">
        <v>18485.695</v>
      </c>
      <c r="I55">
        <v>19436.035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5" width="9" customWidth="1"/>
    <col min="6" max="6" width="11.42578125" bestFit="1" customWidth="1"/>
    <col min="7" max="7" width="9" customWidth="1"/>
    <col min="8" max="9" width="10" bestFit="1" customWidth="1"/>
    <col min="10" max="10" width="9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69</v>
      </c>
      <c r="K2" t="s">
        <v>0</v>
      </c>
      <c r="L2" t="str">
        <f>B2</f>
        <v>OriginalContagionGauss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1984</v>
      </c>
      <c r="K4" t="s">
        <v>1</v>
      </c>
      <c r="L4">
        <f>B4</f>
        <v>1984</v>
      </c>
    </row>
    <row r="5" spans="1:12" x14ac:dyDescent="0.25">
      <c r="A5" t="s">
        <v>22</v>
      </c>
      <c r="B5" t="s">
        <v>23</v>
      </c>
      <c r="C5">
        <v>-72.86</v>
      </c>
      <c r="K5" t="s">
        <v>14</v>
      </c>
      <c r="L5">
        <f>C5</f>
        <v>-72.86</v>
      </c>
    </row>
    <row r="6" spans="1:12" x14ac:dyDescent="0.25">
      <c r="A6" t="s">
        <v>24</v>
      </c>
      <c r="B6">
        <v>7.2160000000000002</v>
      </c>
      <c r="K6" t="s">
        <v>15</v>
      </c>
      <c r="L6">
        <f>B6</f>
        <v>7.2160000000000002</v>
      </c>
    </row>
    <row r="7" spans="1:12" x14ac:dyDescent="0.25">
      <c r="A7" t="s">
        <v>25</v>
      </c>
      <c r="B7" t="s">
        <v>23</v>
      </c>
      <c r="C7">
        <v>-65.64</v>
      </c>
      <c r="K7" t="s">
        <v>16</v>
      </c>
      <c r="L7">
        <f>C7</f>
        <v>-65.64</v>
      </c>
    </row>
    <row r="9" spans="1:12" x14ac:dyDescent="0.25">
      <c r="A9" t="s">
        <v>26</v>
      </c>
      <c r="B9" t="s">
        <v>27</v>
      </c>
      <c r="C9" t="s">
        <v>67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0.47278999999999999</v>
      </c>
      <c r="C18">
        <v>0.26473000000000002</v>
      </c>
      <c r="D18" s="1">
        <v>1.0809999999999999E-3</v>
      </c>
      <c r="E18" s="1">
        <v>6.0790000000000002E-3</v>
      </c>
      <c r="K18" t="str">
        <f t="shared" ref="K18:L31" si="0">A18</f>
        <v>Tag</v>
      </c>
      <c r="L18">
        <f t="shared" si="0"/>
        <v>0.47278999999999999</v>
      </c>
    </row>
    <row r="19" spans="1:12" x14ac:dyDescent="0.25">
      <c r="A19" t="s">
        <v>7</v>
      </c>
      <c r="B19">
        <v>0.39711000000000002</v>
      </c>
      <c r="C19">
        <v>0.23433000000000001</v>
      </c>
      <c r="D19" s="1">
        <v>9.567E-4</v>
      </c>
      <c r="E19" s="1">
        <v>5.5960000000000003E-3</v>
      </c>
      <c r="K19" t="str">
        <f t="shared" si="0"/>
        <v>Tai</v>
      </c>
      <c r="L19">
        <f t="shared" si="0"/>
        <v>0.39711000000000002</v>
      </c>
    </row>
    <row r="20" spans="1:12" x14ac:dyDescent="0.25">
      <c r="A20" t="s">
        <v>3</v>
      </c>
      <c r="B20">
        <v>0.51137999999999995</v>
      </c>
      <c r="C20">
        <v>0.26633000000000001</v>
      </c>
      <c r="D20" s="1">
        <v>1.0870000000000001E-3</v>
      </c>
      <c r="E20" s="1">
        <v>6.0340000000000003E-3</v>
      </c>
      <c r="K20" t="str">
        <f t="shared" si="0"/>
        <v>Tga</v>
      </c>
      <c r="L20">
        <f t="shared" si="0"/>
        <v>0.51137999999999995</v>
      </c>
    </row>
    <row r="21" spans="1:12" x14ac:dyDescent="0.25">
      <c r="A21" t="s">
        <v>2</v>
      </c>
      <c r="B21">
        <v>0.73258000000000001</v>
      </c>
      <c r="C21">
        <v>0.19764000000000001</v>
      </c>
      <c r="D21" s="1">
        <v>8.0690000000000004E-4</v>
      </c>
      <c r="E21" s="1">
        <v>2.908E-3</v>
      </c>
      <c r="K21" t="str">
        <f t="shared" si="0"/>
        <v>Tgi</v>
      </c>
      <c r="L21">
        <f t="shared" si="0"/>
        <v>0.73258000000000001</v>
      </c>
    </row>
    <row r="22" spans="1:12" x14ac:dyDescent="0.25">
      <c r="A22" t="s">
        <v>6</v>
      </c>
      <c r="B22">
        <v>0.60775999999999997</v>
      </c>
      <c r="C22">
        <v>0.23616000000000001</v>
      </c>
      <c r="D22" s="1">
        <v>9.6409999999999996E-4</v>
      </c>
      <c r="E22" s="1">
        <v>5.7499999999999999E-3</v>
      </c>
      <c r="K22" t="str">
        <f t="shared" si="0"/>
        <v>Tia</v>
      </c>
      <c r="L22">
        <f t="shared" si="0"/>
        <v>0.60775999999999997</v>
      </c>
    </row>
    <row r="23" spans="1:12" x14ac:dyDescent="0.25">
      <c r="A23" t="s">
        <v>4</v>
      </c>
      <c r="B23">
        <v>0.26856000000000002</v>
      </c>
      <c r="C23">
        <v>0.19957</v>
      </c>
      <c r="D23" s="1">
        <v>8.1470000000000002E-4</v>
      </c>
      <c r="E23" s="1">
        <v>2.9640000000000001E-3</v>
      </c>
      <c r="K23" t="str">
        <f t="shared" si="0"/>
        <v>Tig</v>
      </c>
      <c r="L23">
        <f t="shared" si="0"/>
        <v>0.26856000000000002</v>
      </c>
    </row>
    <row r="24" spans="1:12" x14ac:dyDescent="0.25">
      <c r="A24" t="s">
        <v>53</v>
      </c>
      <c r="B24">
        <v>2.8299999999999999E-2</v>
      </c>
      <c r="C24">
        <v>1.0410000000000001E-2</v>
      </c>
      <c r="D24" s="1">
        <v>4.2519999999999999E-5</v>
      </c>
      <c r="E24" s="1">
        <v>7.7529999999999998E-5</v>
      </c>
      <c r="K24" t="str">
        <f t="shared" si="0"/>
        <v>sigmaG</v>
      </c>
      <c r="L24">
        <f t="shared" si="0"/>
        <v>2.8299999999999999E-2</v>
      </c>
    </row>
    <row r="25" spans="1:12" x14ac:dyDescent="0.25">
      <c r="A25" t="s">
        <v>54</v>
      </c>
      <c r="B25">
        <v>2.7720000000000002E-2</v>
      </c>
      <c r="C25">
        <v>1.017E-2</v>
      </c>
      <c r="D25" s="1">
        <v>4.1529999999999997E-5</v>
      </c>
      <c r="E25" s="1">
        <v>7.2739999999999998E-5</v>
      </c>
      <c r="K25" t="str">
        <f t="shared" si="0"/>
        <v>sigmaI</v>
      </c>
      <c r="L25">
        <f t="shared" si="0"/>
        <v>2.7720000000000002E-2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3.3259999999999998E-2</v>
      </c>
      <c r="C30">
        <v>0.25091000000000002</v>
      </c>
      <c r="D30" s="1">
        <v>0.46584999999999999</v>
      </c>
      <c r="E30" s="1">
        <v>0.68654999999999999</v>
      </c>
      <c r="F30">
        <v>0.95001000000000002</v>
      </c>
      <c r="K30" t="str">
        <f t="shared" ref="K30:K37" si="1">CONCATENATE(A30,"_median")</f>
        <v>Tag_median</v>
      </c>
      <c r="L30">
        <f t="shared" ref="L30:L37" si="2">D30</f>
        <v>0.46584999999999999</v>
      </c>
    </row>
    <row r="31" spans="1:12" x14ac:dyDescent="0.25">
      <c r="A31" t="s">
        <v>7</v>
      </c>
      <c r="B31">
        <v>2.1219999999999999E-2</v>
      </c>
      <c r="C31">
        <v>0.19811000000000001</v>
      </c>
      <c r="D31" s="1">
        <v>0.39145999999999997</v>
      </c>
      <c r="E31" s="1">
        <v>0.58103000000000005</v>
      </c>
      <c r="F31">
        <v>0.83989999999999998</v>
      </c>
      <c r="K31" t="str">
        <f t="shared" si="1"/>
        <v>Tai_median</v>
      </c>
      <c r="L31">
        <f t="shared" si="2"/>
        <v>0.39145999999999997</v>
      </c>
    </row>
    <row r="32" spans="1:12" x14ac:dyDescent="0.25">
      <c r="A32" t="s">
        <v>3</v>
      </c>
      <c r="B32">
        <v>4.233E-2</v>
      </c>
      <c r="C32">
        <v>0.29405999999999999</v>
      </c>
      <c r="D32">
        <v>0.51331000000000004</v>
      </c>
      <c r="E32">
        <v>0.73346999999999996</v>
      </c>
      <c r="F32">
        <v>0.96487999999999996</v>
      </c>
      <c r="K32" t="str">
        <f t="shared" si="1"/>
        <v>Tga_median</v>
      </c>
      <c r="L32">
        <f t="shared" si="2"/>
        <v>0.51331000000000004</v>
      </c>
    </row>
    <row r="33" spans="1:12" x14ac:dyDescent="0.25">
      <c r="A33" t="s">
        <v>2</v>
      </c>
      <c r="B33" s="1">
        <v>0.26229999999999998</v>
      </c>
      <c r="C33">
        <v>0.61275000000000002</v>
      </c>
      <c r="D33">
        <v>0.77042999999999995</v>
      </c>
      <c r="E33">
        <v>0.89171</v>
      </c>
      <c r="F33">
        <v>0.98924999999999996</v>
      </c>
      <c r="K33" t="str">
        <f t="shared" si="1"/>
        <v>Tgi_median</v>
      </c>
      <c r="L33">
        <f t="shared" si="2"/>
        <v>0.77042999999999995</v>
      </c>
    </row>
    <row r="34" spans="1:12" x14ac:dyDescent="0.25">
      <c r="A34" t="s">
        <v>6</v>
      </c>
      <c r="B34" s="1">
        <v>0.15815000000000001</v>
      </c>
      <c r="C34">
        <v>0.42066999999999999</v>
      </c>
      <c r="D34">
        <v>0.61846000000000001</v>
      </c>
      <c r="E34">
        <v>0.80842999999999998</v>
      </c>
      <c r="F34">
        <v>0.98043000000000002</v>
      </c>
      <c r="K34" t="str">
        <f t="shared" si="1"/>
        <v>Tia_median</v>
      </c>
      <c r="L34">
        <f t="shared" si="2"/>
        <v>0.61846000000000001</v>
      </c>
    </row>
    <row r="35" spans="1:12" x14ac:dyDescent="0.25">
      <c r="A35" t="s">
        <v>4</v>
      </c>
      <c r="B35" s="3">
        <v>1.043E-2</v>
      </c>
      <c r="C35" s="4">
        <v>0.10765</v>
      </c>
      <c r="D35" s="4">
        <v>0.2296</v>
      </c>
      <c r="E35" s="4">
        <v>0.38852999999999999</v>
      </c>
      <c r="F35" s="3">
        <v>0.74997999999999998</v>
      </c>
      <c r="K35" t="str">
        <f t="shared" si="1"/>
        <v>Tig_median</v>
      </c>
      <c r="L35">
        <f t="shared" si="2"/>
        <v>0.2296</v>
      </c>
    </row>
    <row r="36" spans="1:12" x14ac:dyDescent="0.25">
      <c r="A36" t="s">
        <v>53</v>
      </c>
      <c r="B36" s="1">
        <v>1.529E-2</v>
      </c>
      <c r="C36">
        <v>2.1260000000000001E-2</v>
      </c>
      <c r="D36">
        <v>2.5999999999999999E-2</v>
      </c>
      <c r="E36">
        <v>3.2710000000000003E-2</v>
      </c>
      <c r="F36">
        <v>5.4829999999999997E-2</v>
      </c>
      <c r="K36" t="str">
        <f t="shared" si="1"/>
        <v>sigmaG_median</v>
      </c>
      <c r="L36">
        <f t="shared" si="2"/>
        <v>2.5999999999999999E-2</v>
      </c>
    </row>
    <row r="37" spans="1:12" x14ac:dyDescent="0.25">
      <c r="A37" t="s">
        <v>54</v>
      </c>
      <c r="B37" s="1">
        <v>1.5270000000000001E-2</v>
      </c>
      <c r="C37">
        <v>2.0910000000000002E-2</v>
      </c>
      <c r="D37">
        <v>2.5430000000000001E-2</v>
      </c>
      <c r="E37">
        <v>3.1809999999999998E-2</v>
      </c>
      <c r="F37">
        <v>5.3589999999999999E-2</v>
      </c>
      <c r="K37" t="str">
        <f t="shared" si="1"/>
        <v>sigmaI_median</v>
      </c>
      <c r="L37">
        <f t="shared" si="2"/>
        <v>2.5430000000000001E-2</v>
      </c>
    </row>
    <row r="38" spans="1:12" x14ac:dyDescent="0.25">
      <c r="B38" s="1"/>
    </row>
    <row r="39" spans="1:12" x14ac:dyDescent="0.25">
      <c r="A39" t="s">
        <v>57</v>
      </c>
      <c r="B39" s="1" t="s">
        <v>58</v>
      </c>
      <c r="C39" t="s">
        <v>59</v>
      </c>
      <c r="D39" t="s">
        <v>60</v>
      </c>
    </row>
    <row r="40" spans="1:12" x14ac:dyDescent="0.25">
      <c r="B40" s="1"/>
    </row>
    <row r="41" spans="1:12" x14ac:dyDescent="0.25">
      <c r="B41" s="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 s="1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 s="1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0" spans="1:12" x14ac:dyDescent="0.25">
      <c r="B50" s="3"/>
      <c r="C50" s="4"/>
      <c r="D50" s="4"/>
      <c r="E50" s="4"/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1905.81</v>
      </c>
      <c r="C55">
        <v>1752.2170000000001</v>
      </c>
      <c r="D55">
        <v>1946.741</v>
      </c>
      <c r="E55">
        <v>4636.1580000000004</v>
      </c>
      <c r="F55">
        <v>1690.2329999999999</v>
      </c>
      <c r="G55">
        <v>4560.375</v>
      </c>
      <c r="H55">
        <v>18116.617999999999</v>
      </c>
      <c r="I55">
        <v>19734.226999999999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2013-03-06T03:37:19Z</dcterms:modified>
</cp:coreProperties>
</file>