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'1980'!$A$1:$I$55</definedName>
    <definedName name="_1981solution" localSheetId="2">'1981'!$A$1:$I$55</definedName>
    <definedName name="_1982solution" localSheetId="3">'1982'!$A$1:$I$55</definedName>
    <definedName name="_1983solution" localSheetId="4">'1983'!$A$1:$I$57</definedName>
    <definedName name="_1984solution" localSheetId="5">'1984'!$A$1:$I$57</definedName>
  </definedNames>
  <calcPr calcId="145621"/>
</workbook>
</file>

<file path=xl/calcChain.xml><?xml version="1.0" encoding="utf-8"?>
<calcChain xmlns="http://schemas.openxmlformats.org/spreadsheetml/2006/main">
  <c r="P3" i="1" l="1"/>
  <c r="R3" i="1"/>
  <c r="Z3" i="1"/>
  <c r="AB3" i="1"/>
  <c r="AD3" i="1"/>
  <c r="AL3" i="1"/>
  <c r="AN3" i="1"/>
  <c r="AP3" i="1"/>
  <c r="C3" i="1"/>
  <c r="L51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E6" i="1" s="1"/>
  <c r="L7" i="6"/>
  <c r="Q6" i="1" s="1"/>
  <c r="L6" i="6"/>
  <c r="P6" i="1" s="1"/>
  <c r="L5" i="6"/>
  <c r="O6" i="1" s="1"/>
  <c r="L4" i="6"/>
  <c r="L3" i="6"/>
  <c r="L2" i="6"/>
  <c r="L1" i="6"/>
  <c r="L51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E5" i="1" s="1"/>
  <c r="L7" i="5"/>
  <c r="Q5" i="1" s="1"/>
  <c r="L6" i="5"/>
  <c r="P5" i="1" s="1"/>
  <c r="L5" i="5"/>
  <c r="O5" i="1" s="1"/>
  <c r="L4" i="5"/>
  <c r="L3" i="5"/>
  <c r="L2" i="5"/>
  <c r="L1" i="5"/>
  <c r="L51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G4" i="1" s="1"/>
  <c r="L7" i="4"/>
  <c r="Q4" i="1" s="1"/>
  <c r="L6" i="4"/>
  <c r="P4" i="1" s="1"/>
  <c r="L5" i="4"/>
  <c r="O4" i="1" s="1"/>
  <c r="L4" i="4"/>
  <c r="L3" i="4"/>
  <c r="L2" i="4"/>
  <c r="L1" i="4"/>
  <c r="L51" i="3"/>
  <c r="L49" i="3"/>
  <c r="K49" i="3"/>
  <c r="L48" i="3"/>
  <c r="K48" i="3"/>
  <c r="L47" i="3"/>
  <c r="K47" i="3"/>
  <c r="L46" i="3"/>
  <c r="K46" i="3"/>
  <c r="L45" i="3"/>
  <c r="K45" i="3"/>
  <c r="L44" i="3"/>
  <c r="T3" i="1" s="1"/>
  <c r="K44" i="3"/>
  <c r="L43" i="3"/>
  <c r="X3" i="1" s="1"/>
  <c r="K43" i="3"/>
  <c r="L42" i="3"/>
  <c r="V3" i="1" s="1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AF3" i="1" s="1"/>
  <c r="K32" i="3"/>
  <c r="L31" i="3"/>
  <c r="AJ3" i="1" s="1"/>
  <c r="K31" i="3"/>
  <c r="L30" i="3"/>
  <c r="AH3" i="1" s="1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H3" i="1" s="1"/>
  <c r="K19" i="3"/>
  <c r="D3" i="1" s="1"/>
  <c r="L18" i="3"/>
  <c r="F3" i="1" s="1"/>
  <c r="K18" i="3"/>
  <c r="E3" i="1" s="1"/>
  <c r="L7" i="3"/>
  <c r="Q3" i="1" s="1"/>
  <c r="L6" i="3"/>
  <c r="L5" i="3"/>
  <c r="O3" i="1" s="1"/>
  <c r="L4" i="3"/>
  <c r="L3" i="3"/>
  <c r="L2" i="3"/>
  <c r="L1" i="3"/>
  <c r="L51" i="2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AP6" i="1" l="1"/>
  <c r="AL6" i="1"/>
  <c r="AH6" i="1"/>
  <c r="AD6" i="1"/>
  <c r="Z6" i="1"/>
  <c r="V6" i="1"/>
  <c r="R6" i="1"/>
  <c r="H6" i="1"/>
  <c r="D6" i="1"/>
  <c r="AO6" i="1"/>
  <c r="AK6" i="1"/>
  <c r="AG6" i="1"/>
  <c r="AC6" i="1"/>
  <c r="Y6" i="1"/>
  <c r="U6" i="1"/>
  <c r="G6" i="1"/>
  <c r="AN6" i="1"/>
  <c r="AJ6" i="1"/>
  <c r="AF6" i="1"/>
  <c r="AB6" i="1"/>
  <c r="X6" i="1"/>
  <c r="T6" i="1"/>
  <c r="F6" i="1"/>
  <c r="AM6" i="1"/>
  <c r="AI6" i="1"/>
  <c r="AE6" i="1"/>
  <c r="AA6" i="1"/>
  <c r="W6" i="1"/>
  <c r="S6" i="1"/>
  <c r="AP5" i="1"/>
  <c r="AL5" i="1"/>
  <c r="AH5" i="1"/>
  <c r="AD5" i="1"/>
  <c r="Z5" i="1"/>
  <c r="V5" i="1"/>
  <c r="R5" i="1"/>
  <c r="H5" i="1"/>
  <c r="D5" i="1"/>
  <c r="AO5" i="1"/>
  <c r="AK5" i="1"/>
  <c r="AG5" i="1"/>
  <c r="AC5" i="1"/>
  <c r="Y5" i="1"/>
  <c r="U5" i="1"/>
  <c r="G5" i="1"/>
  <c r="C5" i="1"/>
  <c r="AN5" i="1"/>
  <c r="AJ5" i="1"/>
  <c r="AF5" i="1"/>
  <c r="AB5" i="1"/>
  <c r="X5" i="1"/>
  <c r="T5" i="1"/>
  <c r="F5" i="1"/>
  <c r="AM5" i="1"/>
  <c r="AI5" i="1"/>
  <c r="AE5" i="1"/>
  <c r="AA5" i="1"/>
  <c r="W5" i="1"/>
  <c r="S5" i="1"/>
  <c r="F4" i="1"/>
  <c r="E4" i="1"/>
  <c r="AO3" i="1"/>
  <c r="AK3" i="1"/>
  <c r="AG3" i="1"/>
  <c r="AC3" i="1"/>
  <c r="Y3" i="1"/>
  <c r="U3" i="1"/>
  <c r="G3" i="1"/>
  <c r="AM3" i="1"/>
  <c r="AI3" i="1"/>
  <c r="AE3" i="1"/>
  <c r="AA3" i="1"/>
  <c r="W3" i="1"/>
  <c r="S3" i="1"/>
  <c r="AN4" i="1"/>
  <c r="AB4" i="1"/>
  <c r="T4" i="1"/>
  <c r="AI4" i="1"/>
  <c r="W4" i="1"/>
  <c r="C4" i="1"/>
  <c r="AP4" i="1"/>
  <c r="AL4" i="1"/>
  <c r="AH4" i="1"/>
  <c r="AD4" i="1"/>
  <c r="Z4" i="1"/>
  <c r="V4" i="1"/>
  <c r="R4" i="1"/>
  <c r="H4" i="1"/>
  <c r="D4" i="1"/>
  <c r="AJ4" i="1"/>
  <c r="AF4" i="1"/>
  <c r="X4" i="1"/>
  <c r="AM4" i="1"/>
  <c r="AE4" i="1"/>
  <c r="AA4" i="1"/>
  <c r="S4" i="1"/>
  <c r="AO4" i="1"/>
  <c r="AK4" i="1"/>
  <c r="AG4" i="1"/>
  <c r="AC4" i="1"/>
  <c r="Y4" i="1"/>
  <c r="U4" i="1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Q2" i="1" s="1"/>
  <c r="L6" i="2"/>
  <c r="P2" i="1" s="1"/>
  <c r="L5" i="2"/>
  <c r="O2" i="1" s="1"/>
  <c r="L4" i="2"/>
  <c r="L3" i="2"/>
  <c r="L2" i="2"/>
  <c r="L1" i="2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D2" i="1" l="1"/>
  <c r="H2" i="1"/>
  <c r="R2" i="1"/>
  <c r="V2" i="1"/>
  <c r="Z2" i="1"/>
  <c r="AD2" i="1"/>
  <c r="AH2" i="1"/>
  <c r="AL2" i="1"/>
  <c r="AP2" i="1"/>
  <c r="E2" i="1"/>
  <c r="S2" i="1"/>
  <c r="W2" i="1"/>
  <c r="AA2" i="1"/>
  <c r="AI2" i="1"/>
  <c r="X2" i="1"/>
  <c r="AF2" i="1"/>
  <c r="AN2" i="1"/>
  <c r="G2" i="1"/>
  <c r="U2" i="1"/>
  <c r="Y2" i="1"/>
  <c r="AC2" i="1"/>
  <c r="AG2" i="1"/>
  <c r="AK2" i="1"/>
  <c r="AO2" i="1"/>
  <c r="AE2" i="1"/>
  <c r="AM2" i="1"/>
  <c r="F2" i="1"/>
  <c r="T2" i="1"/>
  <c r="AB2" i="1"/>
  <c r="AJ2" i="1"/>
  <c r="C6" i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Contagion\RawOut\1980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Contagion\RawOut\1981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Contagion\RawOut\1982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Contagion\RawOut\1983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Contagion\RawOut\1984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<sst xmlns="http://schemas.openxmlformats.org/spreadsheetml/2006/main" count="523" uniqueCount="70">
  <si>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</si>
  <si>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</si>
  <si>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</si>
  <si>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</si>
  <si>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</si>
  <si>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</si>
  <si>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</si>
  <si>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</si>
  <si>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</si>
  <si>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</si>
  <si>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</si>
  <si>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</si>
  <si>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</si>
  <si>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</si>
  <si>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</si>
  <si>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</si>
  <si>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</si>
  <si>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</si>
  <si>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</si>
  <si>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</si>
  <si>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</si>
  <si>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</si>
  <si>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</si>
  <si>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</si>
  <si>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</si>
  <si>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</si>
  <si>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</si>
  <si>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</si>
  <si>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</si>
  <si>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</si>
  <si>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</si>
  <si>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</si>
  <si>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</si>
  <si>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</si>
  <si>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</si>
  <si>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</si>
  <si>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</si>
  <si>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</si>
  <si>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</si>
  <si>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</si>
  <si>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</si>
  <si>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</si>
  <si>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</si>
  <si>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</si>
  <si>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</si>
  <si>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</si>
  <si>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</si>
  <si>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</si>
  <si>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</si>
  <si>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</si>
  <si>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</si>
  <si>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</si>
  <si>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</si>
  <si>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</si>
  <si>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</si>
  <si>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</si>
  <si>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</si>
  <si>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</si>
  <si>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</si>
  <si>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</si>
  <si>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</si>
  <si>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</si>
  <si>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</si>
  <si>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</si>
  <si>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</si>
  <si>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</si>
  <si>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</si>
  <si>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Contagion</t>
  </si>
  <si>
    <t>AlternativeContagion</t>
  </si>
  <si>
    <t>101001:201000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</si>
</sst>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H16" sqref="H16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67</v>
      </c>
      <c r="B2">
        <v>1980</v>
      </c>
      <c r="C2">
        <f>VLOOKUP(C1,'1980'!$K:$L,2,FALSE)</f>
        <v>0.15351999999999999</v>
      </c>
      <c r="D2">
        <f>VLOOKUP(D1,'1980'!$K:$L,2,FALSE)</f>
        <v>9.2289999999999997E-2</v>
      </c>
      <c r="E2">
        <f>VLOOKUP(E1,'1980'!$K:$L,2,FALSE)</f>
        <v>0.22377</v>
      </c>
      <c r="F2">
        <f>VLOOKUP(F1,'1980'!$K:$L,2,FALSE)</f>
        <v>0.31911</v>
      </c>
      <c r="G2">
        <f>VLOOKUP(G1,'1980'!$K:$L,2,FALSE)</f>
        <v>0.13259000000000001</v>
      </c>
      <c r="H2">
        <f>VLOOKUP(H1,'1980'!$K:$L,2,FALSE)</f>
        <v>0.24501000000000001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-74.760000000000005</v>
      </c>
      <c r="P2">
        <f>VLOOKUP(P1,'1980'!$K:$L,2,FALSE)</f>
        <v>9.0299999999999994</v>
      </c>
      <c r="Q2">
        <f>VLOOKUP(Q1,'1980'!$K:$L,2,FALSE)</f>
        <v>-65.73</v>
      </c>
      <c r="R2">
        <f>VLOOKUP(R1,'1980'!$K:$L,2,FALSE)</f>
        <v>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</v>
      </c>
      <c r="W2">
        <f>VLOOKUP(W1,'1980'!$K:$L,2,FALSE)</f>
        <v>1</v>
      </c>
      <c r="X2">
        <f>VLOOKUP(X1,'1980'!$K:$L,2,FALSE)</f>
        <v>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0.11924999999999999</v>
      </c>
      <c r="AF2">
        <f>VLOOKUP(AF1,'1980'!$K:$L,2,FALSE)</f>
        <v>7.2959999999999997E-2</v>
      </c>
      <c r="AG2">
        <f>VLOOKUP(AG1,'1980'!$K:$L,2,FALSE)</f>
        <v>0.16807</v>
      </c>
      <c r="AH2">
        <f>VLOOKUP(AH1,'1980'!$K:$L,2,FALSE)</f>
        <v>0.26167000000000001</v>
      </c>
      <c r="AI2">
        <f>VLOOKUP(AI1,'1980'!$K:$L,2,FALSE)</f>
        <v>0.10876</v>
      </c>
      <c r="AJ2">
        <f>VLOOKUP(AJ1,'1980'!$K:$L,2,FALSE)</f>
        <v>0.19051999999999999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67</v>
      </c>
      <c r="B3">
        <v>1981</v>
      </c>
      <c r="C3">
        <f>VLOOKUP(C1,'1981'!$K:$L,2,FALSE)</f>
        <v>0.18395</v>
      </c>
      <c r="D3">
        <f>VLOOKUP(D1,'1981'!$K:$L,2,FALSE)</f>
        <v>8.1059999999999993E-2</v>
      </c>
      <c r="E3">
        <f>VLOOKUP(E1,'1981'!$K:$L,2,FALSE)</f>
        <v>0.22175</v>
      </c>
      <c r="F3">
        <f>VLOOKUP(F1,'1981'!$K:$L,2,FALSE)</f>
        <v>0.18911</v>
      </c>
      <c r="G3">
        <f>VLOOKUP(G1,'1981'!$K:$L,2,FALSE)</f>
        <v>0.1012</v>
      </c>
      <c r="H3">
        <f>VLOOKUP(H1,'1981'!$K:$L,2,FALSE)</f>
        <v>0.14799000000000001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-76.739999999999995</v>
      </c>
      <c r="P3">
        <f>VLOOKUP(P1,'1981'!$K:$L,2,FALSE)</f>
        <v>10.86</v>
      </c>
      <c r="Q3">
        <f>VLOOKUP(Q1,'1981'!$K:$L,2,FALSE)</f>
        <v>-65.88</v>
      </c>
      <c r="R3">
        <f>VLOOKUP(R1,'1981'!$K:$L,2,FALSE)</f>
        <v>1</v>
      </c>
      <c r="S3">
        <f>VLOOKUP(S1,'1981'!$K:$L,2,FALSE)</f>
        <v>1</v>
      </c>
      <c r="T3">
        <f>VLOOKUP(T1,'1981'!$K:$L,2,FALSE)</f>
        <v>1</v>
      </c>
      <c r="U3">
        <f>VLOOKUP(U1,'1981'!$K:$L,2,FALSE)</f>
        <v>1</v>
      </c>
      <c r="V3">
        <f>VLOOKUP(V1,'1981'!$K:$L,2,FALSE)</f>
        <v>1</v>
      </c>
      <c r="W3">
        <f>VLOOKUP(W1,'1981'!$K:$L,2,FALSE)</f>
        <v>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0.14371999999999999</v>
      </c>
      <c r="AF3">
        <f>VLOOKUP(AF1,'1981'!$K:$L,2,FALSE)</f>
        <v>6.0060000000000002E-2</v>
      </c>
      <c r="AG3">
        <f>VLOOKUP(AG1,'1981'!$K:$L,2,FALSE)</f>
        <v>0.16886000000000001</v>
      </c>
      <c r="AH3">
        <f>VLOOKUP(AH1,'1981'!$K:$L,2,FALSE)</f>
        <v>0.13655</v>
      </c>
      <c r="AI3">
        <f>VLOOKUP(AI1,'1981'!$K:$L,2,FALSE)</f>
        <v>8.022E-2</v>
      </c>
      <c r="AJ3">
        <f>VLOOKUP(AJ1,'1981'!$K:$L,2,FALSE)</f>
        <v>0.10525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67</v>
      </c>
      <c r="B4">
        <v>1982</v>
      </c>
      <c r="C4">
        <f>VLOOKUP(C1,'1982'!$K:$L,2,FALSE)</f>
        <v>0.18994</v>
      </c>
      <c r="D4">
        <f>VLOOKUP(D1,'1982'!$K:$L,2,FALSE)</f>
        <v>8.8450000000000001E-2</v>
      </c>
      <c r="E4">
        <f>VLOOKUP(E1,'1982'!$K:$L,2,FALSE)</f>
        <v>0.18540000000000001</v>
      </c>
      <c r="F4">
        <f>VLOOKUP(F1,'1982'!$K:$L,2,FALSE)</f>
        <v>0.24263999999999999</v>
      </c>
      <c r="G4">
        <f>VLOOKUP(G1,'1982'!$K:$L,2,FALSE)</f>
        <v>0.14574000000000001</v>
      </c>
      <c r="H4">
        <f>VLOOKUP(H1,'1982'!$K:$L,2,FALSE)</f>
        <v>0.21969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-62.63</v>
      </c>
      <c r="P4">
        <f>VLOOKUP(P1,'1982'!$K:$L,2,FALSE)</f>
        <v>9.9730000000000008</v>
      </c>
      <c r="Q4">
        <f>VLOOKUP(Q1,'1982'!$K:$L,2,FALSE)</f>
        <v>-52.65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0.14871999999999999</v>
      </c>
      <c r="AF4">
        <f>VLOOKUP(AF1,'1982'!$K:$L,2,FALSE)</f>
        <v>6.6420000000000007E-2</v>
      </c>
      <c r="AG4">
        <f>VLOOKUP(AG1,'1982'!$K:$L,2,FALSE)</f>
        <v>0.13622999999999999</v>
      </c>
      <c r="AH4">
        <f>VLOOKUP(AH1,'1982'!$K:$L,2,FALSE)</f>
        <v>0.18657000000000001</v>
      </c>
      <c r="AI4">
        <f>VLOOKUP(AI1,'1982'!$K:$L,2,FALSE)</f>
        <v>0.12676999999999999</v>
      </c>
      <c r="AJ4">
        <f>VLOOKUP(AJ1,'1982'!$K:$L,2,FALSE)</f>
        <v>0.16902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67</v>
      </c>
      <c r="B5">
        <v>1983</v>
      </c>
      <c r="C5">
        <f>VLOOKUP(C1,'1983'!$K:$L,2,FALSE)</f>
        <v>0.14213000000000001</v>
      </c>
      <c r="D5">
        <f>VLOOKUP(D1,'1983'!$K:$L,2,FALSE)</f>
        <v>6.3960000000000003E-2</v>
      </c>
      <c r="E5">
        <f>VLOOKUP(E1,'1983'!$K:$L,2,FALSE)</f>
        <v>8.1689999999999999E-2</v>
      </c>
      <c r="F5">
        <f>VLOOKUP(F1,'1983'!$K:$L,2,FALSE)</f>
        <v>0.13791999999999999</v>
      </c>
      <c r="G5">
        <f>VLOOKUP(G1,'1983'!$K:$L,2,FALSE)</f>
        <v>0.18115000000000001</v>
      </c>
      <c r="H5">
        <f>VLOOKUP(H1,'1983'!$K:$L,2,FALSE)</f>
        <v>0.27654000000000001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-57.75</v>
      </c>
      <c r="P5">
        <f>VLOOKUP(P1,'1983'!$K:$L,2,FALSE)</f>
        <v>10.33</v>
      </c>
      <c r="Q5">
        <f>VLOOKUP(Q1,'1983'!$K:$L,2,FALSE)</f>
        <v>-47.42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0.11516</v>
      </c>
      <c r="AF5">
        <f>VLOOKUP(AF1,'1983'!$K:$L,2,FALSE)</f>
        <v>4.7759999999999997E-2</v>
      </c>
      <c r="AG5">
        <f>VLOOKUP(AG1,'1983'!$K:$L,2,FALSE)</f>
        <v>5.5449999999999999E-2</v>
      </c>
      <c r="AH5">
        <f>VLOOKUP(AH1,'1983'!$K:$L,2,FALSE)</f>
        <v>9.1039999999999996E-2</v>
      </c>
      <c r="AI5">
        <f>VLOOKUP(AI1,'1983'!$K:$L,2,FALSE)</f>
        <v>0.15864</v>
      </c>
      <c r="AJ5">
        <f>VLOOKUP(AJ1,'1983'!$K:$L,2,FALSE)</f>
        <v>0.22247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67</v>
      </c>
      <c r="B6">
        <v>1984</v>
      </c>
      <c r="C6">
        <f>VLOOKUP(C1,'1984'!$K:$L,2,FALSE)</f>
        <v>0.14380999999999999</v>
      </c>
      <c r="D6">
        <f>VLOOKUP(D1,'1984'!$K:$L,2,FALSE)</f>
        <v>6.5680000000000002E-2</v>
      </c>
      <c r="E6">
        <f>VLOOKUP(E1,'1984'!$K:$L,2,FALSE)</f>
        <v>6.0970000000000003E-2</v>
      </c>
      <c r="F6">
        <f>VLOOKUP(F1,'1984'!$K:$L,2,FALSE)</f>
        <v>0.1072</v>
      </c>
      <c r="G6">
        <f>VLOOKUP(G1,'1984'!$K:$L,2,FALSE)</f>
        <v>0.17391999999999999</v>
      </c>
      <c r="H6">
        <f>VLOOKUP(H1,'1984'!$K:$L,2,FALSE)</f>
        <v>0.24021000000000001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-53.49</v>
      </c>
      <c r="P6">
        <f>VLOOKUP(P1,'1984'!$K:$L,2,FALSE)</f>
        <v>10.52</v>
      </c>
      <c r="Q6">
        <f>VLOOKUP(Q1,'1984'!$K:$L,2,FALSE)</f>
        <v>-42.96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0.12339</v>
      </c>
      <c r="AF6">
        <f>VLOOKUP(AF1,'1984'!$K:$L,2,FALSE)</f>
        <v>4.9930000000000002E-2</v>
      </c>
      <c r="AG6">
        <f>VLOOKUP(AG1,'1984'!$K:$L,2,FALSE)</f>
        <v>4.1540000000000001E-2</v>
      </c>
      <c r="AH6">
        <f>VLOOKUP(AH1,'1984'!$K:$L,2,FALSE)</f>
        <v>6.8860000000000005E-2</v>
      </c>
      <c r="AI6">
        <f>VLOOKUP(AI1,'1984'!$K:$L,2,FALSE)</f>
        <v>0.15415999999999999</v>
      </c>
      <c r="AJ6">
        <f>VLOOKUP(AJ1,'1984'!$K:$L,2,FALSE)</f>
        <v>0.19198999999999999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20.28515625" bestFit="1" customWidth="1"/>
    <col min="3" max="3" width="13.7109375" bestFit="1" customWidth="1"/>
    <col min="4" max="5" width="9" bestFit="1" customWidth="1"/>
    <col min="6" max="6" width="11.42578125" bestFit="1" customWidth="1"/>
    <col min="7" max="7" width="9" bestFit="1" customWidth="1"/>
    <col min="8" max="9" width="10" bestFit="1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68</v>
      </c>
      <c r="K2" t="s">
        <v>0</v>
      </c>
      <c r="L2" t="str">
        <f>B2</f>
        <v>AlternativeContagion</v>
      </c>
    </row>
    <row r="3" spans="1:12" x14ac:dyDescent="0.25">
      <c r="A3" t="s">
        <v>18</v>
      </c>
      <c r="B3" s="1">
        <v>100000</v>
      </c>
      <c r="K3" t="s">
        <v>21</v>
      </c>
      <c r="L3" s="2">
        <f>B3</f>
        <v>100000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-74.760000000000005</v>
      </c>
      <c r="K5" t="s">
        <v>14</v>
      </c>
      <c r="L5">
        <f>C5</f>
        <v>-74.760000000000005</v>
      </c>
    </row>
    <row r="6" spans="1:12" x14ac:dyDescent="0.25">
      <c r="A6" t="s">
        <v>24</v>
      </c>
      <c r="B6">
        <v>9.0299999999999994</v>
      </c>
      <c r="K6" t="s">
        <v>15</v>
      </c>
      <c r="L6">
        <f>B6</f>
        <v>9.0299999999999994</v>
      </c>
    </row>
    <row r="7" spans="1:12" x14ac:dyDescent="0.25">
      <c r="A7" t="s">
        <v>25</v>
      </c>
      <c r="B7" t="s">
        <v>23</v>
      </c>
      <c r="C7">
        <v>-65.73</v>
      </c>
      <c r="K7" t="s">
        <v>16</v>
      </c>
      <c r="L7">
        <f>C7</f>
        <v>-65.73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0.31911</v>
      </c>
      <c r="C18">
        <v>0.24257000000000001</v>
      </c>
      <c r="D18" s="1">
        <v>3.1320000000000002E-4</v>
      </c>
      <c r="E18" s="1">
        <v>2.5829999999999998E-3</v>
      </c>
      <c r="K18" t="str">
        <f t="shared" ref="K18:L25" si="0">A18</f>
        <v>Tag</v>
      </c>
      <c r="L18">
        <f t="shared" si="0"/>
        <v>0.31911</v>
      </c>
    </row>
    <row r="19" spans="1:12" x14ac:dyDescent="0.25">
      <c r="A19" t="s">
        <v>7</v>
      </c>
      <c r="B19">
        <v>0.24501000000000001</v>
      </c>
      <c r="C19">
        <v>0.20355000000000001</v>
      </c>
      <c r="D19" s="1">
        <v>2.6279999999999999E-4</v>
      </c>
      <c r="E19" s="1">
        <v>2.7959999999999999E-3</v>
      </c>
      <c r="K19" t="str">
        <f t="shared" si="0"/>
        <v>Tai</v>
      </c>
      <c r="L19">
        <f t="shared" si="0"/>
        <v>0.24501000000000001</v>
      </c>
    </row>
    <row r="20" spans="1:12" x14ac:dyDescent="0.25">
      <c r="A20" t="s">
        <v>3</v>
      </c>
      <c r="B20">
        <v>9.2289999999999997E-2</v>
      </c>
      <c r="C20">
        <v>7.5600000000000001E-2</v>
      </c>
      <c r="D20" s="1">
        <v>9.7600000000000001E-5</v>
      </c>
      <c r="E20" s="1">
        <v>8.0179999999999997E-4</v>
      </c>
      <c r="K20" t="str">
        <f t="shared" si="0"/>
        <v>Tga</v>
      </c>
      <c r="L20">
        <f t="shared" si="0"/>
        <v>9.2289999999999997E-2</v>
      </c>
    </row>
    <row r="21" spans="1:12" x14ac:dyDescent="0.25">
      <c r="A21" t="s">
        <v>2</v>
      </c>
      <c r="B21">
        <v>0.15351999999999999</v>
      </c>
      <c r="C21">
        <v>0.13069</v>
      </c>
      <c r="D21" s="1">
        <v>1.6870000000000001E-4</v>
      </c>
      <c r="E21" s="1">
        <v>1.6800000000000001E-3</v>
      </c>
      <c r="K21" t="str">
        <f t="shared" si="0"/>
        <v>Tgi</v>
      </c>
      <c r="L21">
        <f t="shared" si="0"/>
        <v>0.15351999999999999</v>
      </c>
    </row>
    <row r="22" spans="1:12" x14ac:dyDescent="0.25">
      <c r="A22" t="s">
        <v>6</v>
      </c>
      <c r="B22">
        <v>0.13259000000000001</v>
      </c>
      <c r="C22">
        <v>0.10115</v>
      </c>
      <c r="D22" s="1">
        <v>1.306E-4</v>
      </c>
      <c r="E22" s="1">
        <v>1.3749999999999999E-3</v>
      </c>
      <c r="K22" t="str">
        <f t="shared" si="0"/>
        <v>Tia</v>
      </c>
      <c r="L22">
        <f t="shared" si="0"/>
        <v>0.13259000000000001</v>
      </c>
    </row>
    <row r="23" spans="1:12" x14ac:dyDescent="0.25">
      <c r="A23" t="s">
        <v>4</v>
      </c>
      <c r="B23">
        <v>0.22377</v>
      </c>
      <c r="C23">
        <v>0.19550999999999999</v>
      </c>
      <c r="D23" s="1">
        <v>2.5240000000000001E-4</v>
      </c>
      <c r="E23" s="1">
        <v>2.4239999999999999E-3</v>
      </c>
      <c r="K23" t="str">
        <f t="shared" si="0"/>
        <v>Tig</v>
      </c>
      <c r="L23">
        <f t="shared" si="0"/>
        <v>0.22377</v>
      </c>
    </row>
    <row r="24" spans="1:12" x14ac:dyDescent="0.25">
      <c r="A24" t="s">
        <v>53</v>
      </c>
      <c r="B24">
        <v>2.6870000000000002E-2</v>
      </c>
      <c r="C24">
        <v>1.111E-2</v>
      </c>
      <c r="D24" s="1">
        <v>1.435E-5</v>
      </c>
      <c r="E24" s="1">
        <v>6.5889999999999994E-5</v>
      </c>
      <c r="K24" t="str">
        <f t="shared" si="0"/>
        <v>sigmaG</v>
      </c>
      <c r="L24">
        <f t="shared" si="0"/>
        <v>2.6870000000000002E-2</v>
      </c>
    </row>
    <row r="25" spans="1:12" x14ac:dyDescent="0.25">
      <c r="A25" t="s">
        <v>54</v>
      </c>
      <c r="B25">
        <v>2.6579999999999999E-2</v>
      </c>
      <c r="C25">
        <v>1.107E-2</v>
      </c>
      <c r="D25" s="1">
        <v>1.43E-5</v>
      </c>
      <c r="E25" s="1">
        <v>8.0110000000000004E-5</v>
      </c>
      <c r="K25" t="str">
        <f t="shared" si="0"/>
        <v>sigmaI</v>
      </c>
      <c r="L25">
        <f t="shared" si="0"/>
        <v>2.6579999999999999E-2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1.2460000000000001E-2</v>
      </c>
      <c r="C30">
        <v>0.12224</v>
      </c>
      <c r="D30" s="1">
        <v>0.26167000000000001</v>
      </c>
      <c r="E30" s="1">
        <v>0.46894000000000002</v>
      </c>
      <c r="F30">
        <v>0.8952</v>
      </c>
      <c r="K30" t="str">
        <f t="shared" ref="K30:K37" si="1">CONCATENATE(A30,"_median")</f>
        <v>Tag_median</v>
      </c>
      <c r="L30">
        <f t="shared" ref="L30:L37" si="2">D30</f>
        <v>0.26167000000000001</v>
      </c>
    </row>
    <row r="31" spans="1:12" x14ac:dyDescent="0.25">
      <c r="A31" t="s">
        <v>7</v>
      </c>
      <c r="B31">
        <v>9.2219999999999993E-3</v>
      </c>
      <c r="C31">
        <v>8.8709999999999997E-2</v>
      </c>
      <c r="D31" s="1">
        <v>0.19051999999999999</v>
      </c>
      <c r="E31" s="1">
        <v>0.34864000000000001</v>
      </c>
      <c r="F31">
        <v>0.78276999999999997</v>
      </c>
      <c r="K31" t="str">
        <f t="shared" si="1"/>
        <v>Tai_median</v>
      </c>
      <c r="L31">
        <f t="shared" si="2"/>
        <v>0.19051999999999999</v>
      </c>
    </row>
    <row r="32" spans="1:12" x14ac:dyDescent="0.25">
      <c r="A32" t="s">
        <v>3</v>
      </c>
      <c r="B32">
        <v>3.4710000000000001E-3</v>
      </c>
      <c r="C32">
        <v>3.3849999999999998E-2</v>
      </c>
      <c r="D32">
        <v>7.2959999999999997E-2</v>
      </c>
      <c r="E32">
        <v>0.13225999999999999</v>
      </c>
      <c r="F32">
        <v>0.28055999999999998</v>
      </c>
      <c r="K32" t="str">
        <f t="shared" si="1"/>
        <v>Tga_median</v>
      </c>
      <c r="L32">
        <f t="shared" si="2"/>
        <v>7.2959999999999997E-2</v>
      </c>
    </row>
    <row r="33" spans="1:12" x14ac:dyDescent="0.25">
      <c r="A33" t="s">
        <v>2</v>
      </c>
      <c r="B33">
        <v>5.6470000000000001E-3</v>
      </c>
      <c r="C33">
        <v>5.5660000000000001E-2</v>
      </c>
      <c r="D33">
        <v>0.11924999999999999</v>
      </c>
      <c r="E33">
        <v>0.21557000000000001</v>
      </c>
      <c r="F33">
        <v>0.49403000000000002</v>
      </c>
      <c r="K33" t="str">
        <f t="shared" si="1"/>
        <v>Tgi_median</v>
      </c>
      <c r="L33">
        <f t="shared" si="2"/>
        <v>0.11924999999999999</v>
      </c>
    </row>
    <row r="34" spans="1:12" x14ac:dyDescent="0.25">
      <c r="A34" t="s">
        <v>6</v>
      </c>
      <c r="B34">
        <v>7.0759999999999998E-3</v>
      </c>
      <c r="C34">
        <v>5.5820000000000002E-2</v>
      </c>
      <c r="D34">
        <v>0.10876</v>
      </c>
      <c r="E34">
        <v>0.18536</v>
      </c>
      <c r="F34">
        <v>0.38796000000000003</v>
      </c>
      <c r="K34" t="str">
        <f t="shared" si="1"/>
        <v>Tia_median</v>
      </c>
      <c r="L34">
        <f t="shared" si="2"/>
        <v>0.10876</v>
      </c>
    </row>
    <row r="35" spans="1:12" x14ac:dyDescent="0.25">
      <c r="A35" t="s">
        <v>4</v>
      </c>
      <c r="B35" s="3">
        <v>7.0899999999999999E-3</v>
      </c>
      <c r="C35" s="4">
        <v>7.5209999999999999E-2</v>
      </c>
      <c r="D35" s="4">
        <v>0.16807</v>
      </c>
      <c r="E35" s="4">
        <v>0.31768000000000002</v>
      </c>
      <c r="F35" s="3">
        <v>0.74797000000000002</v>
      </c>
      <c r="K35" t="str">
        <f t="shared" si="1"/>
        <v>Tig_median</v>
      </c>
      <c r="L35">
        <f t="shared" si="2"/>
        <v>0.16807</v>
      </c>
    </row>
    <row r="36" spans="1:12" x14ac:dyDescent="0.25">
      <c r="A36" t="s">
        <v>53</v>
      </c>
      <c r="B36">
        <v>1.3424E-2</v>
      </c>
      <c r="C36">
        <v>1.9460000000000002E-2</v>
      </c>
      <c r="D36">
        <v>2.4420000000000001E-2</v>
      </c>
      <c r="E36">
        <v>3.1379999999999998E-2</v>
      </c>
      <c r="F36">
        <v>5.4760000000000003E-2</v>
      </c>
      <c r="K36" t="str">
        <f t="shared" si="1"/>
        <v>sigmaG_median</v>
      </c>
      <c r="L36">
        <f t="shared" si="2"/>
        <v>2.4420000000000001E-2</v>
      </c>
    </row>
    <row r="37" spans="1:12" x14ac:dyDescent="0.25">
      <c r="A37" t="s">
        <v>54</v>
      </c>
      <c r="B37">
        <v>1.3289E-2</v>
      </c>
      <c r="C37">
        <v>1.9179999999999999E-2</v>
      </c>
      <c r="D37">
        <v>2.4080000000000001E-2</v>
      </c>
      <c r="E37">
        <v>3.1019999999999999E-2</v>
      </c>
      <c r="F37">
        <v>5.4519999999999999E-2</v>
      </c>
      <c r="K37" t="str">
        <f t="shared" si="1"/>
        <v>sigmaI_median</v>
      </c>
      <c r="L37">
        <f t="shared" si="2"/>
        <v>2.4080000000000001E-2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8828.4599999999991</v>
      </c>
      <c r="C55">
        <v>5330.1530000000002</v>
      </c>
      <c r="D55">
        <v>8934.4120000000003</v>
      </c>
      <c r="E55">
        <v>6122.4539999999997</v>
      </c>
      <c r="F55">
        <v>5446.7250000000004</v>
      </c>
      <c r="G55">
        <v>6551.2049999999999</v>
      </c>
      <c r="H55">
        <v>28591.164000000001</v>
      </c>
      <c r="I55">
        <v>19242.277999999998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2" workbookViewId="0">
      <selection activeCell="L25" sqref="L25"/>
    </sheetView>
  </sheetViews>
  <sheetFormatPr defaultRowHeight="15" x14ac:dyDescent="0.25"/>
  <cols>
    <col min="1" max="1" width="11.85546875" bestFit="1" customWidth="1"/>
    <col min="2" max="2" width="20.28515625" bestFit="1" customWidth="1"/>
    <col min="3" max="3" width="13.7109375" bestFit="1" customWidth="1"/>
    <col min="4" max="4" width="9" customWidth="1"/>
    <col min="5" max="5" width="9" bestFit="1" customWidth="1"/>
    <col min="6" max="6" width="11.42578125" bestFit="1" customWidth="1"/>
    <col min="7" max="7" width="8" bestFit="1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AlternativeContagion</v>
      </c>
    </row>
    <row r="3" spans="1:14" x14ac:dyDescent="0.25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-76.739999999999995</v>
      </c>
      <c r="K5" t="s">
        <v>14</v>
      </c>
      <c r="L5">
        <f>C5</f>
        <v>-76.739999999999995</v>
      </c>
    </row>
    <row r="6" spans="1:14" x14ac:dyDescent="0.25">
      <c r="A6" t="s">
        <v>24</v>
      </c>
      <c r="B6">
        <v>10.86</v>
      </c>
      <c r="K6" t="s">
        <v>15</v>
      </c>
      <c r="L6">
        <f>B6</f>
        <v>10.86</v>
      </c>
    </row>
    <row r="7" spans="1:14" x14ac:dyDescent="0.25">
      <c r="A7" t="s">
        <v>25</v>
      </c>
      <c r="B7" t="s">
        <v>23</v>
      </c>
      <c r="C7">
        <v>-65.88</v>
      </c>
      <c r="K7" t="s">
        <v>16</v>
      </c>
      <c r="L7">
        <f>C7</f>
        <v>-65.88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0.18911</v>
      </c>
      <c r="C18">
        <v>0.17651</v>
      </c>
      <c r="D18" s="1">
        <v>2.2790000000000001E-4</v>
      </c>
      <c r="E18" s="1">
        <v>1.805E-3</v>
      </c>
      <c r="K18" t="str">
        <f t="shared" ref="K18:L25" si="0">A18</f>
        <v>Tag</v>
      </c>
      <c r="L18">
        <f t="shared" si="0"/>
        <v>0.18911</v>
      </c>
    </row>
    <row r="19" spans="1:12" x14ac:dyDescent="0.25">
      <c r="A19" t="s">
        <v>7</v>
      </c>
      <c r="B19">
        <v>0.14799000000000001</v>
      </c>
      <c r="C19">
        <v>0.14421</v>
      </c>
      <c r="D19" s="1">
        <v>1.862E-4</v>
      </c>
      <c r="E19" s="1">
        <v>1.635E-3</v>
      </c>
      <c r="K19" t="str">
        <f t="shared" si="0"/>
        <v>Tai</v>
      </c>
      <c r="L19">
        <f t="shared" si="0"/>
        <v>0.14799000000000001</v>
      </c>
    </row>
    <row r="20" spans="1:12" x14ac:dyDescent="0.25">
      <c r="A20" t="s">
        <v>3</v>
      </c>
      <c r="B20">
        <v>8.1059999999999993E-2</v>
      </c>
      <c r="C20">
        <v>7.4219999999999994E-2</v>
      </c>
      <c r="D20" s="1">
        <v>9.5820000000000001E-5</v>
      </c>
      <c r="E20" s="1">
        <v>7.5270000000000003E-4</v>
      </c>
      <c r="K20" t="str">
        <f t="shared" si="0"/>
        <v>Tga</v>
      </c>
      <c r="L20">
        <f t="shared" si="0"/>
        <v>8.1059999999999993E-2</v>
      </c>
    </row>
    <row r="21" spans="1:12" x14ac:dyDescent="0.25">
      <c r="A21" t="s">
        <v>2</v>
      </c>
      <c r="B21">
        <v>0.18395</v>
      </c>
      <c r="C21">
        <v>0.15340000000000001</v>
      </c>
      <c r="D21" s="1">
        <v>1.9799999999999999E-4</v>
      </c>
      <c r="E21" s="1">
        <v>2.47E-3</v>
      </c>
      <c r="K21" t="str">
        <f t="shared" si="0"/>
        <v>Tgi</v>
      </c>
      <c r="L21">
        <f t="shared" si="0"/>
        <v>0.18395</v>
      </c>
    </row>
    <row r="22" spans="1:12" x14ac:dyDescent="0.25">
      <c r="A22" t="s">
        <v>6</v>
      </c>
      <c r="B22">
        <v>0.1012</v>
      </c>
      <c r="C22">
        <v>8.4610000000000005E-2</v>
      </c>
      <c r="D22" s="1">
        <v>1.092E-4</v>
      </c>
      <c r="E22" s="1">
        <v>9.9719999999999995E-4</v>
      </c>
      <c r="K22" t="str">
        <f t="shared" si="0"/>
        <v>Tia</v>
      </c>
      <c r="L22">
        <f t="shared" si="0"/>
        <v>0.1012</v>
      </c>
    </row>
    <row r="23" spans="1:12" x14ac:dyDescent="0.25">
      <c r="A23" t="s">
        <v>4</v>
      </c>
      <c r="B23">
        <v>0.22175</v>
      </c>
      <c r="C23">
        <v>0.19034000000000001</v>
      </c>
      <c r="D23" s="1">
        <v>2.4570000000000001E-4</v>
      </c>
      <c r="E23" s="1">
        <v>3.0469999999999998E-3</v>
      </c>
      <c r="K23" t="str">
        <f t="shared" si="0"/>
        <v>Tig</v>
      </c>
      <c r="L23">
        <f t="shared" si="0"/>
        <v>0.22175</v>
      </c>
    </row>
    <row r="24" spans="1:12" x14ac:dyDescent="0.25">
      <c r="A24" t="s">
        <v>53</v>
      </c>
      <c r="B24">
        <v>2.6409999999999999E-2</v>
      </c>
      <c r="C24">
        <v>1.196E-2</v>
      </c>
      <c r="D24" s="1">
        <v>1.5440000000000001E-5</v>
      </c>
      <c r="E24" s="1">
        <v>8.4850000000000002E-5</v>
      </c>
      <c r="K24" t="str">
        <f t="shared" si="0"/>
        <v>sigmaG</v>
      </c>
      <c r="L24">
        <f t="shared" si="0"/>
        <v>2.6409999999999999E-2</v>
      </c>
    </row>
    <row r="25" spans="1:12" x14ac:dyDescent="0.25">
      <c r="A25" t="s">
        <v>54</v>
      </c>
      <c r="B25">
        <v>2.46E-2</v>
      </c>
      <c r="C25">
        <v>1.158E-2</v>
      </c>
      <c r="D25" s="1">
        <v>1.4949999999999999E-5</v>
      </c>
      <c r="E25" s="1">
        <v>1.005E-4</v>
      </c>
      <c r="K25" t="str">
        <f t="shared" si="0"/>
        <v>sigmaI</v>
      </c>
      <c r="L25">
        <f t="shared" si="0"/>
        <v>2.46E-2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5.5779999999999996E-3</v>
      </c>
      <c r="C30">
        <v>5.9749999999999998E-2</v>
      </c>
      <c r="D30" s="1">
        <v>0.13655</v>
      </c>
      <c r="E30" s="1">
        <v>0.26279999999999998</v>
      </c>
      <c r="F30">
        <v>0.67908000000000002</v>
      </c>
      <c r="K30" t="str">
        <f t="shared" ref="K30:K37" si="1">CONCATENATE(A30,"_median")</f>
        <v>Tag_median</v>
      </c>
      <c r="L30">
        <f t="shared" ref="L30:L37" si="2">D30</f>
        <v>0.13655</v>
      </c>
    </row>
    <row r="31" spans="1:12" x14ac:dyDescent="0.25">
      <c r="A31" t="s">
        <v>7</v>
      </c>
      <c r="B31">
        <v>4.3680000000000004E-3</v>
      </c>
      <c r="C31">
        <v>4.6530000000000002E-2</v>
      </c>
      <c r="D31" s="1">
        <v>0.10525</v>
      </c>
      <c r="E31" s="1">
        <v>0.20208999999999999</v>
      </c>
      <c r="F31">
        <v>0.54744999999999999</v>
      </c>
      <c r="K31" t="str">
        <f t="shared" si="1"/>
        <v>Tai_median</v>
      </c>
      <c r="L31">
        <f t="shared" si="2"/>
        <v>0.10525</v>
      </c>
    </row>
    <row r="32" spans="1:12" x14ac:dyDescent="0.25">
      <c r="A32" t="s">
        <v>3</v>
      </c>
      <c r="B32">
        <v>2.8349999999999998E-3</v>
      </c>
      <c r="C32">
        <v>2.8049999999999999E-2</v>
      </c>
      <c r="D32">
        <v>6.0060000000000002E-2</v>
      </c>
      <c r="E32">
        <v>0.11075</v>
      </c>
      <c r="F32">
        <v>0.28292</v>
      </c>
      <c r="K32" t="str">
        <f t="shared" si="1"/>
        <v>Tga_median</v>
      </c>
      <c r="L32">
        <f t="shared" si="2"/>
        <v>6.0060000000000002E-2</v>
      </c>
    </row>
    <row r="33" spans="1:12" x14ac:dyDescent="0.25">
      <c r="A33" t="s">
        <v>2</v>
      </c>
      <c r="B33">
        <v>7.8609999999999999E-3</v>
      </c>
      <c r="C33">
        <v>7.0120000000000002E-2</v>
      </c>
      <c r="D33">
        <v>0.14371999999999999</v>
      </c>
      <c r="E33">
        <v>0.25494</v>
      </c>
      <c r="F33">
        <v>0.58875</v>
      </c>
      <c r="K33" t="str">
        <f t="shared" si="1"/>
        <v>Tgi_median</v>
      </c>
      <c r="L33">
        <f t="shared" si="2"/>
        <v>0.14371999999999999</v>
      </c>
    </row>
    <row r="34" spans="1:12" x14ac:dyDescent="0.25">
      <c r="A34" t="s">
        <v>6</v>
      </c>
      <c r="B34">
        <v>5.4559999999999999E-3</v>
      </c>
      <c r="C34">
        <v>4.2389999999999997E-2</v>
      </c>
      <c r="D34">
        <v>8.022E-2</v>
      </c>
      <c r="E34">
        <v>0.13547999999999999</v>
      </c>
      <c r="F34">
        <v>0.32550000000000001</v>
      </c>
      <c r="K34" t="str">
        <f t="shared" si="1"/>
        <v>Tia_median</v>
      </c>
      <c r="L34">
        <f t="shared" si="2"/>
        <v>8.022E-2</v>
      </c>
    </row>
    <row r="35" spans="1:12" x14ac:dyDescent="0.25">
      <c r="A35" t="s">
        <v>4</v>
      </c>
      <c r="B35" s="3">
        <v>7.979E-3</v>
      </c>
      <c r="C35" s="4">
        <v>7.8060000000000004E-2</v>
      </c>
      <c r="D35" s="4">
        <v>0.16886000000000001</v>
      </c>
      <c r="E35" s="4">
        <v>0.31156</v>
      </c>
      <c r="F35" s="3">
        <v>0.73023000000000005</v>
      </c>
      <c r="K35" t="str">
        <f t="shared" si="1"/>
        <v>Tig_median</v>
      </c>
      <c r="L35">
        <f t="shared" si="2"/>
        <v>0.16886000000000001</v>
      </c>
    </row>
    <row r="36" spans="1:12" x14ac:dyDescent="0.25">
      <c r="A36" t="s">
        <v>53</v>
      </c>
      <c r="B36">
        <v>1.259E-2</v>
      </c>
      <c r="C36">
        <v>1.848E-2</v>
      </c>
      <c r="D36">
        <v>2.3550000000000001E-2</v>
      </c>
      <c r="E36">
        <v>3.1E-2</v>
      </c>
      <c r="F36">
        <v>5.6950000000000001E-2</v>
      </c>
      <c r="K36" t="str">
        <f t="shared" si="1"/>
        <v>sigmaG_median</v>
      </c>
      <c r="L36">
        <f t="shared" si="2"/>
        <v>2.3550000000000001E-2</v>
      </c>
    </row>
    <row r="37" spans="1:12" x14ac:dyDescent="0.25">
      <c r="A37" t="s">
        <v>54</v>
      </c>
      <c r="B37">
        <v>1.1686999999999999E-2</v>
      </c>
      <c r="C37">
        <v>1.7100000000000001E-2</v>
      </c>
      <c r="D37">
        <v>2.1760000000000002E-2</v>
      </c>
      <c r="E37">
        <v>2.8740000000000002E-2</v>
      </c>
      <c r="F37">
        <v>5.4280000000000002E-2</v>
      </c>
      <c r="K37" t="str">
        <f t="shared" si="1"/>
        <v>sigmaI_median</v>
      </c>
      <c r="L37">
        <f t="shared" si="2"/>
        <v>2.1760000000000002E-2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9616.0229999999992</v>
      </c>
      <c r="C55">
        <v>7855.3379999999997</v>
      </c>
      <c r="D55">
        <v>9771.5429999999997</v>
      </c>
      <c r="E55">
        <v>3910.4229999999998</v>
      </c>
      <c r="F55">
        <v>7473.2790000000005</v>
      </c>
      <c r="G55">
        <v>3954.71</v>
      </c>
      <c r="H55">
        <v>20015.867999999999</v>
      </c>
      <c r="I55">
        <v>13934.200999999999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52" workbookViewId="0">
      <selection activeCell="K52" sqref="K1:L1048576"/>
    </sheetView>
  </sheetViews>
  <sheetFormatPr defaultRowHeight="15" x14ac:dyDescent="0.25"/>
  <cols>
    <col min="1" max="1" width="11.85546875" bestFit="1" customWidth="1"/>
    <col min="2" max="2" width="20.28515625" bestFit="1" customWidth="1"/>
    <col min="3" max="3" width="13.7109375" bestFit="1" customWidth="1"/>
    <col min="4" max="5" width="9" bestFit="1" customWidth="1"/>
    <col min="6" max="6" width="11.42578125" bestFit="1" customWidth="1"/>
    <col min="7" max="8" width="10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AlternativeContagion</v>
      </c>
    </row>
    <row r="3" spans="1:14" x14ac:dyDescent="0.25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-62.63</v>
      </c>
      <c r="K5" t="s">
        <v>14</v>
      </c>
      <c r="L5">
        <f>C5</f>
        <v>-62.63</v>
      </c>
    </row>
    <row r="6" spans="1:14" x14ac:dyDescent="0.25">
      <c r="A6" t="s">
        <v>24</v>
      </c>
      <c r="B6">
        <v>9.9730000000000008</v>
      </c>
      <c r="K6" t="s">
        <v>15</v>
      </c>
      <c r="L6">
        <f>B6</f>
        <v>9.9730000000000008</v>
      </c>
    </row>
    <row r="7" spans="1:14" x14ac:dyDescent="0.25">
      <c r="A7" t="s">
        <v>25</v>
      </c>
      <c r="B7" t="s">
        <v>23</v>
      </c>
      <c r="C7">
        <v>-52.65</v>
      </c>
      <c r="K7" t="s">
        <v>16</v>
      </c>
      <c r="L7">
        <f>C7</f>
        <v>-52.65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0.24263999999999999</v>
      </c>
      <c r="C18">
        <v>0.20566000000000001</v>
      </c>
      <c r="D18" s="1">
        <v>2.655E-4</v>
      </c>
      <c r="E18" s="1">
        <v>1.3879999999999999E-3</v>
      </c>
      <c r="K18" t="str">
        <f t="shared" ref="K18:L25" si="0">A18</f>
        <v>Tag</v>
      </c>
      <c r="L18">
        <f t="shared" si="0"/>
        <v>0.24263999999999999</v>
      </c>
    </row>
    <row r="19" spans="1:12" x14ac:dyDescent="0.25">
      <c r="A19" t="s">
        <v>7</v>
      </c>
      <c r="B19">
        <v>0.21969</v>
      </c>
      <c r="C19">
        <v>0.18848999999999999</v>
      </c>
      <c r="D19" s="1">
        <v>2.433E-4</v>
      </c>
      <c r="E19" s="1">
        <v>2.0579999999999999E-3</v>
      </c>
      <c r="K19" t="str">
        <f t="shared" si="0"/>
        <v>Tai</v>
      </c>
      <c r="L19">
        <f t="shared" si="0"/>
        <v>0.21969</v>
      </c>
    </row>
    <row r="20" spans="1:12" x14ac:dyDescent="0.25">
      <c r="A20" t="s">
        <v>3</v>
      </c>
      <c r="B20">
        <v>8.8450000000000001E-2</v>
      </c>
      <c r="C20">
        <v>7.9119999999999996E-2</v>
      </c>
      <c r="D20" s="1">
        <v>1.021E-4</v>
      </c>
      <c r="E20" s="1">
        <v>4.9910000000000004E-4</v>
      </c>
      <c r="K20" t="str">
        <f t="shared" si="0"/>
        <v>Tga</v>
      </c>
      <c r="L20">
        <f t="shared" si="0"/>
        <v>8.8450000000000001E-2</v>
      </c>
    </row>
    <row r="21" spans="1:12" x14ac:dyDescent="0.25">
      <c r="A21" t="s">
        <v>2</v>
      </c>
      <c r="B21">
        <v>0.18994</v>
      </c>
      <c r="C21">
        <v>0.16003999999999999</v>
      </c>
      <c r="D21" s="1">
        <v>2.0660000000000001E-4</v>
      </c>
      <c r="E21" s="1">
        <v>1.766E-3</v>
      </c>
      <c r="K21" t="str">
        <f t="shared" si="0"/>
        <v>Tgi</v>
      </c>
      <c r="L21">
        <f t="shared" si="0"/>
        <v>0.18994</v>
      </c>
    </row>
    <row r="22" spans="1:12" x14ac:dyDescent="0.25">
      <c r="A22" t="s">
        <v>6</v>
      </c>
      <c r="B22">
        <v>0.14574000000000001</v>
      </c>
      <c r="C22">
        <v>9.6339999999999995E-2</v>
      </c>
      <c r="D22" s="1">
        <v>1.2439999999999999E-4</v>
      </c>
      <c r="E22" s="1">
        <v>1.0169999999999999E-3</v>
      </c>
      <c r="K22" t="str">
        <f t="shared" si="0"/>
        <v>Tia</v>
      </c>
      <c r="L22">
        <f t="shared" si="0"/>
        <v>0.14574000000000001</v>
      </c>
    </row>
    <row r="23" spans="1:12" x14ac:dyDescent="0.25">
      <c r="A23" t="s">
        <v>4</v>
      </c>
      <c r="B23">
        <v>0.18540000000000001</v>
      </c>
      <c r="C23">
        <v>0.16971</v>
      </c>
      <c r="D23" s="1">
        <v>2.1910000000000001E-4</v>
      </c>
      <c r="E23" s="1">
        <v>1.769E-3</v>
      </c>
      <c r="K23" t="str">
        <f t="shared" si="0"/>
        <v>Tig</v>
      </c>
      <c r="L23">
        <f t="shared" si="0"/>
        <v>0.18540000000000001</v>
      </c>
    </row>
    <row r="24" spans="1:12" x14ac:dyDescent="0.25">
      <c r="A24" t="s">
        <v>53</v>
      </c>
      <c r="B24">
        <v>5.1020000000000003E-2</v>
      </c>
      <c r="C24">
        <v>2.196E-2</v>
      </c>
      <c r="D24" s="1">
        <v>2.8350000000000001E-5</v>
      </c>
      <c r="E24" s="1">
        <v>1.048E-4</v>
      </c>
      <c r="K24" t="str">
        <f t="shared" si="0"/>
        <v>sigmaG</v>
      </c>
      <c r="L24">
        <f t="shared" si="0"/>
        <v>5.1020000000000003E-2</v>
      </c>
    </row>
    <row r="25" spans="1:12" x14ac:dyDescent="0.25">
      <c r="A25" t="s">
        <v>54</v>
      </c>
      <c r="B25">
        <v>3.0419999999999999E-2</v>
      </c>
      <c r="C25">
        <v>1.312E-2</v>
      </c>
      <c r="D25" s="1">
        <v>1.6929999999999999E-5</v>
      </c>
      <c r="E25" s="1">
        <v>8.9209999999999995E-5</v>
      </c>
      <c r="K25" t="str">
        <f t="shared" si="0"/>
        <v>sigmaI</v>
      </c>
      <c r="L25">
        <f t="shared" si="0"/>
        <v>3.0419999999999999E-2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8.2660000000000008E-3</v>
      </c>
      <c r="C30">
        <v>8.4779999999999994E-2</v>
      </c>
      <c r="D30" s="1">
        <v>0.18657000000000001</v>
      </c>
      <c r="E30" s="1">
        <v>0.34439999999999998</v>
      </c>
      <c r="F30">
        <v>0.78959999999999997</v>
      </c>
      <c r="K30" t="str">
        <f t="shared" ref="K30:K37" si="1">CONCATENATE(A30,"_median")</f>
        <v>Tag_median</v>
      </c>
      <c r="L30">
        <f t="shared" ref="L30:L37" si="2">D30</f>
        <v>0.18657000000000001</v>
      </c>
    </row>
    <row r="31" spans="1:12" x14ac:dyDescent="0.25">
      <c r="A31" t="s">
        <v>7</v>
      </c>
      <c r="B31">
        <v>7.6189999999999999E-3</v>
      </c>
      <c r="C31">
        <v>7.7280000000000001E-2</v>
      </c>
      <c r="D31" s="1">
        <v>0.16902</v>
      </c>
      <c r="E31" s="1">
        <v>0.30808000000000002</v>
      </c>
      <c r="F31">
        <v>0.72607999999999995</v>
      </c>
      <c r="K31" t="str">
        <f t="shared" si="1"/>
        <v>Tai_median</v>
      </c>
      <c r="L31">
        <f t="shared" si="2"/>
        <v>0.16902</v>
      </c>
    </row>
    <row r="32" spans="1:12" x14ac:dyDescent="0.25">
      <c r="A32" t="s">
        <v>3</v>
      </c>
      <c r="B32">
        <v>2.9650000000000002E-3</v>
      </c>
      <c r="C32">
        <v>3.0339999999999999E-2</v>
      </c>
      <c r="D32">
        <v>6.6420000000000007E-2</v>
      </c>
      <c r="E32">
        <v>0.12303</v>
      </c>
      <c r="F32">
        <v>0.29860999999999999</v>
      </c>
      <c r="K32" t="str">
        <f t="shared" si="1"/>
        <v>Tga_median</v>
      </c>
      <c r="L32">
        <f t="shared" si="2"/>
        <v>6.6420000000000007E-2</v>
      </c>
    </row>
    <row r="33" spans="1:12" x14ac:dyDescent="0.25">
      <c r="A33" t="s">
        <v>2</v>
      </c>
      <c r="B33">
        <v>7.3220000000000004E-3</v>
      </c>
      <c r="C33">
        <v>7.0809999999999998E-2</v>
      </c>
      <c r="D33">
        <v>0.14871999999999999</v>
      </c>
      <c r="E33">
        <v>0.26404</v>
      </c>
      <c r="F33">
        <v>0.61575000000000002</v>
      </c>
      <c r="K33" t="str">
        <f t="shared" si="1"/>
        <v>Tgi_median</v>
      </c>
      <c r="L33">
        <f t="shared" si="2"/>
        <v>0.14871999999999999</v>
      </c>
    </row>
    <row r="34" spans="1:12" x14ac:dyDescent="0.25">
      <c r="A34" t="s">
        <v>6</v>
      </c>
      <c r="B34">
        <v>1.4749E-2</v>
      </c>
      <c r="C34">
        <v>7.5740000000000002E-2</v>
      </c>
      <c r="D34">
        <v>0.12676999999999999</v>
      </c>
      <c r="E34">
        <v>0.19485</v>
      </c>
      <c r="F34">
        <v>0.38685000000000003</v>
      </c>
      <c r="K34" t="str">
        <f t="shared" si="1"/>
        <v>Tia_median</v>
      </c>
      <c r="L34">
        <f t="shared" si="2"/>
        <v>0.12676999999999999</v>
      </c>
    </row>
    <row r="35" spans="1:12" x14ac:dyDescent="0.25">
      <c r="A35" t="s">
        <v>4</v>
      </c>
      <c r="B35" s="3">
        <v>5.5319999999999996E-3</v>
      </c>
      <c r="C35" s="4">
        <v>5.96E-2</v>
      </c>
      <c r="D35" s="4">
        <v>0.13622999999999999</v>
      </c>
      <c r="E35" s="4">
        <v>0.25928000000000001</v>
      </c>
      <c r="F35" s="3">
        <v>0.64534999999999998</v>
      </c>
      <c r="K35" t="str">
        <f t="shared" si="1"/>
        <v>Tig_median</v>
      </c>
      <c r="L35">
        <f t="shared" si="2"/>
        <v>0.13622999999999999</v>
      </c>
    </row>
    <row r="36" spans="1:12" x14ac:dyDescent="0.25">
      <c r="A36" t="s">
        <v>53</v>
      </c>
      <c r="B36">
        <v>2.4910999999999999E-2</v>
      </c>
      <c r="C36">
        <v>3.6339999999999997E-2</v>
      </c>
      <c r="D36">
        <v>4.5999999999999999E-2</v>
      </c>
      <c r="E36">
        <v>5.9799999999999999E-2</v>
      </c>
      <c r="F36">
        <v>0.10661</v>
      </c>
      <c r="K36" t="str">
        <f t="shared" si="1"/>
        <v>sigmaG_median</v>
      </c>
      <c r="L36">
        <f t="shared" si="2"/>
        <v>4.5999999999999999E-2</v>
      </c>
    </row>
    <row r="37" spans="1:12" x14ac:dyDescent="0.25">
      <c r="A37" t="s">
        <v>54</v>
      </c>
      <c r="B37">
        <v>1.4912E-2</v>
      </c>
      <c r="C37">
        <v>2.164E-2</v>
      </c>
      <c r="D37">
        <v>2.7349999999999999E-2</v>
      </c>
      <c r="E37">
        <v>3.5610000000000003E-2</v>
      </c>
      <c r="F37">
        <v>6.3920000000000005E-2</v>
      </c>
      <c r="K37" t="str">
        <f t="shared" si="1"/>
        <v>sigmaI_median</v>
      </c>
      <c r="L37">
        <f t="shared" si="2"/>
        <v>2.7349999999999999E-2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A55">
        <v>22049.257000000001</v>
      </c>
      <c r="B55">
        <v>8435.4609999999993</v>
      </c>
      <c r="C55">
        <v>25248.271000000001</v>
      </c>
      <c r="D55">
        <v>8262.2690000000002</v>
      </c>
      <c r="E55">
        <v>9026.1450000000004</v>
      </c>
      <c r="F55">
        <v>9266.0869999999995</v>
      </c>
      <c r="G55">
        <v>44008.542999999998</v>
      </c>
      <c r="H55">
        <v>21794.958999999999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67" workbookViewId="0">
      <selection activeCell="K67" sqref="K1:L1048576"/>
    </sheetView>
  </sheetViews>
  <sheetFormatPr defaultRowHeight="15" x14ac:dyDescent="0.25"/>
  <cols>
    <col min="1" max="1" width="11.85546875" bestFit="1" customWidth="1"/>
    <col min="2" max="2" width="20.28515625" bestFit="1" customWidth="1"/>
    <col min="3" max="3" width="13.7109375" bestFit="1" customWidth="1"/>
    <col min="4" max="5" width="9" customWidth="1"/>
    <col min="6" max="6" width="11.42578125" bestFit="1" customWidth="1"/>
    <col min="7" max="7" width="9" customWidth="1"/>
    <col min="8" max="8" width="7.425781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AlternativeContagion</v>
      </c>
    </row>
    <row r="3" spans="1:14" x14ac:dyDescent="0.25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-57.75</v>
      </c>
      <c r="K5" t="s">
        <v>14</v>
      </c>
      <c r="L5">
        <f>C5</f>
        <v>-57.75</v>
      </c>
    </row>
    <row r="6" spans="1:14" x14ac:dyDescent="0.25">
      <c r="A6" t="s">
        <v>24</v>
      </c>
      <c r="B6">
        <v>10.33</v>
      </c>
      <c r="K6" t="s">
        <v>15</v>
      </c>
      <c r="L6">
        <f>B6</f>
        <v>10.33</v>
      </c>
    </row>
    <row r="7" spans="1:14" x14ac:dyDescent="0.25">
      <c r="A7" t="s">
        <v>25</v>
      </c>
      <c r="B7" t="s">
        <v>23</v>
      </c>
      <c r="C7">
        <v>-47.42</v>
      </c>
      <c r="K7" t="s">
        <v>16</v>
      </c>
      <c r="L7">
        <f>C7</f>
        <v>-47.42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0.13791999999999999</v>
      </c>
      <c r="C18">
        <v>0.14538999999999999</v>
      </c>
      <c r="D18" s="1">
        <v>1.8770000000000001E-4</v>
      </c>
      <c r="E18" s="1">
        <v>8.987E-4</v>
      </c>
      <c r="K18" t="str">
        <f t="shared" ref="K18:L25" si="0">A18</f>
        <v>Tag</v>
      </c>
      <c r="L18">
        <f t="shared" si="0"/>
        <v>0.13791999999999999</v>
      </c>
    </row>
    <row r="19" spans="1:12" x14ac:dyDescent="0.25">
      <c r="A19" t="s">
        <v>7</v>
      </c>
      <c r="B19">
        <v>0.27654000000000001</v>
      </c>
      <c r="C19">
        <v>0.21853</v>
      </c>
      <c r="D19" s="1">
        <v>2.8210000000000003E-4</v>
      </c>
      <c r="E19" s="1">
        <v>2.117E-3</v>
      </c>
      <c r="K19" t="str">
        <f t="shared" si="0"/>
        <v>Tai</v>
      </c>
      <c r="L19">
        <f t="shared" si="0"/>
        <v>0.27654000000000001</v>
      </c>
    </row>
    <row r="20" spans="1:12" x14ac:dyDescent="0.25">
      <c r="A20" t="s">
        <v>3</v>
      </c>
      <c r="B20">
        <v>6.3960000000000003E-2</v>
      </c>
      <c r="C20">
        <v>6.0199999999999997E-2</v>
      </c>
      <c r="D20" s="1">
        <v>7.771E-5</v>
      </c>
      <c r="E20" s="1">
        <v>3.1100000000000002E-4</v>
      </c>
      <c r="K20" t="str">
        <f t="shared" si="0"/>
        <v>Tga</v>
      </c>
      <c r="L20">
        <f t="shared" si="0"/>
        <v>6.3960000000000003E-2</v>
      </c>
    </row>
    <row r="21" spans="1:12" x14ac:dyDescent="0.25">
      <c r="A21" t="s">
        <v>2</v>
      </c>
      <c r="B21">
        <v>0.14213000000000001</v>
      </c>
      <c r="C21">
        <v>0.11652999999999999</v>
      </c>
      <c r="D21" s="1">
        <v>1.504E-4</v>
      </c>
      <c r="E21" s="1">
        <v>8.5519999999999997E-4</v>
      </c>
      <c r="K21" t="str">
        <f t="shared" si="0"/>
        <v>Tgi</v>
      </c>
      <c r="L21">
        <f t="shared" si="0"/>
        <v>0.14213000000000001</v>
      </c>
    </row>
    <row r="22" spans="1:12" x14ac:dyDescent="0.25">
      <c r="A22" t="s">
        <v>6</v>
      </c>
      <c r="B22">
        <v>0.18115000000000001</v>
      </c>
      <c r="C22">
        <v>0.1157</v>
      </c>
      <c r="D22" s="1">
        <v>1.494E-4</v>
      </c>
      <c r="E22" s="1">
        <v>1.1329999999999999E-3</v>
      </c>
      <c r="K22" t="str">
        <f t="shared" si="0"/>
        <v>Tia</v>
      </c>
      <c r="L22">
        <f t="shared" si="0"/>
        <v>0.18115000000000001</v>
      </c>
    </row>
    <row r="23" spans="1:12" x14ac:dyDescent="0.25">
      <c r="A23" t="s">
        <v>4</v>
      </c>
      <c r="B23">
        <v>8.1689999999999999E-2</v>
      </c>
      <c r="C23">
        <v>8.4930000000000005E-2</v>
      </c>
      <c r="D23" s="1">
        <v>1.0959999999999999E-4</v>
      </c>
      <c r="E23" s="1">
        <v>5.0370000000000005E-4</v>
      </c>
      <c r="K23" t="str">
        <f t="shared" si="0"/>
        <v>Tig</v>
      </c>
      <c r="L23">
        <f t="shared" si="0"/>
        <v>8.1689999999999999E-2</v>
      </c>
    </row>
    <row r="24" spans="1:12" x14ac:dyDescent="0.25">
      <c r="A24" t="s">
        <v>53</v>
      </c>
      <c r="B24">
        <v>5.0860000000000002E-2</v>
      </c>
      <c r="C24">
        <v>2.41E-2</v>
      </c>
      <c r="D24" s="1">
        <v>3.1109999999999999E-5</v>
      </c>
      <c r="E24" s="1">
        <v>1.193E-4</v>
      </c>
      <c r="K24" t="str">
        <f t="shared" si="0"/>
        <v>sigmaG</v>
      </c>
      <c r="L24">
        <f t="shared" si="0"/>
        <v>5.0860000000000002E-2</v>
      </c>
    </row>
    <row r="25" spans="1:12" x14ac:dyDescent="0.25">
      <c r="A25" t="s">
        <v>54</v>
      </c>
      <c r="B25">
        <v>4.1110000000000001E-2</v>
      </c>
      <c r="C25">
        <v>1.6740000000000001E-2</v>
      </c>
      <c r="D25" s="1">
        <v>2.162E-5</v>
      </c>
      <c r="E25" s="1">
        <v>7.839E-5</v>
      </c>
      <c r="K25" t="str">
        <f t="shared" si="0"/>
        <v>sigmaI</v>
      </c>
      <c r="L25">
        <f t="shared" si="0"/>
        <v>4.1110000000000001E-2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3.3080000000000002E-3</v>
      </c>
      <c r="C30">
        <v>3.7479999999999999E-2</v>
      </c>
      <c r="D30" s="1">
        <v>9.1039999999999996E-2</v>
      </c>
      <c r="E30" s="1">
        <v>0.18629000000000001</v>
      </c>
      <c r="F30">
        <v>0.54966000000000004</v>
      </c>
      <c r="K30" t="str">
        <f t="shared" ref="K30:K37" si="1">CONCATENATE(A30,"_median")</f>
        <v>Tag_median</v>
      </c>
      <c r="L30">
        <f t="shared" ref="L30:L37" si="2">D30</f>
        <v>9.1039999999999996E-2</v>
      </c>
    </row>
    <row r="31" spans="1:12" x14ac:dyDescent="0.25">
      <c r="A31" t="s">
        <v>7</v>
      </c>
      <c r="B31">
        <v>1.0996000000000001E-2</v>
      </c>
      <c r="C31">
        <v>0.10468</v>
      </c>
      <c r="D31" s="1">
        <v>0.22247</v>
      </c>
      <c r="E31" s="1">
        <v>0.3967</v>
      </c>
      <c r="F31">
        <v>0.83008999999999999</v>
      </c>
      <c r="K31" t="str">
        <f t="shared" si="1"/>
        <v>Tai_median</v>
      </c>
      <c r="L31">
        <f t="shared" si="2"/>
        <v>0.22247</v>
      </c>
    </row>
    <row r="32" spans="1:12" x14ac:dyDescent="0.25">
      <c r="A32" t="s">
        <v>3</v>
      </c>
      <c r="B32">
        <v>2.0720000000000001E-3</v>
      </c>
      <c r="C32">
        <v>2.181E-2</v>
      </c>
      <c r="D32">
        <v>4.7759999999999997E-2</v>
      </c>
      <c r="E32">
        <v>8.6639999999999995E-2</v>
      </c>
      <c r="F32">
        <v>0.22617999999999999</v>
      </c>
      <c r="K32" t="str">
        <f t="shared" si="1"/>
        <v>Tga_median</v>
      </c>
      <c r="L32">
        <f t="shared" si="2"/>
        <v>4.7759999999999997E-2</v>
      </c>
    </row>
    <row r="33" spans="1:12" x14ac:dyDescent="0.25">
      <c r="A33" t="s">
        <v>2</v>
      </c>
      <c r="B33">
        <v>6.3550000000000004E-3</v>
      </c>
      <c r="C33">
        <v>5.8430000000000003E-2</v>
      </c>
      <c r="D33">
        <v>0.11516</v>
      </c>
      <c r="E33">
        <v>0.19367000000000001</v>
      </c>
      <c r="F33">
        <v>0.44140000000000001</v>
      </c>
      <c r="K33" t="str">
        <f t="shared" si="1"/>
        <v>Tgi_median</v>
      </c>
      <c r="L33">
        <f t="shared" si="2"/>
        <v>0.11516</v>
      </c>
    </row>
    <row r="34" spans="1:12" x14ac:dyDescent="0.25">
      <c r="A34" t="s">
        <v>6</v>
      </c>
      <c r="B34">
        <v>1.9796000000000001E-2</v>
      </c>
      <c r="C34">
        <v>9.4320000000000001E-2</v>
      </c>
      <c r="D34">
        <v>0.15864</v>
      </c>
      <c r="E34">
        <v>0.24529999999999999</v>
      </c>
      <c r="F34">
        <v>0.46261000000000002</v>
      </c>
      <c r="K34" t="str">
        <f t="shared" si="1"/>
        <v>Tia_median</v>
      </c>
      <c r="L34">
        <f t="shared" si="2"/>
        <v>0.15864</v>
      </c>
    </row>
    <row r="35" spans="1:12" x14ac:dyDescent="0.25">
      <c r="A35" t="s">
        <v>4</v>
      </c>
      <c r="B35" s="3">
        <v>2.0400000000000001E-3</v>
      </c>
      <c r="C35" s="4">
        <v>2.298E-2</v>
      </c>
      <c r="D35" s="4">
        <v>5.5449999999999999E-2</v>
      </c>
      <c r="E35" s="4">
        <v>0.11161</v>
      </c>
      <c r="F35" s="3">
        <v>0.31131999999999999</v>
      </c>
      <c r="K35" t="str">
        <f t="shared" si="1"/>
        <v>Tig_median</v>
      </c>
      <c r="L35">
        <f t="shared" si="2"/>
        <v>5.5449999999999999E-2</v>
      </c>
    </row>
    <row r="36" spans="1:12" x14ac:dyDescent="0.25">
      <c r="A36" t="s">
        <v>53</v>
      </c>
      <c r="B36">
        <v>2.3375E-2</v>
      </c>
      <c r="C36">
        <v>3.49E-2</v>
      </c>
      <c r="D36">
        <v>4.4929999999999998E-2</v>
      </c>
      <c r="E36">
        <v>5.9909999999999998E-2</v>
      </c>
      <c r="F36">
        <v>0.11333</v>
      </c>
      <c r="K36" t="str">
        <f t="shared" si="1"/>
        <v>sigmaG_median</v>
      </c>
      <c r="L36">
        <f t="shared" si="2"/>
        <v>4.4929999999999998E-2</v>
      </c>
    </row>
    <row r="37" spans="1:12" x14ac:dyDescent="0.25">
      <c r="A37" t="s">
        <v>54</v>
      </c>
      <c r="B37">
        <v>2.1023E-2</v>
      </c>
      <c r="C37">
        <v>2.9960000000000001E-2</v>
      </c>
      <c r="D37">
        <v>3.7330000000000002E-2</v>
      </c>
      <c r="E37">
        <v>4.777E-2</v>
      </c>
      <c r="F37">
        <v>8.3580000000000002E-2</v>
      </c>
      <c r="K37" t="str">
        <f t="shared" si="1"/>
        <v>sigmaI_median</v>
      </c>
      <c r="L37">
        <f t="shared" si="2"/>
        <v>3.7330000000000002E-2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</row>
    <row r="55" spans="1:12" x14ac:dyDescent="0.25">
      <c r="A55">
        <v>26493.4</v>
      </c>
      <c r="B55">
        <v>10770.92</v>
      </c>
      <c r="C55">
        <v>38000.51</v>
      </c>
      <c r="D55">
        <v>18687.11</v>
      </c>
      <c r="E55">
        <v>10534.52</v>
      </c>
      <c r="F55">
        <v>28598.07</v>
      </c>
      <c r="G55">
        <v>41048.03</v>
      </c>
    </row>
    <row r="56" spans="1:12" x14ac:dyDescent="0.25">
      <c r="B56" t="s">
        <v>54</v>
      </c>
    </row>
    <row r="57" spans="1:12" x14ac:dyDescent="0.25">
      <c r="A57">
        <v>45975.71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0.28515625" bestFit="1" customWidth="1"/>
    <col min="3" max="3" width="13.7109375" bestFit="1" customWidth="1"/>
    <col min="4" max="4" width="8.28515625" bestFit="1" customWidth="1"/>
    <col min="5" max="5" width="9" customWidth="1"/>
    <col min="6" max="6" width="11.42578125" bestFit="1" customWidth="1"/>
    <col min="7" max="7" width="9" customWidth="1"/>
    <col min="8" max="8" width="7.42578125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68</v>
      </c>
      <c r="K2" t="s">
        <v>0</v>
      </c>
      <c r="L2" t="str">
        <f>B2</f>
        <v>AlternativeContagion</v>
      </c>
    </row>
    <row r="3" spans="1:12" x14ac:dyDescent="0.25">
      <c r="A3" t="s">
        <v>18</v>
      </c>
      <c r="B3" s="1">
        <v>100000</v>
      </c>
      <c r="K3" t="s">
        <v>21</v>
      </c>
      <c r="L3" s="2">
        <f>B3</f>
        <v>100000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-53.49</v>
      </c>
      <c r="K5" t="s">
        <v>14</v>
      </c>
      <c r="L5">
        <f>C5</f>
        <v>-53.49</v>
      </c>
    </row>
    <row r="6" spans="1:12" x14ac:dyDescent="0.25">
      <c r="A6" t="s">
        <v>24</v>
      </c>
      <c r="B6">
        <v>10.52</v>
      </c>
      <c r="K6" t="s">
        <v>15</v>
      </c>
      <c r="L6">
        <f>B6</f>
        <v>10.52</v>
      </c>
    </row>
    <row r="7" spans="1:12" x14ac:dyDescent="0.25">
      <c r="A7" t="s">
        <v>25</v>
      </c>
      <c r="B7" t="s">
        <v>23</v>
      </c>
      <c r="C7">
        <v>-42.96</v>
      </c>
      <c r="K7" t="s">
        <v>16</v>
      </c>
      <c r="L7">
        <f>C7</f>
        <v>-42.96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0.1072</v>
      </c>
      <c r="C18">
        <v>0.11891</v>
      </c>
      <c r="D18" s="1">
        <v>1.5349999999999999E-4</v>
      </c>
      <c r="E18" s="1">
        <v>5.9659999999999997E-4</v>
      </c>
      <c r="K18" t="str">
        <f t="shared" ref="K18:L25" si="0">A18</f>
        <v>Tag</v>
      </c>
      <c r="L18">
        <f t="shared" si="0"/>
        <v>0.1072</v>
      </c>
    </row>
    <row r="19" spans="1:12" x14ac:dyDescent="0.25">
      <c r="A19" t="s">
        <v>7</v>
      </c>
      <c r="B19">
        <v>0.24021000000000001</v>
      </c>
      <c r="C19">
        <v>0.19519</v>
      </c>
      <c r="D19" s="1">
        <v>2.52E-4</v>
      </c>
      <c r="E19" s="1">
        <v>1.6639999999999999E-3</v>
      </c>
      <c r="K19" t="str">
        <f t="shared" si="0"/>
        <v>Tai</v>
      </c>
      <c r="L19">
        <f t="shared" si="0"/>
        <v>0.24021000000000001</v>
      </c>
    </row>
    <row r="20" spans="1:12" x14ac:dyDescent="0.25">
      <c r="A20" t="s">
        <v>3</v>
      </c>
      <c r="B20">
        <v>6.5680000000000002E-2</v>
      </c>
      <c r="C20">
        <v>6.0839999999999998E-2</v>
      </c>
      <c r="D20" s="1">
        <v>7.8549999999999998E-5</v>
      </c>
      <c r="E20" s="1">
        <v>2.5930000000000001E-4</v>
      </c>
      <c r="K20" t="str">
        <f t="shared" si="0"/>
        <v>Tga</v>
      </c>
      <c r="L20">
        <f t="shared" si="0"/>
        <v>6.5680000000000002E-2</v>
      </c>
    </row>
    <row r="21" spans="1:12" x14ac:dyDescent="0.25">
      <c r="A21" t="s">
        <v>2</v>
      </c>
      <c r="B21">
        <v>0.14380999999999999</v>
      </c>
      <c r="C21">
        <v>0.10800999999999999</v>
      </c>
      <c r="D21" s="1">
        <v>1.394E-4</v>
      </c>
      <c r="E21" s="1">
        <v>6.357E-4</v>
      </c>
      <c r="K21" t="str">
        <f t="shared" si="0"/>
        <v>Tgi</v>
      </c>
      <c r="L21">
        <f t="shared" si="0"/>
        <v>0.14380999999999999</v>
      </c>
    </row>
    <row r="22" spans="1:12" x14ac:dyDescent="0.25">
      <c r="A22" t="s">
        <v>6</v>
      </c>
      <c r="B22">
        <v>0.17391999999999999</v>
      </c>
      <c r="C22">
        <v>0.10671</v>
      </c>
      <c r="D22" s="1">
        <v>1.3779999999999999E-4</v>
      </c>
      <c r="E22" s="1">
        <v>9.1560000000000003E-4</v>
      </c>
      <c r="K22" t="str">
        <f t="shared" si="0"/>
        <v>Tia</v>
      </c>
      <c r="L22">
        <f t="shared" si="0"/>
        <v>0.17391999999999999</v>
      </c>
    </row>
    <row r="23" spans="1:12" x14ac:dyDescent="0.25">
      <c r="A23" t="s">
        <v>4</v>
      </c>
      <c r="B23">
        <v>6.0970000000000003E-2</v>
      </c>
      <c r="C23">
        <v>6.3519999999999993E-2</v>
      </c>
      <c r="D23" s="1">
        <v>8.2000000000000001E-5</v>
      </c>
      <c r="E23" s="1">
        <v>3.1740000000000002E-4</v>
      </c>
      <c r="K23" t="str">
        <f t="shared" si="0"/>
        <v>Tig</v>
      </c>
      <c r="L23">
        <f t="shared" si="0"/>
        <v>6.0970000000000003E-2</v>
      </c>
    </row>
    <row r="24" spans="1:12" x14ac:dyDescent="0.25">
      <c r="A24" t="s">
        <v>53</v>
      </c>
      <c r="B24">
        <v>6.4689999999999998E-2</v>
      </c>
      <c r="C24">
        <v>3.0890000000000001E-2</v>
      </c>
      <c r="D24" s="1">
        <v>3.9879999999999998E-5</v>
      </c>
      <c r="E24" s="1">
        <v>1.3320000000000001E-4</v>
      </c>
      <c r="K24" t="str">
        <f t="shared" si="0"/>
        <v>sigmaG</v>
      </c>
      <c r="L24">
        <f t="shared" si="0"/>
        <v>6.4689999999999998E-2</v>
      </c>
    </row>
    <row r="25" spans="1:12" x14ac:dyDescent="0.25">
      <c r="A25" t="s">
        <v>54</v>
      </c>
      <c r="B25">
        <v>4.2040000000000001E-2</v>
      </c>
      <c r="C25">
        <v>1.7590000000000001E-2</v>
      </c>
      <c r="D25" s="1">
        <v>2.2710000000000001E-5</v>
      </c>
      <c r="E25" s="1">
        <v>8.0929999999999999E-5</v>
      </c>
      <c r="K25" t="str">
        <f t="shared" si="0"/>
        <v>sigmaI</v>
      </c>
      <c r="L25">
        <f t="shared" si="0"/>
        <v>4.2040000000000001E-2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2.4489999999999998E-3</v>
      </c>
      <c r="C30">
        <v>2.809E-2</v>
      </c>
      <c r="D30" s="1">
        <v>6.8860000000000005E-2</v>
      </c>
      <c r="E30" s="1">
        <v>0.14277999999999999</v>
      </c>
      <c r="F30">
        <v>0.44177</v>
      </c>
      <c r="K30" t="str">
        <f t="shared" ref="K30:K37" si="1">CONCATENATE(A30,"_median")</f>
        <v>Tag_median</v>
      </c>
      <c r="L30">
        <f t="shared" ref="L30:L37" si="2">D30</f>
        <v>6.8860000000000005E-2</v>
      </c>
    </row>
    <row r="31" spans="1:12" x14ac:dyDescent="0.25">
      <c r="A31" t="s">
        <v>7</v>
      </c>
      <c r="B31">
        <v>9.2759999999999995E-3</v>
      </c>
      <c r="C31">
        <v>9.0429999999999996E-2</v>
      </c>
      <c r="D31" s="1">
        <v>0.19198999999999999</v>
      </c>
      <c r="E31" s="1">
        <v>0.33894000000000002</v>
      </c>
      <c r="F31">
        <v>0.75400999999999996</v>
      </c>
      <c r="K31" t="str">
        <f t="shared" si="1"/>
        <v>Tai_median</v>
      </c>
      <c r="L31">
        <f t="shared" si="2"/>
        <v>0.19198999999999999</v>
      </c>
    </row>
    <row r="32" spans="1:12" x14ac:dyDescent="0.25">
      <c r="A32" t="s">
        <v>3</v>
      </c>
      <c r="B32">
        <v>2.117E-3</v>
      </c>
      <c r="C32">
        <v>2.2790000000000001E-2</v>
      </c>
      <c r="D32">
        <v>4.9930000000000002E-2</v>
      </c>
      <c r="E32">
        <v>8.9749999999999996E-2</v>
      </c>
      <c r="F32">
        <v>0.22486</v>
      </c>
      <c r="K32" t="str">
        <f t="shared" si="1"/>
        <v>Tga_median</v>
      </c>
      <c r="L32">
        <f t="shared" si="2"/>
        <v>4.9930000000000002E-2</v>
      </c>
    </row>
    <row r="33" spans="1:12" x14ac:dyDescent="0.25">
      <c r="A33" t="s">
        <v>2</v>
      </c>
      <c r="B33" s="1">
        <v>7.1000000000000004E-3</v>
      </c>
      <c r="C33">
        <v>6.4339999999999994E-2</v>
      </c>
      <c r="D33">
        <v>0.12339</v>
      </c>
      <c r="E33">
        <v>0.19681000000000001</v>
      </c>
      <c r="F33">
        <v>0.41181000000000001</v>
      </c>
      <c r="K33" t="str">
        <f t="shared" si="1"/>
        <v>Tgi_median</v>
      </c>
      <c r="L33">
        <f t="shared" si="2"/>
        <v>0.12339</v>
      </c>
    </row>
    <row r="34" spans="1:12" x14ac:dyDescent="0.25">
      <c r="A34" t="s">
        <v>6</v>
      </c>
      <c r="B34" s="1">
        <v>2.3102000000000001E-2</v>
      </c>
      <c r="C34">
        <v>9.6659999999999996E-2</v>
      </c>
      <c r="D34">
        <v>0.15415999999999999</v>
      </c>
      <c r="E34">
        <v>0.22955</v>
      </c>
      <c r="F34">
        <v>0.43957000000000002</v>
      </c>
      <c r="K34" t="str">
        <f t="shared" si="1"/>
        <v>Tia_median</v>
      </c>
      <c r="L34">
        <f t="shared" si="2"/>
        <v>0.15415999999999999</v>
      </c>
    </row>
    <row r="35" spans="1:12" x14ac:dyDescent="0.25">
      <c r="A35" t="s">
        <v>4</v>
      </c>
      <c r="B35" s="3">
        <v>1.519E-3</v>
      </c>
      <c r="C35" s="4">
        <v>1.7309999999999999E-2</v>
      </c>
      <c r="D35" s="4">
        <v>4.1540000000000001E-2</v>
      </c>
      <c r="E35" s="4">
        <v>8.3220000000000002E-2</v>
      </c>
      <c r="F35" s="3">
        <v>0.23088</v>
      </c>
      <c r="K35" t="str">
        <f t="shared" si="1"/>
        <v>Tig_median</v>
      </c>
      <c r="L35">
        <f t="shared" si="2"/>
        <v>4.1540000000000001E-2</v>
      </c>
    </row>
    <row r="36" spans="1:12" x14ac:dyDescent="0.25">
      <c r="A36" t="s">
        <v>53</v>
      </c>
      <c r="B36" s="1">
        <v>3.0068000000000001E-2</v>
      </c>
      <c r="C36">
        <v>4.4540000000000003E-2</v>
      </c>
      <c r="D36">
        <v>5.7119999999999997E-2</v>
      </c>
      <c r="E36">
        <v>7.5759999999999994E-2</v>
      </c>
      <c r="F36">
        <v>0.14445</v>
      </c>
      <c r="K36" t="str">
        <f t="shared" si="1"/>
        <v>sigmaG_median</v>
      </c>
      <c r="L36">
        <f t="shared" si="2"/>
        <v>5.7119999999999997E-2</v>
      </c>
    </row>
    <row r="37" spans="1:12" x14ac:dyDescent="0.25">
      <c r="A37" t="s">
        <v>54</v>
      </c>
      <c r="B37" s="1">
        <v>2.1350000000000001E-2</v>
      </c>
      <c r="C37">
        <v>3.039E-2</v>
      </c>
      <c r="D37">
        <v>3.798E-2</v>
      </c>
      <c r="E37">
        <v>4.8840000000000001E-2</v>
      </c>
      <c r="F37">
        <v>8.6669999999999997E-2</v>
      </c>
      <c r="K37" t="str">
        <f t="shared" si="1"/>
        <v>sigmaI_median</v>
      </c>
      <c r="L37">
        <f t="shared" si="2"/>
        <v>3.798E-2</v>
      </c>
    </row>
    <row r="38" spans="1:12" x14ac:dyDescent="0.25">
      <c r="B38" s="1"/>
    </row>
    <row r="39" spans="1:12" x14ac:dyDescent="0.25">
      <c r="A39" t="s">
        <v>57</v>
      </c>
      <c r="B39" s="1" t="s">
        <v>58</v>
      </c>
      <c r="C39" t="s">
        <v>59</v>
      </c>
      <c r="D39" t="s">
        <v>60</v>
      </c>
    </row>
    <row r="40" spans="1:12" x14ac:dyDescent="0.25">
      <c r="B40" s="1"/>
    </row>
    <row r="41" spans="1:12" x14ac:dyDescent="0.25">
      <c r="B41" s="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</row>
    <row r="55" spans="1:12" x14ac:dyDescent="0.25">
      <c r="A55">
        <v>39952.04</v>
      </c>
      <c r="B55">
        <v>13806.96</v>
      </c>
      <c r="C55">
        <v>55245.09</v>
      </c>
      <c r="D55">
        <v>28971.4</v>
      </c>
      <c r="E55">
        <v>13621.05</v>
      </c>
      <c r="F55">
        <v>40526.089999999997</v>
      </c>
      <c r="G55">
        <v>54032.24</v>
      </c>
    </row>
    <row r="56" spans="1:12" x14ac:dyDescent="0.25">
      <c r="B56" t="s">
        <v>54</v>
      </c>
    </row>
    <row r="57" spans="1:12" x14ac:dyDescent="0.25">
      <c r="A57">
        <v>47390.62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2013-03-08T01:53:02Z</dcterms:modified>
</cp:coreProperties>
</file>