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75" windowWidth="15030" windowHeight="14640" tabRatio="714"/>
  </bookViews>
  <sheets>
    <sheet name="LRTs" sheetId="9" r:id="rId1"/>
    <sheet name="Random Effects CIs" sheetId="1" r:id="rId2"/>
    <sheet name="Figure 10.5" sheetId="1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69" i="9" l="1"/>
  <c r="D65" i="9"/>
  <c r="E48" i="9" l="1"/>
  <c r="D48" i="9"/>
  <c r="E97" i="9"/>
  <c r="D97" i="9"/>
  <c r="F97" i="9" s="1"/>
  <c r="F48" i="9" l="1"/>
  <c r="E16" i="1"/>
  <c r="G16" i="1" s="1"/>
  <c r="E15" i="1"/>
  <c r="G15" i="1" s="1"/>
  <c r="E18" i="1"/>
  <c r="G18" i="1" s="1"/>
  <c r="E17" i="1"/>
  <c r="G17" i="1" s="1"/>
  <c r="E14" i="1"/>
  <c r="F14" i="1" s="1"/>
  <c r="E85" i="9"/>
  <c r="D85" i="9"/>
  <c r="E93" i="9"/>
  <c r="D93" i="9"/>
  <c r="F93" i="9" s="1"/>
  <c r="E89" i="9"/>
  <c r="D89" i="9"/>
  <c r="F89" i="9" s="1"/>
  <c r="E81" i="9"/>
  <c r="D81" i="9"/>
  <c r="E77" i="9"/>
  <c r="D77" i="9"/>
  <c r="E73" i="9"/>
  <c r="D73" i="9"/>
  <c r="F73" i="9" s="1"/>
  <c r="E69" i="9"/>
  <c r="F69" i="9"/>
  <c r="E65" i="9"/>
  <c r="E64" i="9"/>
  <c r="D64" i="9"/>
  <c r="E63" i="9"/>
  <c r="D63" i="9"/>
  <c r="F65" i="9"/>
  <c r="F64" i="9"/>
  <c r="E12" i="1"/>
  <c r="G12" i="1" s="1"/>
  <c r="E11" i="1"/>
  <c r="G11" i="1" s="1"/>
  <c r="E10" i="1"/>
  <c r="F10" i="1" s="1"/>
  <c r="E8" i="1"/>
  <c r="G8" i="1" s="1"/>
  <c r="E7" i="1"/>
  <c r="G7" i="1" s="1"/>
  <c r="E57" i="9"/>
  <c r="D57" i="9"/>
  <c r="F57" i="9" s="1"/>
  <c r="E53" i="9"/>
  <c r="D53" i="9"/>
  <c r="F53" i="9" s="1"/>
  <c r="F15" i="1" l="1"/>
  <c r="F16" i="1"/>
  <c r="G10" i="1"/>
  <c r="G14" i="1"/>
  <c r="F17" i="1"/>
  <c r="F18" i="1"/>
  <c r="F85" i="9"/>
  <c r="F81" i="9"/>
  <c r="F77" i="9"/>
  <c r="F63" i="9"/>
  <c r="F11" i="1"/>
  <c r="F12" i="1"/>
  <c r="F7" i="1"/>
  <c r="F8" i="1"/>
  <c r="E4" i="1"/>
  <c r="F4" i="1" s="1"/>
  <c r="E44" i="9" l="1"/>
  <c r="D44" i="9"/>
  <c r="F44" i="9" s="1"/>
  <c r="E40" i="9"/>
  <c r="D40" i="9"/>
  <c r="F40" i="9" s="1"/>
  <c r="E36" i="9"/>
  <c r="D36" i="9"/>
  <c r="F36" i="9" s="1"/>
  <c r="E32" i="9"/>
  <c r="D32" i="9"/>
  <c r="F32" i="9" s="1"/>
  <c r="E28" i="9"/>
  <c r="D28" i="9"/>
  <c r="F28" i="9" s="1"/>
  <c r="E24" i="9"/>
  <c r="D24" i="9"/>
  <c r="F24" i="9" s="1"/>
  <c r="E20" i="9"/>
  <c r="D20" i="9"/>
  <c r="F20" i="9" s="1"/>
  <c r="E19" i="9"/>
  <c r="D19" i="9"/>
  <c r="F19" i="9" s="1"/>
  <c r="E18" i="9"/>
  <c r="D18" i="9"/>
  <c r="E11" i="9"/>
  <c r="D11" i="9"/>
  <c r="F11" i="9" s="1"/>
  <c r="F18" i="9" l="1"/>
  <c r="E7" i="9"/>
  <c r="D7" i="9"/>
  <c r="E5" i="1"/>
  <c r="G5" i="1" s="1"/>
  <c r="F5" i="1" l="1"/>
  <c r="G4" i="1"/>
  <c r="F7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<sst xmlns="http://schemas.openxmlformats.org/spreadsheetml/2006/main" count="115" uniqueCount="79">
  <si>
    <t>Model</t>
  </si>
  <si>
    <t>Term</t>
  </si>
  <si>
    <t>Random Variance</t>
  </si>
  <si>
    <t>Fixed Effect</t>
  </si>
  <si>
    <t>1.96*SD</t>
  </si>
  <si>
    <t>Lower CI</t>
  </si>
  <si>
    <t>Upper CI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</si>
  <si>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</si>
  <si>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</si>
  <si>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</si>
  <si>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</si>
  <si>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95% Random Effects Confidence Interval Calculator</t>
  </si>
  <si>
    <t>(-2LL) 
Deviance</t>
  </si>
  <si>
    <t>Abs Value 
-2LL Diff</t>
  </si>
  <si>
    <t>Test of level-2+3 random intercept variance</t>
  </si>
  <si>
    <t>Empty Means, Three-Level Model for Symptoms</t>
  </si>
  <si>
    <t>Test of level-3 random intercept variance</t>
  </si>
  <si>
    <t>Symptoms Models:</t>
  </si>
  <si>
    <t>Empty Means, Single Level Model</t>
  </si>
  <si>
    <t>Empty Means, Two-Level Model</t>
  </si>
  <si>
    <t>Eq 10.5: Empty Means, Three-Level Model</t>
  </si>
  <si>
    <t>Eq 10.6: Saturated Means for Burst by Session</t>
  </si>
  <si>
    <t>Test: Does quadratic burst fit not worse than 10.8 observed burst?</t>
  </si>
  <si>
    <t>Test: Does 10.9 fit not worse than 10.7 piecewise*observed burst?</t>
  </si>
  <si>
    <t>Test: Does 10.9 fit not worse than 10.6 saturated burst*session?</t>
  </si>
  <si>
    <t>Add Random Linear Bust Slope across Persons</t>
  </si>
  <si>
    <t>Test of level-3 random slope variance and covariance</t>
  </si>
  <si>
    <t>Add Random Quadratic Bust Slope across Persons</t>
  </si>
  <si>
    <t>Test of level-2 random slope variance and covariance</t>
  </si>
  <si>
    <t>Add Random Slope12 across Bursts</t>
  </si>
  <si>
    <t>10.9 + Random Linear Burst + Random Slope12 across Bursts</t>
  </si>
  <si>
    <t>Add Random Slope12 across Persons</t>
  </si>
  <si>
    <t>Add Random Slope26 across Bursts</t>
  </si>
  <si>
    <t>Eq 10.10: Add Random Slope26 across Bursts</t>
  </si>
  <si>
    <t>Eq 10.9 +  Random Linear Bust Slope across Persons</t>
  </si>
  <si>
    <t>Eq 10.9 + Add Random Linear Bust Slope across Persons</t>
  </si>
  <si>
    <t>Eq 10.9 + Random Linear Burst + Random Slope12 across Bursts</t>
  </si>
  <si>
    <t>Eq 10.10 + Random Linear Burst + Random Slope12,Slope26 across Bursts</t>
  </si>
  <si>
    <t>Add Random Slope26 across Persons</t>
  </si>
  <si>
    <t>Symptoms</t>
  </si>
  <si>
    <t>Positive Affect</t>
  </si>
  <si>
    <t>Saturated Means</t>
  </si>
  <si>
    <t>Model-Predicted Means</t>
  </si>
  <si>
    <t>Bursts</t>
  </si>
  <si>
    <t>Sessions</t>
  </si>
  <si>
    <t>Burst</t>
  </si>
  <si>
    <t>Session</t>
  </si>
  <si>
    <t>L2 Burst Intercept</t>
  </si>
  <si>
    <t>L3 Person Intercept</t>
  </si>
  <si>
    <t>Positive Affect Models:</t>
  </si>
  <si>
    <t>Empty Means, Three-Level Model for Positive Affect</t>
  </si>
  <si>
    <t>L3 Linear Burst Slope</t>
  </si>
  <si>
    <t>L2 Slope12</t>
  </si>
  <si>
    <t>L2 Slope26</t>
  </si>
  <si>
    <t>Final Unconditional Model for Symptoms</t>
  </si>
  <si>
    <t>Test: Does 10.7 fit not worse than 10.6 saturated burst*session?</t>
  </si>
  <si>
    <t>Eq 10.7: Piecewise Session Slopes by Observed Burst</t>
  </si>
  <si>
    <t>Eq 10.8: Piecewise Session Slopes by Quadratic Burst</t>
  </si>
  <si>
    <t>Eq 10.9: Piecewise Session Slopes26 by Quadratic Burst Only</t>
  </si>
  <si>
    <t>Eq 10.11: Piecewise Session Slopes, Linear Burst, Slope12*B1or2</t>
  </si>
  <si>
    <t>Test: Does 10.11 fit not worse than 10.6 saturated burst*session?</t>
  </si>
  <si>
    <t>Test: Does 10.11 fit not worse than 10.7 piecewise*observed burst?</t>
  </si>
  <si>
    <t>Eq 10.11 +  Random Linear Bust Slope across Persons</t>
  </si>
  <si>
    <t>Add Fixed and Random Quadratic Bust Slope across Persons</t>
  </si>
  <si>
    <t>Eq 10.11 + Random Linear Burst + Random Slope12 across Bursts</t>
  </si>
  <si>
    <t>Eq 10.11 + Random Linear Burst + Random Slope12 across Bursts &amp; Persons</t>
  </si>
  <si>
    <t>Add Random Slope12*B1or2 across Persons</t>
  </si>
  <si>
    <t>Test of level-2 random slope variance and covariances</t>
  </si>
  <si>
    <t>Test of level-3 random slope variance and covariances</t>
  </si>
  <si>
    <t>Test of level-3 random slope variance and covariances + fixed effect</t>
  </si>
  <si>
    <t>Test of level-2 random slope variance and covariancess</t>
  </si>
  <si>
    <t>Final Unconditional Model for Positive Affect</t>
  </si>
  <si>
    <t>L3 Slope12</t>
  </si>
  <si>
    <t>L3 Slope26</t>
  </si>
  <si>
    <t>Eq 10.13: Add Random Slope26 across Persons</t>
  </si>
  <si>
    <t>Eq 10.13: Final Unconditional Model</t>
  </si>
  <si>
    <t>Remove level-2 random effects variances and covariances</t>
  </si>
  <si>
    <t>Need level 2 in the model?</t>
  </si>
  <si>
    <t>Eq 10.10: Final Unconditional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</si>
</sst>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  <xf numFmtId="0" fontId="10" fillId="0" borderId="0"/>
  </cellStyleXfs>
  <cellXfs count="50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166" fontId="6" fillId="0" borderId="0" xfId="2" applyNumberFormat="1"/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5" fontId="6" fillId="0" borderId="0" xfId="2" applyNumberFormat="1"/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164" fontId="6" fillId="0" borderId="0" xfId="2" applyNumberFormat="1"/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7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10" fillId="0" borderId="0" xfId="5"/>
    <xf numFmtId="0" fontId="12" fillId="0" borderId="0" xfId="5" applyFont="1" applyAlignment="1">
      <alignment vertical="top" wrapText="1"/>
    </xf>
    <xf numFmtId="0" fontId="12" fillId="0" borderId="3" xfId="5" applyFont="1" applyBorder="1" applyAlignment="1">
      <alignment vertical="top" wrapText="1"/>
    </xf>
    <xf numFmtId="0" fontId="11" fillId="0" borderId="4" xfId="5" applyFont="1" applyBorder="1" applyAlignment="1">
      <alignment horizontal="center" vertical="top" wrapText="1"/>
    </xf>
    <xf numFmtId="0" fontId="11" fillId="0" borderId="0" xfId="5" applyFont="1" applyBorder="1" applyAlignment="1">
      <alignment horizontal="center" vertical="top" wrapText="1"/>
    </xf>
    <xf numFmtId="0" fontId="13" fillId="0" borderId="0" xfId="5" applyFont="1" applyBorder="1"/>
    <xf numFmtId="0" fontId="14" fillId="0" borderId="0" xfId="5" applyFont="1" applyBorder="1" applyAlignment="1">
      <alignment horizontal="center" vertical="top" wrapText="1"/>
    </xf>
    <xf numFmtId="0" fontId="15" fillId="0" borderId="0" xfId="5" applyFont="1" applyBorder="1" applyAlignment="1">
      <alignment vertical="top" wrapText="1"/>
    </xf>
    <xf numFmtId="0" fontId="13" fillId="0" borderId="0" xfId="5" applyFont="1" applyBorder="1" applyAlignment="1">
      <alignment vertical="top" wrapText="1"/>
    </xf>
    <xf numFmtId="165" fontId="15" fillId="0" borderId="0" xfId="5" applyNumberFormat="1" applyFont="1" applyBorder="1" applyAlignment="1">
      <alignment vertical="top" wrapText="1"/>
    </xf>
    <xf numFmtId="165" fontId="13" fillId="0" borderId="0" xfId="5" applyNumberFormat="1" applyFont="1" applyBorder="1"/>
    <xf numFmtId="1" fontId="14" fillId="0" borderId="0" xfId="5" applyNumberFormat="1" applyFont="1" applyBorder="1" applyAlignment="1">
      <alignment horizontal="center" vertical="top" wrapText="1"/>
    </xf>
    <xf numFmtId="0" fontId="10" fillId="0" borderId="0" xfId="5" applyAlignment="1">
      <alignment wrapText="1"/>
    </xf>
    <xf numFmtId="0" fontId="10" fillId="0" borderId="0" xfId="5" applyBorder="1"/>
    <xf numFmtId="0" fontId="12" fillId="0" borderId="0" xfId="5" applyFont="1" applyBorder="1" applyAlignment="1">
      <alignment vertical="top"/>
    </xf>
    <xf numFmtId="0" fontId="12" fillId="0" borderId="0" xfId="5" applyFont="1" applyBorder="1" applyAlignment="1">
      <alignment vertical="top" wrapText="1"/>
    </xf>
    <xf numFmtId="0" fontId="10" fillId="0" borderId="0" xfId="5" applyBorder="1" applyAlignment="1">
      <alignment wrapText="1"/>
    </xf>
    <xf numFmtId="0" fontId="13" fillId="0" borderId="1" xfId="5" applyFont="1" applyBorder="1" applyAlignment="1">
      <alignment horizontal="center" vertical="center" wrapText="1"/>
    </xf>
    <xf numFmtId="0" fontId="13" fillId="0" borderId="1" xfId="5" applyFont="1" applyBorder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7912010820756"/>
          <c:y val="7.7616301535463894E-2"/>
          <c:w val="0.87495978181873224"/>
          <c:h val="0.78644042762532862"/>
        </c:manualLayout>
      </c:layout>
      <c:lineChart>
        <c:grouping val="standard"/>
        <c:varyColors val="0"/>
        <c:ser>
          <c:idx val="0"/>
          <c:order val="0"/>
          <c:tx>
            <c:strRef>
              <c:f>'Figure 10.5'!$C$2</c:f>
              <c:strCache>
                <c:ptCount val="1"/>
                <c:pt idx="0">
                  <c:v>Saturated Means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Lit>
              <c:formatCode>General</c:formatCode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0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4</c:v>
              </c:pt>
              <c:pt idx="18">
                <c:v>5</c:v>
              </c:pt>
              <c:pt idx="19">
                <c:v>6</c:v>
              </c:pt>
              <c:pt idx="20">
                <c:v>0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4</c:v>
              </c:pt>
              <c:pt idx="25">
                <c:v>5</c:v>
              </c:pt>
              <c:pt idx="26">
                <c:v>6</c:v>
              </c:pt>
              <c:pt idx="27">
                <c:v>0</c:v>
              </c:pt>
              <c:pt idx="28">
                <c:v>1</c:v>
              </c:pt>
              <c:pt idx="29">
                <c:v>2</c:v>
              </c:pt>
              <c:pt idx="30">
                <c:v>3</c:v>
              </c:pt>
              <c:pt idx="31">
                <c:v>4</c:v>
              </c:pt>
              <c:pt idx="32">
                <c:v>5</c:v>
              </c:pt>
              <c:pt idx="33">
                <c:v>6</c:v>
              </c:pt>
            </c:numLit>
          </c:cat>
          <c:val>
            <c:numRef>
              <c:f>'Figure 10.5'!$C$3:$C$36</c:f>
              <c:numCache>
                <c:formatCode>0.000</c:formatCode>
                <c:ptCount val="34"/>
                <c:pt idx="0">
                  <c:v>1.5633999999999999</c:v>
                </c:pt>
                <c:pt idx="1">
                  <c:v>1.3241000000000001</c:v>
                </c:pt>
                <c:pt idx="2">
                  <c:v>1.4439</c:v>
                </c:pt>
                <c:pt idx="3">
                  <c:v>1.2899</c:v>
                </c:pt>
                <c:pt idx="4">
                  <c:v>1.32</c:v>
                </c:pt>
                <c:pt idx="5">
                  <c:v>1.2821</c:v>
                </c:pt>
                <c:pt idx="7">
                  <c:v>2.0139</c:v>
                </c:pt>
                <c:pt idx="8">
                  <c:v>1.7222</c:v>
                </c:pt>
                <c:pt idx="9">
                  <c:v>1.712</c:v>
                </c:pt>
                <c:pt idx="10">
                  <c:v>1.6488</c:v>
                </c:pt>
                <c:pt idx="11">
                  <c:v>1.712</c:v>
                </c:pt>
                <c:pt idx="12">
                  <c:v>1.6383000000000001</c:v>
                </c:pt>
                <c:pt idx="14">
                  <c:v>2.3666999999999998</c:v>
                </c:pt>
                <c:pt idx="15">
                  <c:v>2.0868000000000002</c:v>
                </c:pt>
                <c:pt idx="16">
                  <c:v>1.9793000000000001</c:v>
                </c:pt>
                <c:pt idx="17">
                  <c:v>1.8288</c:v>
                </c:pt>
                <c:pt idx="18">
                  <c:v>1.7104999999999999</c:v>
                </c:pt>
                <c:pt idx="19">
                  <c:v>1.6781999999999999</c:v>
                </c:pt>
                <c:pt idx="21">
                  <c:v>2.0276999999999998</c:v>
                </c:pt>
                <c:pt idx="22">
                  <c:v>1.8323</c:v>
                </c:pt>
                <c:pt idx="23">
                  <c:v>1.7492000000000001</c:v>
                </c:pt>
                <c:pt idx="24">
                  <c:v>1.8552999999999999</c:v>
                </c:pt>
                <c:pt idx="25">
                  <c:v>1.7403999999999999</c:v>
                </c:pt>
                <c:pt idx="26">
                  <c:v>1.5105</c:v>
                </c:pt>
                <c:pt idx="28">
                  <c:v>2.0234999999999999</c:v>
                </c:pt>
                <c:pt idx="29">
                  <c:v>1.7637</c:v>
                </c:pt>
                <c:pt idx="30">
                  <c:v>1.8806</c:v>
                </c:pt>
                <c:pt idx="31">
                  <c:v>1.8415999999999999</c:v>
                </c:pt>
                <c:pt idx="32">
                  <c:v>1.8546</c:v>
                </c:pt>
                <c:pt idx="33">
                  <c:v>1.7637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10.5'!$D$2</c:f>
              <c:strCache>
                <c:ptCount val="1"/>
                <c:pt idx="0">
                  <c:v>Model-Predicted Means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Lit>
              <c:formatCode>General</c:formatCode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0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4</c:v>
              </c:pt>
              <c:pt idx="18">
                <c:v>5</c:v>
              </c:pt>
              <c:pt idx="19">
                <c:v>6</c:v>
              </c:pt>
              <c:pt idx="20">
                <c:v>0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4</c:v>
              </c:pt>
              <c:pt idx="25">
                <c:v>5</c:v>
              </c:pt>
              <c:pt idx="26">
                <c:v>6</c:v>
              </c:pt>
              <c:pt idx="27">
                <c:v>0</c:v>
              </c:pt>
              <c:pt idx="28">
                <c:v>1</c:v>
              </c:pt>
              <c:pt idx="29">
                <c:v>2</c:v>
              </c:pt>
              <c:pt idx="30">
                <c:v>3</c:v>
              </c:pt>
              <c:pt idx="31">
                <c:v>4</c:v>
              </c:pt>
              <c:pt idx="32">
                <c:v>5</c:v>
              </c:pt>
              <c:pt idx="33">
                <c:v>6</c:v>
              </c:pt>
            </c:numLit>
          </c:cat>
          <c:val>
            <c:numRef>
              <c:f>'Figure 10.5'!$D$3:$D$36</c:f>
              <c:numCache>
                <c:formatCode>0.000</c:formatCode>
                <c:ptCount val="34"/>
                <c:pt idx="0">
                  <c:v>1.58646</c:v>
                </c:pt>
                <c:pt idx="1">
                  <c:v>1.3595900000000001</c:v>
                </c:pt>
                <c:pt idx="2">
                  <c:v>1.35476</c:v>
                </c:pt>
                <c:pt idx="3">
                  <c:v>1.3499300000000001</c:v>
                </c:pt>
                <c:pt idx="4">
                  <c:v>1.3451</c:v>
                </c:pt>
                <c:pt idx="5">
                  <c:v>1.3402700000000001</c:v>
                </c:pt>
                <c:pt idx="7">
                  <c:v>2.0018699999999998</c:v>
                </c:pt>
                <c:pt idx="8">
                  <c:v>1.7749999999999999</c:v>
                </c:pt>
                <c:pt idx="9">
                  <c:v>1.7118199999999999</c:v>
                </c:pt>
                <c:pt idx="10">
                  <c:v>1.64863</c:v>
                </c:pt>
                <c:pt idx="11">
                  <c:v>1.58545</c:v>
                </c:pt>
                <c:pt idx="12">
                  <c:v>1.52227</c:v>
                </c:pt>
                <c:pt idx="14">
                  <c:v>2.2099299999999999</c:v>
                </c:pt>
                <c:pt idx="15">
                  <c:v>1.98306</c:v>
                </c:pt>
                <c:pt idx="16">
                  <c:v>1.9005099999999999</c:v>
                </c:pt>
                <c:pt idx="17">
                  <c:v>1.81796</c:v>
                </c:pt>
                <c:pt idx="18">
                  <c:v>1.7354099999999999</c:v>
                </c:pt>
                <c:pt idx="19">
                  <c:v>1.65286</c:v>
                </c:pt>
                <c:pt idx="21">
                  <c:v>2.2106400000000002</c:v>
                </c:pt>
                <c:pt idx="22">
                  <c:v>1.98377</c:v>
                </c:pt>
                <c:pt idx="23">
                  <c:v>1.9208400000000001</c:v>
                </c:pt>
                <c:pt idx="24">
                  <c:v>1.8579000000000001</c:v>
                </c:pt>
                <c:pt idx="25">
                  <c:v>1.79497</c:v>
                </c:pt>
                <c:pt idx="26">
                  <c:v>1.73204</c:v>
                </c:pt>
                <c:pt idx="28">
                  <c:v>2.004</c:v>
                </c:pt>
                <c:pt idx="29">
                  <c:v>1.77712</c:v>
                </c:pt>
                <c:pt idx="30">
                  <c:v>1.7727900000000001</c:v>
                </c:pt>
                <c:pt idx="31">
                  <c:v>1.76847</c:v>
                </c:pt>
                <c:pt idx="32">
                  <c:v>1.76414</c:v>
                </c:pt>
                <c:pt idx="33">
                  <c:v>1.7598100000000001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10.5'!$E$2</c:f>
              <c:strCache>
                <c:ptCount val="1"/>
                <c:pt idx="0">
                  <c:v>Bursts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prstClr val="black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val>
            <c:numRef>
              <c:f>'Figure 10.5'!$E$3:$E$36</c:f>
              <c:numCache>
                <c:formatCode>0.000</c:formatCode>
                <c:ptCount val="34"/>
                <c:pt idx="1">
                  <c:v>1.3595900000000001</c:v>
                </c:pt>
                <c:pt idx="8">
                  <c:v>1.7749999999999999</c:v>
                </c:pt>
                <c:pt idx="15">
                  <c:v>1.98306</c:v>
                </c:pt>
                <c:pt idx="22">
                  <c:v>1.98377</c:v>
                </c:pt>
                <c:pt idx="29">
                  <c:v>1.77712</c:v>
                </c:pt>
              </c:numCache>
            </c:numRef>
          </c:val>
          <c:smooth val="0"/>
        </c:ser>
        <c:ser>
          <c:idx val="3"/>
          <c:order val="3"/>
          <c:spPr>
            <a:ln w="19050">
              <a:solidFill>
                <a:prstClr val="black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'Figure 10.5'!$F$3:$F$36</c:f>
              <c:numCache>
                <c:formatCode>0.000</c:formatCode>
                <c:ptCount val="34"/>
                <c:pt idx="0">
                  <c:v>2.8016999999999999</c:v>
                </c:pt>
                <c:pt idx="1">
                  <c:v>2.637</c:v>
                </c:pt>
                <c:pt idx="2">
                  <c:v>2.5133999999999999</c:v>
                </c:pt>
                <c:pt idx="3">
                  <c:v>2.6153</c:v>
                </c:pt>
                <c:pt idx="4">
                  <c:v>2.5619999999999998</c:v>
                </c:pt>
                <c:pt idx="5">
                  <c:v>2.6717</c:v>
                </c:pt>
                <c:pt idx="7">
                  <c:v>2.7185999999999999</c:v>
                </c:pt>
                <c:pt idx="8">
                  <c:v>2.5727000000000002</c:v>
                </c:pt>
                <c:pt idx="9">
                  <c:v>2.5714000000000001</c:v>
                </c:pt>
                <c:pt idx="10">
                  <c:v>2.6072000000000002</c:v>
                </c:pt>
                <c:pt idx="11">
                  <c:v>2.5566</c:v>
                </c:pt>
                <c:pt idx="12">
                  <c:v>2.6408</c:v>
                </c:pt>
                <c:pt idx="14">
                  <c:v>2.4710999999999999</c:v>
                </c:pt>
                <c:pt idx="15">
                  <c:v>2.4363000000000001</c:v>
                </c:pt>
                <c:pt idx="16">
                  <c:v>2.4449000000000001</c:v>
                </c:pt>
                <c:pt idx="17">
                  <c:v>2.5051000000000001</c:v>
                </c:pt>
                <c:pt idx="18">
                  <c:v>2.5453999999999999</c:v>
                </c:pt>
                <c:pt idx="19">
                  <c:v>2.5501999999999998</c:v>
                </c:pt>
                <c:pt idx="21">
                  <c:v>2.4741</c:v>
                </c:pt>
                <c:pt idx="22">
                  <c:v>2.4142999999999999</c:v>
                </c:pt>
                <c:pt idx="23">
                  <c:v>2.4426999999999999</c:v>
                </c:pt>
                <c:pt idx="24">
                  <c:v>2.5108999999999999</c:v>
                </c:pt>
                <c:pt idx="25">
                  <c:v>2.4902000000000002</c:v>
                </c:pt>
                <c:pt idx="26">
                  <c:v>2.4649000000000001</c:v>
                </c:pt>
                <c:pt idx="28">
                  <c:v>2.3936000000000002</c:v>
                </c:pt>
                <c:pt idx="29">
                  <c:v>2.3988</c:v>
                </c:pt>
                <c:pt idx="30">
                  <c:v>2.4196</c:v>
                </c:pt>
                <c:pt idx="31">
                  <c:v>2.4508000000000001</c:v>
                </c:pt>
                <c:pt idx="32">
                  <c:v>2.5001000000000002</c:v>
                </c:pt>
                <c:pt idx="33">
                  <c:v>2.4390999999999998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val>
            <c:numRef>
              <c:f>'Figure 10.5'!$G$3:$G$36</c:f>
              <c:numCache>
                <c:formatCode>0.000</c:formatCode>
                <c:ptCount val="34"/>
                <c:pt idx="0">
                  <c:v>2.7837299999999998</c:v>
                </c:pt>
                <c:pt idx="1">
                  <c:v>2.5739200000000002</c:v>
                </c:pt>
                <c:pt idx="2">
                  <c:v>2.5899299999999998</c:v>
                </c:pt>
                <c:pt idx="3">
                  <c:v>2.6059399999999999</c:v>
                </c:pt>
                <c:pt idx="4">
                  <c:v>2.62195</c:v>
                </c:pt>
                <c:pt idx="5">
                  <c:v>2.63795</c:v>
                </c:pt>
                <c:pt idx="7">
                  <c:v>2.7386200000000001</c:v>
                </c:pt>
                <c:pt idx="8">
                  <c:v>2.52881</c:v>
                </c:pt>
                <c:pt idx="9">
                  <c:v>2.5448200000000001</c:v>
                </c:pt>
                <c:pt idx="10">
                  <c:v>2.5608300000000002</c:v>
                </c:pt>
                <c:pt idx="11">
                  <c:v>2.5768399999999998</c:v>
                </c:pt>
                <c:pt idx="12">
                  <c:v>2.5928399999999998</c:v>
                </c:pt>
                <c:pt idx="14">
                  <c:v>2.4995099999999999</c:v>
                </c:pt>
                <c:pt idx="15">
                  <c:v>2.4836999999999998</c:v>
                </c:pt>
                <c:pt idx="16">
                  <c:v>2.4997099999999999</c:v>
                </c:pt>
                <c:pt idx="17">
                  <c:v>2.51572</c:v>
                </c:pt>
                <c:pt idx="18">
                  <c:v>2.53173</c:v>
                </c:pt>
                <c:pt idx="19">
                  <c:v>2.5477300000000001</c:v>
                </c:pt>
                <c:pt idx="21">
                  <c:v>2.4544000000000001</c:v>
                </c:pt>
                <c:pt idx="22">
                  <c:v>2.43859</c:v>
                </c:pt>
                <c:pt idx="23">
                  <c:v>2.4546000000000001</c:v>
                </c:pt>
                <c:pt idx="24">
                  <c:v>2.4706100000000002</c:v>
                </c:pt>
                <c:pt idx="25">
                  <c:v>2.4866100000000002</c:v>
                </c:pt>
                <c:pt idx="26">
                  <c:v>2.5026199999999998</c:v>
                </c:pt>
                <c:pt idx="28">
                  <c:v>2.4092899999999999</c:v>
                </c:pt>
                <c:pt idx="29">
                  <c:v>2.3934799999999998</c:v>
                </c:pt>
                <c:pt idx="30">
                  <c:v>2.4094899999999999</c:v>
                </c:pt>
                <c:pt idx="31">
                  <c:v>2.4255</c:v>
                </c:pt>
                <c:pt idx="32">
                  <c:v>2.4415</c:v>
                </c:pt>
                <c:pt idx="33">
                  <c:v>2.4575100000000001</c:v>
                </c:pt>
              </c:numCache>
            </c:numRef>
          </c:val>
          <c:smooth val="0"/>
        </c:ser>
        <c:ser>
          <c:idx val="5"/>
          <c:order val="5"/>
          <c:dPt>
            <c:idx val="1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22"/>
            <c:marker>
              <c:symbol val="none"/>
            </c:marker>
            <c:bubble3D val="0"/>
          </c:dPt>
          <c:dPt>
            <c:idx val="29"/>
            <c:marker>
              <c:symbol val="none"/>
            </c:marker>
            <c:bubble3D val="0"/>
          </c:dPt>
          <c:trendline>
            <c:spPr>
              <a:ln w="19050">
                <a:solidFill>
                  <a:prstClr val="black"/>
                </a:solidFill>
                <a:prstDash val="lgDash"/>
              </a:ln>
            </c:spPr>
            <c:trendlineType val="linear"/>
            <c:dispRSqr val="0"/>
            <c:dispEq val="0"/>
          </c:trendline>
          <c:val>
            <c:numRef>
              <c:f>'Figure 10.5'!$H$3:$H$36</c:f>
              <c:numCache>
                <c:formatCode>0.000</c:formatCode>
                <c:ptCount val="34"/>
                <c:pt idx="1">
                  <c:v>2.5739200000000002</c:v>
                </c:pt>
                <c:pt idx="8">
                  <c:v>2.52881</c:v>
                </c:pt>
                <c:pt idx="15">
                  <c:v>2.4836999999999998</c:v>
                </c:pt>
                <c:pt idx="22">
                  <c:v>2.43859</c:v>
                </c:pt>
                <c:pt idx="29">
                  <c:v>2.3934799999999998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2976"/>
        <c:axId val="79881920"/>
      </c:lineChart>
      <c:catAx>
        <c:axId val="1395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1920"/>
        <c:crosses val="autoZero"/>
        <c:auto val="1"/>
        <c:lblAlgn val="ctr"/>
        <c:lblOffset val="100"/>
        <c:noMultiLvlLbl val="0"/>
      </c:catAx>
      <c:valAx>
        <c:axId val="7988192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Outcome</a:t>
                </a:r>
                <a:r>
                  <a:rPr lang="en-US" b="0" baseline="0"/>
                  <a:t> Mean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7.0030005682097402E-3"/>
              <c:y val="0.3297160784249568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39582976"/>
        <c:crosses val="autoZero"/>
        <c:crossBetween val="between"/>
        <c:majorUnit val="0.5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880705619315831"/>
          <c:y val="1.7764368244163588E-2"/>
          <c:w val="0.89119293743082861"/>
          <c:h val="6.2196520502265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1204807256652"/>
          <c:y val="0.14875175051209377"/>
          <c:w val="0.8664944080619057"/>
          <c:h val="0.74635753473699451"/>
        </c:manualLayout>
      </c:layout>
      <c:lineChart>
        <c:grouping val="standard"/>
        <c:varyColors val="0"/>
        <c:ser>
          <c:idx val="0"/>
          <c:order val="0"/>
          <c:tx>
            <c:strRef>
              <c:f>'Figure 10.5'!$B$38</c:f>
              <c:strCache>
                <c:ptCount val="1"/>
                <c:pt idx="0">
                  <c:v>Sessions</c:v>
                </c:pt>
              </c:strCache>
            </c:strRef>
          </c:tx>
          <c:spPr>
            <a:ln w="31750">
              <a:solidFill>
                <a:prstClr val="black"/>
              </a:solidFill>
              <a:prstDash val="sysDot"/>
            </a:ln>
          </c:spPr>
          <c:marker>
            <c:symbol val="none"/>
          </c:marker>
          <c:val>
            <c:numRef>
              <c:f>'Figure 10.5'!$C$39:$C$44</c:f>
              <c:numCache>
                <c:formatCode>0.000</c:formatCode>
                <c:ptCount val="6"/>
                <c:pt idx="0">
                  <c:v>1.9990000000000001</c:v>
                </c:pt>
                <c:pt idx="1">
                  <c:v>1.7458</c:v>
                </c:pt>
                <c:pt idx="2">
                  <c:v>1.7529999999999999</c:v>
                </c:pt>
                <c:pt idx="3">
                  <c:v>1.6929000000000001</c:v>
                </c:pt>
                <c:pt idx="4">
                  <c:v>1.6675</c:v>
                </c:pt>
                <c:pt idx="5">
                  <c:v>1.5746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10.5'!$A$45</c:f>
              <c:strCache>
                <c:ptCount val="1"/>
                <c:pt idx="0">
                  <c:v>Bursts</c:v>
                </c:pt>
              </c:strCache>
            </c:strRef>
          </c:tx>
          <c:spPr>
            <a:ln w="31750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'Figure 10.5'!$C$46:$C$50</c:f>
              <c:numCache>
                <c:formatCode>0.000</c:formatCode>
                <c:ptCount val="5"/>
                <c:pt idx="0">
                  <c:v>1.3706</c:v>
                </c:pt>
                <c:pt idx="1">
                  <c:v>1.7412000000000001</c:v>
                </c:pt>
                <c:pt idx="2">
                  <c:v>1.9417</c:v>
                </c:pt>
                <c:pt idx="3">
                  <c:v>1.7859</c:v>
                </c:pt>
                <c:pt idx="4">
                  <c:v>1.8546</c:v>
                </c:pt>
              </c:numCache>
            </c:numRef>
          </c:val>
          <c:smooth val="0"/>
        </c:ser>
        <c:ser>
          <c:idx val="2"/>
          <c:order val="2"/>
          <c:spPr>
            <a:ln w="31750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'Figure 10.5'!$F$39:$F$44</c:f>
              <c:numCache>
                <c:formatCode>0.000</c:formatCode>
                <c:ptCount val="6"/>
                <c:pt idx="0">
                  <c:v>2.5718000000000001</c:v>
                </c:pt>
                <c:pt idx="1">
                  <c:v>2.4918</c:v>
                </c:pt>
                <c:pt idx="2">
                  <c:v>2.4784000000000002</c:v>
                </c:pt>
                <c:pt idx="3">
                  <c:v>2.5377999999999998</c:v>
                </c:pt>
                <c:pt idx="4">
                  <c:v>2.5308999999999999</c:v>
                </c:pt>
                <c:pt idx="5">
                  <c:v>2.5533000000000001</c:v>
                </c:pt>
              </c:numCache>
            </c:numRef>
          </c:val>
          <c:smooth val="0"/>
        </c:ser>
        <c:ser>
          <c:idx val="3"/>
          <c:order val="3"/>
          <c:spPr>
            <a:ln w="31750">
              <a:solidFill>
                <a:prstClr val="black"/>
              </a:solidFill>
              <a:prstDash val="sysDot"/>
            </a:ln>
          </c:spPr>
          <c:marker>
            <c:symbol val="none"/>
          </c:marker>
          <c:val>
            <c:numRef>
              <c:f>'Figure 10.5'!$F$46:$F$50</c:f>
              <c:numCache>
                <c:formatCode>0.000</c:formatCode>
                <c:ptCount val="5"/>
                <c:pt idx="0">
                  <c:v>2.6335000000000002</c:v>
                </c:pt>
                <c:pt idx="1">
                  <c:v>2.6112000000000002</c:v>
                </c:pt>
                <c:pt idx="2">
                  <c:v>2.4921000000000002</c:v>
                </c:pt>
                <c:pt idx="3">
                  <c:v>2.4662000000000002</c:v>
                </c:pt>
                <c:pt idx="4">
                  <c:v>2.4337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33824"/>
        <c:axId val="79883648"/>
      </c:lineChart>
      <c:catAx>
        <c:axId val="1395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883648"/>
        <c:crosses val="autoZero"/>
        <c:auto val="1"/>
        <c:lblAlgn val="ctr"/>
        <c:lblOffset val="100"/>
        <c:noMultiLvlLbl val="0"/>
      </c:catAx>
      <c:valAx>
        <c:axId val="7988364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Outcome Mean</a:t>
                </a:r>
              </a:p>
            </c:rich>
          </c:tx>
          <c:layout>
            <c:manualLayout>
              <c:xMode val="edge"/>
              <c:yMode val="edge"/>
              <c:x val="1.0408688856273439E-2"/>
              <c:y val="0.3426173323123111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39533824"/>
        <c:crosses val="autoZero"/>
        <c:crossBetween val="between"/>
        <c:majorUnit val="0.5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0054285778262932"/>
          <c:y val="2.6331867226570216E-2"/>
          <c:w val="0.41567829898297975"/>
          <c:h val="8.407364352871904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181152</xdr:colOff>
      <xdr:row>18</xdr:row>
      <xdr:rowOff>98208</xdr:rowOff>
    </xdr:from>
    <xdr:to>
      <xdr:col>19</xdr:col>
      <xdr:colOff>491882</xdr:colOff>
      <xdr:row>40</xdr:row>
      <xdr:rowOff>174485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181151</xdr:colOff>
      <xdr:row>1</xdr:row>
      <xdr:rowOff>94889</xdr:rowOff>
    </xdr:from>
    <xdr:to>
      <xdr:col>19</xdr:col>
      <xdr:colOff>508957</xdr:colOff>
      <xdr:row>18</xdr:row>
      <xdr:rowOff>69011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0.10907</cdr:x>
      <cdr:y>0.93226</cdr:y>
    </cdr:from>
    <cdr:to>
      <cdr:x>0.25306</cdr:x>
      <cdr:y>0.99099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273" y="3635589"/>
          <a:ext cx="919193" cy="229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Burst 1</a:t>
          </a:r>
        </a:p>
      </cdr:txBody>
    </cdr:sp>
  </cdr:relSizeAnchor>
  <cdr:relSizeAnchor xmlns:cdr="http://schemas.openxmlformats.org/drawingml/2006/chartDrawing">
    <cdr:from>
      <cdr:x>0.28529</cdr:x>
      <cdr:y>0.93226</cdr:y>
    </cdr:from>
    <cdr:to>
      <cdr:x>0.43495</cdr:x>
      <cdr:y>0.99099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21213" y="3635589"/>
          <a:ext cx="955389" cy="229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Burst 2</a:t>
          </a:r>
        </a:p>
      </cdr:txBody>
    </cdr:sp>
  </cdr:relSizeAnchor>
  <cdr:relSizeAnchor xmlns:cdr="http://schemas.openxmlformats.org/drawingml/2006/chartDrawing">
    <cdr:from>
      <cdr:x>0.46717</cdr:x>
      <cdr:y>0.93226</cdr:y>
    </cdr:from>
    <cdr:to>
      <cdr:x>0.61683</cdr:x>
      <cdr:y>0.99099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82285" y="3635589"/>
          <a:ext cx="955389" cy="229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Burst 3</a:t>
          </a:r>
        </a:p>
      </cdr:txBody>
    </cdr:sp>
  </cdr:relSizeAnchor>
  <cdr:relSizeAnchor xmlns:cdr="http://schemas.openxmlformats.org/drawingml/2006/chartDrawing">
    <cdr:from>
      <cdr:x>0.64906</cdr:x>
      <cdr:y>0.93226</cdr:y>
    </cdr:from>
    <cdr:to>
      <cdr:x>0.79872</cdr:x>
      <cdr:y>0.99099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43421" y="3635589"/>
          <a:ext cx="955389" cy="229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Burst 4</a:t>
          </a:r>
        </a:p>
      </cdr:txBody>
    </cdr:sp>
  </cdr:relSizeAnchor>
  <cdr:relSizeAnchor xmlns:cdr="http://schemas.openxmlformats.org/drawingml/2006/chartDrawing">
    <cdr:from>
      <cdr:x>0.83094</cdr:x>
      <cdr:y>0.93226</cdr:y>
    </cdr:from>
    <cdr:to>
      <cdr:x>0.9806</cdr:x>
      <cdr:y>0.99099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304493" y="3635589"/>
          <a:ext cx="955389" cy="229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Burst 5</a:t>
          </a:r>
        </a:p>
      </cdr:txBody>
    </cdr:sp>
  </cdr:relSizeAnchor>
  <cdr:relSizeAnchor xmlns:cdr="http://schemas.openxmlformats.org/drawingml/2006/chartDrawing">
    <cdr:from>
      <cdr:x>0.44904</cdr:x>
      <cdr:y>0.58529</cdr:y>
    </cdr:from>
    <cdr:to>
      <cdr:x>0.61574</cdr:x>
      <cdr:y>0.65315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859982" y="2289469"/>
          <a:ext cx="1061733" cy="265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Symptoms</a:t>
          </a:r>
        </a:p>
      </cdr:txBody>
    </cdr:sp>
  </cdr:relSizeAnchor>
  <cdr:relSizeAnchor xmlns:cdr="http://schemas.openxmlformats.org/drawingml/2006/chartDrawing">
    <cdr:from>
      <cdr:x>0.56052</cdr:x>
      <cdr:y>0.2526</cdr:y>
    </cdr:from>
    <cdr:to>
      <cdr:x>0.75743</cdr:x>
      <cdr:y>0.32046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70023" y="988091"/>
          <a:ext cx="1254145" cy="265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Positive Affect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0.45272</cdr:x>
      <cdr:y>0.28594</cdr:y>
    </cdr:from>
    <cdr:to>
      <cdr:x>0.64911</cdr:x>
      <cdr:y>0.37767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91179" y="827474"/>
          <a:ext cx="1254148" cy="2654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Positive Affect</a:t>
          </a:r>
        </a:p>
      </cdr:txBody>
    </cdr:sp>
  </cdr:relSizeAnchor>
  <cdr:relSizeAnchor xmlns:cdr="http://schemas.openxmlformats.org/drawingml/2006/chartDrawing">
    <cdr:from>
      <cdr:x>0.34081</cdr:x>
      <cdr:y>0.64893</cdr:y>
    </cdr:from>
    <cdr:to>
      <cdr:x>0.50707</cdr:x>
      <cdr:y>0.74066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76510" y="1877904"/>
          <a:ext cx="1061712" cy="26542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Symptoms</a:t>
          </a:r>
        </a:p>
      </cdr:txBody>
    </cdr:sp>
  </cdr:relSizeAnchor>
  <cdr:relSizeAnchor xmlns:cdr="http://schemas.openxmlformats.org/drawingml/2006/chartDrawing">
    <cdr:from>
      <cdr:x>0.12853</cdr:x>
      <cdr:y>0.02454</cdr:y>
    </cdr:from>
    <cdr:to>
      <cdr:x>0.44337</cdr:x>
      <cdr:y>0.10479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0840" y="71003"/>
          <a:ext cx="2010618" cy="2322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Marginal Saturated Means: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_Hoffman_Longitudinal_Analysis_Manuscript/Chapter%2010/Chapter%2010%20Original%20Table%20and%20Figure%20Files/Chapter%2010%20Combined%20Tables%20and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0.1"/>
      <sheetName val="Table 10.2"/>
      <sheetName val="Table 10.3"/>
      <sheetName val="Figure 10.2 10.3"/>
      <sheetName val="Table 10.4 and Figure 10.4"/>
      <sheetName val="Table 10.5"/>
      <sheetName val="Figure 10.5"/>
      <sheetName val="Figure 10.6"/>
      <sheetName val="Table 10.6"/>
      <sheetName val="Table 10.7"/>
    </sheetNames>
    <sheetDataSet>
      <sheetData sheetId="0" refreshError="1"/>
      <sheetData sheetId="1">
        <row r="4">
          <cell r="P4">
            <v>82</v>
          </cell>
        </row>
      </sheetData>
      <sheetData sheetId="2">
        <row r="4">
          <cell r="O4">
            <v>-11</v>
          </cell>
        </row>
      </sheetData>
      <sheetData sheetId="3" refreshError="1"/>
      <sheetData sheetId="4">
        <row r="3">
          <cell r="P3">
            <v>0</v>
          </cell>
        </row>
      </sheetData>
      <sheetData sheetId="5" refreshError="1"/>
      <sheetData sheetId="6" refreshError="1">
        <row r="2">
          <cell r="E2" t="str">
            <v>Saturated Means</v>
          </cell>
          <cell r="F2" t="str">
            <v>Model-Predicted Means</v>
          </cell>
          <cell r="G2" t="str">
            <v>Bursts</v>
          </cell>
        </row>
        <row r="3">
          <cell r="E3">
            <v>1.5633999999999999</v>
          </cell>
          <cell r="F3">
            <v>1.58646</v>
          </cell>
          <cell r="H3">
            <v>2.8016999999999999</v>
          </cell>
          <cell r="I3">
            <v>2.7837299999999998</v>
          </cell>
        </row>
        <row r="4">
          <cell r="E4">
            <v>1.3241000000000001</v>
          </cell>
          <cell r="F4">
            <v>1.3595900000000001</v>
          </cell>
          <cell r="G4">
            <v>1.3595900000000001</v>
          </cell>
          <cell r="H4">
            <v>2.637</v>
          </cell>
          <cell r="I4">
            <v>2.5739200000000002</v>
          </cell>
          <cell r="J4">
            <v>2.5739200000000002</v>
          </cell>
        </row>
        <row r="5">
          <cell r="E5">
            <v>1.4439</v>
          </cell>
          <cell r="F5">
            <v>1.35476</v>
          </cell>
          <cell r="H5">
            <v>2.5133999999999999</v>
          </cell>
          <cell r="I5">
            <v>2.5899299999999998</v>
          </cell>
        </row>
        <row r="6">
          <cell r="E6">
            <v>1.2899</v>
          </cell>
          <cell r="F6">
            <v>1.3499300000000001</v>
          </cell>
          <cell r="H6">
            <v>2.6153</v>
          </cell>
          <cell r="I6">
            <v>2.6059399999999999</v>
          </cell>
          <cell r="W6" t="str">
            <v>Sessions</v>
          </cell>
          <cell r="Z6">
            <v>1.9990000000000001</v>
          </cell>
          <cell r="AA6">
            <v>2.5718000000000001</v>
          </cell>
        </row>
        <row r="7">
          <cell r="E7">
            <v>1.32</v>
          </cell>
          <cell r="F7">
            <v>1.3451</v>
          </cell>
          <cell r="H7">
            <v>2.5619999999999998</v>
          </cell>
          <cell r="I7">
            <v>2.62195</v>
          </cell>
          <cell r="Z7">
            <v>1.7458</v>
          </cell>
          <cell r="AA7">
            <v>2.4918</v>
          </cell>
        </row>
        <row r="8">
          <cell r="E8">
            <v>1.2821</v>
          </cell>
          <cell r="F8">
            <v>1.3402700000000001</v>
          </cell>
          <cell r="H8">
            <v>2.6717</v>
          </cell>
          <cell r="I8">
            <v>2.63795</v>
          </cell>
          <cell r="Z8">
            <v>1.7529999999999999</v>
          </cell>
          <cell r="AA8">
            <v>2.4784000000000002</v>
          </cell>
        </row>
        <row r="9">
          <cell r="Z9">
            <v>1.6929000000000001</v>
          </cell>
          <cell r="AA9">
            <v>2.5377999999999998</v>
          </cell>
        </row>
        <row r="10">
          <cell r="E10">
            <v>2.0139</v>
          </cell>
          <cell r="F10">
            <v>2.0018699999999998</v>
          </cell>
          <cell r="H10">
            <v>2.7185999999999999</v>
          </cell>
          <cell r="I10">
            <v>2.7386200000000001</v>
          </cell>
          <cell r="Z10">
            <v>1.6675</v>
          </cell>
          <cell r="AA10">
            <v>2.5308999999999999</v>
          </cell>
        </row>
        <row r="11">
          <cell r="E11">
            <v>1.7222</v>
          </cell>
          <cell r="F11">
            <v>1.7749999999999999</v>
          </cell>
          <cell r="G11">
            <v>1.7749999999999999</v>
          </cell>
          <cell r="H11">
            <v>2.5727000000000002</v>
          </cell>
          <cell r="I11">
            <v>2.52881</v>
          </cell>
          <cell r="J11">
            <v>2.52881</v>
          </cell>
          <cell r="Z11">
            <v>1.5746</v>
          </cell>
          <cell r="AA11">
            <v>2.5533000000000001</v>
          </cell>
        </row>
        <row r="12">
          <cell r="E12">
            <v>1.712</v>
          </cell>
          <cell r="F12">
            <v>1.7118199999999999</v>
          </cell>
          <cell r="H12">
            <v>2.5714000000000001</v>
          </cell>
          <cell r="I12">
            <v>2.5448200000000001</v>
          </cell>
        </row>
        <row r="13">
          <cell r="E13">
            <v>1.6488</v>
          </cell>
          <cell r="F13">
            <v>1.64863</v>
          </cell>
          <cell r="H13">
            <v>2.6072000000000002</v>
          </cell>
          <cell r="I13">
            <v>2.5608300000000002</v>
          </cell>
          <cell r="W13" t="str">
            <v>Bursts</v>
          </cell>
          <cell r="Z13">
            <v>1.3706</v>
          </cell>
          <cell r="AA13">
            <v>2.6335000000000002</v>
          </cell>
        </row>
        <row r="14">
          <cell r="E14">
            <v>1.712</v>
          </cell>
          <cell r="F14">
            <v>1.58545</v>
          </cell>
          <cell r="H14">
            <v>2.5566</v>
          </cell>
          <cell r="I14">
            <v>2.5768399999999998</v>
          </cell>
          <cell r="Z14">
            <v>1.7412000000000001</v>
          </cell>
          <cell r="AA14">
            <v>2.6112000000000002</v>
          </cell>
        </row>
        <row r="15">
          <cell r="E15">
            <v>1.6383000000000001</v>
          </cell>
          <cell r="F15">
            <v>1.52227</v>
          </cell>
          <cell r="H15">
            <v>2.6408</v>
          </cell>
          <cell r="I15">
            <v>2.5928399999999998</v>
          </cell>
          <cell r="Z15">
            <v>1.9417</v>
          </cell>
          <cell r="AA15">
            <v>2.4921000000000002</v>
          </cell>
        </row>
        <row r="16">
          <cell r="Z16">
            <v>1.7859</v>
          </cell>
          <cell r="AA16">
            <v>2.4662000000000002</v>
          </cell>
        </row>
        <row r="17">
          <cell r="E17">
            <v>2.3666999999999998</v>
          </cell>
          <cell r="F17">
            <v>2.2099299999999999</v>
          </cell>
          <cell r="H17">
            <v>2.4710999999999999</v>
          </cell>
          <cell r="I17">
            <v>2.4995099999999999</v>
          </cell>
          <cell r="Z17">
            <v>1.8546</v>
          </cell>
          <cell r="AA17">
            <v>2.4337</v>
          </cell>
        </row>
        <row r="18">
          <cell r="E18">
            <v>2.0868000000000002</v>
          </cell>
          <cell r="F18">
            <v>1.98306</v>
          </cell>
          <cell r="G18">
            <v>1.98306</v>
          </cell>
          <cell r="H18">
            <v>2.4363000000000001</v>
          </cell>
          <cell r="I18">
            <v>2.4836999999999998</v>
          </cell>
          <cell r="J18">
            <v>2.4836999999999998</v>
          </cell>
        </row>
        <row r="19">
          <cell r="E19">
            <v>1.9793000000000001</v>
          </cell>
          <cell r="F19">
            <v>1.9005099999999999</v>
          </cell>
          <cell r="H19">
            <v>2.4449000000000001</v>
          </cell>
          <cell r="I19">
            <v>2.4997099999999999</v>
          </cell>
        </row>
        <row r="20">
          <cell r="E20">
            <v>1.8288</v>
          </cell>
          <cell r="F20">
            <v>1.81796</v>
          </cell>
          <cell r="H20">
            <v>2.5051000000000001</v>
          </cell>
          <cell r="I20">
            <v>2.51572</v>
          </cell>
        </row>
        <row r="21">
          <cell r="E21">
            <v>1.7104999999999999</v>
          </cell>
          <cell r="F21">
            <v>1.7354099999999999</v>
          </cell>
          <cell r="H21">
            <v>2.5453999999999999</v>
          </cell>
          <cell r="I21">
            <v>2.53173</v>
          </cell>
        </row>
        <row r="22">
          <cell r="E22">
            <v>1.6781999999999999</v>
          </cell>
          <cell r="F22">
            <v>1.65286</v>
          </cell>
          <cell r="H22">
            <v>2.5501999999999998</v>
          </cell>
          <cell r="I22">
            <v>2.5477300000000001</v>
          </cell>
        </row>
        <row r="24">
          <cell r="E24">
            <v>2.0276999999999998</v>
          </cell>
          <cell r="F24">
            <v>2.2106400000000002</v>
          </cell>
          <cell r="H24">
            <v>2.4741</v>
          </cell>
          <cell r="I24">
            <v>2.4544000000000001</v>
          </cell>
        </row>
        <row r="25">
          <cell r="E25">
            <v>1.8323</v>
          </cell>
          <cell r="F25">
            <v>1.98377</v>
          </cell>
          <cell r="G25">
            <v>1.98377</v>
          </cell>
          <cell r="H25">
            <v>2.4142999999999999</v>
          </cell>
          <cell r="I25">
            <v>2.43859</v>
          </cell>
          <cell r="J25">
            <v>2.43859</v>
          </cell>
        </row>
        <row r="26">
          <cell r="E26">
            <v>1.7492000000000001</v>
          </cell>
          <cell r="F26">
            <v>1.9208400000000001</v>
          </cell>
          <cell r="H26">
            <v>2.4426999999999999</v>
          </cell>
          <cell r="I26">
            <v>2.4546000000000001</v>
          </cell>
        </row>
        <row r="27">
          <cell r="E27">
            <v>1.8552999999999999</v>
          </cell>
          <cell r="F27">
            <v>1.8579000000000001</v>
          </cell>
          <cell r="H27">
            <v>2.5108999999999999</v>
          </cell>
          <cell r="I27">
            <v>2.4706100000000002</v>
          </cell>
        </row>
        <row r="28">
          <cell r="E28">
            <v>1.7403999999999999</v>
          </cell>
          <cell r="F28">
            <v>1.79497</v>
          </cell>
          <cell r="H28">
            <v>2.4902000000000002</v>
          </cell>
          <cell r="I28">
            <v>2.4866100000000002</v>
          </cell>
        </row>
        <row r="29">
          <cell r="E29">
            <v>1.5105</v>
          </cell>
          <cell r="F29">
            <v>1.73204</v>
          </cell>
          <cell r="H29">
            <v>2.4649000000000001</v>
          </cell>
          <cell r="I29">
            <v>2.5026199999999998</v>
          </cell>
        </row>
        <row r="31">
          <cell r="E31">
            <v>2.0234999999999999</v>
          </cell>
          <cell r="F31">
            <v>2.004</v>
          </cell>
          <cell r="H31">
            <v>2.3936000000000002</v>
          </cell>
          <cell r="I31">
            <v>2.4092899999999999</v>
          </cell>
        </row>
        <row r="32">
          <cell r="E32">
            <v>1.7637</v>
          </cell>
          <cell r="F32">
            <v>1.77712</v>
          </cell>
          <cell r="G32">
            <v>1.77712</v>
          </cell>
          <cell r="H32">
            <v>2.3988</v>
          </cell>
          <cell r="I32">
            <v>2.3934799999999998</v>
          </cell>
          <cell r="J32">
            <v>2.3934799999999998</v>
          </cell>
        </row>
        <row r="33">
          <cell r="E33">
            <v>1.8806</v>
          </cell>
          <cell r="F33">
            <v>1.7727900000000001</v>
          </cell>
          <cell r="H33">
            <v>2.4196</v>
          </cell>
          <cell r="I33">
            <v>2.4094899999999999</v>
          </cell>
        </row>
        <row r="34">
          <cell r="E34">
            <v>1.8415999999999999</v>
          </cell>
          <cell r="F34">
            <v>1.76847</v>
          </cell>
          <cell r="H34">
            <v>2.4508000000000001</v>
          </cell>
          <cell r="I34">
            <v>2.4255</v>
          </cell>
        </row>
        <row r="35">
          <cell r="E35">
            <v>1.8546</v>
          </cell>
          <cell r="F35">
            <v>1.76414</v>
          </cell>
          <cell r="H35">
            <v>2.5001000000000002</v>
          </cell>
          <cell r="I35">
            <v>2.4415</v>
          </cell>
        </row>
        <row r="36">
          <cell r="E36">
            <v>1.7637</v>
          </cell>
          <cell r="F36">
            <v>1.7598100000000001</v>
          </cell>
          <cell r="H36">
            <v>2.4390999999999998</v>
          </cell>
          <cell r="I36">
            <v>2.4575100000000001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7"/>
  <sheetViews>
    <sheetView tabSelected="1" zoomScale="90" zoomScaleNormal="90" workbookViewId="0">
      <pane ySplit="2" topLeftCell="A48" activePane="bottomLeft" state="frozen"/>
      <selection pane="bottomLeft" activeCell="D70" sqref="D70"/>
    </sheetView>
  </sheetViews>
  <sheetFormatPr defaultColWidth="9" defaultRowHeight="15" x14ac:dyDescent="0.25"/>
  <cols>
    <col min="1" max="1" width="67.7109375" style="2" bestFit="1" customWidth="1"/>
    <col min="2" max="2" width="11.85546875" style="20" customWidth="1"/>
    <col min="3" max="3" width="6.85546875" style="2" bestFit="1" customWidth="1"/>
    <col min="4" max="4" width="9.85546875" style="24" bestFit="1" customWidth="1"/>
    <col min="5" max="5" width="7.42578125" style="2" customWidth="1"/>
    <col min="6" max="6" width="7.140625" style="13" bestFit="1" customWidth="1"/>
    <col min="7" max="16384" width="9" style="2"/>
  </cols>
  <sheetData>
    <row r="1" spans="1:7" ht="30.6" customHeight="1" x14ac:dyDescent="0.25">
      <c r="A1" s="27" t="s">
        <v>7</v>
      </c>
      <c r="B1" s="27"/>
      <c r="C1" s="27"/>
      <c r="D1" s="27"/>
      <c r="E1" s="27"/>
      <c r="F1" s="27"/>
    </row>
    <row r="2" spans="1:7" ht="31.9" customHeight="1" x14ac:dyDescent="0.25">
      <c r="A2" s="7" t="s">
        <v>0</v>
      </c>
      <c r="B2" s="18" t="s">
        <v>12</v>
      </c>
      <c r="C2" s="7" t="s">
        <v>8</v>
      </c>
      <c r="D2" s="21" t="s">
        <v>13</v>
      </c>
      <c r="E2" s="7" t="s">
        <v>9</v>
      </c>
      <c r="F2" s="10" t="s">
        <v>10</v>
      </c>
      <c r="G2" s="3"/>
    </row>
    <row r="3" spans="1:7" x14ac:dyDescent="0.25">
      <c r="A3" s="9"/>
      <c r="B3" s="19"/>
      <c r="C3" s="9"/>
      <c r="D3" s="22"/>
      <c r="E3" s="9"/>
      <c r="F3" s="11"/>
      <c r="G3" s="3"/>
    </row>
    <row r="4" spans="1:7" x14ac:dyDescent="0.25">
      <c r="A4" s="30" t="s">
        <v>17</v>
      </c>
      <c r="B4" s="19"/>
      <c r="C4" s="9"/>
      <c r="D4" s="22"/>
      <c r="E4" s="9"/>
      <c r="F4" s="11"/>
      <c r="G4" s="3"/>
    </row>
    <row r="5" spans="1:7" x14ac:dyDescent="0.25">
      <c r="A5" s="14" t="s">
        <v>18</v>
      </c>
      <c r="B5" s="4">
        <v>9776.1</v>
      </c>
      <c r="C5" s="5">
        <v>2</v>
      </c>
      <c r="D5" s="23"/>
      <c r="E5" s="5"/>
      <c r="F5" s="12"/>
    </row>
    <row r="6" spans="1:7" x14ac:dyDescent="0.25">
      <c r="A6" s="14" t="s">
        <v>19</v>
      </c>
      <c r="B6" s="4">
        <v>7772.473</v>
      </c>
      <c r="C6" s="5">
        <v>3</v>
      </c>
    </row>
    <row r="7" spans="1:7" x14ac:dyDescent="0.25">
      <c r="A7" s="15" t="s">
        <v>14</v>
      </c>
      <c r="B7" s="4"/>
      <c r="C7" s="5"/>
      <c r="D7" s="23">
        <f>ABS(B5-B6)</f>
        <v>2003.6270000000004</v>
      </c>
      <c r="E7" s="5">
        <f>ABS(C5-C6)</f>
        <v>1</v>
      </c>
      <c r="F7" s="12">
        <f>CHIDIST(D7,E7)</f>
        <v>0</v>
      </c>
    </row>
    <row r="8" spans="1:7" x14ac:dyDescent="0.25">
      <c r="B8" s="4"/>
      <c r="C8" s="5"/>
      <c r="D8" s="23"/>
      <c r="E8" s="5"/>
      <c r="F8" s="12"/>
    </row>
    <row r="9" spans="1:7" x14ac:dyDescent="0.25">
      <c r="A9" s="14" t="s">
        <v>19</v>
      </c>
      <c r="B9" s="4">
        <v>7772.473</v>
      </c>
      <c r="C9" s="5">
        <v>3</v>
      </c>
      <c r="D9" s="23"/>
      <c r="E9" s="5"/>
      <c r="F9" s="12"/>
    </row>
    <row r="10" spans="1:7" x14ac:dyDescent="0.25">
      <c r="A10" s="14" t="s">
        <v>20</v>
      </c>
      <c r="B10" s="4">
        <v>7524.5290000000005</v>
      </c>
      <c r="C10" s="5">
        <v>4</v>
      </c>
      <c r="D10" s="23"/>
      <c r="E10" s="5"/>
      <c r="F10" s="12"/>
    </row>
    <row r="11" spans="1:7" x14ac:dyDescent="0.25">
      <c r="A11" s="15" t="s">
        <v>16</v>
      </c>
      <c r="B11" s="4"/>
      <c r="C11" s="5"/>
      <c r="D11" s="23">
        <f>ABS(B9-B10)</f>
        <v>247.94399999999951</v>
      </c>
      <c r="E11" s="5">
        <f>ABS(C9-C10)</f>
        <v>1</v>
      </c>
      <c r="F11" s="12">
        <f>CHIDIST(D11,E11)</f>
        <v>7.2890929079727504E-56</v>
      </c>
    </row>
    <row r="12" spans="1:7" x14ac:dyDescent="0.25">
      <c r="B12" s="4"/>
      <c r="C12" s="5"/>
      <c r="D12" s="23"/>
      <c r="E12" s="5"/>
      <c r="F12" s="12"/>
    </row>
    <row r="13" spans="1:7" x14ac:dyDescent="0.25">
      <c r="A13" s="14" t="s">
        <v>21</v>
      </c>
      <c r="B13" s="4">
        <v>7384.6009999999997</v>
      </c>
      <c r="C13" s="5">
        <v>33</v>
      </c>
      <c r="D13" s="23"/>
      <c r="E13" s="5"/>
      <c r="F13" s="12"/>
    </row>
    <row r="14" spans="1:7" x14ac:dyDescent="0.25">
      <c r="A14" s="14" t="s">
        <v>56</v>
      </c>
      <c r="B14" s="4">
        <v>7394.0739999999996</v>
      </c>
      <c r="C14" s="5">
        <v>18</v>
      </c>
      <c r="D14" s="23"/>
      <c r="E14" s="5"/>
      <c r="F14" s="12"/>
    </row>
    <row r="15" spans="1:7" x14ac:dyDescent="0.25">
      <c r="A15" s="14" t="s">
        <v>57</v>
      </c>
      <c r="B15" s="4">
        <v>7405.06</v>
      </c>
      <c r="C15" s="5">
        <v>12</v>
      </c>
      <c r="D15" s="23"/>
      <c r="E15" s="5"/>
      <c r="F15" s="12"/>
    </row>
    <row r="16" spans="1:7" x14ac:dyDescent="0.25">
      <c r="A16" s="14" t="s">
        <v>58</v>
      </c>
      <c r="B16" s="4">
        <v>7405.7089999999998</v>
      </c>
      <c r="C16" s="5">
        <v>10</v>
      </c>
      <c r="D16" s="23"/>
      <c r="E16" s="5"/>
      <c r="F16" s="12"/>
    </row>
    <row r="17" spans="1:6" x14ac:dyDescent="0.25">
      <c r="B17" s="4"/>
      <c r="C17" s="5"/>
      <c r="D17" s="23"/>
      <c r="E17" s="5"/>
      <c r="F17" s="12"/>
    </row>
    <row r="18" spans="1:6" x14ac:dyDescent="0.25">
      <c r="A18" s="14" t="s">
        <v>22</v>
      </c>
      <c r="B18" s="4"/>
      <c r="C18" s="5"/>
      <c r="D18" s="23">
        <f>ABS(B14-B15)</f>
        <v>10.986000000000786</v>
      </c>
      <c r="E18" s="5">
        <f>ABS(C14-C15)</f>
        <v>6</v>
      </c>
      <c r="F18" s="12">
        <f>CHIDIST(D18,E18)</f>
        <v>8.8810084192601044E-2</v>
      </c>
    </row>
    <row r="19" spans="1:6" x14ac:dyDescent="0.25">
      <c r="A19" s="14" t="s">
        <v>23</v>
      </c>
      <c r="B19" s="4"/>
      <c r="C19" s="5"/>
      <c r="D19" s="23">
        <f>ABS(B14-B16)</f>
        <v>11.635000000000218</v>
      </c>
      <c r="E19" s="5">
        <f>ABS(C14-C16)</f>
        <v>8</v>
      </c>
      <c r="F19" s="12">
        <f>CHIDIST(D19,E19)</f>
        <v>0.16824724104519045</v>
      </c>
    </row>
    <row r="20" spans="1:6" x14ac:dyDescent="0.25">
      <c r="A20" s="14" t="s">
        <v>24</v>
      </c>
      <c r="B20" s="4"/>
      <c r="C20" s="5"/>
      <c r="D20" s="23">
        <f>ABS(B13-B16)</f>
        <v>21.108000000000175</v>
      </c>
      <c r="E20" s="5">
        <f>ABS(C13-C16)</f>
        <v>23</v>
      </c>
      <c r="F20" s="12">
        <f>CHIDIST(D20,E20)</f>
        <v>0.57449208177518696</v>
      </c>
    </row>
    <row r="21" spans="1:6" x14ac:dyDescent="0.25">
      <c r="B21" s="4"/>
      <c r="C21" s="5"/>
      <c r="D21" s="23"/>
      <c r="E21" s="5"/>
      <c r="F21" s="12"/>
    </row>
    <row r="22" spans="1:6" x14ac:dyDescent="0.25">
      <c r="A22" s="14" t="s">
        <v>58</v>
      </c>
      <c r="B22" s="4">
        <v>7405.7089999999998</v>
      </c>
      <c r="C22" s="5">
        <v>10</v>
      </c>
      <c r="D22" s="23"/>
      <c r="E22" s="5"/>
      <c r="F22" s="12"/>
    </row>
    <row r="23" spans="1:6" x14ac:dyDescent="0.25">
      <c r="A23" s="14" t="s">
        <v>25</v>
      </c>
      <c r="B23" s="4">
        <v>7398.8940000000002</v>
      </c>
      <c r="C23" s="5">
        <v>12</v>
      </c>
      <c r="D23" s="23"/>
      <c r="E23" s="5"/>
      <c r="F23" s="12"/>
    </row>
    <row r="24" spans="1:6" x14ac:dyDescent="0.25">
      <c r="A24" s="15" t="s">
        <v>26</v>
      </c>
      <c r="B24" s="4"/>
      <c r="C24" s="5"/>
      <c r="D24" s="23">
        <f>ABS(B22-B23)</f>
        <v>6.8149999999995998</v>
      </c>
      <c r="E24" s="5">
        <f>ABS(C22-C23)</f>
        <v>2</v>
      </c>
      <c r="F24" s="12">
        <f>CHIDIST(D24,E24)</f>
        <v>3.3123906716683055E-2</v>
      </c>
    </row>
    <row r="25" spans="1:6" x14ac:dyDescent="0.25">
      <c r="A25" s="8"/>
      <c r="B25" s="4"/>
      <c r="C25" s="5"/>
      <c r="D25" s="23"/>
      <c r="E25" s="5"/>
      <c r="F25" s="12"/>
    </row>
    <row r="26" spans="1:6" x14ac:dyDescent="0.25">
      <c r="A26" s="14" t="s">
        <v>34</v>
      </c>
      <c r="B26" s="4">
        <v>7398.8940000000002</v>
      </c>
      <c r="C26" s="5">
        <v>12</v>
      </c>
      <c r="D26" s="23"/>
      <c r="E26" s="5"/>
      <c r="F26" s="12"/>
    </row>
    <row r="27" spans="1:6" x14ac:dyDescent="0.25">
      <c r="A27" s="14" t="s">
        <v>27</v>
      </c>
      <c r="B27" s="4">
        <v>7396.0029999999997</v>
      </c>
      <c r="C27" s="5">
        <v>15</v>
      </c>
      <c r="D27" s="23"/>
      <c r="E27" s="5"/>
      <c r="F27" s="12"/>
    </row>
    <row r="28" spans="1:6" x14ac:dyDescent="0.25">
      <c r="A28" s="15" t="s">
        <v>68</v>
      </c>
      <c r="B28" s="4"/>
      <c r="C28" s="5"/>
      <c r="D28" s="23">
        <f>ABS(B26-B27)</f>
        <v>2.8910000000005311</v>
      </c>
      <c r="E28" s="5">
        <f>ABS(C26-C27)</f>
        <v>3</v>
      </c>
      <c r="F28" s="12">
        <f>CHIDIST(D28,E28)</f>
        <v>0.40873793130573277</v>
      </c>
    </row>
    <row r="29" spans="1:6" x14ac:dyDescent="0.25">
      <c r="B29" s="4"/>
      <c r="C29" s="5"/>
      <c r="D29" s="23"/>
      <c r="E29" s="5"/>
      <c r="F29" s="12"/>
    </row>
    <row r="30" spans="1:6" x14ac:dyDescent="0.25">
      <c r="A30" s="14" t="s">
        <v>35</v>
      </c>
      <c r="B30" s="4">
        <v>7398.8940000000002</v>
      </c>
      <c r="C30" s="5">
        <v>12</v>
      </c>
      <c r="D30" s="23"/>
      <c r="E30" s="5"/>
      <c r="F30" s="12"/>
    </row>
    <row r="31" spans="1:6" x14ac:dyDescent="0.25">
      <c r="A31" s="14" t="s">
        <v>29</v>
      </c>
      <c r="B31" s="4">
        <v>7379.4470000000001</v>
      </c>
      <c r="C31" s="5">
        <v>14</v>
      </c>
      <c r="D31" s="23"/>
      <c r="E31" s="5"/>
      <c r="F31" s="12"/>
    </row>
    <row r="32" spans="1:6" x14ac:dyDescent="0.25">
      <c r="A32" s="15" t="s">
        <v>28</v>
      </c>
      <c r="B32" s="4"/>
      <c r="C32" s="5"/>
      <c r="D32" s="23">
        <f>ABS(B30-B31)</f>
        <v>19.447000000000116</v>
      </c>
      <c r="E32" s="5">
        <f>ABS(C30-C31)</f>
        <v>2</v>
      </c>
      <c r="F32" s="12">
        <f>CHIDIST(D32,E32)</f>
        <v>5.9860123044730688E-5</v>
      </c>
    </row>
    <row r="33" spans="1:6" x14ac:dyDescent="0.25">
      <c r="A33" s="14"/>
      <c r="B33" s="4"/>
      <c r="C33" s="6"/>
      <c r="D33" s="23"/>
      <c r="E33" s="5"/>
      <c r="F33" s="12"/>
    </row>
    <row r="34" spans="1:6" x14ac:dyDescent="0.25">
      <c r="A34" s="14" t="s">
        <v>36</v>
      </c>
      <c r="B34" s="4">
        <v>7379.4470000000001</v>
      </c>
      <c r="C34" s="5">
        <v>14</v>
      </c>
      <c r="D34" s="23"/>
      <c r="E34" s="5"/>
      <c r="F34" s="12"/>
    </row>
    <row r="35" spans="1:6" x14ac:dyDescent="0.25">
      <c r="A35" s="14" t="s">
        <v>31</v>
      </c>
      <c r="B35" s="4">
        <v>7373.9350000000004</v>
      </c>
      <c r="C35" s="5">
        <v>17</v>
      </c>
      <c r="D35" s="23"/>
      <c r="E35" s="5"/>
      <c r="F35" s="12"/>
    </row>
    <row r="36" spans="1:6" x14ac:dyDescent="0.25">
      <c r="A36" s="15" t="s">
        <v>68</v>
      </c>
      <c r="B36" s="4"/>
      <c r="C36" s="5"/>
      <c r="D36" s="23">
        <f>ABS(B34-B35)</f>
        <v>5.5119999999997162</v>
      </c>
      <c r="E36" s="5">
        <f>ABS(C34-C35)</f>
        <v>3</v>
      </c>
      <c r="F36" s="12">
        <f>CHIDIST(D36,E36)</f>
        <v>0.1379226436322108</v>
      </c>
    </row>
    <row r="38" spans="1:6" x14ac:dyDescent="0.25">
      <c r="A38" s="14" t="s">
        <v>30</v>
      </c>
      <c r="B38" s="4">
        <v>7379.4470000000001</v>
      </c>
      <c r="C38" s="5">
        <v>14</v>
      </c>
    </row>
    <row r="39" spans="1:6" x14ac:dyDescent="0.25">
      <c r="A39" s="14" t="s">
        <v>33</v>
      </c>
      <c r="B39" s="4">
        <v>7354.48</v>
      </c>
      <c r="C39" s="5">
        <v>17</v>
      </c>
      <c r="D39" s="23"/>
      <c r="E39" s="5"/>
      <c r="F39" s="12"/>
    </row>
    <row r="40" spans="1:6" x14ac:dyDescent="0.25">
      <c r="A40" s="15" t="s">
        <v>67</v>
      </c>
      <c r="B40" s="4"/>
      <c r="C40" s="5"/>
      <c r="D40" s="23">
        <f>ABS(B38-B39)</f>
        <v>24.967000000000553</v>
      </c>
      <c r="E40" s="5">
        <f>ABS(C38-C39)</f>
        <v>3</v>
      </c>
      <c r="F40" s="12">
        <f>CHIDIST(D40,E40)</f>
        <v>1.568776011899523E-5</v>
      </c>
    </row>
    <row r="42" spans="1:6" x14ac:dyDescent="0.25">
      <c r="A42" s="14" t="s">
        <v>37</v>
      </c>
      <c r="B42" s="4">
        <v>7354.48</v>
      </c>
      <c r="C42" s="5">
        <v>17</v>
      </c>
    </row>
    <row r="43" spans="1:6" x14ac:dyDescent="0.25">
      <c r="A43" s="14" t="s">
        <v>38</v>
      </c>
      <c r="B43" s="4">
        <v>7352.6059999999998</v>
      </c>
      <c r="C43" s="5">
        <v>20</v>
      </c>
      <c r="D43" s="23"/>
      <c r="E43" s="5"/>
      <c r="F43" s="12"/>
    </row>
    <row r="44" spans="1:6" x14ac:dyDescent="0.25">
      <c r="A44" s="15" t="s">
        <v>68</v>
      </c>
      <c r="B44" s="4"/>
      <c r="C44" s="5"/>
      <c r="D44" s="23">
        <f>ABS(B42-B43)</f>
        <v>1.8739999999997963</v>
      </c>
      <c r="E44" s="5">
        <f>ABS(C42-C43)</f>
        <v>3</v>
      </c>
      <c r="F44" s="12">
        <f>CHIDIST(D44,E44)</f>
        <v>0.59896558207869866</v>
      </c>
    </row>
    <row r="45" spans="1:6" x14ac:dyDescent="0.25">
      <c r="A45" s="15"/>
      <c r="B45" s="4"/>
      <c r="C45" s="5"/>
      <c r="D45" s="23"/>
      <c r="E45" s="5"/>
      <c r="F45" s="12"/>
    </row>
    <row r="46" spans="1:6" x14ac:dyDescent="0.25">
      <c r="A46" s="14" t="s">
        <v>78</v>
      </c>
      <c r="B46" s="4">
        <v>7354.48</v>
      </c>
      <c r="C46" s="5">
        <v>17</v>
      </c>
    </row>
    <row r="47" spans="1:6" x14ac:dyDescent="0.25">
      <c r="A47" s="14" t="s">
        <v>76</v>
      </c>
      <c r="B47" s="4">
        <v>7768.442</v>
      </c>
      <c r="C47" s="5">
        <v>11</v>
      </c>
    </row>
    <row r="48" spans="1:6" x14ac:dyDescent="0.25">
      <c r="A48" s="15" t="s">
        <v>77</v>
      </c>
      <c r="D48" s="23">
        <f>ABS(B46-B47)</f>
        <v>413.96200000000044</v>
      </c>
      <c r="E48" s="5">
        <f>ABS(C46-C47)</f>
        <v>6</v>
      </c>
      <c r="F48" s="12">
        <f>CHIDIST(D48,E48)</f>
        <v>2.7817699382195781E-86</v>
      </c>
    </row>
    <row r="50" spans="1:7" x14ac:dyDescent="0.25">
      <c r="A50" s="30" t="s">
        <v>49</v>
      </c>
      <c r="B50" s="19"/>
      <c r="C50" s="9"/>
      <c r="D50" s="22"/>
      <c r="E50" s="9"/>
      <c r="F50" s="11"/>
      <c r="G50" s="3"/>
    </row>
    <row r="51" spans="1:7" x14ac:dyDescent="0.25">
      <c r="A51" s="14" t="s">
        <v>18</v>
      </c>
      <c r="B51" s="4">
        <v>6080.4</v>
      </c>
      <c r="C51" s="5">
        <v>2</v>
      </c>
      <c r="D51" s="23"/>
      <c r="E51" s="5"/>
      <c r="F51" s="12"/>
    </row>
    <row r="52" spans="1:7" x14ac:dyDescent="0.25">
      <c r="A52" s="14" t="s">
        <v>19</v>
      </c>
      <c r="B52" s="4">
        <v>3974.723</v>
      </c>
      <c r="C52" s="5">
        <v>3</v>
      </c>
    </row>
    <row r="53" spans="1:7" x14ac:dyDescent="0.25">
      <c r="A53" s="15" t="s">
        <v>14</v>
      </c>
      <c r="B53" s="4"/>
      <c r="C53" s="5"/>
      <c r="D53" s="23">
        <f>ABS(B51-B52)</f>
        <v>2105.6769999999997</v>
      </c>
      <c r="E53" s="5">
        <f>ABS(C51-C52)</f>
        <v>1</v>
      </c>
      <c r="F53" s="12">
        <f>CHIDIST(D53,E53)</f>
        <v>0</v>
      </c>
    </row>
    <row r="54" spans="1:7" x14ac:dyDescent="0.25">
      <c r="B54" s="4"/>
      <c r="C54" s="5"/>
      <c r="D54" s="23"/>
      <c r="E54" s="5"/>
      <c r="F54" s="12"/>
    </row>
    <row r="55" spans="1:7" x14ac:dyDescent="0.25">
      <c r="A55" s="14" t="s">
        <v>19</v>
      </c>
      <c r="B55" s="4">
        <v>3974.723</v>
      </c>
      <c r="C55" s="5">
        <v>3</v>
      </c>
      <c r="D55" s="23"/>
      <c r="E55" s="5"/>
      <c r="F55" s="12"/>
    </row>
    <row r="56" spans="1:7" x14ac:dyDescent="0.25">
      <c r="A56" s="14" t="s">
        <v>20</v>
      </c>
      <c r="B56" s="4">
        <v>3576.9630000000002</v>
      </c>
      <c r="C56" s="5">
        <v>4</v>
      </c>
      <c r="D56" s="23"/>
      <c r="E56" s="5"/>
      <c r="F56" s="12"/>
    </row>
    <row r="57" spans="1:7" x14ac:dyDescent="0.25">
      <c r="A57" s="15" t="s">
        <v>16</v>
      </c>
      <c r="B57" s="4"/>
      <c r="C57" s="5"/>
      <c r="D57" s="23">
        <f>ABS(B55-B56)</f>
        <v>397.75999999999976</v>
      </c>
      <c r="E57" s="5">
        <f>ABS(C55-C56)</f>
        <v>1</v>
      </c>
      <c r="F57" s="12">
        <f>CHIDIST(D57,E57)</f>
        <v>1.6926137922400034E-88</v>
      </c>
    </row>
    <row r="59" spans="1:7" x14ac:dyDescent="0.25">
      <c r="A59" s="14" t="s">
        <v>21</v>
      </c>
      <c r="B59" s="4">
        <v>3485.4830000000002</v>
      </c>
      <c r="C59" s="5">
        <v>33</v>
      </c>
      <c r="D59" s="23"/>
      <c r="E59" s="5"/>
      <c r="F59" s="12"/>
    </row>
    <row r="60" spans="1:7" x14ac:dyDescent="0.25">
      <c r="A60" s="14" t="s">
        <v>56</v>
      </c>
      <c r="B60" s="4">
        <v>3501.4360000000001</v>
      </c>
      <c r="C60" s="5">
        <v>18</v>
      </c>
      <c r="D60" s="23"/>
      <c r="E60" s="5"/>
      <c r="F60" s="12"/>
    </row>
    <row r="61" spans="1:7" x14ac:dyDescent="0.25">
      <c r="A61" s="14" t="s">
        <v>59</v>
      </c>
      <c r="B61" s="4">
        <v>3506.65</v>
      </c>
      <c r="C61" s="5">
        <v>8</v>
      </c>
      <c r="D61" s="23"/>
      <c r="E61" s="5"/>
      <c r="F61" s="12"/>
    </row>
    <row r="62" spans="1:7" x14ac:dyDescent="0.25">
      <c r="B62" s="4"/>
      <c r="C62" s="5"/>
      <c r="D62" s="23"/>
      <c r="E62" s="5"/>
      <c r="F62" s="12"/>
    </row>
    <row r="63" spans="1:7" x14ac:dyDescent="0.25">
      <c r="A63" s="14" t="s">
        <v>55</v>
      </c>
      <c r="B63" s="4"/>
      <c r="C63" s="5"/>
      <c r="D63" s="23">
        <f>ABS(B59-B60)</f>
        <v>15.952999999999975</v>
      </c>
      <c r="E63" s="5">
        <f>ABS(C59-C60)</f>
        <v>15</v>
      </c>
      <c r="F63" s="12">
        <f>CHIDIST(D63,E63)</f>
        <v>0.38518218664416543</v>
      </c>
    </row>
    <row r="64" spans="1:7" x14ac:dyDescent="0.25">
      <c r="A64" s="14" t="s">
        <v>61</v>
      </c>
      <c r="B64" s="4"/>
      <c r="C64" s="5"/>
      <c r="D64" s="23">
        <f>ABS(B60-B61)</f>
        <v>5.2139999999999418</v>
      </c>
      <c r="E64" s="5">
        <f>ABS(C60-C61)</f>
        <v>10</v>
      </c>
      <c r="F64" s="12">
        <f>CHIDIST(D64,E64)</f>
        <v>0.87643167272988498</v>
      </c>
    </row>
    <row r="65" spans="1:6" x14ac:dyDescent="0.25">
      <c r="A65" s="14" t="s">
        <v>60</v>
      </c>
      <c r="B65" s="4"/>
      <c r="C65" s="5"/>
      <c r="D65" s="23">
        <f>ABS(B59-B61)</f>
        <v>21.166999999999916</v>
      </c>
      <c r="E65" s="5">
        <f>ABS(C59-C61)</f>
        <v>25</v>
      </c>
      <c r="F65" s="12">
        <f>CHIDIST(D65,E65)</f>
        <v>0.68326157201907556</v>
      </c>
    </row>
    <row r="67" spans="1:6" x14ac:dyDescent="0.25">
      <c r="A67" s="14" t="s">
        <v>59</v>
      </c>
      <c r="B67" s="4">
        <v>3506.65</v>
      </c>
      <c r="C67" s="5">
        <v>8</v>
      </c>
      <c r="D67" s="23"/>
      <c r="E67" s="5"/>
      <c r="F67" s="12"/>
    </row>
    <row r="68" spans="1:6" x14ac:dyDescent="0.25">
      <c r="A68" s="14" t="s">
        <v>25</v>
      </c>
      <c r="B68" s="4">
        <v>3483.1080000000002</v>
      </c>
      <c r="C68" s="5">
        <v>10</v>
      </c>
      <c r="D68" s="23"/>
      <c r="E68" s="5"/>
      <c r="F68" s="12"/>
    </row>
    <row r="69" spans="1:6" x14ac:dyDescent="0.25">
      <c r="A69" s="15" t="s">
        <v>26</v>
      </c>
      <c r="B69" s="4"/>
      <c r="C69" s="5"/>
      <c r="D69" s="23">
        <f>ABS(B67-B68)</f>
        <v>23.541999999999916</v>
      </c>
      <c r="E69" s="5">
        <f>ABS(C67-C68)</f>
        <v>2</v>
      </c>
      <c r="F69" s="12">
        <f>CHIDIST(D69,E69)</f>
        <v>7.7253764884434565E-6</v>
      </c>
    </row>
    <row r="70" spans="1:6" x14ac:dyDescent="0.25">
      <c r="A70" s="8"/>
      <c r="B70" s="4"/>
      <c r="C70" s="5"/>
      <c r="D70" s="23"/>
      <c r="E70" s="5"/>
      <c r="F70" s="12"/>
    </row>
    <row r="71" spans="1:6" x14ac:dyDescent="0.25">
      <c r="A71" s="14" t="s">
        <v>62</v>
      </c>
      <c r="B71" s="4">
        <v>3483.1080000000002</v>
      </c>
      <c r="C71" s="5">
        <v>10</v>
      </c>
      <c r="D71" s="23"/>
      <c r="E71" s="5"/>
      <c r="F71" s="12"/>
    </row>
    <row r="72" spans="1:6" x14ac:dyDescent="0.25">
      <c r="A72" s="14" t="s">
        <v>63</v>
      </c>
      <c r="B72" s="4">
        <v>3477.25</v>
      </c>
      <c r="C72" s="5">
        <v>14</v>
      </c>
      <c r="D72" s="23"/>
      <c r="E72" s="5"/>
      <c r="F72" s="12"/>
    </row>
    <row r="73" spans="1:6" x14ac:dyDescent="0.25">
      <c r="A73" s="15" t="s">
        <v>69</v>
      </c>
      <c r="B73" s="4"/>
      <c r="C73" s="5"/>
      <c r="D73" s="23">
        <f>ABS(B71-B72)</f>
        <v>5.8580000000001746</v>
      </c>
      <c r="E73" s="5">
        <f>ABS(C71-C72)</f>
        <v>4</v>
      </c>
      <c r="F73" s="12">
        <f>CHIDIST(D73,E73)</f>
        <v>0.21000686476879452</v>
      </c>
    </row>
    <row r="74" spans="1:6" x14ac:dyDescent="0.25">
      <c r="B74" s="4"/>
      <c r="C74" s="5"/>
      <c r="D74" s="23"/>
      <c r="E74" s="5"/>
      <c r="F74" s="12"/>
    </row>
    <row r="75" spans="1:6" x14ac:dyDescent="0.25">
      <c r="A75" s="14" t="s">
        <v>62</v>
      </c>
      <c r="B75" s="4">
        <v>3483.1080000000002</v>
      </c>
      <c r="C75" s="5">
        <v>10</v>
      </c>
      <c r="D75" s="23"/>
      <c r="E75" s="5"/>
      <c r="F75" s="12"/>
    </row>
    <row r="76" spans="1:6" x14ac:dyDescent="0.25">
      <c r="A76" s="14" t="s">
        <v>29</v>
      </c>
      <c r="B76" s="4">
        <v>3463.9949999999999</v>
      </c>
      <c r="C76" s="5">
        <v>12</v>
      </c>
      <c r="D76" s="23"/>
      <c r="E76" s="5"/>
      <c r="F76" s="12"/>
    </row>
    <row r="77" spans="1:6" x14ac:dyDescent="0.25">
      <c r="A77" s="15" t="s">
        <v>28</v>
      </c>
      <c r="B77" s="4"/>
      <c r="C77" s="5"/>
      <c r="D77" s="23">
        <f>ABS(B75-B76)</f>
        <v>19.113000000000284</v>
      </c>
      <c r="E77" s="5">
        <f>ABS(C75-C76)</f>
        <v>2</v>
      </c>
      <c r="F77" s="12">
        <f>CHIDIST(D77,E77)</f>
        <v>7.0739955729987923E-5</v>
      </c>
    </row>
    <row r="78" spans="1:6" x14ac:dyDescent="0.25">
      <c r="A78" s="14"/>
      <c r="B78" s="4"/>
      <c r="C78" s="6"/>
      <c r="D78" s="23"/>
      <c r="E78" s="5"/>
      <c r="F78" s="12"/>
    </row>
    <row r="79" spans="1:6" x14ac:dyDescent="0.25">
      <c r="A79" s="14" t="s">
        <v>64</v>
      </c>
      <c r="B79" s="4">
        <v>3463.9949999999999</v>
      </c>
      <c r="C79" s="5">
        <v>12</v>
      </c>
      <c r="D79" s="23"/>
      <c r="E79" s="5"/>
      <c r="F79" s="12"/>
    </row>
    <row r="80" spans="1:6" x14ac:dyDescent="0.25">
      <c r="A80" s="14" t="s">
        <v>31</v>
      </c>
      <c r="B80" s="4">
        <v>3436.837</v>
      </c>
      <c r="C80" s="5">
        <v>15</v>
      </c>
      <c r="D80" s="23"/>
      <c r="E80" s="5"/>
      <c r="F80" s="12"/>
    </row>
    <row r="81" spans="1:6" x14ac:dyDescent="0.25">
      <c r="A81" s="15" t="s">
        <v>68</v>
      </c>
      <c r="B81" s="4"/>
      <c r="C81" s="5"/>
      <c r="D81" s="23">
        <f>ABS(B79-B80)</f>
        <v>27.157999999999902</v>
      </c>
      <c r="E81" s="5">
        <f>ABS(C79-C80)</f>
        <v>3</v>
      </c>
      <c r="F81" s="12">
        <f>CHIDIST(D81,E81)</f>
        <v>5.4549833855832631E-6</v>
      </c>
    </row>
    <row r="83" spans="1:6" x14ac:dyDescent="0.25">
      <c r="A83" s="14" t="s">
        <v>65</v>
      </c>
      <c r="B83" s="4">
        <v>3436.837</v>
      </c>
      <c r="C83" s="5">
        <v>15</v>
      </c>
      <c r="D83" s="23"/>
      <c r="E83" s="5"/>
      <c r="F83" s="12"/>
    </row>
    <row r="84" spans="1:6" x14ac:dyDescent="0.25">
      <c r="A84" s="14" t="s">
        <v>66</v>
      </c>
      <c r="B84" s="4">
        <v>3432.1979999999999</v>
      </c>
      <c r="C84" s="5">
        <v>19</v>
      </c>
      <c r="D84" s="23"/>
      <c r="E84" s="5"/>
      <c r="F84" s="12"/>
    </row>
    <row r="85" spans="1:6" x14ac:dyDescent="0.25">
      <c r="A85" s="15" t="s">
        <v>68</v>
      </c>
      <c r="B85" s="4"/>
      <c r="C85" s="5"/>
      <c r="D85" s="23">
        <f>ABS(B83-B84)</f>
        <v>4.6390000000001237</v>
      </c>
      <c r="E85" s="5">
        <f>ABS(C83-C84)</f>
        <v>4</v>
      </c>
      <c r="F85" s="12">
        <f>CHIDIST(D85,E85)</f>
        <v>0.32638231778156385</v>
      </c>
    </row>
    <row r="87" spans="1:6" x14ac:dyDescent="0.25">
      <c r="A87" s="14" t="s">
        <v>65</v>
      </c>
      <c r="B87" s="4">
        <v>3436.837</v>
      </c>
      <c r="C87" s="5">
        <v>15</v>
      </c>
    </row>
    <row r="88" spans="1:6" x14ac:dyDescent="0.25">
      <c r="A88" s="14" t="s">
        <v>32</v>
      </c>
      <c r="B88" s="4">
        <v>3425.8429999999998</v>
      </c>
      <c r="C88" s="5">
        <v>18</v>
      </c>
      <c r="D88" s="23"/>
      <c r="E88" s="5"/>
      <c r="F88" s="12"/>
    </row>
    <row r="89" spans="1:6" x14ac:dyDescent="0.25">
      <c r="A89" s="15" t="s">
        <v>70</v>
      </c>
      <c r="B89" s="4"/>
      <c r="C89" s="5"/>
      <c r="D89" s="23">
        <f>ABS(B87-B88)</f>
        <v>10.994000000000142</v>
      </c>
      <c r="E89" s="5">
        <f>ABS(C87-C88)</f>
        <v>3</v>
      </c>
      <c r="F89" s="12">
        <f>CHIDIST(D89,E89)</f>
        <v>1.1758364130152263E-2</v>
      </c>
    </row>
    <row r="91" spans="1:6" x14ac:dyDescent="0.25">
      <c r="A91" s="14" t="s">
        <v>37</v>
      </c>
      <c r="B91" s="4">
        <v>3425.8429999999998</v>
      </c>
      <c r="C91" s="5">
        <v>18</v>
      </c>
    </row>
    <row r="92" spans="1:6" x14ac:dyDescent="0.25">
      <c r="A92" s="14" t="s">
        <v>74</v>
      </c>
      <c r="B92" s="4">
        <v>3412.5819999999999</v>
      </c>
      <c r="C92" s="5">
        <v>22</v>
      </c>
      <c r="D92" s="23"/>
      <c r="E92" s="5"/>
      <c r="F92" s="12"/>
    </row>
    <row r="93" spans="1:6" x14ac:dyDescent="0.25">
      <c r="A93" s="15" t="s">
        <v>68</v>
      </c>
      <c r="B93" s="4"/>
      <c r="C93" s="5"/>
      <c r="D93" s="23">
        <f>ABS(B91-B92)</f>
        <v>13.260999999999967</v>
      </c>
      <c r="E93" s="5">
        <f>ABS(C91-C92)</f>
        <v>4</v>
      </c>
      <c r="F93" s="12">
        <f>CHIDIST(D93,E93)</f>
        <v>1.0068468934643863E-2</v>
      </c>
    </row>
    <row r="95" spans="1:6" x14ac:dyDescent="0.25">
      <c r="A95" s="14" t="s">
        <v>75</v>
      </c>
      <c r="B95" s="4">
        <v>3412.5819999999999</v>
      </c>
      <c r="C95" s="5">
        <v>22</v>
      </c>
    </row>
    <row r="96" spans="1:6" x14ac:dyDescent="0.25">
      <c r="A96" s="14" t="s">
        <v>76</v>
      </c>
      <c r="B96" s="4">
        <v>3564.473</v>
      </c>
      <c r="C96" s="5">
        <v>16</v>
      </c>
    </row>
    <row r="97" spans="1:6" x14ac:dyDescent="0.25">
      <c r="A97" s="15" t="s">
        <v>77</v>
      </c>
      <c r="D97" s="23">
        <f>ABS(B95-B96)</f>
        <v>151.89100000000008</v>
      </c>
      <c r="E97" s="5">
        <f>ABS(C95-C96)</f>
        <v>6</v>
      </c>
      <c r="F97" s="12">
        <f>CHIDIST(D97,E97)</f>
        <v>3.0810463231404857E-30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D17" sqref="D17"/>
    </sheetView>
  </sheetViews>
  <sheetFormatPr defaultRowHeight="15" x14ac:dyDescent="0.25"/>
  <cols>
    <col min="1" max="1" width="25.28515625" customWidth="1"/>
    <col min="2" max="2" width="19.42578125" bestFit="1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28" t="s">
        <v>11</v>
      </c>
      <c r="B1" s="28"/>
      <c r="C1" s="28"/>
      <c r="D1" s="28"/>
      <c r="E1" s="28"/>
      <c r="F1" s="28"/>
      <c r="G1" s="28"/>
    </row>
    <row r="2" spans="1:8" s="17" customFormat="1" ht="24" customHeight="1" x14ac:dyDescent="0.25">
      <c r="A2" s="16" t="s">
        <v>0</v>
      </c>
      <c r="B2" s="16" t="s">
        <v>1</v>
      </c>
      <c r="C2" s="16" t="s">
        <v>3</v>
      </c>
      <c r="D2" s="16" t="s">
        <v>2</v>
      </c>
      <c r="E2" s="25" t="s">
        <v>4</v>
      </c>
      <c r="F2" s="25" t="s">
        <v>5</v>
      </c>
      <c r="G2" s="25" t="s">
        <v>6</v>
      </c>
      <c r="H2" s="26"/>
    </row>
    <row r="4" spans="1:8" ht="15" customHeight="1" x14ac:dyDescent="0.25">
      <c r="A4" s="29" t="s">
        <v>15</v>
      </c>
      <c r="B4" t="s">
        <v>48</v>
      </c>
      <c r="C4">
        <v>1.7047000000000001</v>
      </c>
      <c r="D4">
        <v>1.0772999999999999</v>
      </c>
      <c r="E4" s="1">
        <f>1.96*SQRT(D4)</f>
        <v>2.0343440416999283</v>
      </c>
      <c r="F4" s="1">
        <f xml:space="preserve"> C4-E4</f>
        <v>-0.32964404169992823</v>
      </c>
      <c r="G4" s="1">
        <f>C4+E4</f>
        <v>3.7390440416999287</v>
      </c>
    </row>
    <row r="5" spans="1:8" x14ac:dyDescent="0.25">
      <c r="A5" s="29"/>
      <c r="B5" t="s">
        <v>47</v>
      </c>
      <c r="C5">
        <v>1.7047000000000001</v>
      </c>
      <c r="D5">
        <v>0.42549999999999999</v>
      </c>
      <c r="E5" s="1">
        <f>1.96*SQRT(D5)</f>
        <v>1.278515076172354</v>
      </c>
      <c r="F5" s="1">
        <f xml:space="preserve"> C5-E5</f>
        <v>0.42618492382764606</v>
      </c>
      <c r="G5" s="1">
        <f>C5+E5</f>
        <v>2.9832150761723542</v>
      </c>
    </row>
    <row r="7" spans="1:8" x14ac:dyDescent="0.25">
      <c r="A7" s="29" t="s">
        <v>50</v>
      </c>
      <c r="B7" t="s">
        <v>48</v>
      </c>
      <c r="C7">
        <v>2.5430999999999999</v>
      </c>
      <c r="D7">
        <v>0.31630000000000003</v>
      </c>
      <c r="E7" s="1">
        <f>1.96*SQRT(D7)</f>
        <v>1.102314873346087</v>
      </c>
      <c r="F7" s="1">
        <f xml:space="preserve"> C7-E7</f>
        <v>1.4407851266539129</v>
      </c>
      <c r="G7" s="1">
        <f>C7+E7</f>
        <v>3.6454148733460867</v>
      </c>
    </row>
    <row r="8" spans="1:8" x14ac:dyDescent="0.25">
      <c r="A8" s="29"/>
      <c r="B8" t="s">
        <v>47</v>
      </c>
      <c r="C8">
        <v>2.5430999999999999</v>
      </c>
      <c r="D8">
        <v>6.4329999999999998E-2</v>
      </c>
      <c r="E8" s="1">
        <f>1.96*SQRT(D8)</f>
        <v>0.497121844219302</v>
      </c>
      <c r="F8" s="1">
        <f xml:space="preserve"> C8-E8</f>
        <v>2.045978155780698</v>
      </c>
      <c r="G8" s="1">
        <f>C8+E8</f>
        <v>3.0402218442193019</v>
      </c>
    </row>
    <row r="10" spans="1:8" x14ac:dyDescent="0.25">
      <c r="A10" s="29" t="s">
        <v>54</v>
      </c>
      <c r="B10" t="s">
        <v>51</v>
      </c>
      <c r="C10">
        <v>0.51910000000000001</v>
      </c>
      <c r="D10">
        <v>1.231E-2</v>
      </c>
      <c r="E10" s="1">
        <f t="shared" ref="E10:E18" si="0">1.96*SQRT(D10)</f>
        <v>0.2174628611970329</v>
      </c>
      <c r="F10" s="1">
        <f t="shared" ref="F10:F12" si="1" xml:space="preserve"> C10-E10</f>
        <v>0.30163713880296711</v>
      </c>
      <c r="G10" s="1">
        <f t="shared" ref="G10:G12" si="2">C10+E10</f>
        <v>0.73656286119703296</v>
      </c>
    </row>
    <row r="11" spans="1:8" x14ac:dyDescent="0.25">
      <c r="A11" s="29"/>
      <c r="B11" t="s">
        <v>52</v>
      </c>
      <c r="C11">
        <v>-0.22689999999999999</v>
      </c>
      <c r="D11">
        <v>0.20100000000000001</v>
      </c>
      <c r="E11" s="1">
        <f t="shared" si="0"/>
        <v>0.87872726144122792</v>
      </c>
      <c r="F11" s="1">
        <f t="shared" si="1"/>
        <v>-1.1056272614412279</v>
      </c>
      <c r="G11" s="1">
        <f t="shared" si="2"/>
        <v>0.65182726144122793</v>
      </c>
    </row>
    <row r="12" spans="1:8" x14ac:dyDescent="0.25">
      <c r="A12" s="29"/>
      <c r="B12" t="s">
        <v>53</v>
      </c>
      <c r="C12">
        <v>-4.8300000000000001E-3</v>
      </c>
      <c r="D12">
        <v>1.1979999999999999E-2</v>
      </c>
      <c r="E12" s="1">
        <f t="shared" si="0"/>
        <v>0.21452824522659014</v>
      </c>
      <c r="F12" s="1">
        <f t="shared" si="1"/>
        <v>-0.21935824522659014</v>
      </c>
      <c r="G12" s="1">
        <f t="shared" si="2"/>
        <v>0.20969824522659014</v>
      </c>
    </row>
    <row r="14" spans="1:8" ht="15" customHeight="1" x14ac:dyDescent="0.25">
      <c r="A14" s="29" t="s">
        <v>71</v>
      </c>
      <c r="B14" t="s">
        <v>51</v>
      </c>
      <c r="C14">
        <v>-4.5109999999999997E-2</v>
      </c>
      <c r="D14">
        <v>7.1939999999999999E-3</v>
      </c>
      <c r="E14" s="1">
        <f t="shared" si="0"/>
        <v>0.16624220402773779</v>
      </c>
      <c r="F14" s="1">
        <f t="shared" ref="F14:F18" si="3" xml:space="preserve"> C14-E14</f>
        <v>-0.2113522040277378</v>
      </c>
      <c r="G14" s="1">
        <f t="shared" ref="G14:G18" si="4">C14+E14</f>
        <v>0.12113220402773779</v>
      </c>
    </row>
    <row r="15" spans="1:8" x14ac:dyDescent="0.25">
      <c r="A15" s="29"/>
      <c r="B15" t="s">
        <v>72</v>
      </c>
      <c r="C15">
        <v>-1.5800000000000002E-2</v>
      </c>
      <c r="D15">
        <v>2.1409999999999998E-2</v>
      </c>
      <c r="E15" s="1">
        <f t="shared" si="0"/>
        <v>0.28679026482780057</v>
      </c>
      <c r="F15" s="1">
        <f t="shared" ref="F15:F16" si="5" xml:space="preserve"> C15-E15</f>
        <v>-0.30259026482780055</v>
      </c>
      <c r="G15" s="1">
        <f t="shared" ref="G15:G16" si="6">C15+E15</f>
        <v>0.27099026482780059</v>
      </c>
    </row>
    <row r="16" spans="1:8" x14ac:dyDescent="0.25">
      <c r="A16" s="29"/>
      <c r="B16" t="s">
        <v>73</v>
      </c>
      <c r="C16">
        <v>1.601E-2</v>
      </c>
      <c r="D16">
        <v>1.322E-3</v>
      </c>
      <c r="E16" s="1">
        <f t="shared" si="0"/>
        <v>7.1264263133775541E-2</v>
      </c>
      <c r="F16" s="1">
        <f t="shared" si="5"/>
        <v>-5.5254263133775544E-2</v>
      </c>
      <c r="G16" s="1">
        <f t="shared" si="6"/>
        <v>8.7274263133775537E-2</v>
      </c>
    </row>
    <row r="17" spans="1:7" x14ac:dyDescent="0.25">
      <c r="A17" s="29"/>
      <c r="B17" t="s">
        <v>52</v>
      </c>
      <c r="C17">
        <v>-1.5800000000000002E-2</v>
      </c>
      <c r="D17">
        <v>3.5349999999999999E-2</v>
      </c>
      <c r="E17" s="1">
        <f t="shared" si="0"/>
        <v>0.36851127526847804</v>
      </c>
      <c r="F17" s="1">
        <f t="shared" si="3"/>
        <v>-0.38431127526847803</v>
      </c>
      <c r="G17" s="1">
        <f t="shared" si="4"/>
        <v>0.35271127526847806</v>
      </c>
    </row>
    <row r="18" spans="1:7" x14ac:dyDescent="0.25">
      <c r="A18" s="29"/>
      <c r="B18" t="s">
        <v>53</v>
      </c>
      <c r="C18">
        <v>1.601E-2</v>
      </c>
      <c r="D18">
        <v>1.441E-3</v>
      </c>
      <c r="E18" s="1">
        <f t="shared" si="0"/>
        <v>7.4402591352721037E-2</v>
      </c>
      <c r="F18" s="1">
        <f t="shared" si="3"/>
        <v>-5.8392591352721041E-2</v>
      </c>
      <c r="G18" s="1">
        <f t="shared" si="4"/>
        <v>9.0412591352721033E-2</v>
      </c>
    </row>
  </sheetData>
  <mergeCells count="5">
    <mergeCell ref="A14:A18"/>
    <mergeCell ref="A1:G1"/>
    <mergeCell ref="A4:A5"/>
    <mergeCell ref="A7:A8"/>
    <mergeCell ref="A10:A12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opLeftCell="A7" zoomScaleNormal="100" workbookViewId="0">
      <selection activeCell="F5" sqref="F5"/>
    </sheetView>
  </sheetViews>
  <sheetFormatPr defaultRowHeight="15" x14ac:dyDescent="0.25"/>
  <cols>
    <col min="1" max="1" width="7.85546875" style="36" customWidth="1"/>
    <col min="2" max="2" width="10" style="36" customWidth="1"/>
    <col min="3" max="3" width="10.42578125" style="36" customWidth="1"/>
    <col min="4" max="4" width="17.42578125" style="36" customWidth="1"/>
    <col min="5" max="5" width="9.140625" style="36"/>
    <col min="6" max="6" width="10" style="36" customWidth="1"/>
    <col min="7" max="7" width="17.28515625" style="36" customWidth="1"/>
    <col min="8" max="8" width="9.140625" style="36"/>
    <col min="9" max="20" width="9.140625" style="31"/>
    <col min="21" max="21" width="26.85546875" style="44" customWidth="1"/>
    <col min="22" max="29" width="9.140625" style="44"/>
    <col min="30" max="16384" width="9.140625" style="31"/>
  </cols>
  <sheetData>
    <row r="1" spans="1:29" x14ac:dyDescent="0.25">
      <c r="C1" s="49" t="s">
        <v>39</v>
      </c>
      <c r="D1" s="49"/>
      <c r="E1" s="49"/>
      <c r="F1" s="49" t="s">
        <v>40</v>
      </c>
      <c r="G1" s="49"/>
      <c r="H1" s="49"/>
    </row>
    <row r="2" spans="1:29" s="43" customFormat="1" ht="30" x14ac:dyDescent="0.2">
      <c r="A2" s="48" t="s">
        <v>45</v>
      </c>
      <c r="B2" s="48" t="s">
        <v>46</v>
      </c>
      <c r="C2" s="48" t="s">
        <v>41</v>
      </c>
      <c r="D2" s="48" t="s">
        <v>42</v>
      </c>
      <c r="E2" s="48" t="s">
        <v>43</v>
      </c>
      <c r="F2" s="48" t="s">
        <v>41</v>
      </c>
      <c r="G2" s="48" t="s">
        <v>42</v>
      </c>
      <c r="H2" s="48" t="s">
        <v>43</v>
      </c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x14ac:dyDescent="0.25">
      <c r="A3" s="37">
        <v>1</v>
      </c>
      <c r="B3" s="37">
        <v>1</v>
      </c>
      <c r="C3" s="40">
        <v>1.5633999999999999</v>
      </c>
      <c r="D3" s="40">
        <v>1.58646</v>
      </c>
      <c r="E3" s="40"/>
      <c r="F3" s="40">
        <v>2.8016999999999999</v>
      </c>
      <c r="G3" s="40">
        <v>2.7837299999999998</v>
      </c>
      <c r="H3" s="41"/>
      <c r="T3" s="34"/>
      <c r="U3" s="46"/>
    </row>
    <row r="4" spans="1:29" x14ac:dyDescent="0.2">
      <c r="A4" s="37">
        <v>1</v>
      </c>
      <c r="B4" s="37">
        <v>2</v>
      </c>
      <c r="C4" s="40">
        <v>1.3241000000000001</v>
      </c>
      <c r="D4" s="40">
        <v>1.3595900000000001</v>
      </c>
      <c r="E4" s="40">
        <v>1.3595900000000001</v>
      </c>
      <c r="F4" s="40">
        <v>2.637</v>
      </c>
      <c r="G4" s="40">
        <v>2.5739200000000002</v>
      </c>
      <c r="H4" s="40">
        <v>2.5739200000000002</v>
      </c>
      <c r="T4" s="34"/>
      <c r="U4" s="46"/>
    </row>
    <row r="5" spans="1:29" x14ac:dyDescent="0.25">
      <c r="A5" s="37">
        <v>1</v>
      </c>
      <c r="B5" s="37">
        <v>3</v>
      </c>
      <c r="C5" s="40">
        <v>1.4439</v>
      </c>
      <c r="D5" s="40">
        <v>1.35476</v>
      </c>
      <c r="E5" s="40"/>
      <c r="F5" s="40">
        <v>2.5133999999999999</v>
      </c>
      <c r="G5" s="40">
        <v>2.5899299999999998</v>
      </c>
      <c r="H5" s="41"/>
      <c r="T5" s="34"/>
    </row>
    <row r="6" spans="1:29" x14ac:dyDescent="0.25">
      <c r="A6" s="37">
        <v>1</v>
      </c>
      <c r="B6" s="37">
        <v>4</v>
      </c>
      <c r="C6" s="40">
        <v>1.2899</v>
      </c>
      <c r="D6" s="40">
        <v>1.3499300000000001</v>
      </c>
      <c r="E6" s="40"/>
      <c r="F6" s="40">
        <v>2.6153</v>
      </c>
      <c r="G6" s="40">
        <v>2.6059399999999999</v>
      </c>
      <c r="H6" s="41"/>
      <c r="T6" s="34"/>
      <c r="Z6" s="46"/>
      <c r="AA6" s="46"/>
      <c r="AB6" s="46"/>
    </row>
    <row r="7" spans="1:29" x14ac:dyDescent="0.25">
      <c r="A7" s="37">
        <v>1</v>
      </c>
      <c r="B7" s="37">
        <v>5</v>
      </c>
      <c r="C7" s="40">
        <v>1.32</v>
      </c>
      <c r="D7" s="40">
        <v>1.3451</v>
      </c>
      <c r="E7" s="40"/>
      <c r="F7" s="40">
        <v>2.5619999999999998</v>
      </c>
      <c r="G7" s="40">
        <v>2.62195</v>
      </c>
      <c r="H7" s="41"/>
      <c r="T7" s="34"/>
      <c r="Z7" s="46"/>
      <c r="AA7" s="46"/>
      <c r="AB7" s="46"/>
    </row>
    <row r="8" spans="1:29" x14ac:dyDescent="0.25">
      <c r="A8" s="37">
        <v>1</v>
      </c>
      <c r="B8" s="37">
        <v>6</v>
      </c>
      <c r="C8" s="40">
        <v>1.2821</v>
      </c>
      <c r="D8" s="40">
        <v>1.3402700000000001</v>
      </c>
      <c r="E8" s="40"/>
      <c r="F8" s="40">
        <v>2.6717</v>
      </c>
      <c r="G8" s="40">
        <v>2.63795</v>
      </c>
      <c r="H8" s="41"/>
      <c r="T8" s="34"/>
      <c r="Z8" s="46"/>
      <c r="AA8" s="46"/>
      <c r="AB8" s="46"/>
    </row>
    <row r="9" spans="1:29" x14ac:dyDescent="0.25">
      <c r="A9" s="37"/>
      <c r="B9" s="37"/>
      <c r="C9" s="40"/>
      <c r="D9" s="40"/>
      <c r="E9" s="40"/>
      <c r="F9" s="40"/>
      <c r="G9" s="40"/>
      <c r="H9" s="41"/>
      <c r="T9" s="34"/>
      <c r="Z9" s="46"/>
      <c r="AA9" s="46"/>
      <c r="AB9" s="46"/>
    </row>
    <row r="10" spans="1:29" x14ac:dyDescent="0.25">
      <c r="A10" s="37">
        <v>2</v>
      </c>
      <c r="B10" s="37">
        <v>1</v>
      </c>
      <c r="C10" s="40">
        <v>2.0139</v>
      </c>
      <c r="D10" s="40">
        <v>2.0018699999999998</v>
      </c>
      <c r="E10" s="40"/>
      <c r="F10" s="40">
        <v>2.7185999999999999</v>
      </c>
      <c r="G10" s="40">
        <v>2.7386200000000001</v>
      </c>
      <c r="H10" s="41"/>
      <c r="T10" s="34"/>
      <c r="Z10" s="46"/>
      <c r="AA10" s="46"/>
      <c r="AB10" s="46"/>
    </row>
    <row r="11" spans="1:29" x14ac:dyDescent="0.2">
      <c r="A11" s="37">
        <v>2</v>
      </c>
      <c r="B11" s="37">
        <v>2</v>
      </c>
      <c r="C11" s="40">
        <v>1.7222</v>
      </c>
      <c r="D11" s="40">
        <v>1.7749999999999999</v>
      </c>
      <c r="E11" s="40">
        <v>1.7749999999999999</v>
      </c>
      <c r="F11" s="40">
        <v>2.5727000000000002</v>
      </c>
      <c r="G11" s="40">
        <v>2.52881</v>
      </c>
      <c r="H11" s="40">
        <v>2.52881</v>
      </c>
      <c r="T11" s="34"/>
      <c r="Z11" s="46"/>
      <c r="AA11" s="46"/>
      <c r="AB11" s="46"/>
    </row>
    <row r="12" spans="1:29" x14ac:dyDescent="0.25">
      <c r="A12" s="37">
        <v>2</v>
      </c>
      <c r="B12" s="37">
        <v>3</v>
      </c>
      <c r="C12" s="40">
        <v>1.712</v>
      </c>
      <c r="D12" s="40">
        <v>1.7118199999999999</v>
      </c>
      <c r="E12" s="40"/>
      <c r="F12" s="40">
        <v>2.5714000000000001</v>
      </c>
      <c r="G12" s="40">
        <v>2.5448200000000001</v>
      </c>
      <c r="H12" s="41"/>
      <c r="T12" s="34"/>
    </row>
    <row r="13" spans="1:29" x14ac:dyDescent="0.25">
      <c r="A13" s="37">
        <v>2</v>
      </c>
      <c r="B13" s="37">
        <v>4</v>
      </c>
      <c r="C13" s="40">
        <v>1.6488</v>
      </c>
      <c r="D13" s="40">
        <v>1.64863</v>
      </c>
      <c r="E13" s="40"/>
      <c r="F13" s="40">
        <v>2.6072000000000002</v>
      </c>
      <c r="G13" s="40">
        <v>2.5608300000000002</v>
      </c>
      <c r="H13" s="41"/>
      <c r="T13" s="34"/>
      <c r="Z13" s="46"/>
      <c r="AA13" s="46"/>
      <c r="AB13" s="46"/>
    </row>
    <row r="14" spans="1:29" x14ac:dyDescent="0.25">
      <c r="A14" s="37">
        <v>2</v>
      </c>
      <c r="B14" s="37">
        <v>5</v>
      </c>
      <c r="C14" s="40">
        <v>1.712</v>
      </c>
      <c r="D14" s="40">
        <v>1.58545</v>
      </c>
      <c r="E14" s="40"/>
      <c r="F14" s="40">
        <v>2.5566</v>
      </c>
      <c r="G14" s="40">
        <v>2.5768399999999998</v>
      </c>
      <c r="H14" s="41"/>
      <c r="T14" s="34"/>
      <c r="Z14" s="46"/>
      <c r="AA14" s="46"/>
      <c r="AB14" s="46"/>
    </row>
    <row r="15" spans="1:29" x14ac:dyDescent="0.25">
      <c r="A15" s="37">
        <v>2</v>
      </c>
      <c r="B15" s="37">
        <v>6</v>
      </c>
      <c r="C15" s="40">
        <v>1.6383000000000001</v>
      </c>
      <c r="D15" s="40">
        <v>1.52227</v>
      </c>
      <c r="E15" s="40"/>
      <c r="F15" s="40">
        <v>2.6408</v>
      </c>
      <c r="G15" s="40">
        <v>2.5928399999999998</v>
      </c>
      <c r="H15" s="41"/>
      <c r="T15" s="34"/>
      <c r="Z15" s="46"/>
      <c r="AA15" s="46"/>
      <c r="AB15" s="46"/>
    </row>
    <row r="16" spans="1:29" x14ac:dyDescent="0.25">
      <c r="A16" s="37"/>
      <c r="B16" s="37"/>
      <c r="C16" s="40"/>
      <c r="D16" s="40"/>
      <c r="E16" s="40"/>
      <c r="F16" s="40"/>
      <c r="G16" s="40"/>
      <c r="H16" s="41"/>
      <c r="T16" s="34"/>
      <c r="Z16" s="46"/>
      <c r="AA16" s="46"/>
      <c r="AB16" s="46"/>
    </row>
    <row r="17" spans="1:28" x14ac:dyDescent="0.25">
      <c r="A17" s="37">
        <v>3</v>
      </c>
      <c r="B17" s="37">
        <v>1</v>
      </c>
      <c r="C17" s="40">
        <v>2.3666999999999998</v>
      </c>
      <c r="D17" s="40">
        <v>2.2099299999999999</v>
      </c>
      <c r="E17" s="40"/>
      <c r="F17" s="40">
        <v>2.4710999999999999</v>
      </c>
      <c r="G17" s="40">
        <v>2.4995099999999999</v>
      </c>
      <c r="H17" s="41"/>
      <c r="T17" s="34"/>
      <c r="Z17" s="46"/>
      <c r="AA17" s="46"/>
      <c r="AB17" s="46"/>
    </row>
    <row r="18" spans="1:28" x14ac:dyDescent="0.2">
      <c r="A18" s="37">
        <v>3</v>
      </c>
      <c r="B18" s="37">
        <v>2</v>
      </c>
      <c r="C18" s="40">
        <v>2.0868000000000002</v>
      </c>
      <c r="D18" s="40">
        <v>1.98306</v>
      </c>
      <c r="E18" s="40">
        <v>1.98306</v>
      </c>
      <c r="F18" s="40">
        <v>2.4363000000000001</v>
      </c>
      <c r="G18" s="40">
        <v>2.4836999999999998</v>
      </c>
      <c r="H18" s="40">
        <v>2.4836999999999998</v>
      </c>
      <c r="T18" s="34"/>
      <c r="U18" s="46"/>
    </row>
    <row r="19" spans="1:28" x14ac:dyDescent="0.25">
      <c r="A19" s="37">
        <v>3</v>
      </c>
      <c r="B19" s="37">
        <v>3</v>
      </c>
      <c r="C19" s="40">
        <v>1.9793000000000001</v>
      </c>
      <c r="D19" s="40">
        <v>1.9005099999999999</v>
      </c>
      <c r="E19" s="40"/>
      <c r="F19" s="40">
        <v>2.4449000000000001</v>
      </c>
      <c r="G19" s="40">
        <v>2.4997099999999999</v>
      </c>
      <c r="H19" s="41"/>
      <c r="T19" s="34"/>
      <c r="U19" s="46"/>
    </row>
    <row r="20" spans="1:28" x14ac:dyDescent="0.25">
      <c r="A20" s="37">
        <v>3</v>
      </c>
      <c r="B20" s="37">
        <v>4</v>
      </c>
      <c r="C20" s="40">
        <v>1.8288</v>
      </c>
      <c r="D20" s="40">
        <v>1.81796</v>
      </c>
      <c r="E20" s="40"/>
      <c r="F20" s="40">
        <v>2.5051000000000001</v>
      </c>
      <c r="G20" s="40">
        <v>2.51572</v>
      </c>
      <c r="H20" s="41"/>
      <c r="T20" s="34"/>
      <c r="U20" s="46"/>
    </row>
    <row r="21" spans="1:28" x14ac:dyDescent="0.25">
      <c r="A21" s="37">
        <v>3</v>
      </c>
      <c r="B21" s="37">
        <v>5</v>
      </c>
      <c r="C21" s="40">
        <v>1.7104999999999999</v>
      </c>
      <c r="D21" s="40">
        <v>1.7354099999999999</v>
      </c>
      <c r="E21" s="40"/>
      <c r="F21" s="40">
        <v>2.5453999999999999</v>
      </c>
      <c r="G21" s="40">
        <v>2.53173</v>
      </c>
      <c r="H21" s="41"/>
      <c r="T21" s="34"/>
      <c r="U21" s="46"/>
    </row>
    <row r="22" spans="1:28" x14ac:dyDescent="0.25">
      <c r="A22" s="37">
        <v>3</v>
      </c>
      <c r="B22" s="37">
        <v>6</v>
      </c>
      <c r="C22" s="40">
        <v>1.6781999999999999</v>
      </c>
      <c r="D22" s="40">
        <v>1.65286</v>
      </c>
      <c r="E22" s="40"/>
      <c r="F22" s="40">
        <v>2.5501999999999998</v>
      </c>
      <c r="G22" s="40">
        <v>2.5477300000000001</v>
      </c>
      <c r="H22" s="41"/>
      <c r="T22" s="34"/>
      <c r="U22" s="35"/>
      <c r="V22" s="46"/>
      <c r="W22" s="46"/>
      <c r="X22" s="46"/>
      <c r="Y22" s="46"/>
      <c r="Z22" s="46"/>
    </row>
    <row r="23" spans="1:28" x14ac:dyDescent="0.25">
      <c r="A23" s="37"/>
      <c r="B23" s="37"/>
      <c r="C23" s="40"/>
      <c r="D23" s="40"/>
      <c r="E23" s="40"/>
      <c r="F23" s="40"/>
      <c r="G23" s="40"/>
      <c r="H23" s="41"/>
      <c r="T23" s="34"/>
      <c r="U23" s="35"/>
      <c r="V23" s="45"/>
      <c r="W23" s="46"/>
      <c r="X23" s="46"/>
      <c r="Y23" s="45"/>
      <c r="Z23" s="46"/>
    </row>
    <row r="24" spans="1:28" x14ac:dyDescent="0.25">
      <c r="A24" s="37">
        <v>4</v>
      </c>
      <c r="B24" s="37">
        <v>1</v>
      </c>
      <c r="C24" s="40">
        <v>2.0276999999999998</v>
      </c>
      <c r="D24" s="40">
        <v>2.2106400000000002</v>
      </c>
      <c r="E24" s="40"/>
      <c r="F24" s="40">
        <v>2.4741</v>
      </c>
      <c r="G24" s="40">
        <v>2.4544000000000001</v>
      </c>
      <c r="H24" s="41"/>
      <c r="T24" s="34"/>
      <c r="U24" s="35"/>
      <c r="V24" s="45"/>
      <c r="W24" s="46"/>
      <c r="X24" s="46"/>
      <c r="Y24" s="45"/>
      <c r="Z24" s="46"/>
    </row>
    <row r="25" spans="1:28" x14ac:dyDescent="0.2">
      <c r="A25" s="37">
        <v>4</v>
      </c>
      <c r="B25" s="37">
        <v>2</v>
      </c>
      <c r="C25" s="40">
        <v>1.8323</v>
      </c>
      <c r="D25" s="40">
        <v>1.98377</v>
      </c>
      <c r="E25" s="40">
        <v>1.98377</v>
      </c>
      <c r="F25" s="40">
        <v>2.4142999999999999</v>
      </c>
      <c r="G25" s="40">
        <v>2.43859</v>
      </c>
      <c r="H25" s="40">
        <v>2.43859</v>
      </c>
      <c r="T25" s="34"/>
      <c r="U25" s="35"/>
      <c r="V25" s="46"/>
      <c r="W25" s="46"/>
      <c r="X25" s="46"/>
      <c r="Y25" s="46"/>
      <c r="Z25" s="46"/>
    </row>
    <row r="26" spans="1:28" x14ac:dyDescent="0.25">
      <c r="A26" s="37">
        <v>4</v>
      </c>
      <c r="B26" s="37">
        <v>3</v>
      </c>
      <c r="C26" s="40">
        <v>1.7492000000000001</v>
      </c>
      <c r="D26" s="40">
        <v>1.9208400000000001</v>
      </c>
      <c r="E26" s="40"/>
      <c r="F26" s="40">
        <v>2.4426999999999999</v>
      </c>
      <c r="G26" s="40">
        <v>2.4546000000000001</v>
      </c>
      <c r="H26" s="41"/>
      <c r="T26" s="34"/>
      <c r="U26" s="35"/>
      <c r="V26" s="45"/>
      <c r="W26" s="46"/>
      <c r="X26" s="46"/>
      <c r="Y26" s="45"/>
      <c r="Z26" s="46"/>
    </row>
    <row r="27" spans="1:28" x14ac:dyDescent="0.25">
      <c r="A27" s="37">
        <v>4</v>
      </c>
      <c r="B27" s="37">
        <v>4</v>
      </c>
      <c r="C27" s="40">
        <v>1.8552999999999999</v>
      </c>
      <c r="D27" s="40">
        <v>1.8579000000000001</v>
      </c>
      <c r="E27" s="40"/>
      <c r="F27" s="40">
        <v>2.5108999999999999</v>
      </c>
      <c r="G27" s="40">
        <v>2.4706100000000002</v>
      </c>
      <c r="H27" s="41"/>
      <c r="T27" s="34"/>
      <c r="U27" s="46"/>
    </row>
    <row r="28" spans="1:28" x14ac:dyDescent="0.25">
      <c r="A28" s="37">
        <v>4</v>
      </c>
      <c r="B28" s="37">
        <v>5</v>
      </c>
      <c r="C28" s="40">
        <v>1.7403999999999999</v>
      </c>
      <c r="D28" s="40">
        <v>1.79497</v>
      </c>
      <c r="E28" s="40"/>
      <c r="F28" s="40">
        <v>2.4902000000000002</v>
      </c>
      <c r="G28" s="40">
        <v>2.4866100000000002</v>
      </c>
      <c r="H28" s="41"/>
      <c r="T28" s="34"/>
      <c r="U28" s="46"/>
      <c r="V28" s="46"/>
      <c r="W28" s="46"/>
      <c r="X28" s="46"/>
      <c r="Y28" s="46"/>
      <c r="Z28" s="46"/>
      <c r="AA28" s="46"/>
      <c r="AB28" s="46"/>
    </row>
    <row r="29" spans="1:28" x14ac:dyDescent="0.25">
      <c r="A29" s="37">
        <v>4</v>
      </c>
      <c r="B29" s="37">
        <v>6</v>
      </c>
      <c r="C29" s="40">
        <v>1.5105</v>
      </c>
      <c r="D29" s="40">
        <v>1.73204</v>
      </c>
      <c r="E29" s="40"/>
      <c r="F29" s="40">
        <v>2.4649000000000001</v>
      </c>
      <c r="G29" s="40">
        <v>2.5026199999999998</v>
      </c>
      <c r="H29" s="41"/>
      <c r="T29" s="34"/>
      <c r="U29" s="46"/>
      <c r="V29" s="46"/>
      <c r="W29" s="46"/>
      <c r="X29" s="46"/>
      <c r="Y29" s="46"/>
      <c r="Z29" s="46"/>
      <c r="AA29" s="46"/>
      <c r="AB29" s="46"/>
    </row>
    <row r="30" spans="1:28" x14ac:dyDescent="0.25">
      <c r="A30" s="37"/>
      <c r="B30" s="37"/>
      <c r="C30" s="40"/>
      <c r="D30" s="40"/>
      <c r="E30" s="40"/>
      <c r="F30" s="40"/>
      <c r="G30" s="40"/>
      <c r="H30" s="41"/>
      <c r="T30" s="34"/>
      <c r="U30" s="46"/>
    </row>
    <row r="31" spans="1:28" x14ac:dyDescent="0.25">
      <c r="A31" s="37">
        <v>5</v>
      </c>
      <c r="B31" s="37">
        <v>1</v>
      </c>
      <c r="C31" s="40">
        <v>2.0234999999999999</v>
      </c>
      <c r="D31" s="40">
        <v>2.004</v>
      </c>
      <c r="E31" s="40"/>
      <c r="F31" s="40">
        <v>2.3936000000000002</v>
      </c>
      <c r="G31" s="40">
        <v>2.4092899999999999</v>
      </c>
      <c r="H31" s="41"/>
      <c r="T31" s="34"/>
      <c r="U31" s="35"/>
      <c r="V31" s="35"/>
      <c r="W31" s="35"/>
      <c r="X31" s="46"/>
      <c r="Y31" s="46"/>
      <c r="Z31" s="46"/>
      <c r="AA31" s="46"/>
      <c r="AB31" s="46"/>
    </row>
    <row r="32" spans="1:28" x14ac:dyDescent="0.2">
      <c r="A32" s="37">
        <v>5</v>
      </c>
      <c r="B32" s="37">
        <v>2</v>
      </c>
      <c r="C32" s="40">
        <v>1.7637</v>
      </c>
      <c r="D32" s="40">
        <v>1.77712</v>
      </c>
      <c r="E32" s="40">
        <v>1.77712</v>
      </c>
      <c r="F32" s="40">
        <v>2.3988</v>
      </c>
      <c r="G32" s="40">
        <v>2.3934799999999998</v>
      </c>
      <c r="H32" s="40">
        <v>2.3934799999999998</v>
      </c>
      <c r="T32" s="34"/>
      <c r="U32" s="35"/>
      <c r="V32" s="35"/>
      <c r="W32" s="35"/>
      <c r="X32" s="46"/>
      <c r="Y32" s="46"/>
      <c r="Z32" s="46"/>
      <c r="AA32" s="46"/>
      <c r="AB32" s="46"/>
    </row>
    <row r="33" spans="1:28" x14ac:dyDescent="0.25">
      <c r="A33" s="37">
        <v>5</v>
      </c>
      <c r="B33" s="37">
        <v>3</v>
      </c>
      <c r="C33" s="40">
        <v>1.8806</v>
      </c>
      <c r="D33" s="40">
        <v>1.7727900000000001</v>
      </c>
      <c r="E33" s="40"/>
      <c r="F33" s="40">
        <v>2.4196</v>
      </c>
      <c r="G33" s="40">
        <v>2.4094899999999999</v>
      </c>
      <c r="H33" s="41"/>
      <c r="T33" s="34"/>
      <c r="U33" s="35"/>
      <c r="V33" s="35"/>
      <c r="W33" s="35"/>
      <c r="X33" s="46"/>
      <c r="Y33" s="46"/>
      <c r="Z33" s="46"/>
      <c r="AA33" s="46"/>
      <c r="AB33" s="46"/>
    </row>
    <row r="34" spans="1:28" x14ac:dyDescent="0.25">
      <c r="A34" s="37">
        <v>5</v>
      </c>
      <c r="B34" s="37">
        <v>4</v>
      </c>
      <c r="C34" s="40">
        <v>1.8415999999999999</v>
      </c>
      <c r="D34" s="40">
        <v>1.76847</v>
      </c>
      <c r="E34" s="40"/>
      <c r="F34" s="40">
        <v>2.4508000000000001</v>
      </c>
      <c r="G34" s="40">
        <v>2.4255</v>
      </c>
      <c r="H34" s="41"/>
      <c r="T34" s="34"/>
      <c r="U34" s="35"/>
      <c r="V34" s="35"/>
      <c r="W34" s="35"/>
      <c r="X34" s="46"/>
      <c r="Y34" s="46"/>
      <c r="Z34" s="46"/>
      <c r="AA34" s="46"/>
      <c r="AB34" s="46"/>
    </row>
    <row r="35" spans="1:28" x14ac:dyDescent="0.25">
      <c r="A35" s="37">
        <v>5</v>
      </c>
      <c r="B35" s="37">
        <v>5</v>
      </c>
      <c r="C35" s="40">
        <v>1.8546</v>
      </c>
      <c r="D35" s="40">
        <v>1.76414</v>
      </c>
      <c r="E35" s="40"/>
      <c r="F35" s="40">
        <v>2.5001000000000002</v>
      </c>
      <c r="G35" s="40">
        <v>2.4415</v>
      </c>
      <c r="H35" s="41"/>
      <c r="T35" s="34"/>
      <c r="U35" s="35"/>
      <c r="V35" s="35"/>
      <c r="W35" s="35"/>
      <c r="X35" s="46"/>
      <c r="Y35" s="46"/>
      <c r="Z35" s="46"/>
      <c r="AA35" s="46"/>
      <c r="AB35" s="46"/>
    </row>
    <row r="36" spans="1:28" x14ac:dyDescent="0.25">
      <c r="A36" s="37">
        <v>5</v>
      </c>
      <c r="B36" s="37">
        <v>6</v>
      </c>
      <c r="C36" s="40">
        <v>1.7637</v>
      </c>
      <c r="D36" s="40">
        <v>1.7598100000000001</v>
      </c>
      <c r="E36" s="40"/>
      <c r="F36" s="40">
        <v>2.4390999999999998</v>
      </c>
      <c r="G36" s="40">
        <v>2.4575100000000001</v>
      </c>
      <c r="H36" s="41"/>
      <c r="T36" s="34"/>
      <c r="U36" s="35"/>
      <c r="V36" s="35"/>
      <c r="W36" s="35"/>
      <c r="X36" s="46"/>
      <c r="Y36" s="46"/>
      <c r="Z36" s="46"/>
      <c r="AA36" s="46"/>
      <c r="AB36" s="46"/>
    </row>
    <row r="37" spans="1:28" ht="15.75" thickBot="1" x14ac:dyDescent="0.3">
      <c r="D37" s="39"/>
      <c r="E37" s="38"/>
      <c r="F37" s="38"/>
      <c r="G37" s="38"/>
      <c r="U37" s="35"/>
      <c r="V37" s="35"/>
      <c r="W37" s="35"/>
      <c r="X37" s="46"/>
      <c r="Y37" s="46"/>
      <c r="Z37" s="46"/>
      <c r="AA37" s="46"/>
      <c r="AB37" s="46"/>
    </row>
    <row r="38" spans="1:28" x14ac:dyDescent="0.25">
      <c r="A38" s="37"/>
      <c r="B38" s="40" t="s">
        <v>44</v>
      </c>
      <c r="C38" s="40"/>
      <c r="D38" s="40"/>
      <c r="E38" s="40"/>
      <c r="F38" s="40"/>
      <c r="N38" s="33"/>
      <c r="O38" s="33"/>
      <c r="P38" s="33"/>
      <c r="U38" s="35"/>
      <c r="V38" s="35"/>
      <c r="W38" s="35"/>
      <c r="X38" s="46"/>
      <c r="Y38" s="46"/>
      <c r="Z38" s="46"/>
      <c r="AA38" s="46"/>
      <c r="AB38" s="46"/>
    </row>
    <row r="39" spans="1:28" x14ac:dyDescent="0.25">
      <c r="A39" s="37"/>
      <c r="B39" s="37">
        <v>1</v>
      </c>
      <c r="C39" s="40">
        <v>1.9990000000000001</v>
      </c>
      <c r="F39" s="40">
        <v>2.5718000000000001</v>
      </c>
      <c r="N39" s="32"/>
      <c r="O39" s="32"/>
      <c r="P39" s="32"/>
      <c r="U39" s="35"/>
      <c r="V39" s="35"/>
      <c r="W39" s="35"/>
      <c r="X39" s="46"/>
      <c r="Y39" s="46"/>
      <c r="Z39" s="46"/>
      <c r="AA39" s="46"/>
      <c r="AB39" s="46"/>
    </row>
    <row r="40" spans="1:28" x14ac:dyDescent="0.25">
      <c r="A40" s="37"/>
      <c r="B40" s="37">
        <v>2</v>
      </c>
      <c r="C40" s="40">
        <v>1.7458</v>
      </c>
      <c r="D40" s="40"/>
      <c r="F40" s="40">
        <v>2.4918</v>
      </c>
      <c r="N40" s="32"/>
      <c r="O40" s="32"/>
      <c r="P40" s="32"/>
      <c r="U40" s="35"/>
      <c r="V40" s="35"/>
      <c r="W40" s="35"/>
      <c r="X40" s="46"/>
      <c r="Y40" s="46"/>
      <c r="Z40" s="46"/>
      <c r="AA40" s="46"/>
      <c r="AB40" s="46"/>
    </row>
    <row r="41" spans="1:28" x14ac:dyDescent="0.25">
      <c r="B41" s="37">
        <v>3</v>
      </c>
      <c r="C41" s="40">
        <v>1.7529999999999999</v>
      </c>
      <c r="D41" s="40"/>
      <c r="F41" s="40">
        <v>2.4784000000000002</v>
      </c>
      <c r="U41" s="35"/>
      <c r="V41" s="35"/>
      <c r="W41" s="35"/>
      <c r="X41" s="46"/>
      <c r="Y41" s="46"/>
      <c r="Z41" s="46"/>
      <c r="AA41" s="46"/>
      <c r="AB41" s="46"/>
    </row>
    <row r="42" spans="1:28" x14ac:dyDescent="0.25">
      <c r="A42" s="38"/>
      <c r="B42" s="37">
        <v>4</v>
      </c>
      <c r="C42" s="40">
        <v>1.6929000000000001</v>
      </c>
      <c r="D42" s="40"/>
      <c r="F42" s="40">
        <v>2.5377999999999998</v>
      </c>
      <c r="U42" s="35"/>
      <c r="V42" s="35"/>
      <c r="W42" s="35"/>
      <c r="X42" s="46"/>
      <c r="Y42" s="46"/>
      <c r="Z42" s="46"/>
      <c r="AA42" s="46"/>
      <c r="AB42" s="46"/>
    </row>
    <row r="43" spans="1:28" x14ac:dyDescent="0.25">
      <c r="A43" s="38"/>
      <c r="B43" s="37">
        <v>5</v>
      </c>
      <c r="C43" s="40">
        <v>1.6675</v>
      </c>
      <c r="D43" s="40"/>
      <c r="F43" s="40">
        <v>2.5308999999999999</v>
      </c>
      <c r="I43" s="44"/>
      <c r="J43" s="44"/>
      <c r="K43" s="44"/>
      <c r="L43" s="44"/>
      <c r="M43" s="44"/>
      <c r="N43" s="44"/>
      <c r="U43" s="35"/>
      <c r="V43" s="35"/>
      <c r="W43" s="35"/>
      <c r="X43" s="46"/>
      <c r="Y43" s="46"/>
      <c r="Z43" s="46"/>
      <c r="AA43" s="46"/>
      <c r="AB43" s="46"/>
    </row>
    <row r="44" spans="1:28" x14ac:dyDescent="0.25">
      <c r="B44" s="37">
        <v>6</v>
      </c>
      <c r="C44" s="40">
        <v>1.5746</v>
      </c>
      <c r="D44" s="40"/>
      <c r="F44" s="40">
        <v>2.5533000000000001</v>
      </c>
      <c r="I44" s="35"/>
      <c r="J44" s="45"/>
      <c r="K44" s="46"/>
      <c r="L44" s="46"/>
      <c r="M44" s="45"/>
      <c r="N44" s="46"/>
      <c r="U44" s="35"/>
      <c r="V44" s="35"/>
      <c r="W44" s="35"/>
      <c r="X44" s="46"/>
      <c r="Y44" s="46"/>
      <c r="Z44" s="46"/>
      <c r="AA44" s="46"/>
      <c r="AB44" s="46"/>
    </row>
    <row r="45" spans="1:28" x14ac:dyDescent="0.25">
      <c r="A45" s="40" t="s">
        <v>43</v>
      </c>
      <c r="D45" s="40"/>
      <c r="E45" s="40"/>
      <c r="F45" s="40"/>
      <c r="G45" s="40"/>
      <c r="I45" s="35"/>
      <c r="J45" s="45"/>
      <c r="K45" s="46"/>
      <c r="L45" s="46"/>
      <c r="M45" s="45"/>
      <c r="N45" s="46"/>
      <c r="U45" s="35"/>
      <c r="V45" s="35"/>
      <c r="W45" s="35"/>
      <c r="X45" s="46"/>
      <c r="Y45" s="46"/>
      <c r="Z45" s="46"/>
      <c r="AA45" s="46"/>
      <c r="AB45" s="46"/>
    </row>
    <row r="46" spans="1:28" x14ac:dyDescent="0.25">
      <c r="A46" s="42">
        <v>1</v>
      </c>
      <c r="B46" s="38"/>
      <c r="C46" s="40">
        <v>1.3706</v>
      </c>
      <c r="F46" s="40">
        <v>2.6335000000000002</v>
      </c>
      <c r="I46" s="35"/>
      <c r="J46" s="45"/>
      <c r="K46" s="46"/>
      <c r="L46" s="46"/>
      <c r="M46" s="45"/>
      <c r="N46" s="46"/>
      <c r="U46" s="35"/>
      <c r="V46" s="35"/>
      <c r="W46" s="35"/>
      <c r="X46" s="46"/>
      <c r="Y46" s="46"/>
      <c r="Z46" s="46"/>
      <c r="AA46" s="46"/>
      <c r="AB46" s="46"/>
    </row>
    <row r="47" spans="1:28" x14ac:dyDescent="0.25">
      <c r="A47" s="42">
        <v>2</v>
      </c>
      <c r="B47" s="38"/>
      <c r="C47" s="40">
        <v>1.7412000000000001</v>
      </c>
      <c r="D47" s="40"/>
      <c r="F47" s="40">
        <v>2.6112000000000002</v>
      </c>
      <c r="I47" s="35"/>
      <c r="J47" s="45"/>
      <c r="K47" s="46"/>
      <c r="L47" s="46"/>
      <c r="M47" s="45"/>
      <c r="N47" s="46"/>
      <c r="U47" s="35"/>
      <c r="V47" s="35"/>
      <c r="W47" s="35"/>
      <c r="X47" s="46"/>
      <c r="Y47" s="46"/>
      <c r="Z47" s="46"/>
      <c r="AA47" s="46"/>
      <c r="AB47" s="46"/>
    </row>
    <row r="48" spans="1:28" x14ac:dyDescent="0.25">
      <c r="A48" s="42">
        <v>3</v>
      </c>
      <c r="B48" s="38"/>
      <c r="C48" s="40">
        <v>1.9417</v>
      </c>
      <c r="D48" s="40"/>
      <c r="F48" s="40">
        <v>2.4921000000000002</v>
      </c>
      <c r="I48" s="35"/>
      <c r="J48" s="45"/>
      <c r="K48" s="46"/>
      <c r="L48" s="46"/>
      <c r="M48" s="45"/>
      <c r="N48" s="46"/>
      <c r="U48" s="35"/>
      <c r="V48" s="35"/>
      <c r="W48" s="35"/>
      <c r="X48" s="46"/>
      <c r="Y48" s="46"/>
      <c r="Z48" s="46"/>
      <c r="AA48" s="46"/>
      <c r="AB48" s="46"/>
    </row>
    <row r="49" spans="1:28" x14ac:dyDescent="0.25">
      <c r="A49" s="42">
        <v>4</v>
      </c>
      <c r="C49" s="40">
        <v>1.7859</v>
      </c>
      <c r="D49" s="40"/>
      <c r="F49" s="40">
        <v>2.4662000000000002</v>
      </c>
      <c r="I49" s="44"/>
      <c r="J49" s="44"/>
      <c r="K49" s="44"/>
      <c r="L49" s="44"/>
      <c r="M49" s="44"/>
      <c r="N49" s="44"/>
      <c r="U49" s="35"/>
      <c r="V49" s="35"/>
      <c r="W49" s="35"/>
      <c r="X49" s="46"/>
      <c r="Y49" s="46"/>
      <c r="Z49" s="46"/>
      <c r="AA49" s="46"/>
      <c r="AB49" s="46"/>
    </row>
    <row r="50" spans="1:28" x14ac:dyDescent="0.25">
      <c r="A50" s="42">
        <v>5</v>
      </c>
      <c r="C50" s="40">
        <v>1.8546</v>
      </c>
      <c r="D50" s="40"/>
      <c r="F50" s="40">
        <v>2.4337</v>
      </c>
      <c r="I50" s="44"/>
      <c r="J50" s="44"/>
      <c r="K50" s="44"/>
      <c r="L50" s="44"/>
      <c r="M50" s="44"/>
      <c r="N50" s="44"/>
      <c r="U50" s="35"/>
      <c r="V50" s="35"/>
      <c r="W50" s="35"/>
      <c r="X50" s="46"/>
      <c r="Y50" s="46"/>
      <c r="Z50" s="46"/>
      <c r="AA50" s="46"/>
      <c r="AB50" s="46"/>
    </row>
    <row r="51" spans="1:28" x14ac:dyDescent="0.25">
      <c r="D51" s="38"/>
      <c r="I51" s="44"/>
      <c r="J51" s="44"/>
      <c r="K51" s="44"/>
      <c r="L51" s="44"/>
      <c r="M51" s="44"/>
      <c r="N51" s="44"/>
      <c r="U51" s="35"/>
      <c r="V51" s="35"/>
      <c r="W51" s="35"/>
      <c r="X51" s="46"/>
      <c r="Y51" s="46"/>
      <c r="Z51" s="46"/>
      <c r="AA51" s="46"/>
      <c r="AB51" s="46"/>
    </row>
    <row r="52" spans="1:28" x14ac:dyDescent="0.25">
      <c r="U52" s="35"/>
      <c r="V52" s="35"/>
      <c r="W52" s="35"/>
      <c r="X52" s="46"/>
      <c r="Y52" s="46"/>
      <c r="Z52" s="46"/>
      <c r="AA52" s="46"/>
      <c r="AB52" s="46"/>
    </row>
    <row r="53" spans="1:28" x14ac:dyDescent="0.25">
      <c r="U53" s="35"/>
      <c r="V53" s="35"/>
      <c r="W53" s="35"/>
      <c r="X53" s="46"/>
      <c r="Y53" s="46"/>
      <c r="Z53" s="46"/>
      <c r="AA53" s="46"/>
      <c r="AB53" s="46"/>
    </row>
    <row r="54" spans="1:28" x14ac:dyDescent="0.25">
      <c r="D54" s="38"/>
      <c r="H54" s="37"/>
      <c r="I54" s="32"/>
      <c r="J54" s="32"/>
      <c r="K54" s="32"/>
      <c r="L54" s="32"/>
      <c r="M54" s="32"/>
      <c r="U54" s="35"/>
      <c r="V54" s="35"/>
      <c r="W54" s="35"/>
      <c r="X54" s="46"/>
      <c r="Y54" s="46"/>
      <c r="Z54" s="46"/>
      <c r="AA54" s="46"/>
      <c r="AB54" s="46"/>
    </row>
    <row r="55" spans="1:28" x14ac:dyDescent="0.25">
      <c r="D55" s="38"/>
      <c r="H55" s="37"/>
      <c r="I55" s="32"/>
      <c r="J55" s="32"/>
      <c r="K55" s="32"/>
      <c r="L55" s="32"/>
      <c r="M55" s="32"/>
      <c r="U55" s="35"/>
      <c r="V55" s="35"/>
      <c r="W55" s="35"/>
      <c r="X55" s="46"/>
      <c r="Y55" s="46"/>
      <c r="Z55" s="46"/>
      <c r="AA55" s="46"/>
      <c r="AB55" s="46"/>
    </row>
    <row r="56" spans="1:28" x14ac:dyDescent="0.25">
      <c r="D56" s="38"/>
      <c r="H56" s="37"/>
      <c r="I56" s="32"/>
      <c r="J56" s="32"/>
      <c r="K56" s="32"/>
      <c r="L56" s="32"/>
      <c r="M56" s="32"/>
      <c r="U56" s="35"/>
      <c r="V56" s="35"/>
      <c r="W56" s="35"/>
      <c r="X56" s="46"/>
      <c r="Y56" s="46"/>
      <c r="Z56" s="46"/>
      <c r="AA56" s="46"/>
      <c r="AB56" s="46"/>
    </row>
    <row r="57" spans="1:28" x14ac:dyDescent="0.25">
      <c r="H57" s="37"/>
      <c r="I57" s="32"/>
      <c r="J57" s="32"/>
      <c r="K57" s="32"/>
      <c r="L57" s="32"/>
      <c r="M57" s="32"/>
      <c r="U57" s="35"/>
      <c r="V57" s="35"/>
      <c r="W57" s="35"/>
      <c r="X57" s="46"/>
      <c r="Y57" s="46"/>
      <c r="Z57" s="46"/>
      <c r="AA57" s="46"/>
      <c r="AB57" s="46"/>
    </row>
    <row r="58" spans="1:28" x14ac:dyDescent="0.25">
      <c r="F58" s="37"/>
      <c r="H58" s="37"/>
      <c r="I58" s="32"/>
      <c r="J58" s="32"/>
      <c r="K58" s="32"/>
      <c r="L58" s="32"/>
      <c r="M58" s="32"/>
      <c r="U58" s="35"/>
      <c r="V58" s="35"/>
      <c r="W58" s="35"/>
      <c r="X58" s="46"/>
      <c r="Y58" s="46"/>
      <c r="Z58" s="46"/>
      <c r="AA58" s="46"/>
      <c r="AB58" s="46"/>
    </row>
    <row r="59" spans="1:28" x14ac:dyDescent="0.25">
      <c r="F59" s="37"/>
      <c r="H59" s="37"/>
      <c r="I59" s="32"/>
      <c r="J59" s="32"/>
      <c r="K59" s="32"/>
      <c r="L59" s="32"/>
      <c r="M59" s="32"/>
      <c r="U59" s="35"/>
      <c r="V59" s="35"/>
      <c r="W59" s="35"/>
      <c r="X59" s="46"/>
      <c r="Y59" s="46"/>
      <c r="Z59" s="46"/>
      <c r="AA59" s="46"/>
      <c r="AB59" s="46"/>
    </row>
    <row r="60" spans="1:28" x14ac:dyDescent="0.25">
      <c r="F60" s="37"/>
      <c r="H60" s="37"/>
      <c r="I60" s="32"/>
      <c r="J60" s="32"/>
      <c r="K60" s="32"/>
      <c r="L60" s="32"/>
      <c r="M60" s="32"/>
      <c r="U60" s="35"/>
      <c r="V60" s="35"/>
      <c r="W60" s="35"/>
      <c r="X60" s="46"/>
      <c r="Y60" s="46"/>
      <c r="Z60" s="46"/>
      <c r="AA60" s="46"/>
      <c r="AB60" s="46"/>
    </row>
    <row r="61" spans="1:28" x14ac:dyDescent="0.25">
      <c r="F61" s="37"/>
      <c r="H61" s="37"/>
      <c r="I61" s="32"/>
      <c r="J61" s="32"/>
      <c r="K61" s="32"/>
      <c r="L61" s="32"/>
      <c r="M61" s="32"/>
      <c r="U61" s="35"/>
      <c r="V61" s="35"/>
      <c r="W61" s="35"/>
      <c r="X61" s="46"/>
      <c r="Y61" s="46"/>
      <c r="Z61" s="46"/>
      <c r="AA61" s="46"/>
      <c r="AB61" s="46"/>
    </row>
    <row r="62" spans="1:28" x14ac:dyDescent="0.25">
      <c r="F62" s="37"/>
      <c r="G62" s="37"/>
      <c r="H62" s="37"/>
      <c r="I62" s="32"/>
      <c r="J62" s="32"/>
      <c r="K62" s="32"/>
      <c r="L62" s="32"/>
      <c r="M62" s="32"/>
      <c r="U62" s="35"/>
      <c r="V62" s="35"/>
      <c r="W62" s="35"/>
      <c r="X62" s="46"/>
      <c r="Y62" s="46"/>
      <c r="Z62" s="46"/>
      <c r="AA62" s="46"/>
      <c r="AB62" s="46"/>
    </row>
    <row r="63" spans="1:28" x14ac:dyDescent="0.25">
      <c r="F63" s="37"/>
      <c r="G63" s="37"/>
      <c r="H63" s="37"/>
      <c r="I63" s="32"/>
      <c r="J63" s="32"/>
      <c r="K63" s="32"/>
      <c r="L63" s="32"/>
      <c r="M63" s="32"/>
      <c r="U63" s="35"/>
      <c r="V63" s="35"/>
      <c r="W63" s="35"/>
      <c r="X63" s="46"/>
      <c r="Y63" s="46"/>
      <c r="Z63" s="46"/>
      <c r="AA63" s="46"/>
      <c r="AB63" s="46"/>
    </row>
    <row r="64" spans="1:28" x14ac:dyDescent="0.25">
      <c r="F64" s="37"/>
      <c r="G64" s="37"/>
      <c r="H64" s="37"/>
      <c r="I64" s="32"/>
      <c r="J64" s="32"/>
      <c r="K64" s="32"/>
      <c r="L64" s="32"/>
      <c r="M64" s="32"/>
      <c r="U64" s="35"/>
      <c r="V64" s="35"/>
      <c r="W64" s="35"/>
      <c r="X64" s="46"/>
      <c r="Y64" s="46"/>
      <c r="Z64" s="46"/>
      <c r="AA64" s="46"/>
      <c r="AB64" s="46"/>
    </row>
    <row r="65" spans="6:28" x14ac:dyDescent="0.25">
      <c r="F65" s="37"/>
      <c r="G65" s="37"/>
      <c r="H65" s="37"/>
      <c r="I65" s="32"/>
      <c r="J65" s="32"/>
      <c r="K65" s="32"/>
      <c r="L65" s="32"/>
      <c r="M65" s="32"/>
      <c r="U65" s="35"/>
      <c r="V65" s="35"/>
      <c r="W65" s="35"/>
      <c r="X65" s="46"/>
      <c r="Y65" s="46"/>
      <c r="Z65" s="46"/>
      <c r="AA65" s="46"/>
      <c r="AB65" s="46"/>
    </row>
    <row r="66" spans="6:28" x14ac:dyDescent="0.25">
      <c r="F66" s="37"/>
      <c r="G66" s="37"/>
      <c r="H66" s="37"/>
      <c r="I66" s="32"/>
      <c r="J66" s="32"/>
      <c r="K66" s="32"/>
      <c r="L66" s="32"/>
      <c r="M66" s="32"/>
      <c r="U66" s="35"/>
      <c r="V66" s="35"/>
      <c r="W66" s="35"/>
      <c r="X66" s="46"/>
      <c r="Y66" s="46"/>
      <c r="Z66" s="46"/>
      <c r="AA66" s="46"/>
      <c r="AB66" s="46"/>
    </row>
    <row r="67" spans="6:28" x14ac:dyDescent="0.25">
      <c r="F67" s="37"/>
      <c r="G67" s="37"/>
      <c r="H67" s="37"/>
      <c r="I67" s="32"/>
      <c r="J67" s="32"/>
      <c r="K67" s="32"/>
      <c r="L67" s="32"/>
      <c r="M67" s="32"/>
      <c r="U67" s="35"/>
      <c r="V67" s="35"/>
      <c r="W67" s="35"/>
      <c r="X67" s="46"/>
      <c r="Y67" s="46"/>
      <c r="Z67" s="46"/>
      <c r="AA67" s="46"/>
      <c r="AB67" s="46"/>
    </row>
    <row r="68" spans="6:28" x14ac:dyDescent="0.25">
      <c r="F68" s="37"/>
      <c r="G68" s="37"/>
      <c r="H68" s="37"/>
      <c r="I68" s="32"/>
      <c r="J68" s="32"/>
      <c r="K68" s="32"/>
      <c r="L68" s="32"/>
      <c r="M68" s="32"/>
      <c r="U68" s="35"/>
      <c r="V68" s="35"/>
      <c r="W68" s="35"/>
      <c r="X68" s="46"/>
      <c r="Y68" s="46"/>
      <c r="Z68" s="46"/>
      <c r="AA68" s="46"/>
      <c r="AB68" s="46"/>
    </row>
    <row r="69" spans="6:28" x14ac:dyDescent="0.25">
      <c r="F69" s="37"/>
      <c r="G69" s="37"/>
      <c r="H69" s="37"/>
      <c r="I69" s="32"/>
      <c r="J69" s="32"/>
      <c r="K69" s="32"/>
      <c r="L69" s="32"/>
      <c r="M69" s="32"/>
      <c r="U69" s="35"/>
      <c r="V69" s="35"/>
      <c r="W69" s="35"/>
      <c r="X69" s="46"/>
      <c r="Y69" s="46"/>
      <c r="Z69" s="46"/>
      <c r="AA69" s="46"/>
      <c r="AB69" s="46"/>
    </row>
    <row r="70" spans="6:28" x14ac:dyDescent="0.25">
      <c r="F70" s="37"/>
      <c r="G70" s="37"/>
      <c r="H70" s="37"/>
      <c r="I70" s="32"/>
      <c r="J70" s="32"/>
      <c r="K70" s="32"/>
      <c r="L70" s="32"/>
      <c r="M70" s="32"/>
      <c r="U70" s="35"/>
      <c r="V70" s="35"/>
      <c r="W70" s="35"/>
      <c r="X70" s="46"/>
      <c r="Y70" s="46"/>
      <c r="Z70" s="46"/>
      <c r="AA70" s="46"/>
      <c r="AB70" s="46"/>
    </row>
    <row r="71" spans="6:28" x14ac:dyDescent="0.25">
      <c r="F71" s="37"/>
      <c r="G71" s="37"/>
      <c r="H71" s="37"/>
      <c r="I71" s="32"/>
      <c r="J71" s="32"/>
      <c r="K71" s="32"/>
      <c r="L71" s="32"/>
      <c r="M71" s="32"/>
      <c r="U71" s="35"/>
      <c r="V71" s="35"/>
      <c r="W71" s="35"/>
      <c r="X71" s="46"/>
      <c r="Y71" s="46"/>
      <c r="Z71" s="46"/>
      <c r="AA71" s="46"/>
      <c r="AB71" s="46"/>
    </row>
    <row r="72" spans="6:28" x14ac:dyDescent="0.25">
      <c r="F72" s="37"/>
      <c r="G72" s="37"/>
      <c r="H72" s="37"/>
      <c r="I72" s="32"/>
      <c r="J72" s="32"/>
      <c r="K72" s="32"/>
      <c r="L72" s="32"/>
      <c r="M72" s="32"/>
    </row>
    <row r="73" spans="6:28" x14ac:dyDescent="0.25">
      <c r="F73" s="37"/>
      <c r="G73" s="37"/>
      <c r="H73" s="37"/>
      <c r="I73" s="32"/>
      <c r="J73" s="32"/>
      <c r="K73" s="32"/>
      <c r="L73" s="32"/>
      <c r="M73" s="32"/>
    </row>
    <row r="74" spans="6:28" x14ac:dyDescent="0.25">
      <c r="F74" s="37"/>
      <c r="G74" s="37"/>
      <c r="H74" s="37"/>
      <c r="I74" s="32"/>
      <c r="J74" s="32"/>
      <c r="K74" s="32"/>
      <c r="L74" s="32"/>
      <c r="M74" s="32"/>
    </row>
    <row r="75" spans="6:28" x14ac:dyDescent="0.25">
      <c r="F75" s="37"/>
      <c r="G75" s="37"/>
      <c r="H75" s="37"/>
      <c r="I75" s="32"/>
      <c r="J75" s="32"/>
      <c r="K75" s="32"/>
      <c r="L75" s="32"/>
      <c r="M75" s="32"/>
    </row>
    <row r="76" spans="6:28" x14ac:dyDescent="0.25">
      <c r="F76" s="37"/>
      <c r="G76" s="37"/>
      <c r="H76" s="37"/>
      <c r="I76" s="32"/>
      <c r="J76" s="32"/>
      <c r="K76" s="32"/>
      <c r="L76" s="32"/>
      <c r="M76" s="32"/>
    </row>
    <row r="77" spans="6:28" x14ac:dyDescent="0.25">
      <c r="F77" s="37"/>
      <c r="G77" s="37"/>
      <c r="H77" s="37"/>
      <c r="I77" s="32"/>
      <c r="J77" s="32"/>
      <c r="K77" s="32"/>
      <c r="L77" s="32"/>
      <c r="M77" s="32"/>
    </row>
    <row r="78" spans="6:28" x14ac:dyDescent="0.25">
      <c r="F78" s="37"/>
      <c r="G78" s="37"/>
      <c r="H78" s="37"/>
      <c r="I78" s="32"/>
      <c r="J78" s="32"/>
      <c r="K78" s="32"/>
      <c r="L78" s="32"/>
      <c r="M78" s="32"/>
    </row>
    <row r="79" spans="6:28" x14ac:dyDescent="0.25">
      <c r="F79" s="37"/>
      <c r="G79" s="37"/>
      <c r="H79" s="37"/>
      <c r="I79" s="32"/>
      <c r="J79" s="32"/>
      <c r="K79" s="32"/>
      <c r="L79" s="32"/>
      <c r="M79" s="32"/>
    </row>
    <row r="80" spans="6:28" x14ac:dyDescent="0.25">
      <c r="F80" s="37"/>
      <c r="G80" s="37"/>
      <c r="H80" s="37"/>
      <c r="I80" s="32"/>
      <c r="J80" s="32"/>
      <c r="K80" s="32"/>
      <c r="L80" s="32"/>
      <c r="M80" s="32"/>
    </row>
    <row r="81" spans="6:13" x14ac:dyDescent="0.25">
      <c r="F81" s="37"/>
      <c r="G81" s="37"/>
      <c r="H81" s="37"/>
      <c r="I81" s="32"/>
      <c r="J81" s="32"/>
      <c r="K81" s="32"/>
      <c r="L81" s="32"/>
      <c r="M81" s="32"/>
    </row>
    <row r="82" spans="6:13" x14ac:dyDescent="0.25">
      <c r="F82" s="37"/>
      <c r="G82" s="37"/>
      <c r="H82" s="37"/>
      <c r="I82" s="32"/>
      <c r="J82" s="32"/>
      <c r="K82" s="32"/>
      <c r="L82" s="32"/>
      <c r="M82" s="32"/>
    </row>
    <row r="83" spans="6:13" x14ac:dyDescent="0.25">
      <c r="F83" s="37"/>
      <c r="G83" s="37"/>
      <c r="H83" s="37"/>
      <c r="I83" s="32"/>
      <c r="J83" s="32"/>
      <c r="K83" s="32"/>
      <c r="L83" s="32"/>
      <c r="M83" s="32"/>
    </row>
    <row r="84" spans="6:13" x14ac:dyDescent="0.25">
      <c r="F84" s="37"/>
      <c r="G84" s="37"/>
      <c r="H84" s="37"/>
      <c r="I84" s="32"/>
      <c r="J84" s="32"/>
      <c r="K84" s="32"/>
      <c r="L84" s="32"/>
      <c r="M84" s="32"/>
    </row>
    <row r="85" spans="6:13" x14ac:dyDescent="0.25">
      <c r="F85" s="37"/>
      <c r="G85" s="37"/>
      <c r="H85" s="37"/>
      <c r="I85" s="32"/>
      <c r="J85" s="32"/>
      <c r="K85" s="32"/>
      <c r="L85" s="32"/>
      <c r="M85" s="32"/>
    </row>
    <row r="86" spans="6:13" x14ac:dyDescent="0.25">
      <c r="F86" s="37"/>
      <c r="G86" s="37"/>
      <c r="H86" s="37"/>
      <c r="I86" s="32"/>
      <c r="J86" s="32"/>
      <c r="K86" s="32"/>
      <c r="L86" s="32"/>
      <c r="M86" s="32"/>
    </row>
    <row r="87" spans="6:13" x14ac:dyDescent="0.25">
      <c r="F87" s="37"/>
      <c r="G87" s="37"/>
      <c r="H87" s="37"/>
      <c r="I87" s="32"/>
      <c r="J87" s="32"/>
      <c r="K87" s="32"/>
      <c r="L87" s="32"/>
      <c r="M87" s="32"/>
    </row>
    <row r="88" spans="6:13" x14ac:dyDescent="0.25">
      <c r="G88" s="37"/>
    </row>
    <row r="89" spans="6:13" x14ac:dyDescent="0.25">
      <c r="G89" s="37"/>
    </row>
    <row r="90" spans="6:13" x14ac:dyDescent="0.25">
      <c r="G90" s="37"/>
    </row>
    <row r="91" spans="6:13" x14ac:dyDescent="0.25">
      <c r="G91" s="37"/>
    </row>
    <row r="92" spans="6:13" x14ac:dyDescent="0.25">
      <c r="G92" s="37"/>
    </row>
    <row r="93" spans="6:13" x14ac:dyDescent="0.25">
      <c r="G93" s="37"/>
    </row>
    <row r="94" spans="6:13" x14ac:dyDescent="0.25">
      <c r="G94" s="37"/>
    </row>
    <row r="95" spans="6:13" x14ac:dyDescent="0.25">
      <c r="G95" s="37"/>
    </row>
  </sheetData>
  <mergeCells count="2">
    <mergeCell ref="C1:E1"/>
    <mergeCell ref="F1:H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LRTs</vt:lpstr>
      <vt:lpstr>Random Effects CIs</vt:lpstr>
      <vt:lpstr>Figure 10.5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2014-09-27T19:13:22Z</dcterms:modified>
</cp:coreProperties>
</file>