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05" windowWidth="11415" windowHeight="3150" activeTab="1"/>
  </bookViews>
  <sheets>
    <sheet name="Var rename" sheetId="1" r:id="rId1"/>
    <sheet name="Person_View" sheetId="5" r:id="rId2"/>
    <sheet name="Formats" sheetId="2" r:id="rId3"/>
  </sheets>
  <definedNames>
    <definedName name="_xlnm._FilterDatabase" localSheetId="0" hidden="1">'Var rename'!$A$1:$T$71</definedName>
  </definedNames>
  <calcPr calcId="145621"/>
</workbook>
</file>

<file path=xl/calcChain.xml><?xml version="1.0" encoding="utf-8"?>
<calcChain xmlns="http://schemas.openxmlformats.org/spreadsheetml/2006/main">
  <c r="U4" i="5" l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N48" i="1" l="1"/>
  <c r="N33" i="1"/>
  <c r="N19" i="1"/>
  <c r="N47" i="1"/>
  <c r="N32" i="1"/>
  <c r="N18" i="1"/>
  <c r="N68" i="1"/>
  <c r="N37" i="1"/>
  <c r="N57" i="1"/>
  <c r="N60" i="1"/>
  <c r="N65" i="1"/>
  <c r="N46" i="1"/>
  <c r="N62" i="1"/>
  <c r="N31" i="1"/>
  <c r="N17" i="1"/>
  <c r="N45" i="1"/>
  <c r="N30" i="1"/>
  <c r="N16" i="1"/>
  <c r="N44" i="1"/>
  <c r="N29" i="1"/>
  <c r="N15" i="1"/>
  <c r="N67" i="1"/>
  <c r="N36" i="1"/>
  <c r="N56" i="1"/>
  <c r="N59" i="1"/>
  <c r="N64" i="1"/>
  <c r="N43" i="1"/>
  <c r="N61" i="1"/>
  <c r="N28" i="1"/>
  <c r="N14" i="1"/>
  <c r="N42" i="1"/>
  <c r="N27" i="1"/>
  <c r="N13" i="1"/>
  <c r="N41" i="1"/>
  <c r="N26" i="1"/>
  <c r="N12" i="1"/>
  <c r="N25" i="1"/>
  <c r="N11" i="1"/>
  <c r="N66" i="1"/>
  <c r="N35" i="1"/>
  <c r="N55" i="1"/>
  <c r="N58" i="1"/>
  <c r="N63" i="1"/>
  <c r="N40" i="1"/>
  <c r="N24" i="1"/>
  <c r="N10" i="1"/>
  <c r="N39" i="1"/>
  <c r="N23" i="1"/>
  <c r="N9" i="1"/>
  <c r="N38" i="1"/>
  <c r="N5" i="1"/>
  <c r="N22" i="1"/>
  <c r="N8" i="1"/>
  <c r="N4" i="1"/>
  <c r="N21" i="1"/>
  <c r="N7" i="1"/>
  <c r="N3" i="1"/>
  <c r="N51" i="1"/>
  <c r="N34" i="1"/>
  <c r="N20" i="1"/>
  <c r="N6" i="1"/>
  <c r="N53" i="1"/>
  <c r="N71" i="1"/>
  <c r="N69" i="1"/>
  <c r="N70" i="1"/>
  <c r="N50" i="1"/>
  <c r="N49" i="1"/>
  <c r="N52" i="1"/>
  <c r="N2" i="1"/>
  <c r="H2" i="1" l="1"/>
  <c r="H52" i="1"/>
  <c r="H49" i="1"/>
  <c r="H50" i="1"/>
  <c r="H70" i="1"/>
  <c r="H69" i="1"/>
  <c r="H71" i="1"/>
  <c r="H53" i="1"/>
  <c r="H6" i="1"/>
  <c r="H20" i="1"/>
  <c r="H34" i="1"/>
  <c r="H51" i="1"/>
  <c r="H3" i="1"/>
  <c r="H7" i="1"/>
  <c r="H21" i="1"/>
  <c r="H4" i="1"/>
  <c r="H8" i="1"/>
  <c r="H22" i="1"/>
  <c r="H5" i="1"/>
  <c r="H38" i="1"/>
  <c r="H9" i="1"/>
  <c r="H23" i="1"/>
  <c r="H39" i="1"/>
  <c r="H10" i="1"/>
  <c r="H24" i="1"/>
  <c r="H40" i="1"/>
  <c r="H63" i="1"/>
  <c r="H58" i="1"/>
  <c r="H55" i="1"/>
  <c r="H35" i="1"/>
  <c r="H66" i="1"/>
  <c r="H11" i="1"/>
  <c r="H25" i="1"/>
  <c r="H12" i="1"/>
  <c r="H26" i="1"/>
  <c r="H41" i="1"/>
  <c r="H13" i="1"/>
  <c r="H27" i="1"/>
  <c r="H42" i="1"/>
  <c r="H14" i="1"/>
  <c r="H28" i="1"/>
  <c r="H61" i="1"/>
  <c r="H43" i="1"/>
  <c r="H64" i="1"/>
  <c r="H59" i="1"/>
  <c r="H56" i="1"/>
  <c r="H36" i="1"/>
  <c r="H67" i="1"/>
  <c r="H15" i="1"/>
  <c r="H29" i="1"/>
  <c r="H44" i="1"/>
  <c r="H16" i="1"/>
  <c r="H30" i="1"/>
  <c r="H45" i="1"/>
  <c r="H17" i="1"/>
  <c r="H31" i="1"/>
  <c r="H62" i="1"/>
  <c r="H46" i="1"/>
  <c r="H65" i="1"/>
  <c r="H60" i="1"/>
  <c r="H57" i="1"/>
  <c r="H37" i="1"/>
  <c r="H68" i="1"/>
  <c r="H18" i="1"/>
  <c r="H32" i="1"/>
  <c r="H33" i="1"/>
  <c r="H48" i="1"/>
  <c r="H47" i="1"/>
  <c r="H19" i="1"/>
  <c r="H54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2" i="1"/>
  <c r="T2" i="1" s="1"/>
  <c r="O52" i="1"/>
  <c r="T52" i="1" s="1"/>
  <c r="O49" i="1"/>
  <c r="T49" i="1" s="1"/>
  <c r="O50" i="1"/>
  <c r="T50" i="1" s="1"/>
  <c r="O70" i="1"/>
  <c r="T70" i="1" s="1"/>
  <c r="O69" i="1"/>
  <c r="T69" i="1" s="1"/>
  <c r="O71" i="1"/>
  <c r="T71" i="1" s="1"/>
  <c r="O53" i="1"/>
  <c r="T53" i="1" s="1"/>
  <c r="O6" i="1"/>
  <c r="T6" i="1" s="1"/>
  <c r="O20" i="1"/>
  <c r="T20" i="1" s="1"/>
  <c r="O34" i="1"/>
  <c r="T34" i="1" s="1"/>
  <c r="O51" i="1"/>
  <c r="T51" i="1" s="1"/>
  <c r="O3" i="1"/>
  <c r="T3" i="1" s="1"/>
  <c r="O7" i="1"/>
  <c r="T7" i="1" s="1"/>
  <c r="O21" i="1"/>
  <c r="T21" i="1" s="1"/>
  <c r="O4" i="1"/>
  <c r="T4" i="1" s="1"/>
  <c r="O8" i="1"/>
  <c r="T8" i="1" s="1"/>
  <c r="O22" i="1"/>
  <c r="T22" i="1" s="1"/>
  <c r="O5" i="1"/>
  <c r="T5" i="1" s="1"/>
  <c r="O38" i="1"/>
  <c r="T38" i="1" s="1"/>
  <c r="O9" i="1"/>
  <c r="T9" i="1" s="1"/>
  <c r="O23" i="1"/>
  <c r="T23" i="1" s="1"/>
  <c r="O39" i="1"/>
  <c r="T39" i="1" s="1"/>
  <c r="O10" i="1"/>
  <c r="T10" i="1" s="1"/>
  <c r="O24" i="1"/>
  <c r="T24" i="1" s="1"/>
  <c r="O40" i="1"/>
  <c r="T40" i="1" s="1"/>
  <c r="O63" i="1"/>
  <c r="T63" i="1" s="1"/>
  <c r="O58" i="1"/>
  <c r="T58" i="1" s="1"/>
  <c r="O55" i="1"/>
  <c r="T55" i="1" s="1"/>
  <c r="O35" i="1"/>
  <c r="T35" i="1" s="1"/>
  <c r="O66" i="1"/>
  <c r="T66" i="1" s="1"/>
  <c r="O11" i="1"/>
  <c r="T11" i="1" s="1"/>
  <c r="O25" i="1"/>
  <c r="T25" i="1" s="1"/>
  <c r="O12" i="1"/>
  <c r="T12" i="1" s="1"/>
  <c r="O26" i="1"/>
  <c r="T26" i="1" s="1"/>
  <c r="O41" i="1"/>
  <c r="T41" i="1" s="1"/>
  <c r="O13" i="1"/>
  <c r="T13" i="1" s="1"/>
  <c r="O27" i="1"/>
  <c r="T27" i="1" s="1"/>
  <c r="O42" i="1"/>
  <c r="T42" i="1" s="1"/>
  <c r="O14" i="1"/>
  <c r="T14" i="1" s="1"/>
  <c r="O28" i="1"/>
  <c r="T28" i="1" s="1"/>
  <c r="O61" i="1"/>
  <c r="T61" i="1" s="1"/>
  <c r="O43" i="1"/>
  <c r="T43" i="1" s="1"/>
  <c r="O64" i="1"/>
  <c r="T64" i="1" s="1"/>
  <c r="O59" i="1"/>
  <c r="T59" i="1" s="1"/>
  <c r="O56" i="1"/>
  <c r="T56" i="1" s="1"/>
  <c r="O36" i="1"/>
  <c r="T36" i="1" s="1"/>
  <c r="O67" i="1"/>
  <c r="T67" i="1" s="1"/>
  <c r="O15" i="1"/>
  <c r="T15" i="1" s="1"/>
  <c r="O29" i="1"/>
  <c r="T29" i="1" s="1"/>
  <c r="O44" i="1"/>
  <c r="T44" i="1" s="1"/>
  <c r="O16" i="1"/>
  <c r="T16" i="1" s="1"/>
  <c r="O30" i="1"/>
  <c r="T30" i="1" s="1"/>
  <c r="O45" i="1"/>
  <c r="T45" i="1" s="1"/>
  <c r="O17" i="1"/>
  <c r="T17" i="1" s="1"/>
  <c r="O31" i="1"/>
  <c r="T31" i="1" s="1"/>
  <c r="O62" i="1"/>
  <c r="T62" i="1" s="1"/>
  <c r="O46" i="1"/>
  <c r="T46" i="1" s="1"/>
  <c r="O65" i="1"/>
  <c r="T65" i="1" s="1"/>
  <c r="O60" i="1"/>
  <c r="T60" i="1" s="1"/>
  <c r="O57" i="1"/>
  <c r="T57" i="1" s="1"/>
  <c r="O37" i="1"/>
  <c r="T37" i="1" s="1"/>
  <c r="O68" i="1"/>
  <c r="T68" i="1" s="1"/>
  <c r="O18" i="1"/>
  <c r="T18" i="1" s="1"/>
  <c r="O32" i="1"/>
  <c r="T32" i="1" s="1"/>
  <c r="O33" i="1"/>
  <c r="T33" i="1" s="1"/>
  <c r="O48" i="1"/>
  <c r="T48" i="1" s="1"/>
  <c r="O47" i="1"/>
  <c r="T47" i="1" s="1"/>
  <c r="O19" i="1"/>
  <c r="T19" i="1" s="1"/>
  <c r="O54" i="1"/>
  <c r="T54" i="1" s="1"/>
  <c r="N54" i="1"/>
</calcChain>
</file>

<file path=xl/sharedStrings.xml><?xml version="1.0" encoding="utf-8"?>
<sst xmlns="http://schemas.openxmlformats.org/spreadsheetml/2006/main" count="358" uniqueCount="294">
  <si>
    <t xml:space="preserve">  label R0000100 = "PUBID - YTH ID CODE 1997";</t>
  </si>
  <si>
    <t xml:space="preserve">  label R0323900 = "# DAYS/WK TYP FAM RELIGIOUS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</si>
  <si>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</si>
  <si>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</si>
  <si>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</si>
  <si>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R0552200 = "WHAT RELIG PR RAISED IN? 1997";</t>
  </si>
  <si>
    <t xml:space="preserve">  label R1235800 = "CV_SAMPLE_TYPE 1997";</t>
  </si>
  <si>
    <t xml:space="preserve">  label R1482600 = "KEY!RACE_ETHNICITY (SYMBOL) 1997";</t>
  </si>
  <si>
    <t xml:space="preserve">  label R2165200 = "# DAYS/WK TYP FAM RELIGIOUS 1998";</t>
  </si>
  <si>
    <t xml:space="preserve">  label R3483100 = "# DAYS/WK TYP FAM RELIGIOUS 1999";</t>
  </si>
  <si>
    <t xml:space="preserve">  label R4881300 = "# DAYS/WK TYP FAM RELIGIOUS 2000";</t>
  </si>
  <si>
    <t xml:space="preserve">  label R4893400 = "HOW OFTEN R ATTEND WORSHIP SERV 2000";</t>
  </si>
  <si>
    <t xml:space="preserve">  label R6520100 = "HOW OFTEN R ATTEND WORSHIP SERV 2001";</t>
  </si>
  <si>
    <t xml:space="preserve">  label S0919300 = "HOW OFTEN R ATTEND WORSHIP SERV 2002";</t>
  </si>
  <si>
    <t xml:space="preserve">  label S0919400 = "R NOT NEED RELIGION TO HAVE VALUES 2002";</t>
  </si>
  <si>
    <t xml:space="preserve">  label S0919500 = "R BELIEVE RELIG TEACHINGS OBEYED 2002";</t>
  </si>
  <si>
    <t xml:space="preserve">  label S0919600 = "R ASKS GOD HELP MAKE DECISIONS 2002";</t>
  </si>
  <si>
    <t xml:space="preserve">  label S0919700 = "GOD NOTHING TO DO HAPPENS TO R 2002";</t>
  </si>
  <si>
    <t xml:space="preserve">  label S0919800 = "R PRAYS MORE THAN ONCE A DAY 2002";</t>
  </si>
  <si>
    <t xml:space="preserve">  label S2987800 = "HOW OFTEN R ATTEND WORSHIP SERV 2003";</t>
  </si>
  <si>
    <t xml:space="preserve">  label S4681700 = "HOW OFTEN R ATTEND WORSHIP SERV 2004";</t>
  </si>
  <si>
    <t xml:space="preserve">  label S6316700 = "HOW OFTEN R ATTEND WORSHIP SERV 2005";</t>
  </si>
  <si>
    <t xml:space="preserve">  label S6316800 = "R NOT NEED RELIGION TO HAVE VALUES 2005";</t>
  </si>
  <si>
    <t xml:space="preserve">  label S6316900 = "R BELIEVE RELIG TEACHINGS OBEYED 2005";</t>
  </si>
  <si>
    <t xml:space="preserve">  label S6317000 = "R ASKS GOD HELP MAKE DECISIONS 2005";</t>
  </si>
  <si>
    <t xml:space="preserve">  label S6317100 = "GOD NOTHING TO DO HAPPENS TO R 2005";</t>
  </si>
  <si>
    <t xml:space="preserve">  label S6317200 = "R PRAYS MORE THAN ONCE A DAY 2005";</t>
  </si>
  <si>
    <t xml:space="preserve">  label S8331500 = "HOW OFTEN R ATTEND WORSHIP SERV 2006";</t>
  </si>
  <si>
    <t xml:space="preserve">  label T0739400 = "HOW OFTEN R ATTEND WORSHIP SERV 2007";</t>
  </si>
  <si>
    <t xml:space="preserve">  label T2781700 = "HOW OFTEN R ATTEND WORSHIP SERV 2008";</t>
  </si>
  <si>
    <t xml:space="preserve">  label T2781900 = "R NOT NEED RELIGION TO HAVE VALUES 2008";</t>
  </si>
  <si>
    <t xml:space="preserve">  label T2782000 = "R BELIEVE RELIG TEACHINGS OBEYED 2008";</t>
  </si>
  <si>
    <t xml:space="preserve">  label T2782100 = "R ASKS GOD HELP MAKE DECISIONS 2008";</t>
  </si>
  <si>
    <t xml:space="preserve">  label T2782200 = "GOD NOTHING TO DO HAPPENS TO R 2008";</t>
  </si>
  <si>
    <t xml:space="preserve">  label T2782300 = "R PRAYS MORE THAN ONCE A DAY 2008";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</si>
  <si>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</si>
  <si>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</si>
  <si>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</si>
  <si>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</si>
  <si>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</si>
  <si>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</si>
  <si>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</si>
  <si>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</si>
  <si>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</si>
  <si>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</si>
  <si>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</si>
  <si>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</si>
  <si>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</si>
  <si>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</si>
  <si>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</si>
  <si>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</si>
  <si>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</si>
  <si>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</si>
  <si>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</si>
  <si>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</si>
  <si>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</si>
  <si>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</si>
  <si>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</si>
  <si>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</si>
  <si>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</si>
  <si>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</si>
  <si>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</si>
  <si>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</si>
  <si>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</si>
  <si>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</si>
  <si>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</si>
  <si>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</si>
  <si>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</si>
  <si>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</si>
  <si>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</si>
  <si>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</si>
  <si>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</si>
  <si>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</si>
  <si>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</si>
  <si>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</si>
  <si>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</si>
  <si>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</si>
  <si>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</si>
  <si>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</si>
  <si>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</si>
  <si>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</si>
  <si>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</si>
  <si>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</si>
  <si>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</si>
  <si>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</si>
  <si>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</si>
  <si>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</si>
  <si>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</si>
  <si>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</si>
  <si>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</si>
  <si>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</si>
  <si>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</si>
  <si>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</si>
  <si>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</si>
  <si>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</si>
  <si>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</si>
  <si>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</si>
  <si>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</si>
  <si>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</si>
  <si>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</si>
  <si>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</si>
  <si>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</si>
  <si>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</si>
  <si>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</si>
  <si>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</si>
  <si>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</si>
  <si>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</si>
  <si>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</si>
  <si>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</si>
  <si>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</si>
  <si>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</si>
  <si>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</si>
  <si>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</si>
  <si>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</si>
  <si>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</si>
  <si>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</si>
  <si>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</si>
  <si>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</si>
  <si>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</si>
  <si>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</si>
  <si>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</si>
  <si>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</si>
  <si>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</si>
  <si>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</si>
  <si>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</si>
  <si>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</si>
  <si>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</si>
  <si>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</si>
  <si>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</si>
  <si>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</si>
  <si>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</si>
  <si>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</si>
  <si>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</si>
  <si>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</si>
  <si>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</si>
  <si>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</si>
  <si>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</si>
  <si>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</si>
  <si>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</si>
  <si>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</si>
  <si>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 xml:space="preserve">  label R0552300 = "WHAT IS PR CURR RELIG PREF? 1997";</t>
  </si>
  <si>
    <t xml:space="preserve">  label R0555700 = "WHAT RELIG PR SP/PART RAISED IN? 1997";</t>
  </si>
  <si>
    <t xml:space="preserve">  label R0555800 = "PR SP/PART CURR RELIG PREF? 1997";</t>
  </si>
  <si>
    <t xml:space="preserve">  label R1193900 = "CV_AGE(MONTHS)_INT_DATE 1997";</t>
  </si>
  <si>
    <t xml:space="preserve">  label R1194100 = "CV_AGE_INT_DATE 1997";</t>
  </si>
  <si>
    <t xml:space="preserve">  label R2553400 = "CV_AGE(MONTHS)_INT_DATE 1998";</t>
  </si>
  <si>
    <t xml:space="preserve">  label R2553500 = "CV_AGE_INT_DATE 1998";</t>
  </si>
  <si>
    <t xml:space="preserve">  label R3876200 = "CV_AGE(MONTHS)_INT_DATE 1999";</t>
  </si>
  <si>
    <t xml:space="preserve">  label R3876300 = "CV_AGE_INT_DATE 1999";</t>
  </si>
  <si>
    <t xml:space="preserve">  label R5453600 = "CV_AGE(MONTHS)_INT_DATE 2000";</t>
  </si>
  <si>
    <t xml:space="preserve">  label R5453700 = "CV_AGE_INT_DATE 2000";</t>
  </si>
  <si>
    <t xml:space="preserve">  label R7215900 = "CV_AGE(MONTHS)_INT_DATE 2001";</t>
  </si>
  <si>
    <t xml:space="preserve">  label R7216000 = "CV_AGE_INT_DATE 2001";</t>
  </si>
  <si>
    <t xml:space="preserve">  label S1531300 = "CV_AGE(MONTHS)_INT_DATE 2002";</t>
  </si>
  <si>
    <t xml:space="preserve">  label S1531400 = "CV_AGE_INT_DATE 2002";</t>
  </si>
  <si>
    <t xml:space="preserve">  label S2000900 = "CV_AGE(MONTHS)_INT_DATE 2003";</t>
  </si>
  <si>
    <t xml:space="preserve">  label S2001000 = "CV_AGE_INT_DATE 2003";</t>
  </si>
  <si>
    <t xml:space="preserve">  label S3801000 = "CV_AGE(MONTHS)_INT_DATE 2004";</t>
  </si>
  <si>
    <t xml:space="preserve">  label S3801100 = "CV_AGE_INT_DATE 2004";</t>
  </si>
  <si>
    <t xml:space="preserve">  label S5400900 = "CV_AGE(MONTHS)_INT_DATE 2005";</t>
  </si>
  <si>
    <t xml:space="preserve">  label S5401000 = "CV_AGE_INT_DATE 2005";</t>
  </si>
  <si>
    <t xml:space="preserve">  label S5532800 = "R CURR REL PREF 2005";</t>
  </si>
  <si>
    <t xml:space="preserve">  label S7501100 = "CV_AGE(MONTHS)_INT_DATE 2006";</t>
  </si>
  <si>
    <t xml:space="preserve">  label S7501200 = "CV_AGE_INT_DATE 2006";</t>
  </si>
  <si>
    <t xml:space="preserve">  label T0008400 = "CV_AGE(MONTHS)_INT_DATE 2007";</t>
  </si>
  <si>
    <t xml:space="preserve">  label T0008500 = "CV_AGE_INT_DATE 2007";</t>
  </si>
  <si>
    <t xml:space="preserve">  label T2011000 = "CV_AGE(MONTHS)_INT_DATE 2008";</t>
  </si>
  <si>
    <t xml:space="preserve">  label T2011100 = "CV_AGE_INT_DATE 2008";</t>
  </si>
  <si>
    <t xml:space="preserve">  label T2111400 = "R CURR REL PREF 2008";</t>
  </si>
  <si>
    <t xml:space="preserve">  label T3601400 = "CV_AGE(MONTHS)_INT_DATE 2009";</t>
  </si>
  <si>
    <t xml:space="preserve">  label T3601500 = "CV_AGE_INT_DATE 2009";</t>
  </si>
  <si>
    <t xml:space="preserve">  label T4495000 = "HOW OFTEN R ATTEND WORSHIP SERV 2009";</t>
  </si>
  <si>
    <t xml:space="preserve">  label T6143400 = "HOW OFTEN R ATTEND WORSHIP SERV 2010";</t>
  </si>
  <si>
    <t xml:space="preserve">  label T5201300 = "CV_AGE(MONTHS)_INT_DATE 2010";</t>
  </si>
  <si>
    <t xml:space="preserve">  label T5201400 = "CV_AGE_INT_DATE 2010";</t>
  </si>
  <si>
    <t>famrel097</t>
  </si>
  <si>
    <t>famrel098</t>
  </si>
  <si>
    <t>famrel099</t>
  </si>
  <si>
    <t>famrel100</t>
  </si>
  <si>
    <t>In a typical week, how many days from 0 to 7 do you do something religious as a family such as go to church, pray or read the scriptures together?</t>
  </si>
  <si>
    <t>agemon_097</t>
  </si>
  <si>
    <t>agemon_098</t>
  </si>
  <si>
    <t>agemon_099</t>
  </si>
  <si>
    <t>agemon_100</t>
  </si>
  <si>
    <t>agemon_101</t>
  </si>
  <si>
    <t>agemon_102</t>
  </si>
  <si>
    <t>agemon_103</t>
  </si>
  <si>
    <t>agemon_104</t>
  </si>
  <si>
    <t>agemon_105</t>
  </si>
  <si>
    <t>agemon_106</t>
  </si>
  <si>
    <t>agemon_107</t>
  </si>
  <si>
    <t>agemon_108</t>
  </si>
  <si>
    <t>agemon_109</t>
  </si>
  <si>
    <t>agemon_110</t>
  </si>
  <si>
    <t>ageyear_097</t>
  </si>
  <si>
    <t>ageyear_098</t>
  </si>
  <si>
    <t>ageyear_099</t>
  </si>
  <si>
    <t>ageyear_100</t>
  </si>
  <si>
    <t>ageyear_101</t>
  </si>
  <si>
    <t>ageyear_102</t>
  </si>
  <si>
    <t>ageyear_103</t>
  </si>
  <si>
    <t>ageyear_104</t>
  </si>
  <si>
    <t>ageyear_105</t>
  </si>
  <si>
    <t>ageyear_106</t>
  </si>
  <si>
    <t>ageyear_107</t>
  </si>
  <si>
    <t>ageyear_108</t>
  </si>
  <si>
    <t>ageyear_109</t>
  </si>
  <si>
    <t>ageyear_110</t>
  </si>
  <si>
    <t>decide_102</t>
  </si>
  <si>
    <t>decide_105</t>
  </si>
  <si>
    <t>decide_108</t>
  </si>
  <si>
    <t>attend_100</t>
  </si>
  <si>
    <t>attend_101</t>
  </si>
  <si>
    <t>attend_102</t>
  </si>
  <si>
    <t>attend_103</t>
  </si>
  <si>
    <t>attend_104</t>
  </si>
  <si>
    <t>attend_105</t>
  </si>
  <si>
    <t>attend_106</t>
  </si>
  <si>
    <t>attend_107</t>
  </si>
  <si>
    <t>attend_108</t>
  </si>
  <si>
    <t>attend_109</t>
  </si>
  <si>
    <t>attend_110</t>
  </si>
  <si>
    <t>birthmonth</t>
  </si>
  <si>
    <t>birthyear</t>
  </si>
  <si>
    <t>race</t>
  </si>
  <si>
    <t>obey_102</t>
  </si>
  <si>
    <t>obey_105</t>
  </si>
  <si>
    <t>obey_108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</si>
  <si>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</si>
  <si>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</si>
  <si>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</si>
  <si>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</si>
  <si>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</si>
  <si>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</si>
  <si>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</si>
  <si>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</si>
  <si>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</si>
  <si>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samplesype</t>
  </si>
  <si>
    <t>psrelpref_097</t>
  </si>
  <si>
    <t>relpref_105</t>
  </si>
  <si>
    <t>relpref_108</t>
  </si>
  <si>
    <t>What is your current religious preference?</t>
  </si>
  <si>
    <t>todo_102</t>
  </si>
  <si>
    <t>todo_105</t>
  </si>
  <si>
    <t>todo_108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</si>
  <si>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</si>
  <si>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</si>
  <si>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</si>
  <si>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</si>
  <si>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</si>
  <si>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T/F</t>
  </si>
  <si>
    <t>psrelpref</t>
  </si>
  <si>
    <t>pubid</t>
  </si>
  <si>
    <t>prelpref</t>
  </si>
  <si>
    <t>praised</t>
  </si>
  <si>
    <t>psraised</t>
  </si>
  <si>
    <t xml:space="preserve">label </t>
  </si>
  <si>
    <t>Person</t>
  </si>
  <si>
    <t>Time</t>
  </si>
  <si>
    <t>Cohort</t>
  </si>
  <si>
    <t>Age</t>
  </si>
  <si>
    <t>Context</t>
  </si>
  <si>
    <t>Behavior</t>
  </si>
  <si>
    <t>Attitudes</t>
  </si>
  <si>
    <t>Year</t>
  </si>
  <si>
    <t>AgeMon</t>
  </si>
  <si>
    <t>AgeYear</t>
  </si>
  <si>
    <t>Sex</t>
  </si>
  <si>
    <t>Race</t>
  </si>
  <si>
    <t>RelPref</t>
  </si>
  <si>
    <t>FamRel</t>
  </si>
  <si>
    <t>Attend</t>
  </si>
  <si>
    <t>Decide</t>
  </si>
  <si>
    <t>Obey</t>
  </si>
  <si>
    <t>Pray</t>
  </si>
  <si>
    <t>Todo</t>
  </si>
  <si>
    <t>Values</t>
  </si>
  <si>
    <t>M</t>
  </si>
  <si>
    <t>White</t>
  </si>
  <si>
    <t>Baptist</t>
  </si>
  <si>
    <t>Buddhist</t>
  </si>
  <si>
    <t>N = 4928</t>
  </si>
  <si>
    <t>1997 - 2010</t>
  </si>
  <si>
    <t>1980 -1984</t>
  </si>
  <si>
    <t>140 -    220</t>
  </si>
  <si>
    <t>16 -        30</t>
  </si>
  <si>
    <t>1-M         2-F</t>
  </si>
  <si>
    <t>Cat</t>
  </si>
  <si>
    <t xml:space="preserve"> 1-7</t>
  </si>
  <si>
    <t xml:space="preserve"> 1-8</t>
  </si>
  <si>
    <t>Unique</t>
  </si>
  <si>
    <t>In the past 12 months, how often have you attended a worship service?</t>
  </si>
  <si>
    <t>R</t>
  </si>
  <si>
    <t>Figure 1. Person view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</si>
</sst>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6" fontId="0" fillId="3" borderId="3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1" fillId="4" borderId="0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zoomScale="85" zoomScaleNormal="85" workbookViewId="0">
      <selection activeCell="I17" sqref="I17"/>
    </sheetView>
  </sheetViews>
  <sheetFormatPr defaultRowHeight="15" x14ac:dyDescent="0.25"/>
  <cols>
    <col min="13" max="13" width="15.5703125" customWidth="1"/>
  </cols>
  <sheetData>
    <row r="1" spans="1:21" x14ac:dyDescent="0.25">
      <c r="B1" s="1"/>
      <c r="H1" s="1"/>
      <c r="N1" s="1"/>
      <c r="T1" s="1"/>
      <c r="U1" t="s">
        <v>256</v>
      </c>
    </row>
    <row r="2" spans="1:21" x14ac:dyDescent="0.25">
      <c r="A2">
        <v>2</v>
      </c>
      <c r="B2" t="s">
        <v>1</v>
      </c>
      <c r="H2" t="str">
        <f t="shared" ref="H2:H33" si="0">MID(B2,21,40)</f>
        <v># DAYS/WK TYP FAM RELIGIOUS 1997";</v>
      </c>
      <c r="M2" t="s">
        <v>175</v>
      </c>
      <c r="N2" t="str">
        <f t="shared" ref="N2:N33" si="1">MID(B2,9,8)</f>
        <v>R0323900</v>
      </c>
      <c r="O2" t="str">
        <f t="shared" ref="O2:O33" si="2">MID(B2,18,80)</f>
        <v>= "# DAYS/WK TYP FAM RELIGIOUS 1997";</v>
      </c>
      <c r="T2" t="str">
        <f t="shared" ref="T2:T33" si="3">CONCATENATE($U$1,M2,O2)</f>
        <v>label famrel097= "# DAYS/WK TYP FAM RELIGIOUS 1997";</v>
      </c>
    </row>
    <row r="3" spans="1:21" x14ac:dyDescent="0.25">
      <c r="A3">
        <v>14</v>
      </c>
      <c r="B3" t="s">
        <v>8</v>
      </c>
      <c r="H3" t="str">
        <f t="shared" si="0"/>
        <v># DAYS/WK TYP FAM RELIGIOUS 1998";</v>
      </c>
      <c r="M3" t="s">
        <v>176</v>
      </c>
      <c r="N3" t="str">
        <f t="shared" si="1"/>
        <v>R2165200</v>
      </c>
      <c r="O3" t="str">
        <f t="shared" si="2"/>
        <v>= "# DAYS/WK TYP FAM RELIGIOUS 1998";</v>
      </c>
      <c r="T3" t="str">
        <f t="shared" si="3"/>
        <v>label famrel098= "# DAYS/WK TYP FAM RELIGIOUS 1998";</v>
      </c>
    </row>
    <row r="4" spans="1:21" x14ac:dyDescent="0.25">
      <c r="A4">
        <v>17</v>
      </c>
      <c r="B4" t="s">
        <v>9</v>
      </c>
      <c r="H4" t="str">
        <f t="shared" si="0"/>
        <v># DAYS/WK TYP FAM RELIGIOUS 1999";</v>
      </c>
      <c r="M4" t="s">
        <v>177</v>
      </c>
      <c r="N4" t="str">
        <f t="shared" si="1"/>
        <v>R3483100</v>
      </c>
      <c r="O4" t="str">
        <f t="shared" si="2"/>
        <v>= "# DAYS/WK TYP FAM RELIGIOUS 1999";</v>
      </c>
      <c r="T4" t="str">
        <f t="shared" si="3"/>
        <v>label famrel099= "# DAYS/WK TYP FAM RELIGIOUS 1999";</v>
      </c>
    </row>
    <row r="5" spans="1:21" x14ac:dyDescent="0.25">
      <c r="A5">
        <v>20</v>
      </c>
      <c r="B5" t="s">
        <v>10</v>
      </c>
      <c r="H5" t="str">
        <f t="shared" si="0"/>
        <v># DAYS/WK TYP FAM RELIGIOUS 2000";</v>
      </c>
      <c r="M5" t="s">
        <v>178</v>
      </c>
      <c r="N5" t="str">
        <f t="shared" si="1"/>
        <v>R4881300</v>
      </c>
      <c r="O5" t="str">
        <f t="shared" si="2"/>
        <v>= "# DAYS/WK TYP FAM RELIGIOUS 2000";</v>
      </c>
      <c r="T5" t="str">
        <f t="shared" si="3"/>
        <v>label famrel100= "# DAYS/WK TYP FAM RELIGIOUS 2000";</v>
      </c>
    </row>
    <row r="6" spans="1:21" x14ac:dyDescent="0.25">
      <c r="A6">
        <v>10</v>
      </c>
      <c r="B6" t="s">
        <v>143</v>
      </c>
      <c r="H6" t="str">
        <f t="shared" si="0"/>
        <v>CV_AGE(MONTHS)_INT_DATE 1997";</v>
      </c>
      <c r="M6" t="s">
        <v>180</v>
      </c>
      <c r="N6" t="str">
        <f t="shared" si="1"/>
        <v>R1193900</v>
      </c>
      <c r="O6" t="str">
        <f t="shared" si="2"/>
        <v>= "CV_AGE(MONTHS)_INT_DATE 1997";</v>
      </c>
      <c r="T6" t="str">
        <f t="shared" si="3"/>
        <v>label agemon_097= "CV_AGE(MONTHS)_INT_DATE 1997";</v>
      </c>
    </row>
    <row r="7" spans="1:21" x14ac:dyDescent="0.25">
      <c r="A7">
        <v>15</v>
      </c>
      <c r="B7" t="s">
        <v>145</v>
      </c>
      <c r="H7" t="str">
        <f t="shared" si="0"/>
        <v>CV_AGE(MONTHS)_INT_DATE 1998";</v>
      </c>
      <c r="M7" t="s">
        <v>181</v>
      </c>
      <c r="N7" t="str">
        <f t="shared" si="1"/>
        <v>R2553400</v>
      </c>
      <c r="O7" t="str">
        <f t="shared" si="2"/>
        <v>= "CV_AGE(MONTHS)_INT_DATE 1998";</v>
      </c>
      <c r="T7" t="str">
        <f t="shared" si="3"/>
        <v>label agemon_098= "CV_AGE(MONTHS)_INT_DATE 1998";</v>
      </c>
    </row>
    <row r="8" spans="1:21" x14ac:dyDescent="0.25">
      <c r="A8">
        <v>18</v>
      </c>
      <c r="B8" t="s">
        <v>147</v>
      </c>
      <c r="H8" t="str">
        <f t="shared" si="0"/>
        <v>CV_AGE(MONTHS)_INT_DATE 1999";</v>
      </c>
      <c r="M8" t="s">
        <v>182</v>
      </c>
      <c r="N8" t="str">
        <f t="shared" si="1"/>
        <v>R3876200</v>
      </c>
      <c r="O8" t="str">
        <f t="shared" si="2"/>
        <v>= "CV_AGE(MONTHS)_INT_DATE 1999";</v>
      </c>
      <c r="T8" t="str">
        <f t="shared" si="3"/>
        <v>label agemon_099= "CV_AGE(MONTHS)_INT_DATE 1999";</v>
      </c>
    </row>
    <row r="9" spans="1:21" x14ac:dyDescent="0.25">
      <c r="A9">
        <v>22</v>
      </c>
      <c r="B9" t="s">
        <v>149</v>
      </c>
      <c r="H9" t="str">
        <f t="shared" si="0"/>
        <v>CV_AGE(MONTHS)_INT_DATE 2000";</v>
      </c>
      <c r="M9" t="s">
        <v>183</v>
      </c>
      <c r="N9" t="str">
        <f t="shared" si="1"/>
        <v>R5453600</v>
      </c>
      <c r="O9" t="str">
        <f t="shared" si="2"/>
        <v>= "CV_AGE(MONTHS)_INT_DATE 2000";</v>
      </c>
      <c r="T9" t="str">
        <f t="shared" si="3"/>
        <v>label agemon_100= "CV_AGE(MONTHS)_INT_DATE 2000";</v>
      </c>
    </row>
    <row r="10" spans="1:21" x14ac:dyDescent="0.25">
      <c r="A10">
        <v>25</v>
      </c>
      <c r="B10" t="s">
        <v>151</v>
      </c>
      <c r="H10" t="str">
        <f t="shared" si="0"/>
        <v>CV_AGE(MONTHS)_INT_DATE 2001";</v>
      </c>
      <c r="M10" t="s">
        <v>184</v>
      </c>
      <c r="N10" t="str">
        <f t="shared" si="1"/>
        <v>R7215900</v>
      </c>
      <c r="O10" t="str">
        <f t="shared" si="2"/>
        <v>= "CV_AGE(MONTHS)_INT_DATE 2001";</v>
      </c>
      <c r="T10" t="str">
        <f t="shared" si="3"/>
        <v>label agemon_101= "CV_AGE(MONTHS)_INT_DATE 2001";</v>
      </c>
    </row>
    <row r="11" spans="1:21" x14ac:dyDescent="0.25">
      <c r="A11">
        <v>33</v>
      </c>
      <c r="B11" t="s">
        <v>153</v>
      </c>
      <c r="H11" t="str">
        <f t="shared" si="0"/>
        <v>CV_AGE(MONTHS)_INT_DATE 2002";</v>
      </c>
      <c r="M11" t="s">
        <v>185</v>
      </c>
      <c r="N11" t="str">
        <f t="shared" si="1"/>
        <v>S1531300</v>
      </c>
      <c r="O11" t="str">
        <f t="shared" si="2"/>
        <v>= "CV_AGE(MONTHS)_INT_DATE 2002";</v>
      </c>
      <c r="T11" t="str">
        <f t="shared" si="3"/>
        <v>label agemon_102= "CV_AGE(MONTHS)_INT_DATE 2002";</v>
      </c>
    </row>
    <row r="12" spans="1:21" x14ac:dyDescent="0.25">
      <c r="A12">
        <v>35</v>
      </c>
      <c r="B12" t="s">
        <v>155</v>
      </c>
      <c r="H12" t="str">
        <f t="shared" si="0"/>
        <v>CV_AGE(MONTHS)_INT_DATE 2003";</v>
      </c>
      <c r="M12" t="s">
        <v>186</v>
      </c>
      <c r="N12" t="str">
        <f t="shared" si="1"/>
        <v>S2000900</v>
      </c>
      <c r="O12" t="str">
        <f t="shared" si="2"/>
        <v>= "CV_AGE(MONTHS)_INT_DATE 2003";</v>
      </c>
      <c r="T12" t="str">
        <f t="shared" si="3"/>
        <v>label agemon_103= "CV_AGE(MONTHS)_INT_DATE 2003";</v>
      </c>
    </row>
    <row r="13" spans="1:21" x14ac:dyDescent="0.25">
      <c r="A13">
        <v>38</v>
      </c>
      <c r="B13" t="s">
        <v>157</v>
      </c>
      <c r="H13" t="str">
        <f t="shared" si="0"/>
        <v>CV_AGE(MONTHS)_INT_DATE 2004";</v>
      </c>
      <c r="M13" t="s">
        <v>187</v>
      </c>
      <c r="N13" t="str">
        <f t="shared" si="1"/>
        <v>S3801000</v>
      </c>
      <c r="O13" t="str">
        <f t="shared" si="2"/>
        <v>= "CV_AGE(MONTHS)_INT_DATE 2004";</v>
      </c>
      <c r="T13" t="str">
        <f t="shared" si="3"/>
        <v>label agemon_104= "CV_AGE(MONTHS)_INT_DATE 2004";</v>
      </c>
    </row>
    <row r="14" spans="1:21" x14ac:dyDescent="0.25">
      <c r="A14">
        <v>41</v>
      </c>
      <c r="B14" t="s">
        <v>159</v>
      </c>
      <c r="H14" t="str">
        <f t="shared" si="0"/>
        <v>CV_AGE(MONTHS)_INT_DATE 2005";</v>
      </c>
      <c r="M14" t="s">
        <v>188</v>
      </c>
      <c r="N14" t="str">
        <f t="shared" si="1"/>
        <v>S5400900</v>
      </c>
      <c r="O14" t="str">
        <f t="shared" si="2"/>
        <v>= "CV_AGE(MONTHS)_INT_DATE 2005";</v>
      </c>
      <c r="T14" t="str">
        <f t="shared" si="3"/>
        <v>label agemon_105= "CV_AGE(MONTHS)_INT_DATE 2005";</v>
      </c>
    </row>
    <row r="15" spans="1:21" x14ac:dyDescent="0.25">
      <c r="A15">
        <v>50</v>
      </c>
      <c r="B15" t="s">
        <v>162</v>
      </c>
      <c r="H15" t="str">
        <f t="shared" si="0"/>
        <v>CV_AGE(MONTHS)_INT_DATE 2006";</v>
      </c>
      <c r="M15" t="s">
        <v>189</v>
      </c>
      <c r="N15" t="str">
        <f t="shared" si="1"/>
        <v>S7501100</v>
      </c>
      <c r="O15" t="str">
        <f t="shared" si="2"/>
        <v>= "CV_AGE(MONTHS)_INT_DATE 2006";</v>
      </c>
      <c r="T15" t="str">
        <f t="shared" si="3"/>
        <v>label agemon_106= "CV_AGE(MONTHS)_INT_DATE 2006";</v>
      </c>
    </row>
    <row r="16" spans="1:21" x14ac:dyDescent="0.25">
      <c r="A16">
        <v>53</v>
      </c>
      <c r="B16" t="s">
        <v>164</v>
      </c>
      <c r="H16" t="str">
        <f t="shared" si="0"/>
        <v>CV_AGE(MONTHS)_INT_DATE 2007";</v>
      </c>
      <c r="M16" t="s">
        <v>190</v>
      </c>
      <c r="N16" t="str">
        <f t="shared" si="1"/>
        <v>T0008400</v>
      </c>
      <c r="O16" t="str">
        <f t="shared" si="2"/>
        <v>= "CV_AGE(MONTHS)_INT_DATE 2007";</v>
      </c>
      <c r="T16" t="str">
        <f t="shared" si="3"/>
        <v>label agemon_107= "CV_AGE(MONTHS)_INT_DATE 2007";</v>
      </c>
    </row>
    <row r="17" spans="1:20" x14ac:dyDescent="0.25">
      <c r="A17">
        <v>56</v>
      </c>
      <c r="B17" t="s">
        <v>166</v>
      </c>
      <c r="H17" t="str">
        <f t="shared" si="0"/>
        <v>CV_AGE(MONTHS)_INT_DATE 2008";</v>
      </c>
      <c r="M17" t="s">
        <v>191</v>
      </c>
      <c r="N17" t="str">
        <f t="shared" si="1"/>
        <v>T2011000</v>
      </c>
      <c r="O17" t="str">
        <f t="shared" si="2"/>
        <v>= "CV_AGE(MONTHS)_INT_DATE 2008";</v>
      </c>
      <c r="T17" t="str">
        <f t="shared" si="3"/>
        <v>label agemon_108= "CV_AGE(MONTHS)_INT_DATE 2008";</v>
      </c>
    </row>
    <row r="18" spans="1:20" x14ac:dyDescent="0.25">
      <c r="A18">
        <v>65</v>
      </c>
      <c r="B18" t="s">
        <v>169</v>
      </c>
      <c r="H18" t="str">
        <f t="shared" si="0"/>
        <v>CV_AGE(MONTHS)_INT_DATE 2009";</v>
      </c>
      <c r="M18" t="s">
        <v>192</v>
      </c>
      <c r="N18" t="str">
        <f t="shared" si="1"/>
        <v>T3601400</v>
      </c>
      <c r="O18" t="str">
        <f t="shared" si="2"/>
        <v>= "CV_AGE(MONTHS)_INT_DATE 2009";</v>
      </c>
      <c r="T18" t="str">
        <f t="shared" si="3"/>
        <v>label agemon_109= "CV_AGE(MONTHS)_INT_DATE 2009";</v>
      </c>
    </row>
    <row r="19" spans="1:20" x14ac:dyDescent="0.25">
      <c r="A19">
        <v>68</v>
      </c>
      <c r="B19" t="s">
        <v>173</v>
      </c>
      <c r="H19" t="str">
        <f t="shared" si="0"/>
        <v>CV_AGE(MONTHS)_INT_DATE 2010";</v>
      </c>
      <c r="M19" t="s">
        <v>193</v>
      </c>
      <c r="N19" t="str">
        <f t="shared" si="1"/>
        <v>T5201300</v>
      </c>
      <c r="O19" t="str">
        <f t="shared" si="2"/>
        <v>= "CV_AGE(MONTHS)_INT_DATE 2010";</v>
      </c>
      <c r="T19" t="str">
        <f t="shared" si="3"/>
        <v>label agemon_110= "CV_AGE(MONTHS)_INT_DATE 2010";</v>
      </c>
    </row>
    <row r="20" spans="1:20" x14ac:dyDescent="0.25">
      <c r="A20">
        <v>11</v>
      </c>
      <c r="B20" t="s">
        <v>144</v>
      </c>
      <c r="H20" t="str">
        <f t="shared" si="0"/>
        <v>CV_AGE_INT_DATE 1997";</v>
      </c>
      <c r="M20" t="s">
        <v>194</v>
      </c>
      <c r="N20" t="str">
        <f t="shared" si="1"/>
        <v>R1194100</v>
      </c>
      <c r="O20" t="str">
        <f t="shared" si="2"/>
        <v>= "CV_AGE_INT_DATE 1997";</v>
      </c>
      <c r="T20" t="str">
        <f t="shared" si="3"/>
        <v>label ageyear_097= "CV_AGE_INT_DATE 1997";</v>
      </c>
    </row>
    <row r="21" spans="1:20" x14ac:dyDescent="0.25">
      <c r="A21">
        <v>16</v>
      </c>
      <c r="B21" t="s">
        <v>146</v>
      </c>
      <c r="H21" t="str">
        <f t="shared" si="0"/>
        <v>CV_AGE_INT_DATE 1998";</v>
      </c>
      <c r="M21" t="s">
        <v>195</v>
      </c>
      <c r="N21" t="str">
        <f t="shared" si="1"/>
        <v>R2553500</v>
      </c>
      <c r="O21" t="str">
        <f t="shared" si="2"/>
        <v>= "CV_AGE_INT_DATE 1998";</v>
      </c>
      <c r="T21" t="str">
        <f t="shared" si="3"/>
        <v>label ageyear_098= "CV_AGE_INT_DATE 1998";</v>
      </c>
    </row>
    <row r="22" spans="1:20" x14ac:dyDescent="0.25">
      <c r="A22">
        <v>19</v>
      </c>
      <c r="B22" t="s">
        <v>148</v>
      </c>
      <c r="H22" t="str">
        <f t="shared" si="0"/>
        <v>CV_AGE_INT_DATE 1999";</v>
      </c>
      <c r="M22" t="s">
        <v>196</v>
      </c>
      <c r="N22" t="str">
        <f t="shared" si="1"/>
        <v>R3876300</v>
      </c>
      <c r="O22" t="str">
        <f t="shared" si="2"/>
        <v>= "CV_AGE_INT_DATE 1999";</v>
      </c>
      <c r="T22" t="str">
        <f t="shared" si="3"/>
        <v>label ageyear_099= "CV_AGE_INT_DATE 1999";</v>
      </c>
    </row>
    <row r="23" spans="1:20" x14ac:dyDescent="0.25">
      <c r="A23">
        <v>23</v>
      </c>
      <c r="B23" t="s">
        <v>150</v>
      </c>
      <c r="H23" t="str">
        <f t="shared" si="0"/>
        <v>CV_AGE_INT_DATE 2000";</v>
      </c>
      <c r="M23" t="s">
        <v>197</v>
      </c>
      <c r="N23" t="str">
        <f t="shared" si="1"/>
        <v>R5453700</v>
      </c>
      <c r="O23" t="str">
        <f t="shared" si="2"/>
        <v>= "CV_AGE_INT_DATE 2000";</v>
      </c>
      <c r="T23" t="str">
        <f t="shared" si="3"/>
        <v>label ageyear_100= "CV_AGE_INT_DATE 2000";</v>
      </c>
    </row>
    <row r="24" spans="1:20" x14ac:dyDescent="0.25">
      <c r="A24">
        <v>26</v>
      </c>
      <c r="B24" t="s">
        <v>152</v>
      </c>
      <c r="H24" t="str">
        <f t="shared" si="0"/>
        <v>CV_AGE_INT_DATE 2001";</v>
      </c>
      <c r="M24" t="s">
        <v>198</v>
      </c>
      <c r="N24" t="str">
        <f t="shared" si="1"/>
        <v>R7216000</v>
      </c>
      <c r="O24" t="str">
        <f t="shared" si="2"/>
        <v>= "CV_AGE_INT_DATE 2001";</v>
      </c>
      <c r="T24" t="str">
        <f t="shared" si="3"/>
        <v>label ageyear_101= "CV_AGE_INT_DATE 2001";</v>
      </c>
    </row>
    <row r="25" spans="1:20" x14ac:dyDescent="0.25">
      <c r="A25">
        <v>34</v>
      </c>
      <c r="B25" t="s">
        <v>154</v>
      </c>
      <c r="H25" t="str">
        <f t="shared" si="0"/>
        <v>CV_AGE_INT_DATE 2002";</v>
      </c>
      <c r="M25" t="s">
        <v>199</v>
      </c>
      <c r="N25" t="str">
        <f t="shared" si="1"/>
        <v>S1531400</v>
      </c>
      <c r="O25" t="str">
        <f t="shared" si="2"/>
        <v>= "CV_AGE_INT_DATE 2002";</v>
      </c>
      <c r="T25" t="str">
        <f t="shared" si="3"/>
        <v>label ageyear_102= "CV_AGE_INT_DATE 2002";</v>
      </c>
    </row>
    <row r="26" spans="1:20" x14ac:dyDescent="0.25">
      <c r="A26">
        <v>36</v>
      </c>
      <c r="B26" t="s">
        <v>156</v>
      </c>
      <c r="H26" t="str">
        <f t="shared" si="0"/>
        <v>CV_AGE_INT_DATE 2003";</v>
      </c>
      <c r="M26" t="s">
        <v>200</v>
      </c>
      <c r="N26" t="str">
        <f t="shared" si="1"/>
        <v>S2001000</v>
      </c>
      <c r="O26" t="str">
        <f t="shared" si="2"/>
        <v>= "CV_AGE_INT_DATE 2003";</v>
      </c>
      <c r="T26" t="str">
        <f t="shared" si="3"/>
        <v>label ageyear_103= "CV_AGE_INT_DATE 2003";</v>
      </c>
    </row>
    <row r="27" spans="1:20" x14ac:dyDescent="0.25">
      <c r="A27">
        <v>39</v>
      </c>
      <c r="B27" t="s">
        <v>158</v>
      </c>
      <c r="H27" t="str">
        <f t="shared" si="0"/>
        <v>CV_AGE_INT_DATE 2004";</v>
      </c>
      <c r="M27" t="s">
        <v>201</v>
      </c>
      <c r="N27" t="str">
        <f t="shared" si="1"/>
        <v>S3801100</v>
      </c>
      <c r="O27" t="str">
        <f t="shared" si="2"/>
        <v>= "CV_AGE_INT_DATE 2004";</v>
      </c>
      <c r="T27" t="str">
        <f t="shared" si="3"/>
        <v>label ageyear_104= "CV_AGE_INT_DATE 2004";</v>
      </c>
    </row>
    <row r="28" spans="1:20" x14ac:dyDescent="0.25">
      <c r="A28">
        <v>42</v>
      </c>
      <c r="B28" t="s">
        <v>160</v>
      </c>
      <c r="H28" t="str">
        <f t="shared" si="0"/>
        <v>CV_AGE_INT_DATE 2005";</v>
      </c>
      <c r="M28" t="s">
        <v>202</v>
      </c>
      <c r="N28" t="str">
        <f t="shared" si="1"/>
        <v>S5401000</v>
      </c>
      <c r="O28" t="str">
        <f t="shared" si="2"/>
        <v>= "CV_AGE_INT_DATE 2005";</v>
      </c>
      <c r="T28" t="str">
        <f t="shared" si="3"/>
        <v>label ageyear_105= "CV_AGE_INT_DATE 2005";</v>
      </c>
    </row>
    <row r="29" spans="1:20" x14ac:dyDescent="0.25">
      <c r="A29">
        <v>51</v>
      </c>
      <c r="B29" t="s">
        <v>163</v>
      </c>
      <c r="H29" t="str">
        <f t="shared" si="0"/>
        <v>CV_AGE_INT_DATE 2006";</v>
      </c>
      <c r="M29" t="s">
        <v>203</v>
      </c>
      <c r="N29" t="str">
        <f t="shared" si="1"/>
        <v>S7501200</v>
      </c>
      <c r="O29" t="str">
        <f t="shared" si="2"/>
        <v>= "CV_AGE_INT_DATE 2006";</v>
      </c>
      <c r="T29" t="str">
        <f t="shared" si="3"/>
        <v>label ageyear_106= "CV_AGE_INT_DATE 2006";</v>
      </c>
    </row>
    <row r="30" spans="1:20" x14ac:dyDescent="0.25">
      <c r="A30">
        <v>54</v>
      </c>
      <c r="B30" t="s">
        <v>165</v>
      </c>
      <c r="H30" t="str">
        <f t="shared" si="0"/>
        <v>CV_AGE_INT_DATE 2007";</v>
      </c>
      <c r="M30" t="s">
        <v>204</v>
      </c>
      <c r="N30" t="str">
        <f t="shared" si="1"/>
        <v>T0008500</v>
      </c>
      <c r="O30" t="str">
        <f t="shared" si="2"/>
        <v>= "CV_AGE_INT_DATE 2007";</v>
      </c>
      <c r="T30" t="str">
        <f t="shared" si="3"/>
        <v>label ageyear_107= "CV_AGE_INT_DATE 2007";</v>
      </c>
    </row>
    <row r="31" spans="1:20" x14ac:dyDescent="0.25">
      <c r="A31">
        <v>57</v>
      </c>
      <c r="B31" t="s">
        <v>167</v>
      </c>
      <c r="H31" t="str">
        <f t="shared" si="0"/>
        <v>CV_AGE_INT_DATE 2008";</v>
      </c>
      <c r="M31" t="s">
        <v>205</v>
      </c>
      <c r="N31" t="str">
        <f t="shared" si="1"/>
        <v>T2011100</v>
      </c>
      <c r="O31" t="str">
        <f t="shared" si="2"/>
        <v>= "CV_AGE_INT_DATE 2008";</v>
      </c>
      <c r="T31" t="str">
        <f t="shared" si="3"/>
        <v>label ageyear_108= "CV_AGE_INT_DATE 2008";</v>
      </c>
    </row>
    <row r="32" spans="1:20" x14ac:dyDescent="0.25">
      <c r="A32">
        <v>66</v>
      </c>
      <c r="B32" t="s">
        <v>170</v>
      </c>
      <c r="H32" t="str">
        <f t="shared" si="0"/>
        <v>CV_AGE_INT_DATE 2009";</v>
      </c>
      <c r="M32" t="s">
        <v>206</v>
      </c>
      <c r="N32" t="str">
        <f t="shared" si="1"/>
        <v>T3601500</v>
      </c>
      <c r="O32" t="str">
        <f t="shared" si="2"/>
        <v>= "CV_AGE_INT_DATE 2009";</v>
      </c>
      <c r="T32" t="str">
        <f t="shared" si="3"/>
        <v>label ageyear_109= "CV_AGE_INT_DATE 2009";</v>
      </c>
    </row>
    <row r="33" spans="1:20" x14ac:dyDescent="0.25">
      <c r="A33">
        <v>69</v>
      </c>
      <c r="B33" t="s">
        <v>174</v>
      </c>
      <c r="H33" t="str">
        <f t="shared" si="0"/>
        <v>CV_AGE_INT_DATE 2010";</v>
      </c>
      <c r="M33" t="s">
        <v>207</v>
      </c>
      <c r="N33" t="str">
        <f t="shared" si="1"/>
        <v>T5201400</v>
      </c>
      <c r="O33" t="str">
        <f t="shared" si="2"/>
        <v>= "CV_AGE_INT_DATE 2010";</v>
      </c>
      <c r="T33" t="str">
        <f t="shared" si="3"/>
        <v>label ageyear_110= "CV_AGE_INT_DATE 2010";</v>
      </c>
    </row>
    <row r="34" spans="1:20" x14ac:dyDescent="0.25">
      <c r="A34">
        <v>12</v>
      </c>
      <c r="B34" t="s">
        <v>6</v>
      </c>
      <c r="H34" t="str">
        <f t="shared" ref="H34:H65" si="4">MID(B34,21,40)</f>
        <v>CV_SAMPLE_TYPE 1997";</v>
      </c>
      <c r="M34" t="s">
        <v>237</v>
      </c>
      <c r="N34" t="str">
        <f t="shared" ref="N34:N65" si="5">MID(B34,9,8)</f>
        <v>R1235800</v>
      </c>
      <c r="O34" t="str">
        <f t="shared" ref="O34:O65" si="6">MID(B34,18,80)</f>
        <v>= "CV_SAMPLE_TYPE 1997";</v>
      </c>
      <c r="T34" t="str">
        <f t="shared" ref="T34:T65" si="7">CONCATENATE($U$1,M34,O34)</f>
        <v>label samplesype= "CV_SAMPLE_TYPE 1997";</v>
      </c>
    </row>
    <row r="35" spans="1:20" x14ac:dyDescent="0.25">
      <c r="A35">
        <v>31</v>
      </c>
      <c r="B35" t="s">
        <v>17</v>
      </c>
      <c r="H35" t="str">
        <f t="shared" si="4"/>
        <v>GOD NOTHING TO DO HAPPENS TO R 2002";</v>
      </c>
      <c r="M35" t="s">
        <v>242</v>
      </c>
      <c r="N35" t="str">
        <f t="shared" si="5"/>
        <v>S0919700</v>
      </c>
      <c r="O35" t="str">
        <f t="shared" si="6"/>
        <v>= "GOD NOTHING TO DO HAPPENS TO R 2002";</v>
      </c>
      <c r="T35" t="str">
        <f t="shared" si="7"/>
        <v>label todo_102= "GOD NOTHING TO DO HAPPENS TO R 2002";</v>
      </c>
    </row>
    <row r="36" spans="1:20" x14ac:dyDescent="0.25">
      <c r="A36">
        <v>48</v>
      </c>
      <c r="B36" t="s">
        <v>25</v>
      </c>
      <c r="H36" t="str">
        <f t="shared" si="4"/>
        <v>GOD NOTHING TO DO HAPPENS TO R 2005";</v>
      </c>
      <c r="M36" t="s">
        <v>243</v>
      </c>
      <c r="N36" t="str">
        <f t="shared" si="5"/>
        <v>S6317100</v>
      </c>
      <c r="O36" t="str">
        <f t="shared" si="6"/>
        <v>= "GOD NOTHING TO DO HAPPENS TO R 2005";</v>
      </c>
      <c r="T36" t="str">
        <f t="shared" si="7"/>
        <v>label todo_105= "GOD NOTHING TO DO HAPPENS TO R 2005";</v>
      </c>
    </row>
    <row r="37" spans="1:20" x14ac:dyDescent="0.25">
      <c r="A37">
        <v>63</v>
      </c>
      <c r="B37" t="s">
        <v>33</v>
      </c>
      <c r="H37" t="str">
        <f t="shared" si="4"/>
        <v>GOD NOTHING TO DO HAPPENS TO R 2008";</v>
      </c>
      <c r="M37" t="s">
        <v>244</v>
      </c>
      <c r="N37" t="str">
        <f t="shared" si="5"/>
        <v>T2782200</v>
      </c>
      <c r="O37" t="str">
        <f t="shared" si="6"/>
        <v>= "GOD NOTHING TO DO HAPPENS TO R 2008";</v>
      </c>
      <c r="T37" t="str">
        <f t="shared" si="7"/>
        <v>label todo_108= "GOD NOTHING TO DO HAPPENS TO R 2008";</v>
      </c>
    </row>
    <row r="38" spans="1:20" x14ac:dyDescent="0.25">
      <c r="A38">
        <v>21</v>
      </c>
      <c r="B38" t="s">
        <v>11</v>
      </c>
      <c r="H38" t="str">
        <f t="shared" si="4"/>
        <v>HOW OFTEN R ATTEND WORSHIP SERV 2000";</v>
      </c>
      <c r="M38" t="s">
        <v>211</v>
      </c>
      <c r="N38" t="str">
        <f t="shared" si="5"/>
        <v>R4893400</v>
      </c>
      <c r="O38" t="str">
        <f t="shared" si="6"/>
        <v>= "HOW OFTEN R ATTEND WORSHIP SERV 2000";</v>
      </c>
      <c r="T38" t="str">
        <f t="shared" si="7"/>
        <v>label attend_100= "HOW OFTEN R ATTEND WORSHIP SERV 2000";</v>
      </c>
    </row>
    <row r="39" spans="1:20" x14ac:dyDescent="0.25">
      <c r="A39">
        <v>24</v>
      </c>
      <c r="B39" t="s">
        <v>12</v>
      </c>
      <c r="H39" t="str">
        <f t="shared" si="4"/>
        <v>HOW OFTEN R ATTEND WORSHIP SERV 2001";</v>
      </c>
      <c r="M39" t="s">
        <v>212</v>
      </c>
      <c r="N39" t="str">
        <f t="shared" si="5"/>
        <v>R6520100</v>
      </c>
      <c r="O39" t="str">
        <f t="shared" si="6"/>
        <v>= "HOW OFTEN R ATTEND WORSHIP SERV 2001";</v>
      </c>
      <c r="T39" t="str">
        <f t="shared" si="7"/>
        <v>label attend_101= "HOW OFTEN R ATTEND WORSHIP SERV 2001";</v>
      </c>
    </row>
    <row r="40" spans="1:20" x14ac:dyDescent="0.25">
      <c r="A40">
        <v>27</v>
      </c>
      <c r="B40" t="s">
        <v>13</v>
      </c>
      <c r="H40" t="str">
        <f t="shared" si="4"/>
        <v>HOW OFTEN R ATTEND WORSHIP SERV 2002";</v>
      </c>
      <c r="M40" t="s">
        <v>213</v>
      </c>
      <c r="N40" t="str">
        <f t="shared" si="5"/>
        <v>S0919300</v>
      </c>
      <c r="O40" t="str">
        <f t="shared" si="6"/>
        <v>= "HOW OFTEN R ATTEND WORSHIP SERV 2002";</v>
      </c>
      <c r="T40" t="str">
        <f t="shared" si="7"/>
        <v>label attend_102= "HOW OFTEN R ATTEND WORSHIP SERV 2002";</v>
      </c>
    </row>
    <row r="41" spans="1:20" x14ac:dyDescent="0.25">
      <c r="A41">
        <v>37</v>
      </c>
      <c r="B41" t="s">
        <v>19</v>
      </c>
      <c r="H41" t="str">
        <f t="shared" si="4"/>
        <v>HOW OFTEN R ATTEND WORSHIP SERV 2003";</v>
      </c>
      <c r="M41" t="s">
        <v>214</v>
      </c>
      <c r="N41" t="str">
        <f t="shared" si="5"/>
        <v>S2987800</v>
      </c>
      <c r="O41" t="str">
        <f t="shared" si="6"/>
        <v>= "HOW OFTEN R ATTEND WORSHIP SERV 2003";</v>
      </c>
      <c r="T41" t="str">
        <f t="shared" si="7"/>
        <v>label attend_103= "HOW OFTEN R ATTEND WORSHIP SERV 2003";</v>
      </c>
    </row>
    <row r="42" spans="1:20" x14ac:dyDescent="0.25">
      <c r="A42">
        <v>40</v>
      </c>
      <c r="B42" t="s">
        <v>20</v>
      </c>
      <c r="H42" t="str">
        <f t="shared" si="4"/>
        <v>HOW OFTEN R ATTEND WORSHIP SERV 2004";</v>
      </c>
      <c r="M42" t="s">
        <v>215</v>
      </c>
      <c r="N42" t="str">
        <f t="shared" si="5"/>
        <v>S4681700</v>
      </c>
      <c r="O42" t="str">
        <f t="shared" si="6"/>
        <v>= "HOW OFTEN R ATTEND WORSHIP SERV 2004";</v>
      </c>
      <c r="T42" t="str">
        <f t="shared" si="7"/>
        <v>label attend_104= "HOW OFTEN R ATTEND WORSHIP SERV 2004";</v>
      </c>
    </row>
    <row r="43" spans="1:20" x14ac:dyDescent="0.25">
      <c r="A43">
        <v>44</v>
      </c>
      <c r="B43" t="s">
        <v>21</v>
      </c>
      <c r="H43" t="str">
        <f t="shared" si="4"/>
        <v>HOW OFTEN R ATTEND WORSHIP SERV 2005";</v>
      </c>
      <c r="M43" t="s">
        <v>216</v>
      </c>
      <c r="N43" t="str">
        <f t="shared" si="5"/>
        <v>S6316700</v>
      </c>
      <c r="O43" t="str">
        <f t="shared" si="6"/>
        <v>= "HOW OFTEN R ATTEND WORSHIP SERV 2005";</v>
      </c>
      <c r="T43" t="str">
        <f t="shared" si="7"/>
        <v>label attend_105= "HOW OFTEN R ATTEND WORSHIP SERV 2005";</v>
      </c>
    </row>
    <row r="44" spans="1:20" x14ac:dyDescent="0.25">
      <c r="A44">
        <v>52</v>
      </c>
      <c r="B44" t="s">
        <v>27</v>
      </c>
      <c r="H44" t="str">
        <f t="shared" si="4"/>
        <v>HOW OFTEN R ATTEND WORSHIP SERV 2006";</v>
      </c>
      <c r="M44" t="s">
        <v>217</v>
      </c>
      <c r="N44" t="str">
        <f t="shared" si="5"/>
        <v>S8331500</v>
      </c>
      <c r="O44" t="str">
        <f t="shared" si="6"/>
        <v>= "HOW OFTEN R ATTEND WORSHIP SERV 2006";</v>
      </c>
      <c r="T44" t="str">
        <f t="shared" si="7"/>
        <v>label attend_106= "HOW OFTEN R ATTEND WORSHIP SERV 2006";</v>
      </c>
    </row>
    <row r="45" spans="1:20" x14ac:dyDescent="0.25">
      <c r="A45">
        <v>55</v>
      </c>
      <c r="B45" t="s">
        <v>28</v>
      </c>
      <c r="H45" t="str">
        <f t="shared" si="4"/>
        <v>HOW OFTEN R ATTEND WORSHIP SERV 2007";</v>
      </c>
      <c r="M45" t="s">
        <v>218</v>
      </c>
      <c r="N45" t="str">
        <f t="shared" si="5"/>
        <v>T0739400</v>
      </c>
      <c r="O45" t="str">
        <f t="shared" si="6"/>
        <v>= "HOW OFTEN R ATTEND WORSHIP SERV 2007";</v>
      </c>
      <c r="T45" t="str">
        <f t="shared" si="7"/>
        <v>label attend_107= "HOW OFTEN R ATTEND WORSHIP SERV 2007";</v>
      </c>
    </row>
    <row r="46" spans="1:20" x14ac:dyDescent="0.25">
      <c r="A46">
        <v>59</v>
      </c>
      <c r="B46" t="s">
        <v>29</v>
      </c>
      <c r="H46" t="str">
        <f t="shared" si="4"/>
        <v>HOW OFTEN R ATTEND WORSHIP SERV 2008";</v>
      </c>
      <c r="M46" t="s">
        <v>219</v>
      </c>
      <c r="N46" t="str">
        <f t="shared" si="5"/>
        <v>T2781700</v>
      </c>
      <c r="O46" t="str">
        <f t="shared" si="6"/>
        <v>= "HOW OFTEN R ATTEND WORSHIP SERV 2008";</v>
      </c>
      <c r="T46" t="str">
        <f t="shared" si="7"/>
        <v>label attend_108= "HOW OFTEN R ATTEND WORSHIP SERV 2008";</v>
      </c>
    </row>
    <row r="47" spans="1:20" x14ac:dyDescent="0.25">
      <c r="A47">
        <v>67</v>
      </c>
      <c r="B47" t="s">
        <v>171</v>
      </c>
      <c r="H47" t="str">
        <f t="shared" si="4"/>
        <v>HOW OFTEN R ATTEND WORSHIP SERV 2009";</v>
      </c>
      <c r="M47" t="s">
        <v>220</v>
      </c>
      <c r="N47" t="str">
        <f t="shared" si="5"/>
        <v>T4495000</v>
      </c>
      <c r="O47" t="str">
        <f t="shared" si="6"/>
        <v>= "HOW OFTEN R ATTEND WORSHIP SERV 2009";</v>
      </c>
      <c r="T47" t="str">
        <f t="shared" si="7"/>
        <v>label attend_109= "HOW OFTEN R ATTEND WORSHIP SERV 2009";</v>
      </c>
    </row>
    <row r="48" spans="1:20" x14ac:dyDescent="0.25">
      <c r="A48">
        <v>70</v>
      </c>
      <c r="B48" t="s">
        <v>172</v>
      </c>
      <c r="H48" t="str">
        <f t="shared" si="4"/>
        <v>HOW OFTEN R ATTEND WORSHIP SERV 2010";</v>
      </c>
      <c r="M48" t="s">
        <v>221</v>
      </c>
      <c r="N48" t="str">
        <f t="shared" si="5"/>
        <v>T6143400</v>
      </c>
      <c r="O48" t="str">
        <f t="shared" si="6"/>
        <v>= "HOW OFTEN R ATTEND WORSHIP SERV 2010";</v>
      </c>
      <c r="T48" t="str">
        <f t="shared" si="7"/>
        <v>label attend_110= "HOW OFTEN R ATTEND WORSHIP SERV 2010";</v>
      </c>
    </row>
    <row r="49" spans="1:20" x14ac:dyDescent="0.25">
      <c r="A49">
        <v>4</v>
      </c>
      <c r="B49" t="s">
        <v>3</v>
      </c>
      <c r="H49" t="str">
        <f t="shared" si="4"/>
        <v>KEY!BDATE M/Y (SYMBOL) 1997";</v>
      </c>
      <c r="M49" t="s">
        <v>47</v>
      </c>
      <c r="N49" t="str">
        <f t="shared" si="5"/>
        <v>R0536401</v>
      </c>
      <c r="O49" t="str">
        <f t="shared" si="6"/>
        <v>= "KEY!BDATE M/Y (SYMBOL) 1997";</v>
      </c>
      <c r="T49" t="str">
        <f t="shared" si="7"/>
        <v>label bmonth= "KEY!BDATE M/Y (SYMBOL) 1997";</v>
      </c>
    </row>
    <row r="50" spans="1:20" x14ac:dyDescent="0.25">
      <c r="A50">
        <v>5</v>
      </c>
      <c r="B50" t="s">
        <v>4</v>
      </c>
      <c r="H50" t="str">
        <f t="shared" si="4"/>
        <v>KEY!BDATE M/Y (SYMBOL) 1997";</v>
      </c>
      <c r="M50" t="s">
        <v>48</v>
      </c>
      <c r="N50" t="str">
        <f t="shared" si="5"/>
        <v>R0536402</v>
      </c>
      <c r="O50" t="str">
        <f t="shared" si="6"/>
        <v>= "KEY!BDATE M/Y (SYMBOL) 1997";</v>
      </c>
      <c r="T50" t="str">
        <f t="shared" si="7"/>
        <v>label byear= "KEY!BDATE M/Y (SYMBOL) 1997";</v>
      </c>
    </row>
    <row r="51" spans="1:20" x14ac:dyDescent="0.25">
      <c r="A51">
        <v>13</v>
      </c>
      <c r="B51" t="s">
        <v>7</v>
      </c>
      <c r="H51" t="str">
        <f t="shared" si="4"/>
        <v>KEY!RACE_ETHNICITY (SYMBOL) 1997";</v>
      </c>
      <c r="M51" t="s">
        <v>224</v>
      </c>
      <c r="N51" t="str">
        <f t="shared" si="5"/>
        <v>R1482600</v>
      </c>
      <c r="O51" t="str">
        <f t="shared" si="6"/>
        <v>= "KEY!RACE_ETHNICITY (SYMBOL) 1997";</v>
      </c>
      <c r="T51" t="str">
        <f t="shared" si="7"/>
        <v>label race= "KEY!RACE_ETHNICITY (SYMBOL) 1997";</v>
      </c>
    </row>
    <row r="52" spans="1:20" x14ac:dyDescent="0.25">
      <c r="A52">
        <v>3</v>
      </c>
      <c r="B52" t="s">
        <v>2</v>
      </c>
      <c r="H52" t="str">
        <f t="shared" si="4"/>
        <v>KEY!SEX (SYMBOL) 1997";</v>
      </c>
      <c r="M52" t="s">
        <v>46</v>
      </c>
      <c r="N52" t="str">
        <f t="shared" si="5"/>
        <v>R0536300</v>
      </c>
      <c r="O52" t="str">
        <f t="shared" si="6"/>
        <v>= "KEY!SEX (SYMBOL) 1997";</v>
      </c>
      <c r="T52" t="str">
        <f t="shared" si="7"/>
        <v>label sex= "KEY!SEX (SYMBOL) 1997";</v>
      </c>
    </row>
    <row r="53" spans="1:20" x14ac:dyDescent="0.25">
      <c r="A53">
        <v>9</v>
      </c>
      <c r="B53" t="s">
        <v>142</v>
      </c>
      <c r="H53" t="str">
        <f t="shared" si="4"/>
        <v>PR SP/PART CURR RELIG PREF? 1997";</v>
      </c>
      <c r="M53" t="s">
        <v>251</v>
      </c>
      <c r="N53" t="str">
        <f t="shared" si="5"/>
        <v>R0555800</v>
      </c>
      <c r="O53" t="str">
        <f t="shared" si="6"/>
        <v>= "PR SP/PART CURR RELIG PREF? 1997";</v>
      </c>
      <c r="T53" t="str">
        <f t="shared" si="7"/>
        <v>label psrelpref= "PR SP/PART CURR RELIG PREF? 1997";</v>
      </c>
    </row>
    <row r="54" spans="1:20" x14ac:dyDescent="0.25">
      <c r="A54">
        <v>1</v>
      </c>
      <c r="B54" t="s">
        <v>0</v>
      </c>
      <c r="H54" t="str">
        <f t="shared" si="4"/>
        <v>PUBID - YTH ID CODE 1997";</v>
      </c>
      <c r="M54" t="s">
        <v>252</v>
      </c>
      <c r="N54" t="str">
        <f t="shared" si="5"/>
        <v>R0000100</v>
      </c>
      <c r="O54" t="str">
        <f t="shared" si="6"/>
        <v>= "PUBID - YTH ID CODE 1997";</v>
      </c>
      <c r="T54" t="str">
        <f t="shared" si="7"/>
        <v>label pubid= "PUBID - YTH ID CODE 1997";</v>
      </c>
    </row>
    <row r="55" spans="1:20" x14ac:dyDescent="0.25">
      <c r="A55">
        <v>30</v>
      </c>
      <c r="B55" t="s">
        <v>16</v>
      </c>
      <c r="H55" t="str">
        <f t="shared" si="4"/>
        <v>R ASKS GOD HELP MAKE DECISIONS 2002";</v>
      </c>
      <c r="M55" t="s">
        <v>208</v>
      </c>
      <c r="N55" t="str">
        <f t="shared" si="5"/>
        <v>S0919600</v>
      </c>
      <c r="O55" t="str">
        <f t="shared" si="6"/>
        <v>= "R ASKS GOD HELP MAKE DECISIONS 2002";</v>
      </c>
      <c r="T55" t="str">
        <f t="shared" si="7"/>
        <v>label decide_102= "R ASKS GOD HELP MAKE DECISIONS 2002";</v>
      </c>
    </row>
    <row r="56" spans="1:20" x14ac:dyDescent="0.25">
      <c r="A56">
        <v>47</v>
      </c>
      <c r="B56" t="s">
        <v>24</v>
      </c>
      <c r="H56" t="str">
        <f t="shared" si="4"/>
        <v>R ASKS GOD HELP MAKE DECISIONS 2005";</v>
      </c>
      <c r="M56" t="s">
        <v>209</v>
      </c>
      <c r="N56" t="str">
        <f t="shared" si="5"/>
        <v>S6317000</v>
      </c>
      <c r="O56" t="str">
        <f t="shared" si="6"/>
        <v>= "R ASKS GOD HELP MAKE DECISIONS 2005";</v>
      </c>
      <c r="T56" t="str">
        <f t="shared" si="7"/>
        <v>label decide_105= "R ASKS GOD HELP MAKE DECISIONS 2005";</v>
      </c>
    </row>
    <row r="57" spans="1:20" x14ac:dyDescent="0.25">
      <c r="A57">
        <v>62</v>
      </c>
      <c r="B57" t="s">
        <v>32</v>
      </c>
      <c r="H57" t="str">
        <f t="shared" si="4"/>
        <v>R ASKS GOD HELP MAKE DECISIONS 2008";</v>
      </c>
      <c r="M57" t="s">
        <v>210</v>
      </c>
      <c r="N57" t="str">
        <f t="shared" si="5"/>
        <v>T2782100</v>
      </c>
      <c r="O57" t="str">
        <f t="shared" si="6"/>
        <v>= "R ASKS GOD HELP MAKE DECISIONS 2008";</v>
      </c>
      <c r="T57" t="str">
        <f t="shared" si="7"/>
        <v>label decide_108= "R ASKS GOD HELP MAKE DECISIONS 2008";</v>
      </c>
    </row>
    <row r="58" spans="1:20" x14ac:dyDescent="0.25">
      <c r="A58">
        <v>29</v>
      </c>
      <c r="B58" t="s">
        <v>15</v>
      </c>
      <c r="H58" t="str">
        <f t="shared" si="4"/>
        <v>R BELIEVE RELIG TEACHINGS OBEYED 2002";</v>
      </c>
      <c r="M58" t="s">
        <v>225</v>
      </c>
      <c r="N58" t="str">
        <f t="shared" si="5"/>
        <v>S0919500</v>
      </c>
      <c r="O58" t="str">
        <f t="shared" si="6"/>
        <v>= "R BELIEVE RELIG TEACHINGS OBEYED 2002";</v>
      </c>
      <c r="T58" t="str">
        <f t="shared" si="7"/>
        <v>label obey_102= "R BELIEVE RELIG TEACHINGS OBEYED 2002";</v>
      </c>
    </row>
    <row r="59" spans="1:20" x14ac:dyDescent="0.25">
      <c r="A59">
        <v>46</v>
      </c>
      <c r="B59" t="s">
        <v>23</v>
      </c>
      <c r="H59" t="str">
        <f t="shared" si="4"/>
        <v>R BELIEVE RELIG TEACHINGS OBEYED 2005";</v>
      </c>
      <c r="M59" t="s">
        <v>226</v>
      </c>
      <c r="N59" t="str">
        <f t="shared" si="5"/>
        <v>S6316900</v>
      </c>
      <c r="O59" t="str">
        <f t="shared" si="6"/>
        <v>= "R BELIEVE RELIG TEACHINGS OBEYED 2005";</v>
      </c>
      <c r="T59" t="str">
        <f t="shared" si="7"/>
        <v>label obey_105= "R BELIEVE RELIG TEACHINGS OBEYED 2005";</v>
      </c>
    </row>
    <row r="60" spans="1:20" x14ac:dyDescent="0.25">
      <c r="A60">
        <v>61</v>
      </c>
      <c r="B60" t="s">
        <v>31</v>
      </c>
      <c r="H60" t="str">
        <f t="shared" si="4"/>
        <v>R BELIEVE RELIG TEACHINGS OBEYED 2008";</v>
      </c>
      <c r="M60" t="s">
        <v>227</v>
      </c>
      <c r="N60" t="str">
        <f t="shared" si="5"/>
        <v>T2782000</v>
      </c>
      <c r="O60" t="str">
        <f t="shared" si="6"/>
        <v>= "R BELIEVE RELIG TEACHINGS OBEYED 2008";</v>
      </c>
      <c r="T60" t="str">
        <f t="shared" si="7"/>
        <v>label obey_108= "R BELIEVE RELIG TEACHINGS OBEYED 2008";</v>
      </c>
    </row>
    <row r="61" spans="1:20" x14ac:dyDescent="0.25">
      <c r="A61">
        <v>43</v>
      </c>
      <c r="B61" t="s">
        <v>161</v>
      </c>
      <c r="H61" t="str">
        <f t="shared" si="4"/>
        <v>R CURR REL PREF 2005";</v>
      </c>
      <c r="M61" t="s">
        <v>239</v>
      </c>
      <c r="N61" t="str">
        <f t="shared" si="5"/>
        <v>S5532800</v>
      </c>
      <c r="O61" t="str">
        <f t="shared" si="6"/>
        <v>= "R CURR REL PREF 2005";</v>
      </c>
      <c r="T61" t="str">
        <f t="shared" si="7"/>
        <v>label relpref_105= "R CURR REL PREF 2005";</v>
      </c>
    </row>
    <row r="62" spans="1:20" x14ac:dyDescent="0.25">
      <c r="A62">
        <v>58</v>
      </c>
      <c r="B62" t="s">
        <v>168</v>
      </c>
      <c r="H62" t="str">
        <f t="shared" si="4"/>
        <v>R CURR REL PREF 2008";</v>
      </c>
      <c r="M62" t="s">
        <v>240</v>
      </c>
      <c r="N62" t="str">
        <f t="shared" si="5"/>
        <v>T2111400</v>
      </c>
      <c r="O62" t="str">
        <f t="shared" si="6"/>
        <v>= "R CURR REL PREF 2008";</v>
      </c>
      <c r="T62" t="str">
        <f t="shared" si="7"/>
        <v>label relpref_108= "R CURR REL PREF 2008";</v>
      </c>
    </row>
    <row r="63" spans="1:20" x14ac:dyDescent="0.25">
      <c r="A63">
        <v>28</v>
      </c>
      <c r="B63" t="s">
        <v>14</v>
      </c>
      <c r="H63" t="str">
        <f t="shared" si="4"/>
        <v>R NOT NEED RELIGION TO HAVE VALUES 2002"</v>
      </c>
      <c r="M63" t="s">
        <v>228</v>
      </c>
      <c r="N63" t="str">
        <f t="shared" si="5"/>
        <v>S0919400</v>
      </c>
      <c r="O63" t="str">
        <f t="shared" si="6"/>
        <v>= "R NOT NEED RELIGION TO HAVE VALUES 2002";</v>
      </c>
      <c r="T63" t="str">
        <f t="shared" si="7"/>
        <v>label values_102= "R NOT NEED RELIGION TO HAVE VALUES 2002";</v>
      </c>
    </row>
    <row r="64" spans="1:20" x14ac:dyDescent="0.25">
      <c r="A64">
        <v>45</v>
      </c>
      <c r="B64" t="s">
        <v>22</v>
      </c>
      <c r="H64" t="str">
        <f t="shared" si="4"/>
        <v>R NOT NEED RELIGION TO HAVE VALUES 2005"</v>
      </c>
      <c r="M64" t="s">
        <v>229</v>
      </c>
      <c r="N64" t="str">
        <f t="shared" si="5"/>
        <v>S6316800</v>
      </c>
      <c r="O64" t="str">
        <f t="shared" si="6"/>
        <v>= "R NOT NEED RELIGION TO HAVE VALUES 2005";</v>
      </c>
      <c r="T64" t="str">
        <f t="shared" si="7"/>
        <v>label values_105= "R NOT NEED RELIGION TO HAVE VALUES 2005";</v>
      </c>
    </row>
    <row r="65" spans="1:20" x14ac:dyDescent="0.25">
      <c r="A65">
        <v>60</v>
      </c>
      <c r="B65" t="s">
        <v>30</v>
      </c>
      <c r="H65" t="str">
        <f t="shared" si="4"/>
        <v>R NOT NEED RELIGION TO HAVE VALUES 2008"</v>
      </c>
      <c r="M65" t="s">
        <v>230</v>
      </c>
      <c r="N65" t="str">
        <f t="shared" si="5"/>
        <v>T2781900</v>
      </c>
      <c r="O65" t="str">
        <f t="shared" si="6"/>
        <v>= "R NOT NEED RELIGION TO HAVE VALUES 2008";</v>
      </c>
      <c r="T65" t="str">
        <f t="shared" si="7"/>
        <v>label values_108= "R NOT NEED RELIGION TO HAVE VALUES 2008";</v>
      </c>
    </row>
    <row r="66" spans="1:20" x14ac:dyDescent="0.25">
      <c r="A66">
        <v>32</v>
      </c>
      <c r="B66" t="s">
        <v>18</v>
      </c>
      <c r="H66" t="str">
        <f t="shared" ref="H66:H71" si="8">MID(B66,21,40)</f>
        <v>R PRAYS MORE THAN ONCE A DAY 2002";</v>
      </c>
      <c r="M66" t="s">
        <v>231</v>
      </c>
      <c r="N66" t="str">
        <f t="shared" ref="N66:N71" si="9">MID(B66,9,8)</f>
        <v>S0919800</v>
      </c>
      <c r="O66" t="str">
        <f t="shared" ref="O66:O71" si="10">MID(B66,18,80)</f>
        <v>= "R PRAYS MORE THAN ONCE A DAY 2002";</v>
      </c>
      <c r="T66" t="str">
        <f t="shared" ref="T66:T71" si="11">CONCATENATE($U$1,M66,O66)</f>
        <v>label pray_102= "R PRAYS MORE THAN ONCE A DAY 2002";</v>
      </c>
    </row>
    <row r="67" spans="1:20" x14ac:dyDescent="0.25">
      <c r="A67">
        <v>49</v>
      </c>
      <c r="B67" t="s">
        <v>26</v>
      </c>
      <c r="H67" t="str">
        <f t="shared" si="8"/>
        <v>R PRAYS MORE THAN ONCE A DAY 2005";</v>
      </c>
      <c r="M67" t="s">
        <v>232</v>
      </c>
      <c r="N67" t="str">
        <f t="shared" si="9"/>
        <v>S6317200</v>
      </c>
      <c r="O67" t="str">
        <f t="shared" si="10"/>
        <v>= "R PRAYS MORE THAN ONCE A DAY 2005";</v>
      </c>
      <c r="T67" t="str">
        <f t="shared" si="11"/>
        <v>label pray_105= "R PRAYS MORE THAN ONCE A DAY 2005";</v>
      </c>
    </row>
    <row r="68" spans="1:20" x14ac:dyDescent="0.25">
      <c r="A68">
        <v>64</v>
      </c>
      <c r="B68" t="s">
        <v>34</v>
      </c>
      <c r="H68" t="str">
        <f t="shared" si="8"/>
        <v>R PRAYS MORE THAN ONCE A DAY 2008";</v>
      </c>
      <c r="M68" t="s">
        <v>233</v>
      </c>
      <c r="N68" t="str">
        <f t="shared" si="9"/>
        <v>T2782300</v>
      </c>
      <c r="O68" t="str">
        <f t="shared" si="10"/>
        <v>= "R PRAYS MORE THAN ONCE A DAY 2008";</v>
      </c>
      <c r="T68" t="str">
        <f t="shared" si="11"/>
        <v>label pray_108= "R PRAYS MORE THAN ONCE A DAY 2008";</v>
      </c>
    </row>
    <row r="69" spans="1:20" x14ac:dyDescent="0.25">
      <c r="A69">
        <v>7</v>
      </c>
      <c r="B69" t="s">
        <v>140</v>
      </c>
      <c r="H69" t="str">
        <f t="shared" si="8"/>
        <v>WHAT IS PR CURR RELIG PREF? 1997";</v>
      </c>
      <c r="M69" t="s">
        <v>253</v>
      </c>
      <c r="N69" t="str">
        <f t="shared" si="9"/>
        <v>R0552300</v>
      </c>
      <c r="O69" t="str">
        <f t="shared" si="10"/>
        <v>= "WHAT IS PR CURR RELIG PREF? 1997";</v>
      </c>
      <c r="T69" t="str">
        <f t="shared" si="11"/>
        <v>label prelpref= "WHAT IS PR CURR RELIG PREF? 1997";</v>
      </c>
    </row>
    <row r="70" spans="1:20" x14ac:dyDescent="0.25">
      <c r="A70">
        <v>6</v>
      </c>
      <c r="B70" t="s">
        <v>5</v>
      </c>
      <c r="H70" t="str">
        <f t="shared" si="8"/>
        <v>WHAT RELIG PR RAISED IN? 1997";</v>
      </c>
      <c r="M70" t="s">
        <v>254</v>
      </c>
      <c r="N70" t="str">
        <f t="shared" si="9"/>
        <v>R0552200</v>
      </c>
      <c r="O70" t="str">
        <f t="shared" si="10"/>
        <v>= "WHAT RELIG PR RAISED IN? 1997";</v>
      </c>
      <c r="T70" t="str">
        <f t="shared" si="11"/>
        <v>label praised= "WHAT RELIG PR RAISED IN? 1997";</v>
      </c>
    </row>
    <row r="71" spans="1:20" x14ac:dyDescent="0.25">
      <c r="A71">
        <v>8</v>
      </c>
      <c r="B71" t="s">
        <v>141</v>
      </c>
      <c r="H71" t="str">
        <f t="shared" si="8"/>
        <v>WHAT RELIG PR SP/PART RAISED IN? 1997";</v>
      </c>
      <c r="M71" t="s">
        <v>255</v>
      </c>
      <c r="N71" t="str">
        <f t="shared" si="9"/>
        <v>R0555700</v>
      </c>
      <c r="O71" t="str">
        <f t="shared" si="10"/>
        <v>= "WHAT RELIG PR SP/PART RAISED IN? 1997";</v>
      </c>
      <c r="T71" t="str">
        <f t="shared" si="11"/>
        <v>label psraised= "WHAT RELIG PR SP/PART RAISED IN? 1997";</v>
      </c>
    </row>
    <row r="100" spans="13:13" x14ac:dyDescent="0.25">
      <c r="M100" t="s">
        <v>207</v>
      </c>
    </row>
    <row r="101" spans="13:13" x14ac:dyDescent="0.25">
      <c r="M101" t="s">
        <v>193</v>
      </c>
    </row>
    <row r="102" spans="13:13" x14ac:dyDescent="0.25">
      <c r="M102" t="s">
        <v>222</v>
      </c>
    </row>
    <row r="103" spans="13:13" x14ac:dyDescent="0.25">
      <c r="M103" t="s">
        <v>223</v>
      </c>
    </row>
    <row r="104" spans="13:13" x14ac:dyDescent="0.25">
      <c r="M104" t="s">
        <v>224</v>
      </c>
    </row>
    <row r="105" spans="13:13" x14ac:dyDescent="0.25">
      <c r="M105" t="s">
        <v>46</v>
      </c>
    </row>
    <row r="106" spans="13:13" x14ac:dyDescent="0.25">
      <c r="M106" t="s">
        <v>238</v>
      </c>
    </row>
    <row r="107" spans="13:13" x14ac:dyDescent="0.25">
      <c r="M107" t="s">
        <v>44</v>
      </c>
    </row>
    <row r="108" spans="13:13" x14ac:dyDescent="0.25">
      <c r="M108" t="s">
        <v>208</v>
      </c>
    </row>
    <row r="109" spans="13:13" x14ac:dyDescent="0.25">
      <c r="M109" t="s">
        <v>209</v>
      </c>
    </row>
    <row r="110" spans="13:13" x14ac:dyDescent="0.25">
      <c r="M110" t="s">
        <v>210</v>
      </c>
    </row>
    <row r="111" spans="13:13" x14ac:dyDescent="0.25">
      <c r="M111" t="s">
        <v>225</v>
      </c>
    </row>
    <row r="112" spans="13:13" x14ac:dyDescent="0.25">
      <c r="M112" t="s">
        <v>226</v>
      </c>
    </row>
    <row r="113" spans="13:13" x14ac:dyDescent="0.25">
      <c r="M113" t="s">
        <v>227</v>
      </c>
    </row>
    <row r="114" spans="13:13" x14ac:dyDescent="0.25">
      <c r="M114" t="s">
        <v>239</v>
      </c>
    </row>
    <row r="115" spans="13:13" x14ac:dyDescent="0.25">
      <c r="M115" t="s">
        <v>240</v>
      </c>
    </row>
    <row r="116" spans="13:13" x14ac:dyDescent="0.25">
      <c r="M116" t="s">
        <v>228</v>
      </c>
    </row>
    <row r="117" spans="13:13" x14ac:dyDescent="0.25">
      <c r="M117" t="s">
        <v>229</v>
      </c>
    </row>
    <row r="118" spans="13:13" x14ac:dyDescent="0.25">
      <c r="M118" t="s">
        <v>230</v>
      </c>
    </row>
    <row r="119" spans="13:13" x14ac:dyDescent="0.25">
      <c r="M119" t="s">
        <v>231</v>
      </c>
    </row>
    <row r="120" spans="13:13" x14ac:dyDescent="0.25">
      <c r="M120" t="s">
        <v>232</v>
      </c>
    </row>
    <row r="121" spans="13:13" x14ac:dyDescent="0.25">
      <c r="M121" t="s">
        <v>233</v>
      </c>
    </row>
    <row r="122" spans="13:13" x14ac:dyDescent="0.25">
      <c r="M122" t="s">
        <v>234</v>
      </c>
    </row>
    <row r="123" spans="13:13" x14ac:dyDescent="0.25">
      <c r="M123" t="s">
        <v>235</v>
      </c>
    </row>
    <row r="124" spans="13:13" x14ac:dyDescent="0.25">
      <c r="M124" t="s">
        <v>236</v>
      </c>
    </row>
  </sheetData>
  <autoFilter ref="A1:T71">
    <sortState ref="A2:T71">
      <sortCondition ref="H1:H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4"/>
  <sheetViews>
    <sheetView tabSelected="1" zoomScale="115" zoomScaleNormal="115" workbookViewId="0">
      <selection activeCell="U11" sqref="U11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3:21" x14ac:dyDescent="0.25">
      <c r="C2" s="9" t="s">
        <v>257</v>
      </c>
      <c r="D2" s="10" t="s">
        <v>258</v>
      </c>
      <c r="E2" s="10" t="s">
        <v>259</v>
      </c>
      <c r="F2" s="30" t="s">
        <v>260</v>
      </c>
      <c r="G2" s="30"/>
      <c r="H2" s="31" t="s">
        <v>261</v>
      </c>
      <c r="I2" s="31"/>
      <c r="J2" s="31"/>
      <c r="K2" s="32" t="s">
        <v>262</v>
      </c>
      <c r="L2" s="32"/>
      <c r="M2" s="33" t="s">
        <v>263</v>
      </c>
      <c r="N2" s="33"/>
      <c r="O2" s="33"/>
      <c r="P2" s="33"/>
      <c r="Q2" s="33"/>
    </row>
    <row r="3" spans="3:21" x14ac:dyDescent="0.25">
      <c r="C3" s="3" t="s">
        <v>44</v>
      </c>
      <c r="D3" s="3" t="s">
        <v>264</v>
      </c>
      <c r="E3" s="3" t="s">
        <v>48</v>
      </c>
      <c r="F3" s="3" t="s">
        <v>265</v>
      </c>
      <c r="G3" s="3" t="s">
        <v>266</v>
      </c>
      <c r="H3" s="3" t="s">
        <v>267</v>
      </c>
      <c r="I3" s="3" t="s">
        <v>268</v>
      </c>
      <c r="J3" s="3" t="s">
        <v>269</v>
      </c>
      <c r="K3" s="3" t="s">
        <v>270</v>
      </c>
      <c r="L3" s="3" t="s">
        <v>271</v>
      </c>
      <c r="M3" s="3" t="s">
        <v>272</v>
      </c>
      <c r="N3" s="3" t="s">
        <v>273</v>
      </c>
      <c r="O3" s="3" t="s">
        <v>274</v>
      </c>
      <c r="P3" s="3" t="s">
        <v>275</v>
      </c>
      <c r="Q3" s="3" t="s">
        <v>276</v>
      </c>
      <c r="U3" s="2">
        <v>190</v>
      </c>
    </row>
    <row r="4" spans="3:21" x14ac:dyDescent="0.25">
      <c r="C4" s="11">
        <v>1</v>
      </c>
      <c r="D4" s="12">
        <v>1997</v>
      </c>
      <c r="E4" s="12">
        <v>1981</v>
      </c>
      <c r="F4" s="12">
        <f>190</f>
        <v>190</v>
      </c>
      <c r="G4" s="12">
        <v>16</v>
      </c>
      <c r="H4" s="11" t="s">
        <v>277</v>
      </c>
      <c r="I4" s="11" t="s">
        <v>278</v>
      </c>
      <c r="J4" s="11"/>
      <c r="K4" s="13">
        <v>1</v>
      </c>
      <c r="L4" s="13"/>
      <c r="M4" s="7"/>
      <c r="N4" s="7"/>
      <c r="O4" s="7"/>
      <c r="P4" s="7"/>
      <c r="Q4" s="7"/>
      <c r="U4" s="2">
        <f>U3/12</f>
        <v>15.833333333333334</v>
      </c>
    </row>
    <row r="5" spans="3:21" x14ac:dyDescent="0.25">
      <c r="C5" s="6">
        <v>1</v>
      </c>
      <c r="D5" s="14">
        <v>1998</v>
      </c>
      <c r="E5" s="14">
        <v>1981</v>
      </c>
      <c r="F5" s="14">
        <f>F4+12</f>
        <v>202</v>
      </c>
      <c r="G5" s="14">
        <v>17</v>
      </c>
      <c r="H5" s="6" t="s">
        <v>277</v>
      </c>
      <c r="I5" s="6" t="s">
        <v>278</v>
      </c>
      <c r="J5" s="6"/>
      <c r="K5" s="15">
        <v>3</v>
      </c>
      <c r="L5" s="15"/>
      <c r="M5" s="16"/>
      <c r="N5" s="16"/>
      <c r="O5" s="16"/>
      <c r="P5" s="16"/>
      <c r="Q5" s="16"/>
    </row>
    <row r="6" spans="3:21" x14ac:dyDescent="0.25">
      <c r="C6" s="3">
        <v>1</v>
      </c>
      <c r="D6" s="17">
        <v>1999</v>
      </c>
      <c r="E6" s="17">
        <v>1981</v>
      </c>
      <c r="F6" s="17">
        <f t="shared" ref="F6:F17" si="0">F5+12</f>
        <v>214</v>
      </c>
      <c r="G6" s="17">
        <v>18</v>
      </c>
      <c r="H6" s="3" t="s">
        <v>277</v>
      </c>
      <c r="I6" s="3" t="s">
        <v>278</v>
      </c>
      <c r="J6" s="3"/>
      <c r="K6" s="18">
        <v>5</v>
      </c>
      <c r="L6" s="18"/>
      <c r="M6" s="5"/>
      <c r="N6" s="5"/>
      <c r="O6" s="5"/>
      <c r="P6" s="5"/>
      <c r="Q6" s="5"/>
    </row>
    <row r="7" spans="3:21" x14ac:dyDescent="0.25">
      <c r="C7" s="3">
        <v>1</v>
      </c>
      <c r="D7" s="17">
        <v>2000</v>
      </c>
      <c r="E7" s="17">
        <v>1981</v>
      </c>
      <c r="F7" s="17">
        <f>F6+11</f>
        <v>225</v>
      </c>
      <c r="G7" s="17">
        <v>19</v>
      </c>
      <c r="H7" s="3" t="s">
        <v>277</v>
      </c>
      <c r="I7" s="3" t="s">
        <v>278</v>
      </c>
      <c r="J7" s="3"/>
      <c r="K7" s="19">
        <v>7</v>
      </c>
      <c r="L7" s="19">
        <v>1</v>
      </c>
      <c r="M7" s="5"/>
      <c r="N7" s="5"/>
      <c r="O7" s="5"/>
      <c r="P7" s="5"/>
      <c r="Q7" s="5"/>
    </row>
    <row r="8" spans="3:21" x14ac:dyDescent="0.25">
      <c r="C8" s="3">
        <v>1</v>
      </c>
      <c r="D8" s="17">
        <v>2001</v>
      </c>
      <c r="E8" s="17">
        <v>1981</v>
      </c>
      <c r="F8" s="17">
        <f t="shared" si="0"/>
        <v>237</v>
      </c>
      <c r="G8" s="17">
        <v>20</v>
      </c>
      <c r="H8" s="3" t="s">
        <v>277</v>
      </c>
      <c r="I8" s="3" t="s">
        <v>278</v>
      </c>
      <c r="J8" s="3"/>
      <c r="K8" s="18"/>
      <c r="L8" s="18">
        <v>4</v>
      </c>
      <c r="M8" s="5"/>
      <c r="N8" s="5"/>
      <c r="O8" s="5"/>
      <c r="P8" s="5"/>
      <c r="Q8" s="5"/>
    </row>
    <row r="9" spans="3:21" x14ac:dyDescent="0.25">
      <c r="C9" s="3">
        <v>1</v>
      </c>
      <c r="D9" s="17">
        <v>2002</v>
      </c>
      <c r="E9" s="17">
        <v>1981</v>
      </c>
      <c r="F9" s="17">
        <f t="shared" si="0"/>
        <v>249</v>
      </c>
      <c r="G9" s="17">
        <v>21</v>
      </c>
      <c r="H9" s="3" t="s">
        <v>277</v>
      </c>
      <c r="I9" s="3" t="s">
        <v>278</v>
      </c>
      <c r="J9" s="3"/>
      <c r="K9" s="18"/>
      <c r="L9" s="18">
        <v>3</v>
      </c>
      <c r="M9" s="5">
        <v>1</v>
      </c>
      <c r="N9" s="5">
        <v>1</v>
      </c>
      <c r="O9" s="5">
        <v>0</v>
      </c>
      <c r="P9" s="5">
        <v>1</v>
      </c>
      <c r="Q9" s="5">
        <v>0</v>
      </c>
    </row>
    <row r="10" spans="3:21" x14ac:dyDescent="0.25">
      <c r="C10" s="3">
        <v>1</v>
      </c>
      <c r="D10" s="17">
        <v>2003</v>
      </c>
      <c r="E10" s="17">
        <v>1981</v>
      </c>
      <c r="F10" s="17">
        <f t="shared" si="0"/>
        <v>261</v>
      </c>
      <c r="G10" s="17">
        <v>22</v>
      </c>
      <c r="H10" s="3" t="s">
        <v>277</v>
      </c>
      <c r="I10" s="3" t="s">
        <v>278</v>
      </c>
      <c r="J10" s="3"/>
      <c r="K10" s="18"/>
      <c r="L10" s="18">
        <v>4</v>
      </c>
      <c r="M10" s="5"/>
      <c r="N10" s="5"/>
      <c r="O10" s="5"/>
      <c r="P10" s="5"/>
      <c r="Q10" s="5"/>
    </row>
    <row r="11" spans="3:21" x14ac:dyDescent="0.25">
      <c r="C11" s="3">
        <v>1</v>
      </c>
      <c r="D11" s="17">
        <v>2004</v>
      </c>
      <c r="E11" s="17">
        <v>1981</v>
      </c>
      <c r="F11" s="17">
        <f>F10+10</f>
        <v>271</v>
      </c>
      <c r="G11" s="17">
        <v>23</v>
      </c>
      <c r="H11" s="3" t="s">
        <v>277</v>
      </c>
      <c r="I11" s="3" t="s">
        <v>278</v>
      </c>
      <c r="J11" s="3"/>
      <c r="K11" s="18"/>
      <c r="L11" s="18">
        <v>7</v>
      </c>
      <c r="M11" s="5"/>
      <c r="N11" s="5"/>
      <c r="O11" s="5"/>
      <c r="P11" s="5"/>
      <c r="Q11" s="5"/>
    </row>
    <row r="12" spans="3:21" x14ac:dyDescent="0.25">
      <c r="C12" s="3">
        <v>1</v>
      </c>
      <c r="D12" s="17">
        <v>2005</v>
      </c>
      <c r="E12" s="17">
        <v>1981</v>
      </c>
      <c r="F12" s="17">
        <f t="shared" si="0"/>
        <v>283</v>
      </c>
      <c r="G12" s="17">
        <v>24</v>
      </c>
      <c r="H12" s="3" t="s">
        <v>277</v>
      </c>
      <c r="I12" s="3" t="s">
        <v>278</v>
      </c>
      <c r="J12" s="3" t="s">
        <v>279</v>
      </c>
      <c r="K12" s="18"/>
      <c r="L12" s="18">
        <v>5</v>
      </c>
      <c r="M12" s="5">
        <v>0</v>
      </c>
      <c r="N12" s="5">
        <v>1</v>
      </c>
      <c r="O12" s="5">
        <v>0</v>
      </c>
      <c r="P12" s="5">
        <v>1</v>
      </c>
      <c r="Q12" s="5">
        <v>1</v>
      </c>
    </row>
    <row r="13" spans="3:21" x14ac:dyDescent="0.25">
      <c r="C13" s="3">
        <v>1</v>
      </c>
      <c r="D13" s="17">
        <v>2006</v>
      </c>
      <c r="E13" s="17">
        <v>1981</v>
      </c>
      <c r="F13" s="17">
        <f t="shared" si="0"/>
        <v>295</v>
      </c>
      <c r="G13" s="17">
        <v>25</v>
      </c>
      <c r="H13" s="3" t="s">
        <v>277</v>
      </c>
      <c r="I13" s="3" t="s">
        <v>278</v>
      </c>
      <c r="J13" s="3"/>
      <c r="K13" s="18"/>
      <c r="L13" s="18">
        <v>1</v>
      </c>
      <c r="M13" s="5"/>
      <c r="N13" s="5"/>
      <c r="O13" s="5"/>
      <c r="P13" s="5"/>
      <c r="Q13" s="5"/>
    </row>
    <row r="14" spans="3:21" x14ac:dyDescent="0.25">
      <c r="C14" s="3">
        <v>1</v>
      </c>
      <c r="D14" s="17">
        <v>2007</v>
      </c>
      <c r="E14" s="17">
        <v>1981</v>
      </c>
      <c r="F14" s="17">
        <f>F13+9</f>
        <v>304</v>
      </c>
      <c r="G14" s="17">
        <v>26</v>
      </c>
      <c r="H14" s="3" t="s">
        <v>277</v>
      </c>
      <c r="I14" s="3" t="s">
        <v>278</v>
      </c>
      <c r="J14" s="3"/>
      <c r="K14" s="18"/>
      <c r="L14" s="18">
        <v>5</v>
      </c>
      <c r="M14" s="5"/>
      <c r="N14" s="5"/>
      <c r="O14" s="5"/>
      <c r="P14" s="5"/>
      <c r="Q14" s="5"/>
    </row>
    <row r="15" spans="3:21" x14ac:dyDescent="0.25">
      <c r="C15" s="3">
        <v>1</v>
      </c>
      <c r="D15" s="17">
        <v>2008</v>
      </c>
      <c r="E15" s="17">
        <v>1981</v>
      </c>
      <c r="F15" s="17">
        <f t="shared" si="0"/>
        <v>316</v>
      </c>
      <c r="G15" s="17">
        <v>27</v>
      </c>
      <c r="H15" s="3" t="s">
        <v>277</v>
      </c>
      <c r="I15" s="3" t="s">
        <v>278</v>
      </c>
      <c r="J15" s="3" t="s">
        <v>280</v>
      </c>
      <c r="K15" s="18"/>
      <c r="L15" s="18">
        <v>6</v>
      </c>
      <c r="M15" s="5">
        <v>1</v>
      </c>
      <c r="N15" s="5">
        <v>1</v>
      </c>
      <c r="O15" s="5">
        <v>1</v>
      </c>
      <c r="P15" s="5">
        <v>0</v>
      </c>
      <c r="Q15" s="5">
        <v>0</v>
      </c>
    </row>
    <row r="16" spans="3:21" x14ac:dyDescent="0.25">
      <c r="C16" s="6">
        <v>1</v>
      </c>
      <c r="D16" s="14">
        <v>2009</v>
      </c>
      <c r="E16" s="14">
        <v>1981</v>
      </c>
      <c r="F16" s="14">
        <f t="shared" si="0"/>
        <v>328</v>
      </c>
      <c r="G16" s="14">
        <v>28</v>
      </c>
      <c r="H16" s="6" t="s">
        <v>277</v>
      </c>
      <c r="I16" s="6" t="s">
        <v>278</v>
      </c>
      <c r="J16" s="6"/>
      <c r="K16" s="15"/>
      <c r="L16" s="15">
        <v>7</v>
      </c>
      <c r="M16" s="16"/>
      <c r="N16" s="16"/>
      <c r="O16" s="16"/>
      <c r="P16" s="16"/>
      <c r="Q16" s="16"/>
    </row>
    <row r="17" spans="2:18" x14ac:dyDescent="0.25">
      <c r="C17" s="8">
        <v>1</v>
      </c>
      <c r="D17" s="20">
        <v>2010</v>
      </c>
      <c r="E17" s="20">
        <v>1981</v>
      </c>
      <c r="F17" s="20">
        <f t="shared" si="0"/>
        <v>340</v>
      </c>
      <c r="G17" s="20">
        <v>29</v>
      </c>
      <c r="H17" s="8" t="s">
        <v>277</v>
      </c>
      <c r="I17" s="8" t="s">
        <v>278</v>
      </c>
      <c r="J17" s="8"/>
      <c r="K17" s="21"/>
      <c r="L17" s="21">
        <v>8</v>
      </c>
      <c r="M17" s="22"/>
      <c r="N17" s="22"/>
      <c r="O17" s="22"/>
      <c r="P17" s="22"/>
      <c r="Q17" s="22"/>
    </row>
    <row r="18" spans="2:18" ht="33" customHeight="1" x14ac:dyDescent="0.25">
      <c r="B18" s="3"/>
      <c r="C18" s="9" t="s">
        <v>281</v>
      </c>
      <c r="D18" s="23" t="s">
        <v>282</v>
      </c>
      <c r="E18" s="23" t="s">
        <v>283</v>
      </c>
      <c r="F18" s="23" t="s">
        <v>284</v>
      </c>
      <c r="G18" s="23" t="s">
        <v>285</v>
      </c>
      <c r="H18" s="23" t="s">
        <v>286</v>
      </c>
      <c r="I18" s="9" t="s">
        <v>287</v>
      </c>
      <c r="J18" s="23" t="s">
        <v>287</v>
      </c>
      <c r="K18" s="24" t="s">
        <v>288</v>
      </c>
      <c r="L18" s="23" t="s">
        <v>289</v>
      </c>
      <c r="M18" s="9" t="s">
        <v>250</v>
      </c>
      <c r="N18" s="9" t="s">
        <v>250</v>
      </c>
      <c r="O18" s="9" t="s">
        <v>250</v>
      </c>
      <c r="P18" s="9" t="s">
        <v>250</v>
      </c>
      <c r="Q18" s="9" t="s">
        <v>250</v>
      </c>
    </row>
    <row r="19" spans="2:18" ht="15" customHeight="1" x14ac:dyDescent="0.25">
      <c r="B19" s="3"/>
      <c r="C19" s="9" t="s">
        <v>290</v>
      </c>
      <c r="D19" s="23">
        <v>15</v>
      </c>
      <c r="E19" s="23">
        <v>5</v>
      </c>
      <c r="F19" s="23">
        <v>80</v>
      </c>
      <c r="G19" s="23">
        <v>15</v>
      </c>
      <c r="H19" s="23">
        <v>2</v>
      </c>
      <c r="I19" s="9">
        <v>4</v>
      </c>
      <c r="J19" s="23">
        <v>36</v>
      </c>
      <c r="K19" s="25">
        <v>7</v>
      </c>
      <c r="L19" s="25">
        <v>8</v>
      </c>
      <c r="M19" s="9">
        <v>2</v>
      </c>
      <c r="N19" s="9">
        <v>2</v>
      </c>
      <c r="O19" s="9">
        <v>2</v>
      </c>
      <c r="P19" s="9">
        <v>2</v>
      </c>
      <c r="Q19" s="9">
        <v>2</v>
      </c>
    </row>
    <row r="20" spans="2:18" ht="29.25" customHeight="1" x14ac:dyDescent="0.25">
      <c r="C20" s="15" t="s">
        <v>270</v>
      </c>
      <c r="D20" s="34" t="s">
        <v>179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26"/>
    </row>
    <row r="21" spans="2:18" ht="30" customHeight="1" x14ac:dyDescent="0.25">
      <c r="C21" s="15" t="s">
        <v>271</v>
      </c>
      <c r="D21" s="35" t="s">
        <v>291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27"/>
    </row>
    <row r="22" spans="2:18" ht="16.5" customHeight="1" x14ac:dyDescent="0.25">
      <c r="C22" s="6" t="s">
        <v>269</v>
      </c>
      <c r="D22" s="36" t="s">
        <v>241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27"/>
    </row>
    <row r="23" spans="2:18" ht="16.5" customHeight="1" x14ac:dyDescent="0.25">
      <c r="C23" s="16" t="s">
        <v>272</v>
      </c>
      <c r="D23" s="29" t="s">
        <v>247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7"/>
    </row>
    <row r="24" spans="2:18" ht="16.5" customHeight="1" x14ac:dyDescent="0.25">
      <c r="C24" s="16" t="s">
        <v>273</v>
      </c>
      <c r="D24" s="29" t="s">
        <v>249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7"/>
    </row>
    <row r="25" spans="2:18" ht="16.5" customHeight="1" x14ac:dyDescent="0.25">
      <c r="C25" s="16" t="s">
        <v>274</v>
      </c>
      <c r="D25" s="29" t="s">
        <v>246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7"/>
    </row>
    <row r="26" spans="2:18" ht="16.5" customHeight="1" x14ac:dyDescent="0.25">
      <c r="C26" s="16" t="s">
        <v>275</v>
      </c>
      <c r="D26" s="29" t="s">
        <v>245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" t="s">
        <v>292</v>
      </c>
    </row>
    <row r="27" spans="2:18" ht="16.5" customHeight="1" x14ac:dyDescent="0.25">
      <c r="C27" s="16" t="s">
        <v>276</v>
      </c>
      <c r="D27" s="29" t="s">
        <v>248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" t="s">
        <v>292</v>
      </c>
    </row>
    <row r="28" spans="2:18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2:18" ht="18.75" x14ac:dyDescent="0.25">
      <c r="C29" s="28" t="s">
        <v>293</v>
      </c>
    </row>
    <row r="30" spans="2:18" x14ac:dyDescent="0.25"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2:18" x14ac:dyDescent="0.25"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2:18" x14ac:dyDescent="0.25"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4:18" x14ac:dyDescent="0.25"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4:18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</sheetData>
  <mergeCells count="17">
    <mergeCell ref="D30:R30"/>
    <mergeCell ref="D31:R31"/>
    <mergeCell ref="D32:R32"/>
    <mergeCell ref="D33:R33"/>
    <mergeCell ref="D34:R34"/>
    <mergeCell ref="D27:Q27"/>
    <mergeCell ref="F2:G2"/>
    <mergeCell ref="H2:J2"/>
    <mergeCell ref="K2:L2"/>
    <mergeCell ref="M2:Q2"/>
    <mergeCell ref="D20:Q20"/>
    <mergeCell ref="D21:Q21"/>
    <mergeCell ref="D22:Q22"/>
    <mergeCell ref="D23:Q23"/>
    <mergeCell ref="D24:Q24"/>
    <mergeCell ref="D25:Q25"/>
    <mergeCell ref="D26:Q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100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102</v>
      </c>
      <c r="J1" t="str">
        <f t="shared" ref="J1" si="0">F1</f>
        <v xml:space="preserve"> vx0f.;</v>
      </c>
    </row>
    <row r="2" spans="1:10" x14ac:dyDescent="0.25">
      <c r="A2" t="s">
        <v>50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44</v>
      </c>
      <c r="J2" t="str">
        <f t="shared" ref="J2:J52" si="5">F2</f>
        <v xml:space="preserve"> vx1f.;</v>
      </c>
    </row>
    <row r="3" spans="1:10" x14ac:dyDescent="0.25">
      <c r="A3" t="s">
        <v>51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45</v>
      </c>
      <c r="J3" t="str">
        <f t="shared" si="5"/>
        <v xml:space="preserve"> vx2f.;</v>
      </c>
    </row>
    <row r="4" spans="1:10" x14ac:dyDescent="0.25">
      <c r="A4" t="s">
        <v>52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103</v>
      </c>
      <c r="J4" t="str">
        <f t="shared" si="5"/>
        <v xml:space="preserve"> vx3f.;</v>
      </c>
    </row>
    <row r="5" spans="1:10" x14ac:dyDescent="0.25">
      <c r="A5" t="s">
        <v>53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46</v>
      </c>
      <c r="J5" t="str">
        <f t="shared" si="5"/>
        <v xml:space="preserve"> vx4f.;</v>
      </c>
    </row>
    <row r="6" spans="1:10" x14ac:dyDescent="0.25">
      <c r="A6" t="s">
        <v>54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47</v>
      </c>
      <c r="J6" t="str">
        <f t="shared" si="5"/>
        <v xml:space="preserve"> vx5f.;</v>
      </c>
    </row>
    <row r="7" spans="1:10" x14ac:dyDescent="0.25">
      <c r="A7" t="s">
        <v>55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48</v>
      </c>
      <c r="J7" t="str">
        <f t="shared" si="5"/>
        <v xml:space="preserve"> vx7f.;</v>
      </c>
    </row>
    <row r="8" spans="1:10" x14ac:dyDescent="0.25">
      <c r="A8" t="s">
        <v>56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49</v>
      </c>
      <c r="J8" t="str">
        <f t="shared" si="5"/>
        <v xml:space="preserve"> vx8f.;</v>
      </c>
    </row>
    <row r="9" spans="1:10" x14ac:dyDescent="0.25">
      <c r="A9" t="s">
        <v>57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104</v>
      </c>
      <c r="J9" t="str">
        <f t="shared" si="5"/>
        <v xml:space="preserve"> vx9f.;</v>
      </c>
    </row>
    <row r="10" spans="1:10" x14ac:dyDescent="0.25">
      <c r="A10" t="s">
        <v>58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105</v>
      </c>
      <c r="J10" t="str">
        <f t="shared" si="5"/>
        <v xml:space="preserve"> vx10f.;</v>
      </c>
    </row>
    <row r="11" spans="1:10" x14ac:dyDescent="0.25">
      <c r="A11" t="s">
        <v>59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106</v>
      </c>
      <c r="J11" t="str">
        <f t="shared" si="5"/>
        <v xml:space="preserve"> vx11f.;</v>
      </c>
    </row>
    <row r="12" spans="1:10" x14ac:dyDescent="0.25">
      <c r="A12" t="s">
        <v>60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107</v>
      </c>
      <c r="J12" t="str">
        <f t="shared" si="5"/>
        <v xml:space="preserve"> vx12f.;</v>
      </c>
    </row>
    <row r="13" spans="1:10" x14ac:dyDescent="0.25">
      <c r="A13" t="s">
        <v>61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108</v>
      </c>
      <c r="J13" t="str">
        <f t="shared" si="5"/>
        <v xml:space="preserve"> vx13f.;</v>
      </c>
    </row>
    <row r="14" spans="1:10" x14ac:dyDescent="0.25">
      <c r="A14" t="s">
        <v>62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109</v>
      </c>
      <c r="J14" t="str">
        <f t="shared" si="5"/>
        <v xml:space="preserve"> vx14f.;</v>
      </c>
    </row>
    <row r="15" spans="1:10" x14ac:dyDescent="0.25">
      <c r="A15" t="s">
        <v>63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110</v>
      </c>
      <c r="J15" t="str">
        <f t="shared" si="5"/>
        <v xml:space="preserve"> vx15f.;</v>
      </c>
    </row>
    <row r="16" spans="1:10" x14ac:dyDescent="0.25">
      <c r="A16" t="s">
        <v>64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111</v>
      </c>
      <c r="J16" t="str">
        <f t="shared" si="5"/>
        <v xml:space="preserve"> vx16f.;</v>
      </c>
    </row>
    <row r="17" spans="1:10" x14ac:dyDescent="0.25">
      <c r="A17" t="s">
        <v>65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112</v>
      </c>
      <c r="J17" t="str">
        <f t="shared" si="5"/>
        <v xml:space="preserve"> vx17f.;</v>
      </c>
    </row>
    <row r="18" spans="1:10" x14ac:dyDescent="0.25">
      <c r="A18" t="s">
        <v>66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113</v>
      </c>
      <c r="J18" t="str">
        <f t="shared" si="5"/>
        <v xml:space="preserve"> vx18f.;</v>
      </c>
    </row>
    <row r="19" spans="1:10" x14ac:dyDescent="0.25">
      <c r="A19" t="s">
        <v>67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114</v>
      </c>
      <c r="J19" t="str">
        <f t="shared" si="5"/>
        <v xml:space="preserve"> vx19f.;</v>
      </c>
    </row>
    <row r="20" spans="1:10" x14ac:dyDescent="0.25">
      <c r="A20" t="s">
        <v>68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115</v>
      </c>
      <c r="J20" t="str">
        <f t="shared" si="5"/>
        <v xml:space="preserve"> vx20f.;</v>
      </c>
    </row>
    <row r="21" spans="1:10" x14ac:dyDescent="0.25">
      <c r="A21" t="s">
        <v>69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116</v>
      </c>
      <c r="J21" t="str">
        <f t="shared" si="5"/>
        <v xml:space="preserve"> vx21f.;</v>
      </c>
    </row>
    <row r="22" spans="1:10" x14ac:dyDescent="0.25">
      <c r="A22" t="s">
        <v>70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117</v>
      </c>
      <c r="J22" t="str">
        <f t="shared" si="5"/>
        <v xml:space="preserve"> vx22f.;</v>
      </c>
    </row>
    <row r="23" spans="1:10" x14ac:dyDescent="0.25">
      <c r="A23" t="s">
        <v>71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118</v>
      </c>
      <c r="J23" t="str">
        <f t="shared" si="5"/>
        <v xml:space="preserve"> vx23f.;</v>
      </c>
    </row>
    <row r="24" spans="1:10" x14ac:dyDescent="0.25">
      <c r="A24" t="s">
        <v>72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35</v>
      </c>
      <c r="J24" t="str">
        <f t="shared" si="5"/>
        <v xml:space="preserve"> vx24f.;</v>
      </c>
    </row>
    <row r="25" spans="1:10" x14ac:dyDescent="0.25">
      <c r="A25" t="s">
        <v>73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36</v>
      </c>
      <c r="J25" t="str">
        <f t="shared" si="5"/>
        <v xml:space="preserve"> vx25f.;</v>
      </c>
    </row>
    <row r="26" spans="1:10" x14ac:dyDescent="0.25">
      <c r="A26" t="s">
        <v>74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37</v>
      </c>
      <c r="J26" t="str">
        <f t="shared" si="5"/>
        <v xml:space="preserve"> vx26f.;</v>
      </c>
    </row>
    <row r="27" spans="1:10" x14ac:dyDescent="0.25">
      <c r="A27" t="s">
        <v>75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119</v>
      </c>
      <c r="J27" t="str">
        <f t="shared" si="5"/>
        <v xml:space="preserve"> vx27f.;</v>
      </c>
    </row>
    <row r="28" spans="1:10" x14ac:dyDescent="0.25">
      <c r="A28" t="s">
        <v>76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120</v>
      </c>
      <c r="J28" t="str">
        <f t="shared" si="5"/>
        <v xml:space="preserve"> vx28f.;</v>
      </c>
    </row>
    <row r="29" spans="1:10" x14ac:dyDescent="0.25">
      <c r="A29" t="s">
        <v>77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121</v>
      </c>
      <c r="J29" t="str">
        <f t="shared" si="5"/>
        <v xml:space="preserve"> vx29f.;</v>
      </c>
    </row>
    <row r="30" spans="1:10" x14ac:dyDescent="0.25">
      <c r="A30" t="s">
        <v>78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122</v>
      </c>
      <c r="J30" t="str">
        <f t="shared" si="5"/>
        <v xml:space="preserve"> vx30f.;</v>
      </c>
    </row>
    <row r="31" spans="1:10" x14ac:dyDescent="0.25">
      <c r="A31" t="s">
        <v>79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123</v>
      </c>
      <c r="J31" t="str">
        <f t="shared" si="5"/>
        <v xml:space="preserve"> vx31f.;</v>
      </c>
    </row>
    <row r="32" spans="1:10" x14ac:dyDescent="0.25">
      <c r="A32" t="s">
        <v>80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38</v>
      </c>
      <c r="J32" t="str">
        <f t="shared" si="5"/>
        <v xml:space="preserve"> vx32f.;</v>
      </c>
    </row>
    <row r="33" spans="1:10" x14ac:dyDescent="0.25">
      <c r="A33" t="s">
        <v>81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39</v>
      </c>
      <c r="J33" t="str">
        <f t="shared" si="5"/>
        <v xml:space="preserve"> vx33f.;</v>
      </c>
    </row>
    <row r="34" spans="1:10" x14ac:dyDescent="0.25">
      <c r="A34" t="s">
        <v>82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40</v>
      </c>
      <c r="J34" t="str">
        <f t="shared" si="5"/>
        <v xml:space="preserve"> vx34f.;</v>
      </c>
    </row>
    <row r="35" spans="1:10" x14ac:dyDescent="0.25">
      <c r="A35" t="s">
        <v>83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124</v>
      </c>
      <c r="J35" t="str">
        <f t="shared" si="5"/>
        <v xml:space="preserve"> vx35f.;</v>
      </c>
    </row>
    <row r="36" spans="1:10" x14ac:dyDescent="0.25">
      <c r="A36" t="s">
        <v>84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125</v>
      </c>
      <c r="J36" t="str">
        <f t="shared" si="5"/>
        <v xml:space="preserve"> vx36f.;</v>
      </c>
    </row>
    <row r="37" spans="1:10" x14ac:dyDescent="0.25">
      <c r="A37" t="s">
        <v>85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126</v>
      </c>
      <c r="J37" t="str">
        <f t="shared" si="5"/>
        <v xml:space="preserve"> vx37f.;</v>
      </c>
    </row>
    <row r="38" spans="1:10" x14ac:dyDescent="0.25">
      <c r="A38" t="s">
        <v>86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127</v>
      </c>
      <c r="J38" t="str">
        <f t="shared" si="5"/>
        <v xml:space="preserve"> vx38f.;</v>
      </c>
    </row>
    <row r="39" spans="1:10" x14ac:dyDescent="0.25">
      <c r="A39" t="s">
        <v>87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128</v>
      </c>
      <c r="J39" t="str">
        <f t="shared" si="5"/>
        <v xml:space="preserve"> vx39f.;</v>
      </c>
    </row>
    <row r="40" spans="1:10" x14ac:dyDescent="0.25">
      <c r="A40" t="s">
        <v>88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41</v>
      </c>
      <c r="J40" t="str">
        <f t="shared" si="5"/>
        <v xml:space="preserve"> vx40f.;</v>
      </c>
    </row>
    <row r="41" spans="1:10" x14ac:dyDescent="0.25">
      <c r="A41" t="s">
        <v>89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129</v>
      </c>
      <c r="J41" t="str">
        <f t="shared" si="5"/>
        <v xml:space="preserve"> vx41f.;</v>
      </c>
    </row>
    <row r="42" spans="1:10" x14ac:dyDescent="0.25">
      <c r="A42" t="s">
        <v>90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130</v>
      </c>
      <c r="J42" t="str">
        <f t="shared" si="5"/>
        <v xml:space="preserve"> vx42f.;</v>
      </c>
    </row>
    <row r="43" spans="1:10" x14ac:dyDescent="0.25">
      <c r="A43" t="s">
        <v>91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131</v>
      </c>
      <c r="J43" t="str">
        <f t="shared" si="5"/>
        <v xml:space="preserve"> vx43f.;</v>
      </c>
    </row>
    <row r="44" spans="1:10" x14ac:dyDescent="0.25">
      <c r="A44" t="s">
        <v>92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132</v>
      </c>
      <c r="J44" t="str">
        <f t="shared" si="5"/>
        <v xml:space="preserve"> vx44f.;</v>
      </c>
    </row>
    <row r="45" spans="1:10" x14ac:dyDescent="0.25">
      <c r="A45" t="s">
        <v>93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133</v>
      </c>
      <c r="J45" t="str">
        <f t="shared" si="5"/>
        <v xml:space="preserve"> vx45f.;</v>
      </c>
    </row>
    <row r="46" spans="1:10" x14ac:dyDescent="0.25">
      <c r="A46" t="s">
        <v>94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42</v>
      </c>
      <c r="J46" t="str">
        <f t="shared" si="5"/>
        <v xml:space="preserve"> vx46f.;</v>
      </c>
    </row>
    <row r="47" spans="1:10" x14ac:dyDescent="0.25">
      <c r="A47" t="s">
        <v>95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43</v>
      </c>
      <c r="J47" t="str">
        <f t="shared" si="5"/>
        <v xml:space="preserve"> vx47f.;</v>
      </c>
    </row>
    <row r="48" spans="1:10" x14ac:dyDescent="0.25">
      <c r="A48" t="s">
        <v>96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134</v>
      </c>
      <c r="J48" t="str">
        <f t="shared" si="5"/>
        <v xml:space="preserve"> vx48f.;</v>
      </c>
    </row>
    <row r="49" spans="1:10" x14ac:dyDescent="0.25">
      <c r="A49" t="s">
        <v>97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135</v>
      </c>
      <c r="J49" t="str">
        <f t="shared" si="5"/>
        <v xml:space="preserve"> vx49f.;</v>
      </c>
    </row>
    <row r="50" spans="1:10" x14ac:dyDescent="0.25">
      <c r="A50" t="s">
        <v>98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136</v>
      </c>
      <c r="J50" t="str">
        <f t="shared" si="5"/>
        <v xml:space="preserve"> vx50f.;</v>
      </c>
    </row>
    <row r="51" spans="1:10" x14ac:dyDescent="0.25">
      <c r="A51" t="s">
        <v>99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137</v>
      </c>
      <c r="J51" t="str">
        <f t="shared" si="5"/>
        <v xml:space="preserve"> vx51f.;</v>
      </c>
    </row>
    <row r="52" spans="1:10" x14ac:dyDescent="0.25">
      <c r="A52" t="s">
        <v>101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138</v>
      </c>
      <c r="J52" t="str">
        <f t="shared" si="5"/>
        <v xml:space="preserve"> vx52f.; </v>
      </c>
    </row>
    <row r="53" spans="1:10" x14ac:dyDescent="0.25">
      <c r="I5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 rename</vt:lpstr>
      <vt:lpstr>Person_View</vt:lpstr>
      <vt:lpstr>Formats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Andriy V Koval</cp:lastModifiedBy>
  <dcterms:created xsi:type="dcterms:W3CDTF">2009-10-27T20:23:20Z</dcterms:created>
  <dcterms:modified xsi:type="dcterms:W3CDTF">2012-10-26T09:29:44Z</dcterms:modified>
</cp:coreProperties>
</file>