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225" windowWidth="11415" windowHeight="3030"/>
  </bookViews>
  <sheets>
    <sheet name="Var rename" sheetId="1" r:id="rId1"/>
    <sheet name="Wide_Format" sheetId="5" r:id="rId2"/>
    <sheet name="Long_Format" sheetId="6" r:id="rId3"/>
    <sheet name="Long_Format (2)" sheetId="7" r:id="rId4"/>
    <sheet name="Formats" sheetId="2" r:id="rId5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N29" i="1" l="1"/>
  <c r="N30" i="1"/>
  <c r="N31" i="1"/>
  <c r="N32" i="1"/>
  <c r="AB30" i="1"/>
  <c r="AB72" i="1" l="1"/>
  <c r="AB73" i="1"/>
  <c r="AB74" i="1"/>
  <c r="AB75" i="1"/>
  <c r="AB76" i="1"/>
  <c r="AB77" i="1"/>
  <c r="AB78" i="1"/>
  <c r="AB79" i="1"/>
  <c r="AB80" i="1"/>
  <c r="AB81" i="1"/>
  <c r="AB82" i="1"/>
  <c r="AB83" i="1"/>
  <c r="AB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5" i="5" l="1"/>
  <c r="U5" i="5"/>
  <c r="F6" i="5"/>
  <c r="F7" i="5"/>
  <c r="F8" i="5" l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AB66" i="1" l="1"/>
  <c r="N28" i="1"/>
  <c r="AB40" i="1" s="1"/>
  <c r="N27" i="1"/>
  <c r="N26" i="1"/>
  <c r="N25" i="1"/>
  <c r="AB39" i="1" s="1"/>
  <c r="N24" i="1"/>
  <c r="N23" i="1"/>
  <c r="N22" i="1"/>
  <c r="N21" i="1"/>
  <c r="N20" i="1"/>
  <c r="N19" i="1"/>
  <c r="N18" i="1"/>
  <c r="N17" i="1"/>
  <c r="AB21" i="1" s="1"/>
  <c r="N16" i="1"/>
  <c r="N15" i="1"/>
  <c r="N14" i="1"/>
  <c r="N13" i="1"/>
  <c r="N12" i="1"/>
  <c r="AB20" i="1" s="1"/>
  <c r="N11" i="1"/>
  <c r="N10" i="1"/>
  <c r="AB53" i="1" s="1"/>
  <c r="N9" i="1"/>
  <c r="N8" i="1"/>
  <c r="N7" i="1"/>
  <c r="AB70" i="1" s="1"/>
  <c r="N6" i="1"/>
  <c r="AB50" i="1" s="1"/>
  <c r="N5" i="1"/>
  <c r="AB49" i="1" s="1"/>
  <c r="N4" i="1"/>
  <c r="AB52" i="1" s="1"/>
  <c r="N3" i="1"/>
  <c r="AB38" i="1" l="1"/>
  <c r="AB63" i="1"/>
  <c r="AB58" i="1"/>
  <c r="AB61" i="1"/>
  <c r="AB64" i="1"/>
  <c r="AB56" i="1"/>
  <c r="AB67" i="1"/>
  <c r="AB69" i="1"/>
  <c r="AB51" i="1"/>
  <c r="AB22" i="1"/>
  <c r="AB71" i="1"/>
  <c r="AB34" i="1"/>
  <c r="AB59" i="1"/>
  <c r="AB62" i="1"/>
  <c r="AB65" i="1"/>
  <c r="AB7" i="1"/>
  <c r="AB23" i="1"/>
  <c r="AB35" i="1"/>
  <c r="AB41" i="1"/>
  <c r="AB4" i="1"/>
  <c r="AB10" i="1"/>
  <c r="AB11" i="1"/>
  <c r="AB12" i="1"/>
  <c r="AB27" i="1"/>
  <c r="AB14" i="1"/>
  <c r="AB29" i="1"/>
  <c r="AB16" i="1"/>
  <c r="AB45" i="1"/>
  <c r="AB31" i="1"/>
  <c r="AB46" i="1"/>
  <c r="AB60" i="1"/>
  <c r="AB37" i="1"/>
  <c r="AB18" i="1"/>
  <c r="AB47" i="1"/>
  <c r="AB33" i="1"/>
  <c r="AB6" i="1"/>
  <c r="AB3" i="1"/>
  <c r="AB8" i="1"/>
  <c r="AB5" i="1"/>
  <c r="AB9" i="1"/>
  <c r="AB24" i="1"/>
  <c r="AB25" i="1"/>
  <c r="AB26" i="1"/>
  <c r="AB13" i="1"/>
  <c r="AB42" i="1"/>
  <c r="AB28" i="1"/>
  <c r="AB43" i="1"/>
  <c r="AB36" i="1"/>
  <c r="AB15" i="1"/>
  <c r="AB44" i="1"/>
  <c r="AB17" i="1"/>
  <c r="AB57" i="1"/>
  <c r="AB32" i="1"/>
  <c r="AB19" i="1"/>
  <c r="AB48" i="1"/>
  <c r="H2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2" i="1"/>
  <c r="T2" i="1" s="1"/>
  <c r="N2" i="1"/>
  <c r="AB54" i="1" s="1"/>
  <c r="AB68" i="1" l="1"/>
  <c r="AB55" i="1"/>
  <c r="AB2" i="1"/>
</calcChain>
</file>

<file path=xl/sharedStrings.xml><?xml version="1.0" encoding="utf-8"?>
<sst xmlns="http://schemas.openxmlformats.org/spreadsheetml/2006/main" count="443" uniqueCount="259">
  <si>
    <t xml:space="preserve">  label R0000100 = "PUBID - YTH ID CODE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</si>
  <si>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</si>
  <si>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</si>
  <si>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</si>
  <si>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R1235800 = "CV_SAMPLE_TYPE 1997";</t>
  </si>
  <si>
    <t xml:space="preserve">  label R1482600 = "KEY!RACE_ETHNICITY (SYMBOL) 1997";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</si>
  <si>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</si>
  <si>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</si>
  <si>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</si>
  <si>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</si>
  <si>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</si>
  <si>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</si>
  <si>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</si>
  <si>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</si>
  <si>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</si>
  <si>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</si>
  <si>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</si>
  <si>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</si>
  <si>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</si>
  <si>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</si>
  <si>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</si>
  <si>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</si>
  <si>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</si>
  <si>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</si>
  <si>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</si>
  <si>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</si>
  <si>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</si>
  <si>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</si>
  <si>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</si>
  <si>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</si>
  <si>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</si>
  <si>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</si>
  <si>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</si>
  <si>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</si>
  <si>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</si>
  <si>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</si>
  <si>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</si>
  <si>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</si>
  <si>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</si>
  <si>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</si>
  <si>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</si>
  <si>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</si>
  <si>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</si>
  <si>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</si>
  <si>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</si>
  <si>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</si>
  <si>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</si>
  <si>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</si>
  <si>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</si>
  <si>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</si>
  <si>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</si>
  <si>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</si>
  <si>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</si>
  <si>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</si>
  <si>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</si>
  <si>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</si>
  <si>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</si>
  <si>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</si>
  <si>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</si>
  <si>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</si>
  <si>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</si>
  <si>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</si>
  <si>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</si>
  <si>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</si>
  <si>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</si>
  <si>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</si>
  <si>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</si>
  <si>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</si>
  <si>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</si>
  <si>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</si>
  <si>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</si>
  <si>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</si>
  <si>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</si>
  <si>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</si>
  <si>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</si>
  <si>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</si>
  <si>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</si>
  <si>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</si>
  <si>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</si>
  <si>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</si>
  <si>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</si>
  <si>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</si>
  <si>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</si>
  <si>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</si>
  <si>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</si>
  <si>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</si>
  <si>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</si>
  <si>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</si>
  <si>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</si>
  <si>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</si>
  <si>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</si>
  <si>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</si>
  <si>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</si>
  <si>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</si>
  <si>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</si>
  <si>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</si>
  <si>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</si>
  <si>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</si>
  <si>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</si>
  <si>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</si>
  <si>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</si>
  <si>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</si>
  <si>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</si>
  <si>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</si>
  <si>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</si>
  <si>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</si>
  <si>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</si>
  <si>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</si>
  <si>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</si>
  <si>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</si>
  <si>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</si>
  <si>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>In a typical week, how many days from 0 to 7 do you do something religious as a family such as go to church, pray or read the scriptures together?</t>
  </si>
  <si>
    <t>agemon_110</t>
  </si>
  <si>
    <t>ageyear_110</t>
  </si>
  <si>
    <t>decide_102</t>
  </si>
  <si>
    <t>decide_105</t>
  </si>
  <si>
    <t>decide_108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</si>
  <si>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</si>
  <si>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</si>
  <si>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</si>
  <si>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</si>
  <si>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</si>
  <si>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</si>
  <si>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</si>
  <si>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</si>
  <si>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</si>
  <si>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</si>
  <si>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</si>
  <si>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</si>
  <si>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</si>
  <si>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</si>
  <si>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</si>
  <si>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psrelpref_097</t>
  </si>
  <si>
    <t>relpref_105</t>
  </si>
  <si>
    <t>relpref_108</t>
  </si>
  <si>
    <t>What is your current religious preference?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</si>
  <si>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</si>
  <si>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</si>
  <si>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</si>
  <si>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</si>
  <si>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</si>
  <si>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</si>
  <si>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</si>
  <si>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</si>
  <si>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</si>
  <si>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</si>
  <si>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</si>
  <si>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</si>
  <si>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</si>
  <si>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</si>
  <si>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</si>
  <si>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</si>
  <si>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</si>
  <si>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</si>
  <si>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</si>
  <si>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</si>
  <si>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</si>
  <si>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</si>
  <si>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</si>
  <si>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</si>
  <si>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</si>
  <si>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</si>
  <si>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</si>
  <si>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</si>
  <si>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</si>
  <si>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</si>
  <si>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</si>
  <si>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</si>
  <si>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</si>
  <si>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</si>
  <si>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</si>
  <si>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</si>
  <si>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</si>
  <si>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</si>
  <si>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</si>
  <si>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</si>
  <si>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</si>
  <si>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</si>
  <si>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</si>
  <si>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Calendaric year of subject's birth</t>
  </si>
  <si>
    <t>Age in months at the time of the interview</t>
  </si>
  <si>
    <t>Calendaric year in which interview occurred, measurement wave</t>
  </si>
  <si>
    <t>Age in years at the time of the interveiw</t>
  </si>
  <si>
    <t>age2000</t>
  </si>
  <si>
    <t>time</t>
  </si>
  <si>
    <t>attend</t>
  </si>
  <si>
    <t>Figure 2. Long format of  NLSY97 religion data</t>
  </si>
  <si>
    <t>unique identifier for each subject</t>
  </si>
  <si>
    <t>Figure 2. Wide format of  NLSY97 religion data</t>
  </si>
  <si>
    <t>timec</t>
  </si>
  <si>
    <t>byearc</t>
  </si>
  <si>
    <t>timec2</t>
  </si>
  <si>
    <t>timec3</t>
  </si>
  <si>
    <t>age in 2000</t>
  </si>
  <si>
    <t>wave of measurement</t>
  </si>
  <si>
    <t>birth year</t>
  </si>
  <si>
    <t>outcome</t>
  </si>
  <si>
    <t>person</t>
  </si>
  <si>
    <t>calendaric year of subject's birth</t>
  </si>
  <si>
    <t>subject's age in years in 2000, computed from month-resolution data</t>
  </si>
  <si>
    <r>
      <rPr>
        <i/>
        <sz val="11"/>
        <color rgb="FF222222"/>
        <rFont val="Consolas"/>
        <family val="3"/>
      </rPr>
      <t>age2000</t>
    </r>
    <r>
      <rPr>
        <sz val="10"/>
        <color rgb="FF222222"/>
        <rFont val="Lucida Console"/>
        <family val="3"/>
      </rPr>
      <t xml:space="preserve"> centered at age 16. interpret as years past since 16</t>
    </r>
  </si>
  <si>
    <r>
      <rPr>
        <i/>
        <sz val="11"/>
        <color rgb="FF222222"/>
        <rFont val="Consolas"/>
        <family val="3"/>
      </rPr>
      <t>byear</t>
    </r>
    <r>
      <rPr>
        <sz val="10"/>
        <color rgb="FF222222"/>
        <rFont val="Lucida Console"/>
        <family val="3"/>
      </rPr>
      <t xml:space="preserve"> centered at 1980</t>
    </r>
  </si>
  <si>
    <r>
      <rPr>
        <i/>
        <sz val="11"/>
        <color rgb="FF222222"/>
        <rFont val="Consolas"/>
        <family val="3"/>
      </rPr>
      <t>time</t>
    </r>
    <r>
      <rPr>
        <sz val="10"/>
        <color rgb="FF222222"/>
        <rFont val="Lucida Console"/>
        <family val="3"/>
      </rPr>
      <t xml:space="preserve"> centered at 2000</t>
    </r>
  </si>
  <si>
    <r>
      <t xml:space="preserve">quadratic transformation of </t>
    </r>
    <r>
      <rPr>
        <i/>
        <sz val="11"/>
        <color rgb="FF222222"/>
        <rFont val="Consolas"/>
        <family val="3"/>
      </rPr>
      <t>timec</t>
    </r>
  </si>
  <si>
    <r>
      <t xml:space="preserve">cubic transformation of </t>
    </r>
    <r>
      <rPr>
        <i/>
        <sz val="11"/>
        <color rgb="FF222222"/>
        <rFont val="Consolas"/>
        <family val="3"/>
      </rPr>
      <t>timec</t>
    </r>
  </si>
  <si>
    <t>agec</t>
  </si>
  <si>
    <t>subject</t>
  </si>
  <si>
    <t>"</t>
  </si>
  <si>
    <t xml:space="preserve">  label S0920000 = "R IS DISORGANIZED OR ORGANIZED 2002";</t>
  </si>
  <si>
    <t xml:space="preserve">  label S0920100 = "R IS CONSCIENTIOUS 2002";</t>
  </si>
  <si>
    <t xml:space="preserve">  label S0920200 = "R IS UNDEPENDABLE OR DEPENDABLE 2002";</t>
  </si>
  <si>
    <t xml:space="preserve">  label S0920300 = "R IS THOROUGH OR CARELESS 2002";</t>
  </si>
  <si>
    <t xml:space="preserve">  label S0920400 = "R IS AGREEABLE OR QUARRELSOME 2002";</t>
  </si>
  <si>
    <t xml:space="preserve">  label S0920500 = "R IS DIFFICULT OR COOPERATIVE 2002";</t>
  </si>
  <si>
    <t xml:space="preserve">  label S0920600 = "R IS STUBBORN OR FLEXIBLE 2002";</t>
  </si>
  <si>
    <t xml:space="preserve">  label S0920700 = "R IS TRUSTFUL OR DISTRUSTFUL 2002";</t>
  </si>
  <si>
    <t xml:space="preserve">  label S8646900 = "GOVT RESPONSIBILITY - PROVIDE JOBS 2006";</t>
  </si>
  <si>
    <t xml:space="preserve">  label S8647000 = "GOVT RESPNSBLTY - KEEP PRICES UND CTRL 2006";</t>
  </si>
  <si>
    <t xml:space="preserve">  label S8647100 = "GOVT RESPNSBLTY - HLTH CARE FOR SICK 2006";</t>
  </si>
  <si>
    <t xml:space="preserve">  label S8647200 = "GOVT RESPNSBLTY -PROV ELD LIV STAND 2006";</t>
  </si>
  <si>
    <t xml:space="preserve">  label S8647300 = "GOVT RESPNSBLTY -PROV IND HELP 2006";</t>
  </si>
  <si>
    <t xml:space="preserve">  label S8647400 = "GOVT RESPNSBLTY -PROV UNEMP LIV STAND 2006";</t>
  </si>
  <si>
    <t xml:space="preserve">  label S8647500 = "GOVT RESPNSBLTY -REDUCE INC DIFF 2006";</t>
  </si>
  <si>
    <t xml:space="preserve">  label S8647600 = "GOVT RESPNSBLTY -PROV COLL FIN AID 2006";</t>
  </si>
  <si>
    <t xml:space="preserve">  label S8647700 = "GOVT RESPNSBLTY -PROV DECENT HOUSING 2006";</t>
  </si>
  <si>
    <t xml:space="preserve">  label S8647800 = "GOVT RESPNSBLTY -PROTECT ENVIRONMENT 2006";</t>
  </si>
  <si>
    <t xml:space="preserve">  label T1069100 = "PEOPLE NEED TO LOOK AFTER THEMSELVES 2007";</t>
  </si>
  <si>
    <t xml:space="preserve">  label T1069101 = "PEOPLE SHOULD TAKE CARE OF THEMSELVES 2007";</t>
  </si>
  <si>
    <t xml:space="preserve">  label T1069102 = "HELPING PEOPLE IS IMPORTANT TO R 2007";</t>
  </si>
  <si>
    <t xml:space="preserve">  label T1069103 = "PEOPLE SHOULD HELP LESS FORTUNATE 2007";</t>
  </si>
  <si>
    <t>sample</t>
  </si>
  <si>
    <t>housing</t>
  </si>
  <si>
    <t>environment</t>
  </si>
  <si>
    <t xml:space="preserve">  label T1068600 = "IMP OF NLSY97 IN UNDRSTNDNG YNG AM LVS 2007";</t>
  </si>
  <si>
    <t xml:space="preserve">  label T1068700 = "PERCP IMP NLSY97 TO OTH PEOPLE 2007";</t>
  </si>
  <si>
    <t xml:space="preserve">  label T1068800 = "NLSY97 - CAPTURE INFO ABOUT RS LIFE 2007";</t>
  </si>
  <si>
    <t>organized</t>
  </si>
  <si>
    <t>dependable</t>
  </si>
  <si>
    <t>thorough</t>
  </si>
  <si>
    <t>agreeable</t>
  </si>
  <si>
    <t>cooperative</t>
  </si>
  <si>
    <t>flexible</t>
  </si>
  <si>
    <t>trustful</t>
  </si>
  <si>
    <t>providejobs</t>
  </si>
  <si>
    <t>controlprices</t>
  </si>
  <si>
    <t>healthcare</t>
  </si>
  <si>
    <t>livingstandard</t>
  </si>
  <si>
    <t>helpneedy</t>
  </si>
  <si>
    <t>helpunempl</t>
  </si>
  <si>
    <t>helpindustry</t>
  </si>
  <si>
    <t>fundcollege</t>
  </si>
  <si>
    <t>conscientious</t>
  </si>
  <si>
    <t>helplessfort</t>
  </si>
  <si>
    <t>carethemsel</t>
  </si>
  <si>
    <t>helpeapimp</t>
  </si>
  <si>
    <t>lookformysel</t>
  </si>
  <si>
    <t>T1068600</t>
  </si>
  <si>
    <t>T1068700</t>
  </si>
  <si>
    <t>T1068800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</si>
</sst>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  <font>
      <i/>
      <sz val="11"/>
      <color theme="1"/>
      <name val="Consolas"/>
      <family val="3"/>
    </font>
    <font>
      <i/>
      <sz val="11"/>
      <color rgb="FF222222"/>
      <name val="Consolas"/>
      <family val="3"/>
    </font>
    <font>
      <b/>
      <sz val="11"/>
      <color theme="1"/>
      <name val="Calibri"/>
      <family val="2"/>
      <scheme val="minor"/>
    </font>
    <font>
      <i/>
      <sz val="11"/>
      <color rgb="FFFF000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onsolas"/>
      <family val="3"/>
    </font>
    <font>
      <b/>
      <i/>
      <sz val="11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14548173467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0" fontId="0" fillId="9" borderId="8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9" borderId="0" xfId="0" applyFill="1" applyBorder="1"/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9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1" fontId="0" fillId="6" borderId="3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1ADAD"/>
      <color rgb="FFFF7C80"/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topLeftCell="E1" zoomScale="85" zoomScaleNormal="85" workbookViewId="0">
      <selection activeCell="Q7" sqref="Q7"/>
    </sheetView>
  </sheetViews>
  <sheetFormatPr defaultRowHeight="15" x14ac:dyDescent="0.25"/>
  <cols>
    <col min="7" max="7" width="31.140625" customWidth="1"/>
    <col min="11" max="11" width="14.5703125" customWidth="1"/>
    <col min="13" max="13" width="15.5703125" customWidth="1"/>
    <col min="27" max="27" width="3.28515625" customWidth="1"/>
    <col min="28" max="28" width="24.140625" customWidth="1"/>
  </cols>
  <sheetData>
    <row r="1" spans="1:28" x14ac:dyDescent="0.25">
      <c r="B1" s="1"/>
      <c r="H1" s="1"/>
      <c r="N1" s="1"/>
      <c r="T1" s="1"/>
      <c r="U1" t="s">
        <v>142</v>
      </c>
    </row>
    <row r="2" spans="1:28" x14ac:dyDescent="0.25">
      <c r="A2">
        <v>1</v>
      </c>
      <c r="B2" t="s">
        <v>0</v>
      </c>
      <c r="H2" t="str">
        <f t="shared" ref="H2:H33" si="0">MID(B2,21,40)</f>
        <v>PUBID - YTH ID CODE 1997";</v>
      </c>
      <c r="M2" t="s">
        <v>15</v>
      </c>
      <c r="N2" t="str">
        <f t="shared" ref="M2:N33" si="1">MID(B2,9,8)</f>
        <v>R0000100</v>
      </c>
      <c r="O2" t="str">
        <f t="shared" ref="O2:O33" si="2">MID(B2,18,80)</f>
        <v>= "PUBID - YTH ID CODE 1997";</v>
      </c>
      <c r="T2" t="str">
        <f t="shared" ref="T2:T33" si="3">CONCATENATE($U$1,M2,O2)</f>
        <v>label id= "PUBID - YTH ID CODE 1997";</v>
      </c>
      <c r="AA2" t="s">
        <v>207</v>
      </c>
      <c r="AB2" t="str">
        <f>CONCATENATE(AA2,N2,AA2,"=",AA2,M2,AA2,",")</f>
        <v>"R0000100"="id",</v>
      </c>
    </row>
    <row r="3" spans="1:28" x14ac:dyDescent="0.25">
      <c r="A3">
        <v>2</v>
      </c>
      <c r="B3" t="s">
        <v>1</v>
      </c>
      <c r="H3" t="str">
        <f t="shared" si="0"/>
        <v>KEY!SEX (SYMBOL) 1997";</v>
      </c>
      <c r="M3" t="s">
        <v>17</v>
      </c>
      <c r="N3" t="str">
        <f t="shared" si="1"/>
        <v>R0536300</v>
      </c>
      <c r="O3" t="str">
        <f t="shared" si="2"/>
        <v>= "KEY!SEX (SYMBOL) 1997";</v>
      </c>
      <c r="T3" t="str">
        <f t="shared" si="3"/>
        <v>label sex= "KEY!SEX (SYMBOL) 1997";</v>
      </c>
      <c r="AA3" t="s">
        <v>207</v>
      </c>
      <c r="AB3" t="str">
        <f t="shared" ref="AB3:AB66" si="4">CONCATENATE(AA3,N3,AA3,"=",AA3,M3,AA3,",")</f>
        <v>"R0536300"="sex",</v>
      </c>
    </row>
    <row r="4" spans="1:28" x14ac:dyDescent="0.25">
      <c r="A4">
        <v>3</v>
      </c>
      <c r="B4" t="s">
        <v>2</v>
      </c>
      <c r="H4" t="str">
        <f t="shared" si="0"/>
        <v>KEY!BDATE M/Y (SYMBOL) 1997";</v>
      </c>
      <c r="M4" t="s">
        <v>18</v>
      </c>
      <c r="N4" t="str">
        <f t="shared" si="1"/>
        <v>R0536401</v>
      </c>
      <c r="O4" t="str">
        <f t="shared" si="2"/>
        <v>= "KEY!BDATE M/Y (SYMBOL) 1997";</v>
      </c>
      <c r="T4" t="str">
        <f t="shared" si="3"/>
        <v>label bmonth= "KEY!BDATE M/Y (SYMBOL) 1997";</v>
      </c>
      <c r="AA4" t="s">
        <v>207</v>
      </c>
      <c r="AB4" t="str">
        <f t="shared" si="4"/>
        <v>"R0536401"="bmonth",</v>
      </c>
    </row>
    <row r="5" spans="1:28" x14ac:dyDescent="0.25">
      <c r="A5">
        <v>4</v>
      </c>
      <c r="B5" t="s">
        <v>3</v>
      </c>
      <c r="H5" t="str">
        <f t="shared" si="0"/>
        <v>KEY!BDATE M/Y (SYMBOL) 1997";</v>
      </c>
      <c r="M5" t="s">
        <v>19</v>
      </c>
      <c r="N5" t="str">
        <f t="shared" si="1"/>
        <v>R0536402</v>
      </c>
      <c r="O5" t="str">
        <f t="shared" si="2"/>
        <v>= "KEY!BDATE M/Y (SYMBOL) 1997";</v>
      </c>
      <c r="T5" t="str">
        <f t="shared" si="3"/>
        <v>label byear= "KEY!BDATE M/Y (SYMBOL) 1997";</v>
      </c>
      <c r="AA5" t="s">
        <v>207</v>
      </c>
      <c r="AB5" t="str">
        <f t="shared" si="4"/>
        <v>"R0536402"="byear",</v>
      </c>
    </row>
    <row r="6" spans="1:28" x14ac:dyDescent="0.25">
      <c r="A6">
        <v>5</v>
      </c>
      <c r="B6" t="s">
        <v>4</v>
      </c>
      <c r="H6" t="str">
        <f t="shared" si="0"/>
        <v>CV_SAMPLE_TYPE 1997";</v>
      </c>
      <c r="M6" t="s">
        <v>230</v>
      </c>
      <c r="N6" t="str">
        <f t="shared" si="1"/>
        <v>R1235800</v>
      </c>
      <c r="O6" t="str">
        <f t="shared" si="2"/>
        <v>= "CV_SAMPLE_TYPE 1997";</v>
      </c>
      <c r="T6" t="str">
        <f t="shared" si="3"/>
        <v>label sample= "CV_SAMPLE_TYPE 1997";</v>
      </c>
      <c r="AA6" t="s">
        <v>207</v>
      </c>
      <c r="AB6" t="str">
        <f t="shared" si="4"/>
        <v>"R1235800"="sample",</v>
      </c>
    </row>
    <row r="7" spans="1:28" x14ac:dyDescent="0.25">
      <c r="A7">
        <v>6</v>
      </c>
      <c r="B7" t="s">
        <v>5</v>
      </c>
      <c r="H7" t="str">
        <f t="shared" si="0"/>
        <v>KEY!RACE_ETHNICITY (SYMBOL) 1997";</v>
      </c>
      <c r="M7" t="s">
        <v>119</v>
      </c>
      <c r="N7" t="str">
        <f t="shared" si="1"/>
        <v>R1482600</v>
      </c>
      <c r="O7" t="str">
        <f t="shared" si="2"/>
        <v>= "KEY!RACE_ETHNICITY (SYMBOL) 1997";</v>
      </c>
      <c r="T7" t="str">
        <f t="shared" si="3"/>
        <v>label race= "KEY!RACE_ETHNICITY (SYMBOL) 1997";</v>
      </c>
      <c r="AA7" t="s">
        <v>207</v>
      </c>
      <c r="AB7" t="str">
        <f t="shared" si="4"/>
        <v>"R1482600"="race",</v>
      </c>
    </row>
    <row r="8" spans="1:28" x14ac:dyDescent="0.25">
      <c r="A8">
        <v>7</v>
      </c>
      <c r="B8" t="s">
        <v>208</v>
      </c>
      <c r="H8" t="str">
        <f t="shared" si="0"/>
        <v>R IS DISORGANIZED OR ORGANIZED 2002";</v>
      </c>
      <c r="M8" t="s">
        <v>236</v>
      </c>
      <c r="N8" t="str">
        <f t="shared" si="1"/>
        <v>S0920000</v>
      </c>
      <c r="O8" t="str">
        <f t="shared" si="2"/>
        <v>= "R IS DISORGANIZED OR ORGANIZED 2002";</v>
      </c>
      <c r="T8" t="str">
        <f t="shared" si="3"/>
        <v>label organized= "R IS DISORGANIZED OR ORGANIZED 2002";</v>
      </c>
      <c r="AA8" t="s">
        <v>207</v>
      </c>
      <c r="AB8" t="str">
        <f t="shared" si="4"/>
        <v>"S0920000"="organized",</v>
      </c>
    </row>
    <row r="9" spans="1:28" x14ac:dyDescent="0.25">
      <c r="A9">
        <v>8</v>
      </c>
      <c r="B9" t="s">
        <v>209</v>
      </c>
      <c r="H9" t="str">
        <f t="shared" si="0"/>
        <v>R IS CONSCIENTIOUS 2002";</v>
      </c>
      <c r="M9" t="s">
        <v>251</v>
      </c>
      <c r="N9" t="str">
        <f t="shared" si="1"/>
        <v>S0920100</v>
      </c>
      <c r="O9" t="str">
        <f t="shared" si="2"/>
        <v>= "R IS CONSCIENTIOUS 2002";</v>
      </c>
      <c r="T9" t="str">
        <f t="shared" si="3"/>
        <v>label conscientious= "R IS CONSCIENTIOUS 2002";</v>
      </c>
      <c r="AA9" t="s">
        <v>207</v>
      </c>
      <c r="AB9" t="str">
        <f t="shared" si="4"/>
        <v>"S0920100"="conscientious",</v>
      </c>
    </row>
    <row r="10" spans="1:28" x14ac:dyDescent="0.25">
      <c r="A10">
        <v>9</v>
      </c>
      <c r="B10" t="s">
        <v>210</v>
      </c>
      <c r="H10" t="str">
        <f t="shared" si="0"/>
        <v>R IS UNDEPENDABLE OR DEPENDABLE 2002";</v>
      </c>
      <c r="M10" t="s">
        <v>237</v>
      </c>
      <c r="N10" t="str">
        <f t="shared" si="1"/>
        <v>S0920200</v>
      </c>
      <c r="O10" t="str">
        <f t="shared" si="2"/>
        <v>= "R IS UNDEPENDABLE OR DEPENDABLE 2002";</v>
      </c>
      <c r="T10" t="str">
        <f t="shared" si="3"/>
        <v>label dependable= "R IS UNDEPENDABLE OR DEPENDABLE 2002";</v>
      </c>
      <c r="AA10" t="s">
        <v>207</v>
      </c>
      <c r="AB10" t="str">
        <f t="shared" si="4"/>
        <v>"S0920200"="dependable",</v>
      </c>
    </row>
    <row r="11" spans="1:28" x14ac:dyDescent="0.25">
      <c r="A11">
        <v>10</v>
      </c>
      <c r="B11" t="s">
        <v>211</v>
      </c>
      <c r="H11" t="str">
        <f t="shared" si="0"/>
        <v>R IS THOROUGH OR CARELESS 2002";</v>
      </c>
      <c r="M11" t="s">
        <v>238</v>
      </c>
      <c r="N11" t="str">
        <f t="shared" si="1"/>
        <v>S0920300</v>
      </c>
      <c r="O11" t="str">
        <f t="shared" si="2"/>
        <v>= "R IS THOROUGH OR CARELESS 2002";</v>
      </c>
      <c r="T11" t="str">
        <f t="shared" si="3"/>
        <v>label thorough= "R IS THOROUGH OR CARELESS 2002";</v>
      </c>
      <c r="AA11" t="s">
        <v>207</v>
      </c>
      <c r="AB11" t="str">
        <f t="shared" si="4"/>
        <v>"S0920300"="thorough",</v>
      </c>
    </row>
    <row r="12" spans="1:28" x14ac:dyDescent="0.25">
      <c r="A12">
        <v>11</v>
      </c>
      <c r="B12" t="s">
        <v>212</v>
      </c>
      <c r="H12" t="str">
        <f t="shared" si="0"/>
        <v>R IS AGREEABLE OR QUARRELSOME 2002";</v>
      </c>
      <c r="M12" t="s">
        <v>239</v>
      </c>
      <c r="N12" t="str">
        <f t="shared" si="1"/>
        <v>S0920400</v>
      </c>
      <c r="O12" t="str">
        <f t="shared" si="2"/>
        <v>= "R IS AGREEABLE OR QUARRELSOME 2002";</v>
      </c>
      <c r="T12" t="str">
        <f t="shared" si="3"/>
        <v>label agreeable= "R IS AGREEABLE OR QUARRELSOME 2002";</v>
      </c>
      <c r="AA12" t="s">
        <v>207</v>
      </c>
      <c r="AB12" t="str">
        <f t="shared" si="4"/>
        <v>"S0920400"="agreeable",</v>
      </c>
    </row>
    <row r="13" spans="1:28" x14ac:dyDescent="0.25">
      <c r="A13">
        <v>12</v>
      </c>
      <c r="B13" t="s">
        <v>213</v>
      </c>
      <c r="H13" t="str">
        <f t="shared" si="0"/>
        <v>R IS DIFFICULT OR COOPERATIVE 2002";</v>
      </c>
      <c r="M13" t="s">
        <v>240</v>
      </c>
      <c r="N13" t="str">
        <f t="shared" si="1"/>
        <v>S0920500</v>
      </c>
      <c r="O13" t="str">
        <f t="shared" si="2"/>
        <v>= "R IS DIFFICULT OR COOPERATIVE 2002";</v>
      </c>
      <c r="T13" t="str">
        <f t="shared" si="3"/>
        <v>label cooperative= "R IS DIFFICULT OR COOPERATIVE 2002";</v>
      </c>
      <c r="AA13" t="s">
        <v>207</v>
      </c>
      <c r="AB13" t="str">
        <f t="shared" si="4"/>
        <v>"S0920500"="cooperative",</v>
      </c>
    </row>
    <row r="14" spans="1:28" x14ac:dyDescent="0.25">
      <c r="A14">
        <v>13</v>
      </c>
      <c r="B14" t="s">
        <v>214</v>
      </c>
      <c r="H14" t="str">
        <f t="shared" si="0"/>
        <v>R IS STUBBORN OR FLEXIBLE 2002";</v>
      </c>
      <c r="M14" t="s">
        <v>241</v>
      </c>
      <c r="N14" t="str">
        <f t="shared" si="1"/>
        <v>S0920600</v>
      </c>
      <c r="O14" t="str">
        <f t="shared" si="2"/>
        <v>= "R IS STUBBORN OR FLEXIBLE 2002";</v>
      </c>
      <c r="T14" t="str">
        <f t="shared" si="3"/>
        <v>label flexible= "R IS STUBBORN OR FLEXIBLE 2002";</v>
      </c>
      <c r="AA14" t="s">
        <v>207</v>
      </c>
      <c r="AB14" t="str">
        <f t="shared" si="4"/>
        <v>"S0920600"="flexible",</v>
      </c>
    </row>
    <row r="15" spans="1:28" x14ac:dyDescent="0.25">
      <c r="A15">
        <v>14</v>
      </c>
      <c r="B15" t="s">
        <v>215</v>
      </c>
      <c r="H15" t="str">
        <f t="shared" si="0"/>
        <v>R IS TRUSTFUL OR DISTRUSTFUL 2002";</v>
      </c>
      <c r="M15" t="s">
        <v>242</v>
      </c>
      <c r="N15" t="str">
        <f t="shared" si="1"/>
        <v>S0920700</v>
      </c>
      <c r="O15" t="str">
        <f t="shared" si="2"/>
        <v>= "R IS TRUSTFUL OR DISTRUSTFUL 2002";</v>
      </c>
      <c r="T15" t="str">
        <f t="shared" si="3"/>
        <v>label trustful= "R IS TRUSTFUL OR DISTRUSTFUL 2002";</v>
      </c>
      <c r="AA15" t="s">
        <v>207</v>
      </c>
      <c r="AB15" t="str">
        <f t="shared" si="4"/>
        <v>"S0920700"="trustful",</v>
      </c>
    </row>
    <row r="16" spans="1:28" x14ac:dyDescent="0.25">
      <c r="A16">
        <v>15</v>
      </c>
      <c r="B16" t="s">
        <v>216</v>
      </c>
      <c r="H16" t="str">
        <f t="shared" si="0"/>
        <v>GOVT RESPONSIBILITY - PROVIDE JOBS 2006"</v>
      </c>
      <c r="M16" t="s">
        <v>243</v>
      </c>
      <c r="N16" t="str">
        <f t="shared" si="1"/>
        <v>S8646900</v>
      </c>
      <c r="O16" t="str">
        <f t="shared" si="2"/>
        <v>= "GOVT RESPONSIBILITY - PROVIDE JOBS 2006";</v>
      </c>
      <c r="T16" t="str">
        <f t="shared" si="3"/>
        <v>label providejobs= "GOVT RESPONSIBILITY - PROVIDE JOBS 2006";</v>
      </c>
      <c r="AA16" t="s">
        <v>207</v>
      </c>
      <c r="AB16" t="str">
        <f t="shared" si="4"/>
        <v>"S8646900"="providejobs",</v>
      </c>
    </row>
    <row r="17" spans="1:28" x14ac:dyDescent="0.25">
      <c r="A17">
        <v>16</v>
      </c>
      <c r="B17" t="s">
        <v>217</v>
      </c>
      <c r="H17" t="str">
        <f t="shared" si="0"/>
        <v>GOVT RESPNSBLTY - KEEP PRICES UND CTRL 2</v>
      </c>
      <c r="M17" t="s">
        <v>244</v>
      </c>
      <c r="N17" t="str">
        <f t="shared" si="1"/>
        <v>S8647000</v>
      </c>
      <c r="O17" t="str">
        <f t="shared" si="2"/>
        <v>= "GOVT RESPNSBLTY - KEEP PRICES UND CTRL 2006";</v>
      </c>
      <c r="T17" t="str">
        <f t="shared" si="3"/>
        <v>label controlprices= "GOVT RESPNSBLTY - KEEP PRICES UND CTRL 2006";</v>
      </c>
      <c r="AA17" t="s">
        <v>207</v>
      </c>
      <c r="AB17" t="str">
        <f t="shared" si="4"/>
        <v>"S8647000"="controlprices",</v>
      </c>
    </row>
    <row r="18" spans="1:28" x14ac:dyDescent="0.25">
      <c r="A18">
        <v>17</v>
      </c>
      <c r="B18" t="s">
        <v>218</v>
      </c>
      <c r="H18" t="str">
        <f t="shared" si="0"/>
        <v>GOVT RESPNSBLTY - HLTH CARE FOR SICK 200</v>
      </c>
      <c r="M18" t="s">
        <v>245</v>
      </c>
      <c r="N18" t="str">
        <f t="shared" si="1"/>
        <v>S8647100</v>
      </c>
      <c r="O18" t="str">
        <f t="shared" si="2"/>
        <v>= "GOVT RESPNSBLTY - HLTH CARE FOR SICK 2006";</v>
      </c>
      <c r="T18" t="str">
        <f t="shared" si="3"/>
        <v>label healthcare= "GOVT RESPNSBLTY - HLTH CARE FOR SICK 2006";</v>
      </c>
      <c r="AA18" t="s">
        <v>207</v>
      </c>
      <c r="AB18" t="str">
        <f t="shared" si="4"/>
        <v>"S8647100"="healthcare",</v>
      </c>
    </row>
    <row r="19" spans="1:28" x14ac:dyDescent="0.25">
      <c r="A19">
        <v>18</v>
      </c>
      <c r="B19" t="s">
        <v>219</v>
      </c>
      <c r="H19" t="str">
        <f t="shared" si="0"/>
        <v>GOVT RESPNSBLTY -PROV ELD LIV STAND 2006</v>
      </c>
      <c r="M19" t="s">
        <v>246</v>
      </c>
      <c r="N19" t="str">
        <f t="shared" si="1"/>
        <v>S8647200</v>
      </c>
      <c r="O19" t="str">
        <f t="shared" si="2"/>
        <v>= "GOVT RESPNSBLTY -PROV ELD LIV STAND 2006";</v>
      </c>
      <c r="T19" t="str">
        <f t="shared" si="3"/>
        <v>label livingstandard= "GOVT RESPNSBLTY -PROV ELD LIV STAND 2006";</v>
      </c>
      <c r="AA19" t="s">
        <v>207</v>
      </c>
      <c r="AB19" t="str">
        <f t="shared" si="4"/>
        <v>"S8647200"="livingstandard",</v>
      </c>
    </row>
    <row r="20" spans="1:28" x14ac:dyDescent="0.25">
      <c r="A20">
        <v>19</v>
      </c>
      <c r="B20" t="s">
        <v>220</v>
      </c>
      <c r="H20" t="str">
        <f t="shared" si="0"/>
        <v>GOVT RESPNSBLTY -PROV IND HELP 2006";</v>
      </c>
      <c r="M20" t="s">
        <v>247</v>
      </c>
      <c r="N20" t="str">
        <f t="shared" si="1"/>
        <v>S8647300</v>
      </c>
      <c r="O20" t="str">
        <f t="shared" si="2"/>
        <v>= "GOVT RESPNSBLTY -PROV IND HELP 2006";</v>
      </c>
      <c r="T20" t="str">
        <f t="shared" si="3"/>
        <v>label helpneedy= "GOVT RESPNSBLTY -PROV IND HELP 2006";</v>
      </c>
      <c r="AA20" t="s">
        <v>207</v>
      </c>
      <c r="AB20" t="str">
        <f t="shared" si="4"/>
        <v>"S8647300"="helpneedy",</v>
      </c>
    </row>
    <row r="21" spans="1:28" x14ac:dyDescent="0.25">
      <c r="A21">
        <v>20</v>
      </c>
      <c r="B21" t="s">
        <v>221</v>
      </c>
      <c r="H21" t="str">
        <f t="shared" si="0"/>
        <v>GOVT RESPNSBLTY -PROV UNEMP LIV STAND 20</v>
      </c>
      <c r="M21" t="s">
        <v>248</v>
      </c>
      <c r="N21" t="str">
        <f t="shared" si="1"/>
        <v>S8647400</v>
      </c>
      <c r="O21" t="str">
        <f t="shared" si="2"/>
        <v>= "GOVT RESPNSBLTY -PROV UNEMP LIV STAND 2006";</v>
      </c>
      <c r="T21" t="str">
        <f t="shared" si="3"/>
        <v>label helpunempl= "GOVT RESPNSBLTY -PROV UNEMP LIV STAND 2006";</v>
      </c>
      <c r="AA21" t="s">
        <v>207</v>
      </c>
      <c r="AB21" t="str">
        <f t="shared" si="4"/>
        <v>"S8647400"="helpunempl",</v>
      </c>
    </row>
    <row r="22" spans="1:28" x14ac:dyDescent="0.25">
      <c r="A22">
        <v>21</v>
      </c>
      <c r="B22" t="s">
        <v>222</v>
      </c>
      <c r="H22" t="str">
        <f t="shared" si="0"/>
        <v>GOVT RESPNSBLTY -REDUCE INC DIFF 2006";</v>
      </c>
      <c r="M22" t="s">
        <v>249</v>
      </c>
      <c r="N22" t="str">
        <f t="shared" si="1"/>
        <v>S8647500</v>
      </c>
      <c r="O22" t="str">
        <f t="shared" si="2"/>
        <v>= "GOVT RESPNSBLTY -REDUCE INC DIFF 2006";</v>
      </c>
      <c r="T22" t="str">
        <f t="shared" si="3"/>
        <v>label helpindustry= "GOVT RESPNSBLTY -REDUCE INC DIFF 2006";</v>
      </c>
      <c r="AA22" t="s">
        <v>207</v>
      </c>
      <c r="AB22" t="str">
        <f t="shared" si="4"/>
        <v>"S8647500"="helpindustry",</v>
      </c>
    </row>
    <row r="23" spans="1:28" x14ac:dyDescent="0.25">
      <c r="A23">
        <v>22</v>
      </c>
      <c r="B23" t="s">
        <v>223</v>
      </c>
      <c r="H23" t="str">
        <f t="shared" si="0"/>
        <v>GOVT RESPNSBLTY -PROV COLL FIN AID 2006"</v>
      </c>
      <c r="M23" t="s">
        <v>250</v>
      </c>
      <c r="N23" t="str">
        <f t="shared" si="1"/>
        <v>S8647600</v>
      </c>
      <c r="O23" t="str">
        <f t="shared" si="2"/>
        <v>= "GOVT RESPNSBLTY -PROV COLL FIN AID 2006";</v>
      </c>
      <c r="T23" t="str">
        <f t="shared" si="3"/>
        <v>label fundcollege= "GOVT RESPNSBLTY -PROV COLL FIN AID 2006";</v>
      </c>
      <c r="AA23" t="s">
        <v>207</v>
      </c>
      <c r="AB23" t="str">
        <f t="shared" si="4"/>
        <v>"S8647600"="fundcollege",</v>
      </c>
    </row>
    <row r="24" spans="1:28" x14ac:dyDescent="0.25">
      <c r="A24">
        <v>23</v>
      </c>
      <c r="B24" t="s">
        <v>224</v>
      </c>
      <c r="H24" t="str">
        <f t="shared" si="0"/>
        <v>GOVT RESPNSBLTY -PROV DECENT HOUSING 200</v>
      </c>
      <c r="M24" t="s">
        <v>231</v>
      </c>
      <c r="N24" t="str">
        <f t="shared" si="1"/>
        <v>S8647700</v>
      </c>
      <c r="O24" t="str">
        <f t="shared" si="2"/>
        <v>= "GOVT RESPNSBLTY -PROV DECENT HOUSING 2006";</v>
      </c>
      <c r="T24" t="str">
        <f t="shared" si="3"/>
        <v>label housing= "GOVT RESPNSBLTY -PROV DECENT HOUSING 2006";</v>
      </c>
      <c r="AA24" t="s">
        <v>207</v>
      </c>
      <c r="AB24" t="str">
        <f t="shared" si="4"/>
        <v>"S8647700"="housing",</v>
      </c>
    </row>
    <row r="25" spans="1:28" x14ac:dyDescent="0.25">
      <c r="A25">
        <v>24</v>
      </c>
      <c r="B25" t="s">
        <v>225</v>
      </c>
      <c r="H25" t="str">
        <f t="shared" si="0"/>
        <v>GOVT RESPNSBLTY -PROTECT ENVIRONMENT 200</v>
      </c>
      <c r="M25" t="s">
        <v>232</v>
      </c>
      <c r="N25" t="str">
        <f t="shared" si="1"/>
        <v>S8647800</v>
      </c>
      <c r="O25" t="str">
        <f t="shared" si="2"/>
        <v>= "GOVT RESPNSBLTY -PROTECT ENVIRONMENT 2006";</v>
      </c>
      <c r="T25" t="str">
        <f t="shared" si="3"/>
        <v>label environment= "GOVT RESPNSBLTY -PROTECT ENVIRONMENT 2006";</v>
      </c>
      <c r="AA25" t="s">
        <v>207</v>
      </c>
      <c r="AB25" t="str">
        <f t="shared" si="4"/>
        <v>"S8647800"="environment",</v>
      </c>
    </row>
    <row r="26" spans="1:28" x14ac:dyDescent="0.25">
      <c r="A26">
        <v>25</v>
      </c>
      <c r="B26" t="s">
        <v>233</v>
      </c>
      <c r="H26" t="str">
        <f t="shared" si="0"/>
        <v>IMP OF NLSY97 IN UNDRSTNDNG YNG AM LVS 2</v>
      </c>
      <c r="M26" t="s">
        <v>256</v>
      </c>
      <c r="N26" t="str">
        <f t="shared" si="1"/>
        <v>T1068600</v>
      </c>
      <c r="O26" t="str">
        <f t="shared" si="2"/>
        <v>= "IMP OF NLSY97 IN UNDRSTNDNG YNG AM LVS 2007";</v>
      </c>
      <c r="T26" t="str">
        <f t="shared" si="3"/>
        <v>label T1068600= "IMP OF NLSY97 IN UNDRSTNDNG YNG AM LVS 2007";</v>
      </c>
      <c r="AA26" t="s">
        <v>207</v>
      </c>
      <c r="AB26" t="str">
        <f t="shared" si="4"/>
        <v>"T1068600"="T1068600",</v>
      </c>
    </row>
    <row r="27" spans="1:28" x14ac:dyDescent="0.25">
      <c r="A27">
        <v>26</v>
      </c>
      <c r="B27" t="s">
        <v>234</v>
      </c>
      <c r="H27" t="str">
        <f t="shared" si="0"/>
        <v>PERCP IMP NLSY97 TO OTH PEOPLE 2007";</v>
      </c>
      <c r="M27" t="s">
        <v>257</v>
      </c>
      <c r="N27" t="str">
        <f t="shared" si="1"/>
        <v>T1068700</v>
      </c>
      <c r="O27" t="str">
        <f t="shared" si="2"/>
        <v>= "PERCP IMP NLSY97 TO OTH PEOPLE 2007";</v>
      </c>
      <c r="T27" t="str">
        <f t="shared" si="3"/>
        <v>label T1068700= "PERCP IMP NLSY97 TO OTH PEOPLE 2007";</v>
      </c>
      <c r="AA27" t="s">
        <v>207</v>
      </c>
      <c r="AB27" t="str">
        <f t="shared" si="4"/>
        <v>"T1068700"="T1068700",</v>
      </c>
    </row>
    <row r="28" spans="1:28" x14ac:dyDescent="0.25">
      <c r="A28">
        <v>27</v>
      </c>
      <c r="B28" t="s">
        <v>235</v>
      </c>
      <c r="H28" t="str">
        <f t="shared" si="0"/>
        <v>NLSY97 - CAPTURE INFO ABOUT RS LIFE 2007</v>
      </c>
      <c r="M28" t="s">
        <v>258</v>
      </c>
      <c r="N28" t="str">
        <f t="shared" si="1"/>
        <v>T1068800</v>
      </c>
      <c r="O28" t="str">
        <f t="shared" si="2"/>
        <v>= "NLSY97 - CAPTURE INFO ABOUT RS LIFE 2007";</v>
      </c>
      <c r="T28" t="str">
        <f t="shared" si="3"/>
        <v>label T1068800= "NLSY97 - CAPTURE INFO ABOUT RS LIFE 2007";</v>
      </c>
      <c r="AA28" t="s">
        <v>207</v>
      </c>
      <c r="AB28" t="str">
        <f t="shared" si="4"/>
        <v>"T1068800"="T1068800",</v>
      </c>
    </row>
    <row r="29" spans="1:28" x14ac:dyDescent="0.25">
      <c r="A29">
        <v>28</v>
      </c>
      <c r="B29" t="s">
        <v>226</v>
      </c>
      <c r="H29" t="str">
        <f t="shared" si="0"/>
        <v>PEOPLE NEED TO LOOK AFTER THEMSELVES 200</v>
      </c>
      <c r="M29" t="s">
        <v>252</v>
      </c>
      <c r="N29" t="str">
        <f t="shared" si="1"/>
        <v>T1069100</v>
      </c>
      <c r="O29" t="str">
        <f t="shared" si="2"/>
        <v>= "PEOPLE NEED TO LOOK AFTER THEMSELVES 2007";</v>
      </c>
      <c r="T29" t="str">
        <f t="shared" si="3"/>
        <v>label helplessfort= "PEOPLE NEED TO LOOK AFTER THEMSELVES 2007";</v>
      </c>
      <c r="AA29" t="s">
        <v>207</v>
      </c>
      <c r="AB29" t="str">
        <f t="shared" si="4"/>
        <v>"T1069100"="helplessfort",</v>
      </c>
    </row>
    <row r="30" spans="1:28" x14ac:dyDescent="0.25">
      <c r="A30">
        <v>29</v>
      </c>
      <c r="B30" t="s">
        <v>227</v>
      </c>
      <c r="H30" t="str">
        <f t="shared" si="0"/>
        <v>PEOPLE SHOULD TAKE CARE OF THEMSELVES 20</v>
      </c>
      <c r="M30" t="s">
        <v>253</v>
      </c>
      <c r="N30" t="str">
        <f t="shared" si="1"/>
        <v>T1069101</v>
      </c>
      <c r="O30" t="str">
        <f t="shared" si="2"/>
        <v>= "PEOPLE SHOULD TAKE CARE OF THEMSELVES 2007";</v>
      </c>
      <c r="T30" t="str">
        <f t="shared" si="3"/>
        <v>label carethemsel= "PEOPLE SHOULD TAKE CARE OF THEMSELVES 2007";</v>
      </c>
      <c r="AA30" t="s">
        <v>207</v>
      </c>
      <c r="AB30" t="str">
        <f>CONCATENATE(AA30,N30,AA30,"=",AA30,M30,AA30,",")</f>
        <v>"T1069101"="carethemsel",</v>
      </c>
    </row>
    <row r="31" spans="1:28" x14ac:dyDescent="0.25">
      <c r="A31">
        <v>30</v>
      </c>
      <c r="B31" t="s">
        <v>228</v>
      </c>
      <c r="H31" t="str">
        <f t="shared" si="0"/>
        <v>HELPING PEOPLE IS IMPORTANT TO R 2007";</v>
      </c>
      <c r="M31" t="s">
        <v>254</v>
      </c>
      <c r="N31" t="str">
        <f t="shared" si="1"/>
        <v>T1069102</v>
      </c>
      <c r="O31" t="str">
        <f t="shared" si="2"/>
        <v>= "HELPING PEOPLE IS IMPORTANT TO R 2007";</v>
      </c>
      <c r="T31" t="str">
        <f t="shared" si="3"/>
        <v>label helpeapimp= "HELPING PEOPLE IS IMPORTANT TO R 2007";</v>
      </c>
      <c r="AA31" t="s">
        <v>207</v>
      </c>
      <c r="AB31" t="str">
        <f t="shared" si="4"/>
        <v>"T1069102"="helpeapimp",</v>
      </c>
    </row>
    <row r="32" spans="1:28" x14ac:dyDescent="0.25">
      <c r="A32">
        <v>31</v>
      </c>
      <c r="B32" t="s">
        <v>229</v>
      </c>
      <c r="H32" t="str">
        <f t="shared" si="0"/>
        <v>PEOPLE SHOULD HELP LESS FORTUNATE 2007";</v>
      </c>
      <c r="M32" t="s">
        <v>255</v>
      </c>
      <c r="N32" t="str">
        <f t="shared" si="1"/>
        <v>T1069103</v>
      </c>
      <c r="O32" t="str">
        <f t="shared" si="2"/>
        <v>= "PEOPLE SHOULD HELP LESS FORTUNATE 2007";</v>
      </c>
      <c r="T32" t="str">
        <f t="shared" si="3"/>
        <v>label lookformysel= "PEOPLE SHOULD HELP LESS FORTUNATE 2007";</v>
      </c>
      <c r="AA32" t="s">
        <v>207</v>
      </c>
      <c r="AB32" t="str">
        <f t="shared" si="4"/>
        <v>"T1069103"="lookformysel",</v>
      </c>
    </row>
    <row r="33" spans="27:28" x14ac:dyDescent="0.25">
      <c r="AA33" t="s">
        <v>207</v>
      </c>
      <c r="AB33" t="str">
        <f t="shared" si="4"/>
        <v>""="",</v>
      </c>
    </row>
    <row r="34" spans="27:28" x14ac:dyDescent="0.25">
      <c r="AA34" t="s">
        <v>207</v>
      </c>
      <c r="AB34" t="str">
        <f t="shared" si="4"/>
        <v>""="",</v>
      </c>
    </row>
    <row r="35" spans="27:28" x14ac:dyDescent="0.25">
      <c r="AA35" t="s">
        <v>207</v>
      </c>
      <c r="AB35" t="str">
        <f t="shared" si="4"/>
        <v>""="",</v>
      </c>
    </row>
    <row r="36" spans="27:28" x14ac:dyDescent="0.25">
      <c r="AA36" t="s">
        <v>207</v>
      </c>
      <c r="AB36" t="str">
        <f t="shared" si="4"/>
        <v>""="",</v>
      </c>
    </row>
    <row r="37" spans="27:28" x14ac:dyDescent="0.25">
      <c r="AA37" t="s">
        <v>207</v>
      </c>
      <c r="AB37" t="str">
        <f t="shared" si="4"/>
        <v>""="",</v>
      </c>
    </row>
    <row r="38" spans="27:28" x14ac:dyDescent="0.25">
      <c r="AA38" t="s">
        <v>207</v>
      </c>
      <c r="AB38" t="str">
        <f t="shared" si="4"/>
        <v>""="",</v>
      </c>
    </row>
    <row r="39" spans="27:28" x14ac:dyDescent="0.25">
      <c r="AA39" t="s">
        <v>207</v>
      </c>
      <c r="AB39" t="str">
        <f t="shared" si="4"/>
        <v>""="",</v>
      </c>
    </row>
    <row r="40" spans="27:28" x14ac:dyDescent="0.25">
      <c r="AA40" t="s">
        <v>207</v>
      </c>
      <c r="AB40" t="str">
        <f t="shared" si="4"/>
        <v>""="",</v>
      </c>
    </row>
    <row r="41" spans="27:28" x14ac:dyDescent="0.25">
      <c r="AA41" t="s">
        <v>207</v>
      </c>
      <c r="AB41" t="str">
        <f t="shared" si="4"/>
        <v>""="",</v>
      </c>
    </row>
    <row r="42" spans="27:28" x14ac:dyDescent="0.25">
      <c r="AA42" t="s">
        <v>207</v>
      </c>
      <c r="AB42" t="str">
        <f t="shared" si="4"/>
        <v>""="",</v>
      </c>
    </row>
    <row r="43" spans="27:28" x14ac:dyDescent="0.25">
      <c r="AA43" t="s">
        <v>207</v>
      </c>
      <c r="AB43" t="str">
        <f t="shared" si="4"/>
        <v>""="",</v>
      </c>
    </row>
    <row r="44" spans="27:28" x14ac:dyDescent="0.25">
      <c r="AA44" t="s">
        <v>207</v>
      </c>
      <c r="AB44" t="str">
        <f t="shared" si="4"/>
        <v>""="",</v>
      </c>
    </row>
    <row r="45" spans="27:28" x14ac:dyDescent="0.25">
      <c r="AA45" t="s">
        <v>207</v>
      </c>
      <c r="AB45" t="str">
        <f t="shared" si="4"/>
        <v>""="",</v>
      </c>
    </row>
    <row r="46" spans="27:28" x14ac:dyDescent="0.25">
      <c r="AA46" t="s">
        <v>207</v>
      </c>
      <c r="AB46" t="str">
        <f t="shared" si="4"/>
        <v>""="",</v>
      </c>
    </row>
    <row r="47" spans="27:28" x14ac:dyDescent="0.25">
      <c r="AA47" t="s">
        <v>207</v>
      </c>
      <c r="AB47" t="str">
        <f t="shared" si="4"/>
        <v>""="",</v>
      </c>
    </row>
    <row r="48" spans="27:28" x14ac:dyDescent="0.25">
      <c r="AA48" t="s">
        <v>207</v>
      </c>
      <c r="AB48" t="str">
        <f t="shared" si="4"/>
        <v>""="",</v>
      </c>
    </row>
    <row r="49" spans="27:28" x14ac:dyDescent="0.25">
      <c r="AA49" t="s">
        <v>207</v>
      </c>
      <c r="AB49" t="str">
        <f t="shared" si="4"/>
        <v>""="",</v>
      </c>
    </row>
    <row r="50" spans="27:28" x14ac:dyDescent="0.25">
      <c r="AA50" t="s">
        <v>207</v>
      </c>
      <c r="AB50" t="str">
        <f t="shared" si="4"/>
        <v>""="",</v>
      </c>
    </row>
    <row r="51" spans="27:28" x14ac:dyDescent="0.25">
      <c r="AA51" t="s">
        <v>207</v>
      </c>
      <c r="AB51" t="str">
        <f t="shared" si="4"/>
        <v>""="",</v>
      </c>
    </row>
    <row r="52" spans="27:28" x14ac:dyDescent="0.25">
      <c r="AA52" t="s">
        <v>207</v>
      </c>
      <c r="AB52" t="str">
        <f t="shared" si="4"/>
        <v>""="",</v>
      </c>
    </row>
    <row r="53" spans="27:28" x14ac:dyDescent="0.25">
      <c r="AA53" t="s">
        <v>207</v>
      </c>
      <c r="AB53" t="str">
        <f t="shared" si="4"/>
        <v>""="",</v>
      </c>
    </row>
    <row r="54" spans="27:28" x14ac:dyDescent="0.25">
      <c r="AA54" t="s">
        <v>207</v>
      </c>
      <c r="AB54" t="str">
        <f t="shared" si="4"/>
        <v>""="",</v>
      </c>
    </row>
    <row r="55" spans="27:28" x14ac:dyDescent="0.25">
      <c r="AA55" t="s">
        <v>207</v>
      </c>
      <c r="AB55" t="str">
        <f t="shared" si="4"/>
        <v>""="",</v>
      </c>
    </row>
    <row r="56" spans="27:28" x14ac:dyDescent="0.25">
      <c r="AA56" t="s">
        <v>207</v>
      </c>
      <c r="AB56" t="str">
        <f t="shared" si="4"/>
        <v>""="",</v>
      </c>
    </row>
    <row r="57" spans="27:28" x14ac:dyDescent="0.25">
      <c r="AA57" t="s">
        <v>207</v>
      </c>
      <c r="AB57" t="str">
        <f t="shared" si="4"/>
        <v>""="",</v>
      </c>
    </row>
    <row r="58" spans="27:28" x14ac:dyDescent="0.25">
      <c r="AA58" t="s">
        <v>207</v>
      </c>
      <c r="AB58" t="str">
        <f t="shared" si="4"/>
        <v>""="",</v>
      </c>
    </row>
    <row r="59" spans="27:28" x14ac:dyDescent="0.25">
      <c r="AA59" t="s">
        <v>207</v>
      </c>
      <c r="AB59" t="str">
        <f t="shared" si="4"/>
        <v>""="",</v>
      </c>
    </row>
    <row r="60" spans="27:28" x14ac:dyDescent="0.25">
      <c r="AA60" t="s">
        <v>207</v>
      </c>
      <c r="AB60" t="str">
        <f t="shared" si="4"/>
        <v>""="",</v>
      </c>
    </row>
    <row r="61" spans="27:28" x14ac:dyDescent="0.25">
      <c r="AA61" t="s">
        <v>207</v>
      </c>
      <c r="AB61" t="str">
        <f t="shared" si="4"/>
        <v>""="",</v>
      </c>
    </row>
    <row r="62" spans="27:28" x14ac:dyDescent="0.25">
      <c r="AA62" t="s">
        <v>207</v>
      </c>
      <c r="AB62" t="str">
        <f t="shared" si="4"/>
        <v>""="",</v>
      </c>
    </row>
    <row r="63" spans="27:28" x14ac:dyDescent="0.25">
      <c r="AA63" t="s">
        <v>207</v>
      </c>
      <c r="AB63" t="str">
        <f t="shared" si="4"/>
        <v>""="",</v>
      </c>
    </row>
    <row r="64" spans="27:28" x14ac:dyDescent="0.25">
      <c r="AA64" t="s">
        <v>207</v>
      </c>
      <c r="AB64" t="str">
        <f t="shared" si="4"/>
        <v>""="",</v>
      </c>
    </row>
    <row r="65" spans="27:28" x14ac:dyDescent="0.25">
      <c r="AA65" t="s">
        <v>207</v>
      </c>
      <c r="AB65" t="str">
        <f t="shared" si="4"/>
        <v>""="",</v>
      </c>
    </row>
    <row r="66" spans="27:28" x14ac:dyDescent="0.25">
      <c r="AA66" t="s">
        <v>207</v>
      </c>
      <c r="AB66" t="str">
        <f t="shared" si="4"/>
        <v>""="",</v>
      </c>
    </row>
    <row r="67" spans="27:28" x14ac:dyDescent="0.25">
      <c r="AA67" t="s">
        <v>207</v>
      </c>
      <c r="AB67" t="str">
        <f t="shared" ref="AB67:AB84" si="5">CONCATENATE(AA67,N67,AA67,"=",AA67,M67,AA67,",")</f>
        <v>""="",</v>
      </c>
    </row>
    <row r="68" spans="27:28" x14ac:dyDescent="0.25">
      <c r="AA68" t="s">
        <v>207</v>
      </c>
      <c r="AB68" t="str">
        <f t="shared" si="5"/>
        <v>""="",</v>
      </c>
    </row>
    <row r="69" spans="27:28" x14ac:dyDescent="0.25">
      <c r="AA69" t="s">
        <v>207</v>
      </c>
      <c r="AB69" t="str">
        <f t="shared" si="5"/>
        <v>""="",</v>
      </c>
    </row>
    <row r="70" spans="27:28" x14ac:dyDescent="0.25">
      <c r="AA70" t="s">
        <v>207</v>
      </c>
      <c r="AB70" t="str">
        <f t="shared" si="5"/>
        <v>""="",</v>
      </c>
    </row>
    <row r="71" spans="27:28" x14ac:dyDescent="0.25">
      <c r="AA71" t="s">
        <v>207</v>
      </c>
      <c r="AB71" t="str">
        <f t="shared" si="5"/>
        <v>""="",</v>
      </c>
    </row>
    <row r="72" spans="27:28" x14ac:dyDescent="0.25">
      <c r="AA72" t="s">
        <v>207</v>
      </c>
      <c r="AB72" t="str">
        <f t="shared" si="5"/>
        <v>""="",</v>
      </c>
    </row>
    <row r="73" spans="27:28" x14ac:dyDescent="0.25">
      <c r="AA73" t="s">
        <v>207</v>
      </c>
      <c r="AB73" t="str">
        <f t="shared" si="5"/>
        <v>""="",</v>
      </c>
    </row>
    <row r="74" spans="27:28" x14ac:dyDescent="0.25">
      <c r="AA74" t="s">
        <v>207</v>
      </c>
      <c r="AB74" t="str">
        <f t="shared" si="5"/>
        <v>""="",</v>
      </c>
    </row>
    <row r="75" spans="27:28" x14ac:dyDescent="0.25">
      <c r="AA75" t="s">
        <v>207</v>
      </c>
      <c r="AB75" t="str">
        <f t="shared" si="5"/>
        <v>""="",</v>
      </c>
    </row>
    <row r="76" spans="27:28" x14ac:dyDescent="0.25">
      <c r="AA76" t="s">
        <v>207</v>
      </c>
      <c r="AB76" t="str">
        <f t="shared" si="5"/>
        <v>""="",</v>
      </c>
    </row>
    <row r="77" spans="27:28" x14ac:dyDescent="0.25">
      <c r="AA77" t="s">
        <v>207</v>
      </c>
      <c r="AB77" t="str">
        <f t="shared" si="5"/>
        <v>""="",</v>
      </c>
    </row>
    <row r="78" spans="27:28" x14ac:dyDescent="0.25">
      <c r="AA78" t="s">
        <v>207</v>
      </c>
      <c r="AB78" t="str">
        <f t="shared" si="5"/>
        <v>""="",</v>
      </c>
    </row>
    <row r="79" spans="27:28" x14ac:dyDescent="0.25">
      <c r="AA79" t="s">
        <v>207</v>
      </c>
      <c r="AB79" t="str">
        <f t="shared" si="5"/>
        <v>""="",</v>
      </c>
    </row>
    <row r="80" spans="27:28" x14ac:dyDescent="0.25">
      <c r="AA80" t="s">
        <v>207</v>
      </c>
      <c r="AB80" t="str">
        <f t="shared" si="5"/>
        <v>""="",</v>
      </c>
    </row>
    <row r="81" spans="27:28" x14ac:dyDescent="0.25">
      <c r="AA81" t="s">
        <v>207</v>
      </c>
      <c r="AB81" t="str">
        <f t="shared" si="5"/>
        <v>""="",</v>
      </c>
    </row>
    <row r="82" spans="27:28" x14ac:dyDescent="0.25">
      <c r="AA82" t="s">
        <v>207</v>
      </c>
      <c r="AB82" t="str">
        <f t="shared" si="5"/>
        <v>""="",</v>
      </c>
    </row>
    <row r="83" spans="27:28" x14ac:dyDescent="0.25">
      <c r="AA83" t="s">
        <v>207</v>
      </c>
      <c r="AB83" t="str">
        <f t="shared" si="5"/>
        <v>""="",</v>
      </c>
    </row>
    <row r="84" spans="27:28" x14ac:dyDescent="0.25">
      <c r="AA84" t="s">
        <v>207</v>
      </c>
      <c r="AB84" t="str">
        <f t="shared" si="5"/>
        <v>""="",</v>
      </c>
    </row>
    <row r="100" spans="13:13" x14ac:dyDescent="0.25">
      <c r="M100" t="s">
        <v>113</v>
      </c>
    </row>
    <row r="101" spans="13:13" x14ac:dyDescent="0.25">
      <c r="M101" t="s">
        <v>112</v>
      </c>
    </row>
    <row r="102" spans="13:13" x14ac:dyDescent="0.25">
      <c r="M102" t="s">
        <v>117</v>
      </c>
    </row>
    <row r="103" spans="13:13" x14ac:dyDescent="0.25">
      <c r="M103" t="s">
        <v>118</v>
      </c>
    </row>
    <row r="104" spans="13:13" x14ac:dyDescent="0.25">
      <c r="M104" t="s">
        <v>119</v>
      </c>
    </row>
    <row r="105" spans="13:13" x14ac:dyDescent="0.25">
      <c r="M105" t="s">
        <v>17</v>
      </c>
    </row>
    <row r="106" spans="13:13" x14ac:dyDescent="0.25">
      <c r="M106" t="s">
        <v>132</v>
      </c>
    </row>
    <row r="107" spans="13:13" x14ac:dyDescent="0.25">
      <c r="M107" t="s">
        <v>15</v>
      </c>
    </row>
    <row r="108" spans="13:13" x14ac:dyDescent="0.25">
      <c r="M108" t="s">
        <v>114</v>
      </c>
    </row>
    <row r="109" spans="13:13" x14ac:dyDescent="0.25">
      <c r="M109" t="s">
        <v>115</v>
      </c>
    </row>
    <row r="110" spans="13:13" x14ac:dyDescent="0.25">
      <c r="M110" t="s">
        <v>116</v>
      </c>
    </row>
    <row r="111" spans="13:13" x14ac:dyDescent="0.25">
      <c r="M111" t="s">
        <v>120</v>
      </c>
    </row>
    <row r="112" spans="13:13" x14ac:dyDescent="0.25">
      <c r="M112" t="s">
        <v>121</v>
      </c>
    </row>
    <row r="113" spans="13:13" x14ac:dyDescent="0.25">
      <c r="M113" t="s">
        <v>122</v>
      </c>
    </row>
    <row r="114" spans="13:13" x14ac:dyDescent="0.25">
      <c r="M114" t="s">
        <v>133</v>
      </c>
    </row>
    <row r="115" spans="13:13" x14ac:dyDescent="0.25">
      <c r="M115" t="s">
        <v>134</v>
      </c>
    </row>
    <row r="116" spans="13:13" x14ac:dyDescent="0.25">
      <c r="M116" t="s">
        <v>123</v>
      </c>
    </row>
    <row r="117" spans="13:13" x14ac:dyDescent="0.25">
      <c r="M117" t="s">
        <v>124</v>
      </c>
    </row>
    <row r="118" spans="13:13" x14ac:dyDescent="0.25">
      <c r="M118" t="s">
        <v>125</v>
      </c>
    </row>
    <row r="119" spans="13:13" x14ac:dyDescent="0.25">
      <c r="M119" t="s">
        <v>126</v>
      </c>
    </row>
    <row r="120" spans="13:13" x14ac:dyDescent="0.25">
      <c r="M120" t="s">
        <v>127</v>
      </c>
    </row>
    <row r="121" spans="13:13" x14ac:dyDescent="0.25">
      <c r="M121" t="s">
        <v>128</v>
      </c>
    </row>
    <row r="122" spans="13:13" x14ac:dyDescent="0.25">
      <c r="M122" t="s">
        <v>129</v>
      </c>
    </row>
    <row r="123" spans="13:13" x14ac:dyDescent="0.25">
      <c r="M123" t="s">
        <v>130</v>
      </c>
    </row>
    <row r="124" spans="13:13" x14ac:dyDescent="0.25">
      <c r="M124" t="s">
        <v>131</v>
      </c>
    </row>
  </sheetData>
  <autoFilter ref="A1:T71">
    <sortState ref="A2:T84">
      <sortCondition ref="A1:A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topLeftCell="A3" zoomScaleNormal="100" workbookViewId="0">
      <selection activeCell="T28" sqref="T28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25" t="s">
        <v>143</v>
      </c>
      <c r="D2" s="23" t="s">
        <v>144</v>
      </c>
      <c r="E2" s="23" t="s">
        <v>145</v>
      </c>
      <c r="F2" s="81" t="s">
        <v>146</v>
      </c>
      <c r="G2" s="81"/>
      <c r="H2" s="82" t="s">
        <v>147</v>
      </c>
      <c r="I2" s="82"/>
      <c r="J2" s="82"/>
      <c r="K2" s="83" t="s">
        <v>148</v>
      </c>
      <c r="L2" s="83"/>
      <c r="M2" s="84" t="s">
        <v>149</v>
      </c>
      <c r="N2" s="84"/>
      <c r="O2" s="84"/>
      <c r="P2" s="84"/>
      <c r="Q2" s="85"/>
    </row>
    <row r="3" spans="3:21" ht="22.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21" x14ac:dyDescent="0.25">
      <c r="C4" s="3" t="s">
        <v>15</v>
      </c>
      <c r="D4" s="3" t="s">
        <v>150</v>
      </c>
      <c r="E4" s="3" t="s">
        <v>19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U4" s="2">
        <v>190</v>
      </c>
    </row>
    <row r="5" spans="3:21" x14ac:dyDescent="0.25">
      <c r="C5" s="26">
        <v>1</v>
      </c>
      <c r="D5" s="10">
        <v>1997</v>
      </c>
      <c r="E5" s="10">
        <v>1981</v>
      </c>
      <c r="F5" s="10">
        <f>190</f>
        <v>190</v>
      </c>
      <c r="G5" s="10">
        <v>16</v>
      </c>
      <c r="H5" s="9" t="s">
        <v>163</v>
      </c>
      <c r="I5" s="9" t="s">
        <v>164</v>
      </c>
      <c r="J5" s="9"/>
      <c r="K5" s="11">
        <v>1</v>
      </c>
      <c r="L5" s="11"/>
      <c r="M5" s="6"/>
      <c r="N5" s="6"/>
      <c r="O5" s="6"/>
      <c r="P5" s="6"/>
      <c r="Q5" s="27"/>
      <c r="U5" s="2">
        <f>U4/12</f>
        <v>15.833333333333334</v>
      </c>
    </row>
    <row r="6" spans="3:21" x14ac:dyDescent="0.25">
      <c r="C6" s="28">
        <v>1</v>
      </c>
      <c r="D6" s="12">
        <v>1998</v>
      </c>
      <c r="E6" s="12">
        <v>1981</v>
      </c>
      <c r="F6" s="12">
        <f>F5+12</f>
        <v>202</v>
      </c>
      <c r="G6" s="12">
        <v>17</v>
      </c>
      <c r="H6" s="5" t="s">
        <v>163</v>
      </c>
      <c r="I6" s="5" t="s">
        <v>164</v>
      </c>
      <c r="J6" s="5"/>
      <c r="K6" s="13">
        <v>3</v>
      </c>
      <c r="L6" s="13"/>
      <c r="M6" s="14"/>
      <c r="N6" s="14"/>
      <c r="O6" s="14"/>
      <c r="P6" s="14"/>
      <c r="Q6" s="29"/>
    </row>
    <row r="7" spans="3:21" x14ac:dyDescent="0.25">
      <c r="C7" s="28">
        <v>1</v>
      </c>
      <c r="D7" s="12">
        <v>1999</v>
      </c>
      <c r="E7" s="12">
        <v>1981</v>
      </c>
      <c r="F7" s="12">
        <f t="shared" ref="F7:F18" si="0">F6+12</f>
        <v>214</v>
      </c>
      <c r="G7" s="12">
        <v>18</v>
      </c>
      <c r="H7" s="5" t="s">
        <v>163</v>
      </c>
      <c r="I7" s="5" t="s">
        <v>164</v>
      </c>
      <c r="J7" s="5"/>
      <c r="K7" s="13">
        <v>5</v>
      </c>
      <c r="L7" s="13"/>
      <c r="M7" s="14"/>
      <c r="N7" s="14"/>
      <c r="O7" s="14"/>
      <c r="P7" s="14"/>
      <c r="Q7" s="29"/>
    </row>
    <row r="8" spans="3:21" x14ac:dyDescent="0.25">
      <c r="C8" s="28">
        <v>1</v>
      </c>
      <c r="D8" s="12">
        <v>2000</v>
      </c>
      <c r="E8" s="12">
        <v>1981</v>
      </c>
      <c r="F8" s="12">
        <f>F7+11</f>
        <v>225</v>
      </c>
      <c r="G8" s="12">
        <v>19</v>
      </c>
      <c r="H8" s="5" t="s">
        <v>163</v>
      </c>
      <c r="I8" s="5" t="s">
        <v>164</v>
      </c>
      <c r="J8" s="5"/>
      <c r="K8" s="32">
        <v>7</v>
      </c>
      <c r="L8" s="32">
        <v>1</v>
      </c>
      <c r="M8" s="14"/>
      <c r="N8" s="14"/>
      <c r="O8" s="14"/>
      <c r="P8" s="14"/>
      <c r="Q8" s="29"/>
    </row>
    <row r="9" spans="3:21" x14ac:dyDescent="0.25">
      <c r="C9" s="28">
        <v>1</v>
      </c>
      <c r="D9" s="12">
        <v>2001</v>
      </c>
      <c r="E9" s="12">
        <v>1981</v>
      </c>
      <c r="F9" s="12">
        <f t="shared" si="0"/>
        <v>237</v>
      </c>
      <c r="G9" s="12">
        <v>20</v>
      </c>
      <c r="H9" s="5" t="s">
        <v>163</v>
      </c>
      <c r="I9" s="5" t="s">
        <v>164</v>
      </c>
      <c r="J9" s="5"/>
      <c r="K9" s="13"/>
      <c r="L9" s="13">
        <v>4</v>
      </c>
      <c r="M9" s="14"/>
      <c r="N9" s="14"/>
      <c r="O9" s="14"/>
      <c r="P9" s="14"/>
      <c r="Q9" s="29"/>
    </row>
    <row r="10" spans="3:21" x14ac:dyDescent="0.25">
      <c r="C10" s="28">
        <v>1</v>
      </c>
      <c r="D10" s="12">
        <v>2002</v>
      </c>
      <c r="E10" s="12">
        <v>1981</v>
      </c>
      <c r="F10" s="12">
        <f t="shared" si="0"/>
        <v>249</v>
      </c>
      <c r="G10" s="12">
        <v>21</v>
      </c>
      <c r="H10" s="5" t="s">
        <v>163</v>
      </c>
      <c r="I10" s="5" t="s">
        <v>164</v>
      </c>
      <c r="J10" s="5"/>
      <c r="K10" s="13"/>
      <c r="L10" s="13">
        <v>3</v>
      </c>
      <c r="M10" s="14">
        <v>1</v>
      </c>
      <c r="N10" s="14">
        <v>1</v>
      </c>
      <c r="O10" s="14">
        <v>0</v>
      </c>
      <c r="P10" s="14">
        <v>1</v>
      </c>
      <c r="Q10" s="29">
        <v>0</v>
      </c>
    </row>
    <row r="11" spans="3:21" x14ac:dyDescent="0.25">
      <c r="C11" s="28">
        <v>1</v>
      </c>
      <c r="D11" s="12">
        <v>2003</v>
      </c>
      <c r="E11" s="12">
        <v>1981</v>
      </c>
      <c r="F11" s="12">
        <f t="shared" si="0"/>
        <v>261</v>
      </c>
      <c r="G11" s="12">
        <v>22</v>
      </c>
      <c r="H11" s="5" t="s">
        <v>163</v>
      </c>
      <c r="I11" s="5" t="s">
        <v>164</v>
      </c>
      <c r="J11" s="5"/>
      <c r="K11" s="13"/>
      <c r="L11" s="13">
        <v>4</v>
      </c>
      <c r="M11" s="14"/>
      <c r="N11" s="14"/>
      <c r="O11" s="14"/>
      <c r="P11" s="14"/>
      <c r="Q11" s="29"/>
    </row>
    <row r="12" spans="3:21" x14ac:dyDescent="0.25">
      <c r="C12" s="28">
        <v>1</v>
      </c>
      <c r="D12" s="12">
        <v>2004</v>
      </c>
      <c r="E12" s="12">
        <v>1981</v>
      </c>
      <c r="F12" s="12">
        <f>F11+10</f>
        <v>271</v>
      </c>
      <c r="G12" s="12">
        <v>23</v>
      </c>
      <c r="H12" s="5" t="s">
        <v>163</v>
      </c>
      <c r="I12" s="5" t="s">
        <v>164</v>
      </c>
      <c r="J12" s="5"/>
      <c r="K12" s="13"/>
      <c r="L12" s="13">
        <v>7</v>
      </c>
      <c r="M12" s="14"/>
      <c r="N12" s="14"/>
      <c r="O12" s="14"/>
      <c r="P12" s="14"/>
      <c r="Q12" s="29"/>
    </row>
    <row r="13" spans="3:21" x14ac:dyDescent="0.25">
      <c r="C13" s="28">
        <v>1</v>
      </c>
      <c r="D13" s="12">
        <v>2005</v>
      </c>
      <c r="E13" s="12">
        <v>1981</v>
      </c>
      <c r="F13" s="12">
        <f t="shared" si="0"/>
        <v>283</v>
      </c>
      <c r="G13" s="12">
        <v>24</v>
      </c>
      <c r="H13" s="5" t="s">
        <v>163</v>
      </c>
      <c r="I13" s="5" t="s">
        <v>164</v>
      </c>
      <c r="J13" s="5" t="s">
        <v>165</v>
      </c>
      <c r="K13" s="13"/>
      <c r="L13" s="13">
        <v>5</v>
      </c>
      <c r="M13" s="14">
        <v>0</v>
      </c>
      <c r="N13" s="14">
        <v>1</v>
      </c>
      <c r="O13" s="14">
        <v>0</v>
      </c>
      <c r="P13" s="14">
        <v>1</v>
      </c>
      <c r="Q13" s="29">
        <v>1</v>
      </c>
    </row>
    <row r="14" spans="3:21" x14ac:dyDescent="0.25">
      <c r="C14" s="28">
        <v>1</v>
      </c>
      <c r="D14" s="12">
        <v>2006</v>
      </c>
      <c r="E14" s="12">
        <v>1981</v>
      </c>
      <c r="F14" s="12">
        <f t="shared" si="0"/>
        <v>295</v>
      </c>
      <c r="G14" s="12">
        <v>25</v>
      </c>
      <c r="H14" s="5" t="s">
        <v>163</v>
      </c>
      <c r="I14" s="5" t="s">
        <v>164</v>
      </c>
      <c r="J14" s="5"/>
      <c r="K14" s="13"/>
      <c r="L14" s="13">
        <v>1</v>
      </c>
      <c r="M14" s="14"/>
      <c r="N14" s="14"/>
      <c r="O14" s="14"/>
      <c r="P14" s="14"/>
      <c r="Q14" s="29"/>
    </row>
    <row r="15" spans="3:21" x14ac:dyDescent="0.25">
      <c r="C15" s="28">
        <v>1</v>
      </c>
      <c r="D15" s="12">
        <v>2007</v>
      </c>
      <c r="E15" s="12">
        <v>1981</v>
      </c>
      <c r="F15" s="12">
        <f>F14+9</f>
        <v>304</v>
      </c>
      <c r="G15" s="12">
        <v>26</v>
      </c>
      <c r="H15" s="5" t="s">
        <v>163</v>
      </c>
      <c r="I15" s="5" t="s">
        <v>164</v>
      </c>
      <c r="J15" s="5"/>
      <c r="K15" s="13"/>
      <c r="L15" s="13">
        <v>5</v>
      </c>
      <c r="M15" s="14"/>
      <c r="N15" s="14"/>
      <c r="O15" s="14"/>
      <c r="P15" s="14"/>
      <c r="Q15" s="29"/>
    </row>
    <row r="16" spans="3:21" x14ac:dyDescent="0.25">
      <c r="C16" s="28">
        <v>1</v>
      </c>
      <c r="D16" s="12">
        <v>2008</v>
      </c>
      <c r="E16" s="12">
        <v>1981</v>
      </c>
      <c r="F16" s="12">
        <f t="shared" si="0"/>
        <v>316</v>
      </c>
      <c r="G16" s="12">
        <v>27</v>
      </c>
      <c r="H16" s="5" t="s">
        <v>163</v>
      </c>
      <c r="I16" s="5" t="s">
        <v>164</v>
      </c>
      <c r="J16" s="5" t="s">
        <v>166</v>
      </c>
      <c r="K16" s="13"/>
      <c r="L16" s="13">
        <v>6</v>
      </c>
      <c r="M16" s="14">
        <v>1</v>
      </c>
      <c r="N16" s="14">
        <v>1</v>
      </c>
      <c r="O16" s="14">
        <v>1</v>
      </c>
      <c r="P16" s="14">
        <v>0</v>
      </c>
      <c r="Q16" s="29">
        <v>0</v>
      </c>
    </row>
    <row r="17" spans="2:18" x14ac:dyDescent="0.25">
      <c r="C17" s="28">
        <v>1</v>
      </c>
      <c r="D17" s="12">
        <v>2009</v>
      </c>
      <c r="E17" s="12">
        <v>1981</v>
      </c>
      <c r="F17" s="12">
        <f t="shared" si="0"/>
        <v>328</v>
      </c>
      <c r="G17" s="12">
        <v>28</v>
      </c>
      <c r="H17" s="5" t="s">
        <v>163</v>
      </c>
      <c r="I17" s="5" t="s">
        <v>164</v>
      </c>
      <c r="J17" s="5"/>
      <c r="K17" s="13"/>
      <c r="L17" s="13">
        <v>7</v>
      </c>
      <c r="M17" s="14"/>
      <c r="N17" s="14"/>
      <c r="O17" s="14"/>
      <c r="P17" s="14"/>
      <c r="Q17" s="29"/>
    </row>
    <row r="18" spans="2:18" x14ac:dyDescent="0.25">
      <c r="C18" s="30">
        <v>1</v>
      </c>
      <c r="D18" s="15">
        <v>2010</v>
      </c>
      <c r="E18" s="15">
        <v>1981</v>
      </c>
      <c r="F18" s="15">
        <f t="shared" si="0"/>
        <v>340</v>
      </c>
      <c r="G18" s="15">
        <v>29</v>
      </c>
      <c r="H18" s="7" t="s">
        <v>163</v>
      </c>
      <c r="I18" s="7" t="s">
        <v>164</v>
      </c>
      <c r="J18" s="7"/>
      <c r="K18" s="16"/>
      <c r="L18" s="16">
        <v>8</v>
      </c>
      <c r="M18" s="17"/>
      <c r="N18" s="17"/>
      <c r="O18" s="17"/>
      <c r="P18" s="17"/>
      <c r="Q18" s="31"/>
    </row>
    <row r="19" spans="2:18" ht="12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8" ht="33" customHeight="1" x14ac:dyDescent="0.25">
      <c r="B20" s="3"/>
      <c r="C20" s="7" t="s">
        <v>167</v>
      </c>
      <c r="D20" s="33" t="s">
        <v>168</v>
      </c>
      <c r="E20" s="33" t="s">
        <v>169</v>
      </c>
      <c r="F20" s="33" t="s">
        <v>170</v>
      </c>
      <c r="G20" s="33" t="s">
        <v>171</v>
      </c>
      <c r="H20" s="33" t="s">
        <v>172</v>
      </c>
      <c r="I20" s="7" t="s">
        <v>173</v>
      </c>
      <c r="J20" s="33" t="s">
        <v>173</v>
      </c>
      <c r="K20" s="34" t="s">
        <v>174</v>
      </c>
      <c r="L20" s="33" t="s">
        <v>175</v>
      </c>
      <c r="M20" s="7" t="s">
        <v>141</v>
      </c>
      <c r="N20" s="7" t="s">
        <v>141</v>
      </c>
      <c r="O20" s="7" t="s">
        <v>141</v>
      </c>
      <c r="P20" s="7" t="s">
        <v>141</v>
      </c>
      <c r="Q20" s="7" t="s">
        <v>141</v>
      </c>
    </row>
    <row r="21" spans="2:18" ht="15" customHeight="1" x14ac:dyDescent="0.25">
      <c r="B21" s="3"/>
      <c r="C21" s="8" t="s">
        <v>176</v>
      </c>
      <c r="D21" s="18">
        <v>15</v>
      </c>
      <c r="E21" s="18">
        <v>5</v>
      </c>
      <c r="F21" s="18">
        <v>80</v>
      </c>
      <c r="G21" s="18">
        <v>15</v>
      </c>
      <c r="H21" s="18">
        <v>2</v>
      </c>
      <c r="I21" s="8">
        <v>4</v>
      </c>
      <c r="J21" s="18">
        <v>36</v>
      </c>
      <c r="K21" s="19">
        <v>7</v>
      </c>
      <c r="L21" s="19">
        <v>8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</row>
    <row r="22" spans="2:18" ht="15" customHeight="1" x14ac:dyDescent="0.25">
      <c r="B22" s="3"/>
      <c r="C22" s="12" t="s">
        <v>150</v>
      </c>
      <c r="D22" s="89" t="s">
        <v>181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2:18" ht="15" customHeight="1" x14ac:dyDescent="0.25">
      <c r="B23" s="3"/>
      <c r="C23" s="12" t="s">
        <v>19</v>
      </c>
      <c r="D23" s="89" t="s">
        <v>179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</row>
    <row r="24" spans="2:18" ht="15" customHeight="1" x14ac:dyDescent="0.25">
      <c r="B24" s="3"/>
      <c r="C24" s="12" t="s">
        <v>151</v>
      </c>
      <c r="D24" s="89" t="s">
        <v>180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2:18" ht="15" customHeight="1" x14ac:dyDescent="0.25">
      <c r="B25" s="3"/>
      <c r="C25" s="12" t="s">
        <v>152</v>
      </c>
      <c r="D25" s="89" t="s">
        <v>182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</row>
    <row r="26" spans="2:18" ht="6.75" customHeight="1" x14ac:dyDescent="0.25">
      <c r="B26" s="3"/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2:18" ht="29.25" customHeight="1" x14ac:dyDescent="0.25">
      <c r="C27" s="13" t="s">
        <v>156</v>
      </c>
      <c r="D27" s="86" t="s">
        <v>111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20"/>
    </row>
    <row r="28" spans="2:18" ht="30" customHeight="1" x14ac:dyDescent="0.25">
      <c r="C28" s="13" t="s">
        <v>157</v>
      </c>
      <c r="D28" s="87" t="s">
        <v>177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21"/>
    </row>
    <row r="29" spans="2:18" ht="16.5" customHeight="1" x14ac:dyDescent="0.25">
      <c r="C29" s="5" t="s">
        <v>155</v>
      </c>
      <c r="D29" s="88" t="s">
        <v>135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21"/>
    </row>
    <row r="30" spans="2:18" ht="16.5" customHeight="1" x14ac:dyDescent="0.25">
      <c r="C30" s="14" t="s">
        <v>158</v>
      </c>
      <c r="D30" s="80" t="s">
        <v>138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21"/>
    </row>
    <row r="31" spans="2:18" ht="16.5" customHeight="1" x14ac:dyDescent="0.25">
      <c r="C31" s="14" t="s">
        <v>159</v>
      </c>
      <c r="D31" s="80" t="s">
        <v>140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21"/>
    </row>
    <row r="32" spans="2:18" ht="16.5" customHeight="1" x14ac:dyDescent="0.25">
      <c r="C32" s="14" t="s">
        <v>160</v>
      </c>
      <c r="D32" s="80" t="s">
        <v>137</v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21"/>
    </row>
    <row r="33" spans="3:18" ht="16.5" customHeight="1" x14ac:dyDescent="0.25">
      <c r="C33" s="14" t="s">
        <v>161</v>
      </c>
      <c r="D33" s="80" t="s">
        <v>136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2" t="s">
        <v>178</v>
      </c>
    </row>
    <row r="34" spans="3:18" ht="16.5" customHeight="1" x14ac:dyDescent="0.25">
      <c r="C34" s="14" t="s">
        <v>162</v>
      </c>
      <c r="D34" s="80" t="s">
        <v>139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2" t="s">
        <v>178</v>
      </c>
    </row>
    <row r="35" spans="3:18" ht="9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8" ht="18.75" x14ac:dyDescent="0.25">
      <c r="C36" s="22" t="s">
        <v>188</v>
      </c>
    </row>
    <row r="37" spans="3:18" x14ac:dyDescent="0.25"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3:18" x14ac:dyDescent="0.25"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3:18" x14ac:dyDescent="0.25"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3:18" x14ac:dyDescent="0.25"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3:18" x14ac:dyDescent="0.25"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</sheetData>
  <mergeCells count="21">
    <mergeCell ref="D34:Q34"/>
    <mergeCell ref="F2:G2"/>
    <mergeCell ref="H2:J2"/>
    <mergeCell ref="K2:L2"/>
    <mergeCell ref="M2:Q2"/>
    <mergeCell ref="D27:Q27"/>
    <mergeCell ref="D28:Q28"/>
    <mergeCell ref="D29:Q29"/>
    <mergeCell ref="D30:Q30"/>
    <mergeCell ref="D31:Q31"/>
    <mergeCell ref="D32:Q32"/>
    <mergeCell ref="D33:Q33"/>
    <mergeCell ref="D22:Q22"/>
    <mergeCell ref="D23:Q23"/>
    <mergeCell ref="D24:Q24"/>
    <mergeCell ref="D25:Q25"/>
    <mergeCell ref="D37:R37"/>
    <mergeCell ref="D38:R38"/>
    <mergeCell ref="D39:R39"/>
    <mergeCell ref="D40:R40"/>
    <mergeCell ref="D41:R41"/>
  </mergeCells>
  <pageMargins left="0.7" right="0.7" top="0.75" bottom="0.75" header="0.3" footer="0.3"/>
  <pageSetup orientation="portrait" r:id="rId1"/>
  <ignoredErrors>
    <ignoredError sqref="F15 F12 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zoomScale="130" zoomScaleNormal="130" workbookViewId="0">
      <selection activeCell="A5" sqref="A5:XFD5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3:12" x14ac:dyDescent="0.25">
      <c r="C2" s="25" t="s">
        <v>197</v>
      </c>
      <c r="D2" s="38" t="s">
        <v>196</v>
      </c>
      <c r="E2" s="83" t="s">
        <v>195</v>
      </c>
      <c r="F2" s="83"/>
      <c r="G2" s="94" t="s">
        <v>193</v>
      </c>
      <c r="H2" s="94"/>
      <c r="I2" s="92" t="s">
        <v>194</v>
      </c>
      <c r="J2" s="92"/>
      <c r="K2" s="92"/>
      <c r="L2" s="93"/>
    </row>
    <row r="3" spans="3:12" ht="9.75" customHeight="1" x14ac:dyDescent="0.25">
      <c r="C3" s="5"/>
      <c r="D3" s="5"/>
      <c r="E3" s="5"/>
      <c r="F3" s="5"/>
      <c r="G3" s="5"/>
      <c r="H3" s="5"/>
    </row>
    <row r="4" spans="3:12" x14ac:dyDescent="0.25">
      <c r="C4" s="43" t="s">
        <v>15</v>
      </c>
      <c r="D4" s="52" t="s">
        <v>185</v>
      </c>
      <c r="E4" s="43" t="s">
        <v>19</v>
      </c>
      <c r="F4" s="43" t="s">
        <v>190</v>
      </c>
      <c r="G4" s="43" t="s">
        <v>183</v>
      </c>
      <c r="H4" s="43" t="s">
        <v>205</v>
      </c>
      <c r="I4" s="43" t="s">
        <v>184</v>
      </c>
      <c r="J4" s="45" t="s">
        <v>189</v>
      </c>
      <c r="K4" s="45" t="s">
        <v>191</v>
      </c>
      <c r="L4" s="45" t="s">
        <v>192</v>
      </c>
    </row>
    <row r="5" spans="3:12" x14ac:dyDescent="0.25">
      <c r="C5" s="26">
        <v>244</v>
      </c>
      <c r="D5" s="54">
        <v>2</v>
      </c>
      <c r="E5" s="9">
        <v>1983</v>
      </c>
      <c r="F5" s="9">
        <v>3</v>
      </c>
      <c r="G5" s="39">
        <v>17.25</v>
      </c>
      <c r="H5" s="39">
        <v>1.25</v>
      </c>
      <c r="I5" s="40">
        <v>2010</v>
      </c>
      <c r="J5" s="9">
        <v>10</v>
      </c>
      <c r="K5" s="9">
        <v>100</v>
      </c>
      <c r="L5" s="49">
        <v>1000</v>
      </c>
    </row>
    <row r="6" spans="3:12" x14ac:dyDescent="0.25">
      <c r="C6" s="42">
        <v>245</v>
      </c>
      <c r="D6" s="56">
        <v>6</v>
      </c>
      <c r="E6" s="57">
        <v>1984</v>
      </c>
      <c r="F6" s="57">
        <v>4</v>
      </c>
      <c r="G6" s="58">
        <v>16.5833333333333</v>
      </c>
      <c r="H6" s="35">
        <v>0.58333333333329995</v>
      </c>
      <c r="I6" s="59">
        <v>2000</v>
      </c>
      <c r="J6" s="13">
        <v>0</v>
      </c>
      <c r="K6" s="57">
        <v>0</v>
      </c>
      <c r="L6" s="60">
        <v>0</v>
      </c>
    </row>
    <row r="7" spans="3:12" x14ac:dyDescent="0.25">
      <c r="C7" s="42">
        <v>245</v>
      </c>
      <c r="D7" s="56">
        <v>2</v>
      </c>
      <c r="E7" s="57">
        <v>1984</v>
      </c>
      <c r="F7" s="57">
        <v>4</v>
      </c>
      <c r="G7" s="58">
        <v>16.5833333333333</v>
      </c>
      <c r="H7" s="35">
        <v>0.58333333333329995</v>
      </c>
      <c r="I7" s="59">
        <v>2001</v>
      </c>
      <c r="J7" s="13">
        <v>1</v>
      </c>
      <c r="K7" s="57">
        <v>1</v>
      </c>
      <c r="L7" s="60">
        <v>1</v>
      </c>
    </row>
    <row r="8" spans="3:12" x14ac:dyDescent="0.25">
      <c r="C8" s="42">
        <v>245</v>
      </c>
      <c r="D8" s="56">
        <v>6</v>
      </c>
      <c r="E8" s="57">
        <v>1984</v>
      </c>
      <c r="F8" s="57">
        <v>4</v>
      </c>
      <c r="G8" s="58">
        <v>16.5833333333333</v>
      </c>
      <c r="H8" s="35">
        <v>0.58333333333329995</v>
      </c>
      <c r="I8" s="59">
        <v>2002</v>
      </c>
      <c r="J8" s="13">
        <v>2</v>
      </c>
      <c r="K8" s="57">
        <v>4</v>
      </c>
      <c r="L8" s="60">
        <v>8</v>
      </c>
    </row>
    <row r="9" spans="3:12" x14ac:dyDescent="0.25">
      <c r="C9" s="42">
        <v>245</v>
      </c>
      <c r="D9" s="56">
        <v>6</v>
      </c>
      <c r="E9" s="57">
        <v>1984</v>
      </c>
      <c r="F9" s="57">
        <v>4</v>
      </c>
      <c r="G9" s="58">
        <v>16.5833333333333</v>
      </c>
      <c r="H9" s="35">
        <v>0.58333333333329995</v>
      </c>
      <c r="I9" s="59">
        <v>2003</v>
      </c>
      <c r="J9" s="13">
        <v>3</v>
      </c>
      <c r="K9" s="57">
        <v>9</v>
      </c>
      <c r="L9" s="60">
        <v>27</v>
      </c>
    </row>
    <row r="10" spans="3:12" x14ac:dyDescent="0.25">
      <c r="C10" s="42">
        <v>245</v>
      </c>
      <c r="D10" s="56">
        <v>2</v>
      </c>
      <c r="E10" s="57">
        <v>1984</v>
      </c>
      <c r="F10" s="57">
        <v>4</v>
      </c>
      <c r="G10" s="58">
        <v>16.5833333333333</v>
      </c>
      <c r="H10" s="35">
        <v>0.58333333333329995</v>
      </c>
      <c r="I10" s="59">
        <v>2004</v>
      </c>
      <c r="J10" s="13">
        <v>4</v>
      </c>
      <c r="K10" s="57">
        <v>16</v>
      </c>
      <c r="L10" s="60">
        <v>64</v>
      </c>
    </row>
    <row r="11" spans="3:12" x14ac:dyDescent="0.25">
      <c r="C11" s="42">
        <v>245</v>
      </c>
      <c r="D11" s="56">
        <v>6</v>
      </c>
      <c r="E11" s="57">
        <v>1984</v>
      </c>
      <c r="F11" s="57">
        <v>4</v>
      </c>
      <c r="G11" s="58">
        <v>16.5833333333333</v>
      </c>
      <c r="H11" s="35">
        <v>0.58333333333329995</v>
      </c>
      <c r="I11" s="59">
        <v>2005</v>
      </c>
      <c r="J11" s="13">
        <v>5</v>
      </c>
      <c r="K11" s="57">
        <v>25</v>
      </c>
      <c r="L11" s="60">
        <v>125</v>
      </c>
    </row>
    <row r="12" spans="3:12" x14ac:dyDescent="0.25">
      <c r="C12" s="42">
        <v>245</v>
      </c>
      <c r="D12" s="56">
        <v>6</v>
      </c>
      <c r="E12" s="57">
        <v>1984</v>
      </c>
      <c r="F12" s="57">
        <v>4</v>
      </c>
      <c r="G12" s="58">
        <v>16.5833333333333</v>
      </c>
      <c r="H12" s="35">
        <v>0.58333333333329995</v>
      </c>
      <c r="I12" s="59">
        <v>2006</v>
      </c>
      <c r="J12" s="13">
        <v>6</v>
      </c>
      <c r="K12" s="57">
        <v>36</v>
      </c>
      <c r="L12" s="60">
        <v>216</v>
      </c>
    </row>
    <row r="13" spans="3:12" x14ac:dyDescent="0.25">
      <c r="C13" s="42">
        <v>245</v>
      </c>
      <c r="D13" s="56">
        <v>7</v>
      </c>
      <c r="E13" s="57">
        <v>1984</v>
      </c>
      <c r="F13" s="57">
        <v>4</v>
      </c>
      <c r="G13" s="58">
        <v>16.5833333333333</v>
      </c>
      <c r="H13" s="35">
        <v>0.58333333333329995</v>
      </c>
      <c r="I13" s="59">
        <v>2007</v>
      </c>
      <c r="J13" s="13">
        <v>7</v>
      </c>
      <c r="K13" s="57">
        <v>49</v>
      </c>
      <c r="L13" s="60">
        <v>343</v>
      </c>
    </row>
    <row r="14" spans="3:12" x14ac:dyDescent="0.25">
      <c r="C14" s="42">
        <v>245</v>
      </c>
      <c r="D14" s="56">
        <v>6</v>
      </c>
      <c r="E14" s="57">
        <v>1984</v>
      </c>
      <c r="F14" s="57">
        <v>4</v>
      </c>
      <c r="G14" s="58">
        <v>16.5833333333333</v>
      </c>
      <c r="H14" s="35">
        <v>0.58333333333329995</v>
      </c>
      <c r="I14" s="59">
        <v>2008</v>
      </c>
      <c r="J14" s="13">
        <v>8</v>
      </c>
      <c r="K14" s="57">
        <v>64</v>
      </c>
      <c r="L14" s="60">
        <v>512</v>
      </c>
    </row>
    <row r="15" spans="3:12" x14ac:dyDescent="0.25">
      <c r="C15" s="42">
        <v>245</v>
      </c>
      <c r="D15" s="56">
        <v>2</v>
      </c>
      <c r="E15" s="57">
        <v>1984</v>
      </c>
      <c r="F15" s="57">
        <v>4</v>
      </c>
      <c r="G15" s="58">
        <v>16.5833333333333</v>
      </c>
      <c r="H15" s="35">
        <v>0.58333333333329995</v>
      </c>
      <c r="I15" s="59">
        <v>2009</v>
      </c>
      <c r="J15" s="13">
        <v>9</v>
      </c>
      <c r="K15" s="57">
        <v>81</v>
      </c>
      <c r="L15" s="60">
        <v>729</v>
      </c>
    </row>
    <row r="16" spans="3:12" x14ac:dyDescent="0.25">
      <c r="C16" s="42">
        <v>245</v>
      </c>
      <c r="D16" s="56">
        <v>6</v>
      </c>
      <c r="E16" s="57">
        <v>1984</v>
      </c>
      <c r="F16" s="57">
        <v>4</v>
      </c>
      <c r="G16" s="58">
        <v>16.5833333333333</v>
      </c>
      <c r="H16" s="35">
        <v>0.58333333333329995</v>
      </c>
      <c r="I16" s="59">
        <v>2010</v>
      </c>
      <c r="J16" s="13">
        <v>10</v>
      </c>
      <c r="K16" s="57">
        <v>100</v>
      </c>
      <c r="L16" s="60">
        <v>1000</v>
      </c>
    </row>
    <row r="17" spans="2:12" x14ac:dyDescent="0.25">
      <c r="C17" s="30">
        <v>247</v>
      </c>
      <c r="D17" s="55">
        <v>1</v>
      </c>
      <c r="E17" s="7">
        <v>1982</v>
      </c>
      <c r="F17" s="7">
        <v>2</v>
      </c>
      <c r="G17" s="36">
        <v>18.25</v>
      </c>
      <c r="H17" s="36">
        <v>2.25</v>
      </c>
      <c r="I17" s="37">
        <v>2000</v>
      </c>
      <c r="J17" s="7">
        <v>0</v>
      </c>
      <c r="K17" s="7">
        <v>0</v>
      </c>
      <c r="L17" s="50">
        <v>0</v>
      </c>
    </row>
    <row r="18" spans="2:12" ht="5.0999999999999996" customHeight="1" x14ac:dyDescent="0.25">
      <c r="B18" s="3"/>
      <c r="C18" s="9"/>
      <c r="D18" s="46"/>
      <c r="E18" s="46"/>
      <c r="F18" s="46"/>
      <c r="G18" s="46"/>
      <c r="H18" s="47"/>
      <c r="I18" s="47"/>
      <c r="J18" s="41"/>
      <c r="K18" s="41"/>
      <c r="L18" s="41"/>
    </row>
    <row r="19" spans="2:12" ht="20.25" customHeight="1" x14ac:dyDescent="0.25">
      <c r="B19" s="3"/>
      <c r="C19" s="51" t="s">
        <v>15</v>
      </c>
      <c r="D19" s="90" t="s">
        <v>187</v>
      </c>
      <c r="E19" s="90"/>
      <c r="F19" s="90"/>
      <c r="G19" s="90"/>
      <c r="H19" s="90"/>
      <c r="I19" s="90"/>
      <c r="J19" s="48"/>
      <c r="K19" s="48"/>
      <c r="L19" s="48"/>
    </row>
    <row r="20" spans="2:12" ht="20.25" customHeight="1" x14ac:dyDescent="0.25">
      <c r="C20" s="53" t="s">
        <v>185</v>
      </c>
      <c r="D20" s="95" t="s">
        <v>177</v>
      </c>
      <c r="E20" s="95"/>
      <c r="F20" s="95"/>
      <c r="G20" s="95"/>
      <c r="H20" s="95"/>
      <c r="I20" s="95"/>
      <c r="J20" s="95"/>
      <c r="K20" s="95"/>
      <c r="L20" s="95"/>
    </row>
    <row r="21" spans="2:12" ht="5.0999999999999996" customHeight="1" x14ac:dyDescent="0.25">
      <c r="B21" s="3"/>
      <c r="C21" s="5"/>
      <c r="D21" s="91"/>
      <c r="E21" s="91"/>
      <c r="F21" s="91"/>
      <c r="G21" s="91"/>
      <c r="H21" s="91"/>
      <c r="I21" s="91"/>
    </row>
    <row r="22" spans="2:12" ht="20.25" customHeight="1" x14ac:dyDescent="0.25">
      <c r="C22" s="51" t="s">
        <v>19</v>
      </c>
      <c r="D22" s="90" t="s">
        <v>198</v>
      </c>
      <c r="E22" s="90"/>
      <c r="F22" s="90"/>
      <c r="G22" s="90"/>
      <c r="H22" s="90"/>
      <c r="I22" s="90"/>
      <c r="J22" s="90"/>
      <c r="K22" s="90"/>
      <c r="L22" s="90"/>
    </row>
    <row r="23" spans="2:12" ht="20.25" customHeight="1" x14ac:dyDescent="0.25">
      <c r="C23" s="51" t="s">
        <v>190</v>
      </c>
      <c r="D23" s="90" t="s">
        <v>201</v>
      </c>
      <c r="E23" s="90"/>
      <c r="F23" s="90"/>
      <c r="G23" s="90"/>
      <c r="H23" s="90"/>
      <c r="I23" s="90"/>
      <c r="J23" s="90"/>
      <c r="K23" s="90"/>
      <c r="L23" s="90"/>
    </row>
    <row r="24" spans="2:12" ht="20.25" customHeight="1" x14ac:dyDescent="0.25">
      <c r="C24" s="51" t="s">
        <v>183</v>
      </c>
      <c r="D24" s="90" t="s">
        <v>199</v>
      </c>
      <c r="E24" s="90"/>
      <c r="F24" s="90"/>
      <c r="G24" s="90"/>
      <c r="H24" s="90"/>
      <c r="I24" s="90"/>
      <c r="J24" s="90"/>
      <c r="K24" s="90"/>
      <c r="L24" s="90"/>
    </row>
    <row r="25" spans="2:12" ht="20.25" customHeight="1" x14ac:dyDescent="0.25">
      <c r="C25" s="44" t="s">
        <v>205</v>
      </c>
      <c r="D25" s="87" t="s">
        <v>200</v>
      </c>
      <c r="E25" s="87"/>
      <c r="F25" s="87"/>
      <c r="G25" s="87"/>
      <c r="H25" s="87"/>
      <c r="I25" s="87"/>
      <c r="J25" s="87"/>
      <c r="K25" s="87"/>
      <c r="L25" s="87"/>
    </row>
    <row r="26" spans="2:12" ht="5.0999999999999996" customHeight="1" x14ac:dyDescent="0.25">
      <c r="B26" s="3"/>
      <c r="C26" s="5"/>
      <c r="D26" s="91"/>
      <c r="E26" s="91"/>
      <c r="F26" s="91"/>
      <c r="G26" s="91"/>
      <c r="H26" s="91"/>
      <c r="I26" s="91"/>
    </row>
    <row r="27" spans="2:12" ht="20.25" customHeight="1" x14ac:dyDescent="0.25">
      <c r="C27" s="51" t="s">
        <v>184</v>
      </c>
      <c r="D27" s="90" t="s">
        <v>181</v>
      </c>
      <c r="E27" s="90"/>
      <c r="F27" s="90"/>
      <c r="G27" s="90"/>
      <c r="H27" s="90"/>
      <c r="I27" s="90"/>
      <c r="J27" s="90"/>
      <c r="K27" s="90"/>
      <c r="L27" s="90"/>
    </row>
    <row r="28" spans="2:12" ht="20.25" customHeight="1" x14ac:dyDescent="0.25">
      <c r="C28" s="63" t="s">
        <v>189</v>
      </c>
      <c r="D28" s="87" t="s">
        <v>202</v>
      </c>
      <c r="E28" s="87"/>
      <c r="F28" s="87"/>
      <c r="G28" s="87"/>
      <c r="H28" s="87"/>
      <c r="I28" s="87"/>
      <c r="J28" s="87"/>
      <c r="K28" s="87"/>
      <c r="L28" s="87"/>
    </row>
    <row r="29" spans="2:12" ht="20.25" customHeight="1" x14ac:dyDescent="0.25">
      <c r="C29" s="62" t="s">
        <v>191</v>
      </c>
      <c r="D29" s="90" t="s">
        <v>203</v>
      </c>
      <c r="E29" s="90"/>
      <c r="F29" s="90"/>
      <c r="G29" s="90"/>
      <c r="H29" s="90"/>
      <c r="I29" s="90"/>
      <c r="J29" s="90"/>
      <c r="K29" s="90"/>
      <c r="L29" s="90"/>
    </row>
    <row r="30" spans="2:12" ht="20.25" customHeight="1" x14ac:dyDescent="0.25">
      <c r="C30" s="62" t="s">
        <v>192</v>
      </c>
      <c r="D30" s="90" t="s">
        <v>204</v>
      </c>
      <c r="E30" s="90"/>
      <c r="F30" s="90"/>
      <c r="G30" s="90"/>
      <c r="H30" s="90"/>
      <c r="I30" s="90"/>
      <c r="J30" s="90"/>
      <c r="K30" s="90"/>
      <c r="L30" s="90"/>
    </row>
    <row r="31" spans="2:12" ht="5.0999999999999996" customHeight="1" x14ac:dyDescent="0.25">
      <c r="C31" s="4"/>
      <c r="D31" s="4"/>
      <c r="E31" s="4"/>
      <c r="F31" s="7"/>
      <c r="G31" s="7"/>
      <c r="H31" s="7"/>
    </row>
    <row r="32" spans="2:12" ht="18.75" x14ac:dyDescent="0.25">
      <c r="C32" s="22" t="s">
        <v>186</v>
      </c>
    </row>
    <row r="33" spans="4:9" x14ac:dyDescent="0.25">
      <c r="D33" s="79"/>
      <c r="E33" s="79"/>
      <c r="F33" s="79"/>
      <c r="G33" s="79"/>
      <c r="H33" s="79"/>
      <c r="I33" s="79"/>
    </row>
    <row r="34" spans="4:9" x14ac:dyDescent="0.25">
      <c r="D34" s="79"/>
      <c r="E34" s="79"/>
      <c r="F34" s="79"/>
      <c r="G34" s="79"/>
      <c r="H34" s="79"/>
      <c r="I34" s="79"/>
    </row>
    <row r="35" spans="4:9" x14ac:dyDescent="0.25">
      <c r="D35" s="79"/>
      <c r="E35" s="79"/>
      <c r="F35" s="79"/>
      <c r="G35" s="79"/>
      <c r="H35" s="79"/>
      <c r="I35" s="79"/>
    </row>
    <row r="36" spans="4:9" x14ac:dyDescent="0.25">
      <c r="D36" s="79"/>
      <c r="E36" s="79"/>
      <c r="F36" s="79"/>
      <c r="G36" s="79"/>
      <c r="H36" s="79"/>
      <c r="I36" s="79"/>
    </row>
    <row r="37" spans="4:9" x14ac:dyDescent="0.25">
      <c r="D37" s="79"/>
      <c r="E37" s="79"/>
      <c r="F37" s="79"/>
      <c r="G37" s="79"/>
      <c r="H37" s="79"/>
      <c r="I37" s="79"/>
    </row>
  </sheetData>
  <mergeCells count="20">
    <mergeCell ref="D36:I36"/>
    <mergeCell ref="D37:I37"/>
    <mergeCell ref="D19:I19"/>
    <mergeCell ref="D33:I33"/>
    <mergeCell ref="D34:I34"/>
    <mergeCell ref="D21:I21"/>
    <mergeCell ref="D35:I35"/>
    <mergeCell ref="D20:L20"/>
    <mergeCell ref="D24:L24"/>
    <mergeCell ref="D25:L25"/>
    <mergeCell ref="D29:L29"/>
    <mergeCell ref="D22:L22"/>
    <mergeCell ref="D23:L23"/>
    <mergeCell ref="D26:I26"/>
    <mergeCell ref="D28:L28"/>
    <mergeCell ref="D30:L30"/>
    <mergeCell ref="I2:L2"/>
    <mergeCell ref="D27:L27"/>
    <mergeCell ref="E2:F2"/>
    <mergeCell ref="G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B1" zoomScale="145" zoomScaleNormal="145" workbookViewId="0">
      <selection activeCell="P18" sqref="P18"/>
    </sheetView>
  </sheetViews>
  <sheetFormatPr defaultRowHeight="15" x14ac:dyDescent="0.25"/>
  <cols>
    <col min="1" max="2" width="9.140625" style="2"/>
    <col min="3" max="3" width="13" style="2" customWidth="1"/>
    <col min="4" max="4" width="10.5703125" style="2" customWidth="1"/>
    <col min="5" max="5" width="9" style="2" customWidth="1"/>
    <col min="6" max="6" width="9" style="3" customWidth="1"/>
    <col min="7" max="8" width="10.42578125" style="3" customWidth="1"/>
    <col min="9" max="9" width="8.7109375" style="3" customWidth="1"/>
    <col min="10" max="12" width="8.7109375" style="2" customWidth="1"/>
    <col min="13" max="16384" width="9.140625" style="2"/>
  </cols>
  <sheetData>
    <row r="2" spans="2:12" x14ac:dyDescent="0.25">
      <c r="C2" s="25" t="s">
        <v>206</v>
      </c>
      <c r="D2" s="38" t="s">
        <v>196</v>
      </c>
      <c r="E2" s="83" t="s">
        <v>195</v>
      </c>
      <c r="F2" s="83"/>
      <c r="G2" s="94" t="s">
        <v>193</v>
      </c>
      <c r="H2" s="94"/>
      <c r="I2" s="92" t="s">
        <v>194</v>
      </c>
      <c r="J2" s="92"/>
      <c r="K2" s="92"/>
      <c r="L2" s="93"/>
    </row>
    <row r="3" spans="2:12" ht="3.75" customHeight="1" x14ac:dyDescent="0.25">
      <c r="C3" s="5"/>
      <c r="D3" s="5"/>
      <c r="E3" s="5"/>
      <c r="F3" s="5"/>
      <c r="G3" s="5"/>
      <c r="H3" s="5"/>
    </row>
    <row r="4" spans="2:12" x14ac:dyDescent="0.25">
      <c r="C4" s="65" t="s">
        <v>15</v>
      </c>
      <c r="D4" s="75" t="s">
        <v>185</v>
      </c>
      <c r="E4" s="65" t="s">
        <v>19</v>
      </c>
      <c r="F4" s="65" t="s">
        <v>190</v>
      </c>
      <c r="G4" s="65" t="s">
        <v>183</v>
      </c>
      <c r="H4" s="73" t="s">
        <v>205</v>
      </c>
      <c r="I4" s="65" t="s">
        <v>184</v>
      </c>
      <c r="J4" s="74" t="s">
        <v>189</v>
      </c>
      <c r="K4" s="66" t="s">
        <v>191</v>
      </c>
      <c r="L4" s="66" t="s">
        <v>192</v>
      </c>
    </row>
    <row r="5" spans="2:12" x14ac:dyDescent="0.25">
      <c r="C5" s="42">
        <v>245</v>
      </c>
      <c r="D5" s="72">
        <v>6</v>
      </c>
      <c r="E5" s="67">
        <v>1984</v>
      </c>
      <c r="F5" s="67">
        <v>4</v>
      </c>
      <c r="G5" s="61">
        <v>16.5833333333333</v>
      </c>
      <c r="H5" s="70">
        <v>0.58333333333329995</v>
      </c>
      <c r="I5" s="68">
        <v>2000</v>
      </c>
      <c r="J5" s="71">
        <v>0</v>
      </c>
      <c r="K5" s="67">
        <v>0</v>
      </c>
      <c r="L5" s="69">
        <v>0</v>
      </c>
    </row>
    <row r="6" spans="2:12" x14ac:dyDescent="0.25">
      <c r="C6" s="42">
        <v>245</v>
      </c>
      <c r="D6" s="72">
        <v>2</v>
      </c>
      <c r="E6" s="67">
        <v>1984</v>
      </c>
      <c r="F6" s="67">
        <v>4</v>
      </c>
      <c r="G6" s="61">
        <v>16.5833333333333</v>
      </c>
      <c r="H6" s="70">
        <v>0.58333333333329995</v>
      </c>
      <c r="I6" s="68">
        <v>2001</v>
      </c>
      <c r="J6" s="71">
        <v>1</v>
      </c>
      <c r="K6" s="67">
        <v>1</v>
      </c>
      <c r="L6" s="69">
        <v>1</v>
      </c>
    </row>
    <row r="7" spans="2:12" x14ac:dyDescent="0.25">
      <c r="C7" s="42">
        <v>245</v>
      </c>
      <c r="D7" s="72">
        <v>6</v>
      </c>
      <c r="E7" s="67">
        <v>1984</v>
      </c>
      <c r="F7" s="67">
        <v>4</v>
      </c>
      <c r="G7" s="61">
        <v>16.5833333333333</v>
      </c>
      <c r="H7" s="70">
        <v>0.58333333333329995</v>
      </c>
      <c r="I7" s="68">
        <v>2002</v>
      </c>
      <c r="J7" s="71">
        <v>2</v>
      </c>
      <c r="K7" s="67">
        <v>4</v>
      </c>
      <c r="L7" s="69">
        <v>8</v>
      </c>
    </row>
    <row r="8" spans="2:12" x14ac:dyDescent="0.25">
      <c r="C8" s="42">
        <v>245</v>
      </c>
      <c r="D8" s="72">
        <v>6</v>
      </c>
      <c r="E8" s="67">
        <v>1984</v>
      </c>
      <c r="F8" s="67">
        <v>4</v>
      </c>
      <c r="G8" s="61">
        <v>16.5833333333333</v>
      </c>
      <c r="H8" s="70">
        <v>0.58333333333329995</v>
      </c>
      <c r="I8" s="68">
        <v>2003</v>
      </c>
      <c r="J8" s="71">
        <v>3</v>
      </c>
      <c r="K8" s="67">
        <v>9</v>
      </c>
      <c r="L8" s="69">
        <v>27</v>
      </c>
    </row>
    <row r="9" spans="2:12" x14ac:dyDescent="0.25">
      <c r="C9" s="42">
        <v>245</v>
      </c>
      <c r="D9" s="72">
        <v>2</v>
      </c>
      <c r="E9" s="67">
        <v>1984</v>
      </c>
      <c r="F9" s="67">
        <v>4</v>
      </c>
      <c r="G9" s="61">
        <v>16.5833333333333</v>
      </c>
      <c r="H9" s="70">
        <v>0.58333333333329995</v>
      </c>
      <c r="I9" s="68">
        <v>2004</v>
      </c>
      <c r="J9" s="71">
        <v>4</v>
      </c>
      <c r="K9" s="67">
        <v>16</v>
      </c>
      <c r="L9" s="69">
        <v>64</v>
      </c>
    </row>
    <row r="10" spans="2:12" x14ac:dyDescent="0.25">
      <c r="C10" s="42">
        <v>245</v>
      </c>
      <c r="D10" s="72">
        <v>6</v>
      </c>
      <c r="E10" s="67">
        <v>1984</v>
      </c>
      <c r="F10" s="67">
        <v>4</v>
      </c>
      <c r="G10" s="61">
        <v>16.5833333333333</v>
      </c>
      <c r="H10" s="70">
        <v>0.58333333333329995</v>
      </c>
      <c r="I10" s="68">
        <v>2005</v>
      </c>
      <c r="J10" s="71">
        <v>5</v>
      </c>
      <c r="K10" s="67">
        <v>25</v>
      </c>
      <c r="L10" s="69">
        <v>125</v>
      </c>
    </row>
    <row r="11" spans="2:12" x14ac:dyDescent="0.25">
      <c r="C11" s="42">
        <v>245</v>
      </c>
      <c r="D11" s="72">
        <v>6</v>
      </c>
      <c r="E11" s="67">
        <v>1984</v>
      </c>
      <c r="F11" s="67">
        <v>4</v>
      </c>
      <c r="G11" s="61">
        <v>16.5833333333333</v>
      </c>
      <c r="H11" s="70">
        <v>0.58333333333329995</v>
      </c>
      <c r="I11" s="68">
        <v>2006</v>
      </c>
      <c r="J11" s="71">
        <v>6</v>
      </c>
      <c r="K11" s="67">
        <v>36</v>
      </c>
      <c r="L11" s="69">
        <v>216</v>
      </c>
    </row>
    <row r="12" spans="2:12" x14ac:dyDescent="0.25">
      <c r="C12" s="42">
        <v>245</v>
      </c>
      <c r="D12" s="72">
        <v>7</v>
      </c>
      <c r="E12" s="67">
        <v>1984</v>
      </c>
      <c r="F12" s="67">
        <v>4</v>
      </c>
      <c r="G12" s="61">
        <v>16.5833333333333</v>
      </c>
      <c r="H12" s="70">
        <v>0.58333333333329995</v>
      </c>
      <c r="I12" s="68">
        <v>2007</v>
      </c>
      <c r="J12" s="71">
        <v>7</v>
      </c>
      <c r="K12" s="67">
        <v>49</v>
      </c>
      <c r="L12" s="69">
        <v>343</v>
      </c>
    </row>
    <row r="13" spans="2:12" x14ac:dyDescent="0.25">
      <c r="C13" s="42">
        <v>245</v>
      </c>
      <c r="D13" s="72">
        <v>6</v>
      </c>
      <c r="E13" s="67">
        <v>1984</v>
      </c>
      <c r="F13" s="67">
        <v>4</v>
      </c>
      <c r="G13" s="61">
        <v>16.5833333333333</v>
      </c>
      <c r="H13" s="70">
        <v>0.58333333333329995</v>
      </c>
      <c r="I13" s="68">
        <v>2008</v>
      </c>
      <c r="J13" s="71">
        <v>8</v>
      </c>
      <c r="K13" s="67">
        <v>64</v>
      </c>
      <c r="L13" s="69">
        <v>512</v>
      </c>
    </row>
    <row r="14" spans="2:12" x14ac:dyDescent="0.25">
      <c r="C14" s="42">
        <v>245</v>
      </c>
      <c r="D14" s="72">
        <v>2</v>
      </c>
      <c r="E14" s="67">
        <v>1984</v>
      </c>
      <c r="F14" s="67">
        <v>4</v>
      </c>
      <c r="G14" s="61">
        <v>16.5833333333333</v>
      </c>
      <c r="H14" s="70">
        <v>0.58333333333329995</v>
      </c>
      <c r="I14" s="68">
        <v>2009</v>
      </c>
      <c r="J14" s="71">
        <v>9</v>
      </c>
      <c r="K14" s="67">
        <v>81</v>
      </c>
      <c r="L14" s="69">
        <v>729</v>
      </c>
    </row>
    <row r="15" spans="2:12" x14ac:dyDescent="0.25">
      <c r="C15" s="42">
        <v>245</v>
      </c>
      <c r="D15" s="72">
        <v>6</v>
      </c>
      <c r="E15" s="67">
        <v>1984</v>
      </c>
      <c r="F15" s="67">
        <v>4</v>
      </c>
      <c r="G15" s="61">
        <v>16.5833333333333</v>
      </c>
      <c r="H15" s="70">
        <v>0.58333333333329995</v>
      </c>
      <c r="I15" s="68">
        <v>2010</v>
      </c>
      <c r="J15" s="71">
        <v>10</v>
      </c>
      <c r="K15" s="67">
        <v>100</v>
      </c>
      <c r="L15" s="69">
        <v>1000</v>
      </c>
    </row>
    <row r="16" spans="2:12" ht="5.0999999999999996" customHeight="1" x14ac:dyDescent="0.25">
      <c r="B16" s="3"/>
      <c r="C16" s="9"/>
      <c r="D16" s="46"/>
      <c r="E16" s="46"/>
      <c r="F16" s="46"/>
      <c r="G16" s="46"/>
      <c r="H16" s="47"/>
      <c r="I16" s="47"/>
      <c r="J16" s="41"/>
      <c r="K16" s="41"/>
      <c r="L16" s="41"/>
    </row>
    <row r="17" spans="2:12" ht="20.25" customHeight="1" x14ac:dyDescent="0.25">
      <c r="B17" s="3"/>
      <c r="C17" s="51" t="s">
        <v>15</v>
      </c>
      <c r="D17" s="90" t="s">
        <v>187</v>
      </c>
      <c r="E17" s="90"/>
      <c r="F17" s="90"/>
      <c r="G17" s="90"/>
      <c r="H17" s="90"/>
      <c r="I17" s="90"/>
      <c r="J17" s="48"/>
      <c r="K17" s="48"/>
      <c r="L17" s="48"/>
    </row>
    <row r="18" spans="2:12" ht="20.25" customHeight="1" x14ac:dyDescent="0.25">
      <c r="C18" s="53" t="s">
        <v>185</v>
      </c>
      <c r="D18" s="95" t="s">
        <v>177</v>
      </c>
      <c r="E18" s="95"/>
      <c r="F18" s="95"/>
      <c r="G18" s="95"/>
      <c r="H18" s="95"/>
      <c r="I18" s="95"/>
      <c r="J18" s="95"/>
      <c r="K18" s="95"/>
      <c r="L18" s="95"/>
    </row>
    <row r="19" spans="2:12" ht="20.25" customHeight="1" x14ac:dyDescent="0.25">
      <c r="C19" s="76" t="s">
        <v>19</v>
      </c>
      <c r="D19" s="96" t="s">
        <v>198</v>
      </c>
      <c r="E19" s="96"/>
      <c r="F19" s="96"/>
      <c r="G19" s="96"/>
      <c r="H19" s="96"/>
      <c r="I19" s="96"/>
      <c r="J19" s="96"/>
      <c r="K19" s="96"/>
      <c r="L19" s="96"/>
    </row>
    <row r="20" spans="2:12" ht="20.25" customHeight="1" x14ac:dyDescent="0.25">
      <c r="C20" s="76" t="s">
        <v>190</v>
      </c>
      <c r="D20" s="96" t="s">
        <v>201</v>
      </c>
      <c r="E20" s="96"/>
      <c r="F20" s="96"/>
      <c r="G20" s="96"/>
      <c r="H20" s="96"/>
      <c r="I20" s="96"/>
      <c r="J20" s="96"/>
      <c r="K20" s="96"/>
      <c r="L20" s="96"/>
    </row>
    <row r="21" spans="2:12" ht="20.25" customHeight="1" x14ac:dyDescent="0.25">
      <c r="C21" s="76" t="s">
        <v>183</v>
      </c>
      <c r="D21" s="96" t="s">
        <v>199</v>
      </c>
      <c r="E21" s="96"/>
      <c r="F21" s="96"/>
      <c r="G21" s="96"/>
      <c r="H21" s="96"/>
      <c r="I21" s="96"/>
      <c r="J21" s="96"/>
      <c r="K21" s="96"/>
      <c r="L21" s="96"/>
    </row>
    <row r="22" spans="2:12" ht="20.25" customHeight="1" x14ac:dyDescent="0.25">
      <c r="C22" s="77" t="s">
        <v>205</v>
      </c>
      <c r="D22" s="87" t="s">
        <v>200</v>
      </c>
      <c r="E22" s="87"/>
      <c r="F22" s="87"/>
      <c r="G22" s="87"/>
      <c r="H22" s="87"/>
      <c r="I22" s="87"/>
      <c r="J22" s="87"/>
      <c r="K22" s="87"/>
      <c r="L22" s="87"/>
    </row>
    <row r="23" spans="2:12" ht="20.25" customHeight="1" x14ac:dyDescent="0.25">
      <c r="C23" s="76" t="s">
        <v>184</v>
      </c>
      <c r="D23" s="96" t="s">
        <v>181</v>
      </c>
      <c r="E23" s="96"/>
      <c r="F23" s="96"/>
      <c r="G23" s="96"/>
      <c r="H23" s="96"/>
      <c r="I23" s="96"/>
      <c r="J23" s="96"/>
      <c r="K23" s="96"/>
      <c r="L23" s="96"/>
    </row>
    <row r="24" spans="2:12" ht="20.25" customHeight="1" x14ac:dyDescent="0.25">
      <c r="C24" s="78" t="s">
        <v>189</v>
      </c>
      <c r="D24" s="87" t="s">
        <v>202</v>
      </c>
      <c r="E24" s="87"/>
      <c r="F24" s="87"/>
      <c r="G24" s="87"/>
      <c r="H24" s="87"/>
      <c r="I24" s="87"/>
      <c r="J24" s="87"/>
      <c r="K24" s="87"/>
      <c r="L24" s="87"/>
    </row>
    <row r="25" spans="2:12" ht="20.25" customHeight="1" x14ac:dyDescent="0.25">
      <c r="C25" s="64" t="s">
        <v>191</v>
      </c>
      <c r="D25" s="96" t="s">
        <v>203</v>
      </c>
      <c r="E25" s="96"/>
      <c r="F25" s="96"/>
      <c r="G25" s="96"/>
      <c r="H25" s="96"/>
      <c r="I25" s="96"/>
      <c r="J25" s="96"/>
      <c r="K25" s="96"/>
      <c r="L25" s="96"/>
    </row>
    <row r="26" spans="2:12" ht="20.25" customHeight="1" x14ac:dyDescent="0.25">
      <c r="C26" s="64" t="s">
        <v>192</v>
      </c>
      <c r="D26" s="96" t="s">
        <v>204</v>
      </c>
      <c r="E26" s="96"/>
      <c r="F26" s="96"/>
      <c r="G26" s="96"/>
      <c r="H26" s="96"/>
      <c r="I26" s="96"/>
      <c r="J26" s="96"/>
      <c r="K26" s="96"/>
      <c r="L26" s="96"/>
    </row>
    <row r="27" spans="2:12" ht="5.0999999999999996" customHeight="1" x14ac:dyDescent="0.25">
      <c r="C27" s="4"/>
      <c r="D27" s="4"/>
      <c r="E27" s="4"/>
      <c r="F27" s="7"/>
      <c r="G27" s="7"/>
      <c r="H27" s="7"/>
    </row>
    <row r="28" spans="2:12" ht="18.75" x14ac:dyDescent="0.25">
      <c r="C28" s="22" t="s">
        <v>186</v>
      </c>
    </row>
    <row r="29" spans="2:12" x14ac:dyDescent="0.25">
      <c r="D29" s="79"/>
      <c r="E29" s="79"/>
      <c r="F29" s="79"/>
      <c r="G29" s="79"/>
      <c r="H29" s="79"/>
      <c r="I29" s="79"/>
    </row>
    <row r="30" spans="2:12" x14ac:dyDescent="0.25">
      <c r="D30" s="79"/>
      <c r="E30" s="79"/>
      <c r="F30" s="79"/>
      <c r="G30" s="79"/>
      <c r="H30" s="79"/>
      <c r="I30" s="79"/>
    </row>
    <row r="31" spans="2:12" x14ac:dyDescent="0.25">
      <c r="D31" s="79"/>
      <c r="E31" s="79"/>
      <c r="F31" s="79"/>
      <c r="G31" s="79"/>
      <c r="H31" s="79"/>
      <c r="I31" s="79"/>
    </row>
    <row r="32" spans="2:12" x14ac:dyDescent="0.25">
      <c r="D32" s="79"/>
      <c r="E32" s="79"/>
      <c r="F32" s="79"/>
      <c r="G32" s="79"/>
      <c r="H32" s="79"/>
      <c r="I32" s="79"/>
    </row>
    <row r="33" spans="4:9" x14ac:dyDescent="0.25">
      <c r="D33" s="79"/>
      <c r="E33" s="79"/>
      <c r="F33" s="79"/>
      <c r="G33" s="79"/>
      <c r="H33" s="79"/>
      <c r="I33" s="79"/>
    </row>
  </sheetData>
  <mergeCells count="18">
    <mergeCell ref="E2:F2"/>
    <mergeCell ref="G2:H2"/>
    <mergeCell ref="I2:L2"/>
    <mergeCell ref="D17:I17"/>
    <mergeCell ref="D18:L18"/>
    <mergeCell ref="D19:L19"/>
    <mergeCell ref="D20:L20"/>
    <mergeCell ref="D21:L21"/>
    <mergeCell ref="D22:L22"/>
    <mergeCell ref="D23:L23"/>
    <mergeCell ref="D32:I32"/>
    <mergeCell ref="D33:I33"/>
    <mergeCell ref="D24:L24"/>
    <mergeCell ref="D25:L25"/>
    <mergeCell ref="D26:L26"/>
    <mergeCell ref="D29:I29"/>
    <mergeCell ref="D30:I30"/>
    <mergeCell ref="D31:I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71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73</v>
      </c>
      <c r="J1" t="str">
        <f t="shared" ref="J1" si="0">F1</f>
        <v xml:space="preserve"> vx0f.;</v>
      </c>
    </row>
    <row r="2" spans="1:10" x14ac:dyDescent="0.25">
      <c r="A2" t="s">
        <v>21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15</v>
      </c>
      <c r="J2" t="str">
        <f t="shared" ref="J2:J52" si="5">F2</f>
        <v xml:space="preserve"> vx1f.;</v>
      </c>
    </row>
    <row r="3" spans="1:10" x14ac:dyDescent="0.25">
      <c r="A3" t="s">
        <v>22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16</v>
      </c>
      <c r="J3" t="str">
        <f t="shared" si="5"/>
        <v xml:space="preserve"> vx2f.;</v>
      </c>
    </row>
    <row r="4" spans="1:10" x14ac:dyDescent="0.25">
      <c r="A4" t="s">
        <v>23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74</v>
      </c>
      <c r="J4" t="str">
        <f t="shared" si="5"/>
        <v xml:space="preserve"> vx3f.;</v>
      </c>
    </row>
    <row r="5" spans="1:10" x14ac:dyDescent="0.25">
      <c r="A5" t="s">
        <v>24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17</v>
      </c>
      <c r="J5" t="str">
        <f t="shared" si="5"/>
        <v xml:space="preserve"> vx4f.;</v>
      </c>
    </row>
    <row r="6" spans="1:10" x14ac:dyDescent="0.25">
      <c r="A6" t="s">
        <v>25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18</v>
      </c>
      <c r="J6" t="str">
        <f t="shared" si="5"/>
        <v xml:space="preserve"> vx5f.;</v>
      </c>
    </row>
    <row r="7" spans="1:10" x14ac:dyDescent="0.25">
      <c r="A7" t="s">
        <v>26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19</v>
      </c>
      <c r="J7" t="str">
        <f t="shared" si="5"/>
        <v xml:space="preserve"> vx7f.;</v>
      </c>
    </row>
    <row r="8" spans="1:10" x14ac:dyDescent="0.25">
      <c r="A8" t="s">
        <v>27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20</v>
      </c>
      <c r="J8" t="str">
        <f t="shared" si="5"/>
        <v xml:space="preserve"> vx8f.;</v>
      </c>
    </row>
    <row r="9" spans="1:10" x14ac:dyDescent="0.25">
      <c r="A9" t="s">
        <v>28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75</v>
      </c>
      <c r="J9" t="str">
        <f t="shared" si="5"/>
        <v xml:space="preserve"> vx9f.;</v>
      </c>
    </row>
    <row r="10" spans="1:10" x14ac:dyDescent="0.25">
      <c r="A10" t="s">
        <v>29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76</v>
      </c>
      <c r="J10" t="str">
        <f t="shared" si="5"/>
        <v xml:space="preserve"> vx10f.;</v>
      </c>
    </row>
    <row r="11" spans="1:10" x14ac:dyDescent="0.25">
      <c r="A11" t="s">
        <v>30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77</v>
      </c>
      <c r="J11" t="str">
        <f t="shared" si="5"/>
        <v xml:space="preserve"> vx11f.;</v>
      </c>
    </row>
    <row r="12" spans="1:10" x14ac:dyDescent="0.25">
      <c r="A12" t="s">
        <v>31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78</v>
      </c>
      <c r="J12" t="str">
        <f t="shared" si="5"/>
        <v xml:space="preserve"> vx12f.;</v>
      </c>
    </row>
    <row r="13" spans="1:10" x14ac:dyDescent="0.25">
      <c r="A13" t="s">
        <v>32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79</v>
      </c>
      <c r="J13" t="str">
        <f t="shared" si="5"/>
        <v xml:space="preserve"> vx13f.;</v>
      </c>
    </row>
    <row r="14" spans="1:10" x14ac:dyDescent="0.25">
      <c r="A14" t="s">
        <v>33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80</v>
      </c>
      <c r="J14" t="str">
        <f t="shared" si="5"/>
        <v xml:space="preserve"> vx14f.;</v>
      </c>
    </row>
    <row r="15" spans="1:10" x14ac:dyDescent="0.25">
      <c r="A15" t="s">
        <v>34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81</v>
      </c>
      <c r="J15" t="str">
        <f t="shared" si="5"/>
        <v xml:space="preserve"> vx15f.;</v>
      </c>
    </row>
    <row r="16" spans="1:10" x14ac:dyDescent="0.25">
      <c r="A16" t="s">
        <v>35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82</v>
      </c>
      <c r="J16" t="str">
        <f t="shared" si="5"/>
        <v xml:space="preserve"> vx16f.;</v>
      </c>
    </row>
    <row r="17" spans="1:10" x14ac:dyDescent="0.25">
      <c r="A17" t="s">
        <v>36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83</v>
      </c>
      <c r="J17" t="str">
        <f t="shared" si="5"/>
        <v xml:space="preserve"> vx17f.;</v>
      </c>
    </row>
    <row r="18" spans="1:10" x14ac:dyDescent="0.25">
      <c r="A18" t="s">
        <v>37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84</v>
      </c>
      <c r="J18" t="str">
        <f t="shared" si="5"/>
        <v xml:space="preserve"> vx18f.;</v>
      </c>
    </row>
    <row r="19" spans="1:10" x14ac:dyDescent="0.25">
      <c r="A19" t="s">
        <v>38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85</v>
      </c>
      <c r="J19" t="str">
        <f t="shared" si="5"/>
        <v xml:space="preserve"> vx19f.;</v>
      </c>
    </row>
    <row r="20" spans="1:10" x14ac:dyDescent="0.25">
      <c r="A20" t="s">
        <v>39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86</v>
      </c>
      <c r="J20" t="str">
        <f t="shared" si="5"/>
        <v xml:space="preserve"> vx20f.;</v>
      </c>
    </row>
    <row r="21" spans="1:10" x14ac:dyDescent="0.25">
      <c r="A21" t="s">
        <v>40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87</v>
      </c>
      <c r="J21" t="str">
        <f t="shared" si="5"/>
        <v xml:space="preserve"> vx21f.;</v>
      </c>
    </row>
    <row r="22" spans="1:10" x14ac:dyDescent="0.25">
      <c r="A22" t="s">
        <v>41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88</v>
      </c>
      <c r="J22" t="str">
        <f t="shared" si="5"/>
        <v xml:space="preserve"> vx22f.;</v>
      </c>
    </row>
    <row r="23" spans="1:10" x14ac:dyDescent="0.25">
      <c r="A23" t="s">
        <v>42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89</v>
      </c>
      <c r="J23" t="str">
        <f t="shared" si="5"/>
        <v xml:space="preserve"> vx23f.;</v>
      </c>
    </row>
    <row r="24" spans="1:10" x14ac:dyDescent="0.25">
      <c r="A24" t="s">
        <v>43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6</v>
      </c>
      <c r="J24" t="str">
        <f t="shared" si="5"/>
        <v xml:space="preserve"> vx24f.;</v>
      </c>
    </row>
    <row r="25" spans="1:10" x14ac:dyDescent="0.25">
      <c r="A25" t="s">
        <v>44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7</v>
      </c>
      <c r="J25" t="str">
        <f t="shared" si="5"/>
        <v xml:space="preserve"> vx25f.;</v>
      </c>
    </row>
    <row r="26" spans="1:10" x14ac:dyDescent="0.25">
      <c r="A26" t="s">
        <v>45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8</v>
      </c>
      <c r="J26" t="str">
        <f t="shared" si="5"/>
        <v xml:space="preserve"> vx26f.;</v>
      </c>
    </row>
    <row r="27" spans="1:10" x14ac:dyDescent="0.25">
      <c r="A27" t="s">
        <v>46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90</v>
      </c>
      <c r="J27" t="str">
        <f t="shared" si="5"/>
        <v xml:space="preserve"> vx27f.;</v>
      </c>
    </row>
    <row r="28" spans="1:10" x14ac:dyDescent="0.25">
      <c r="A28" t="s">
        <v>47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91</v>
      </c>
      <c r="J28" t="str">
        <f t="shared" si="5"/>
        <v xml:space="preserve"> vx28f.;</v>
      </c>
    </row>
    <row r="29" spans="1:10" x14ac:dyDescent="0.25">
      <c r="A29" t="s">
        <v>48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92</v>
      </c>
      <c r="J29" t="str">
        <f t="shared" si="5"/>
        <v xml:space="preserve"> vx29f.;</v>
      </c>
    </row>
    <row r="30" spans="1:10" x14ac:dyDescent="0.25">
      <c r="A30" t="s">
        <v>49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93</v>
      </c>
      <c r="J30" t="str">
        <f t="shared" si="5"/>
        <v xml:space="preserve"> vx30f.;</v>
      </c>
    </row>
    <row r="31" spans="1:10" x14ac:dyDescent="0.25">
      <c r="A31" t="s">
        <v>50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94</v>
      </c>
      <c r="J31" t="str">
        <f t="shared" si="5"/>
        <v xml:space="preserve"> vx31f.;</v>
      </c>
    </row>
    <row r="32" spans="1:10" x14ac:dyDescent="0.25">
      <c r="A32" t="s">
        <v>51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9</v>
      </c>
      <c r="J32" t="str">
        <f t="shared" si="5"/>
        <v xml:space="preserve"> vx32f.;</v>
      </c>
    </row>
    <row r="33" spans="1:10" x14ac:dyDescent="0.25">
      <c r="A33" t="s">
        <v>52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10</v>
      </c>
      <c r="J33" t="str">
        <f t="shared" si="5"/>
        <v xml:space="preserve"> vx33f.;</v>
      </c>
    </row>
    <row r="34" spans="1:10" x14ac:dyDescent="0.25">
      <c r="A34" t="s">
        <v>53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11</v>
      </c>
      <c r="J34" t="str">
        <f t="shared" si="5"/>
        <v xml:space="preserve"> vx34f.;</v>
      </c>
    </row>
    <row r="35" spans="1:10" x14ac:dyDescent="0.25">
      <c r="A35" t="s">
        <v>54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95</v>
      </c>
      <c r="J35" t="str">
        <f t="shared" si="5"/>
        <v xml:space="preserve"> vx35f.;</v>
      </c>
    </row>
    <row r="36" spans="1:10" x14ac:dyDescent="0.25">
      <c r="A36" t="s">
        <v>55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96</v>
      </c>
      <c r="J36" t="str">
        <f t="shared" si="5"/>
        <v xml:space="preserve"> vx36f.;</v>
      </c>
    </row>
    <row r="37" spans="1:10" x14ac:dyDescent="0.25">
      <c r="A37" t="s">
        <v>56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97</v>
      </c>
      <c r="J37" t="str">
        <f t="shared" si="5"/>
        <v xml:space="preserve"> vx37f.;</v>
      </c>
    </row>
    <row r="38" spans="1:10" x14ac:dyDescent="0.25">
      <c r="A38" t="s">
        <v>57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98</v>
      </c>
      <c r="J38" t="str">
        <f t="shared" si="5"/>
        <v xml:space="preserve"> vx38f.;</v>
      </c>
    </row>
    <row r="39" spans="1:10" x14ac:dyDescent="0.25">
      <c r="A39" t="s">
        <v>58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99</v>
      </c>
      <c r="J39" t="str">
        <f t="shared" si="5"/>
        <v xml:space="preserve"> vx39f.;</v>
      </c>
    </row>
    <row r="40" spans="1:10" x14ac:dyDescent="0.25">
      <c r="A40" t="s">
        <v>59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12</v>
      </c>
      <c r="J40" t="str">
        <f t="shared" si="5"/>
        <v xml:space="preserve"> vx40f.;</v>
      </c>
    </row>
    <row r="41" spans="1:10" x14ac:dyDescent="0.25">
      <c r="A41" t="s">
        <v>60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100</v>
      </c>
      <c r="J41" t="str">
        <f t="shared" si="5"/>
        <v xml:space="preserve"> vx41f.;</v>
      </c>
    </row>
    <row r="42" spans="1:10" x14ac:dyDescent="0.25">
      <c r="A42" t="s">
        <v>61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101</v>
      </c>
      <c r="J42" t="str">
        <f t="shared" si="5"/>
        <v xml:space="preserve"> vx42f.;</v>
      </c>
    </row>
    <row r="43" spans="1:10" x14ac:dyDescent="0.25">
      <c r="A43" t="s">
        <v>62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102</v>
      </c>
      <c r="J43" t="str">
        <f t="shared" si="5"/>
        <v xml:space="preserve"> vx43f.;</v>
      </c>
    </row>
    <row r="44" spans="1:10" x14ac:dyDescent="0.25">
      <c r="A44" t="s">
        <v>63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103</v>
      </c>
      <c r="J44" t="str">
        <f t="shared" si="5"/>
        <v xml:space="preserve"> vx44f.;</v>
      </c>
    </row>
    <row r="45" spans="1:10" x14ac:dyDescent="0.25">
      <c r="A45" t="s">
        <v>64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104</v>
      </c>
      <c r="J45" t="str">
        <f t="shared" si="5"/>
        <v xml:space="preserve"> vx45f.;</v>
      </c>
    </row>
    <row r="46" spans="1:10" x14ac:dyDescent="0.25">
      <c r="A46" t="s">
        <v>65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13</v>
      </c>
      <c r="J46" t="str">
        <f t="shared" si="5"/>
        <v xml:space="preserve"> vx46f.;</v>
      </c>
    </row>
    <row r="47" spans="1:10" x14ac:dyDescent="0.25">
      <c r="A47" t="s">
        <v>66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14</v>
      </c>
      <c r="J47" t="str">
        <f t="shared" si="5"/>
        <v xml:space="preserve"> vx47f.;</v>
      </c>
    </row>
    <row r="48" spans="1:10" x14ac:dyDescent="0.25">
      <c r="A48" t="s">
        <v>67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105</v>
      </c>
      <c r="J48" t="str">
        <f t="shared" si="5"/>
        <v xml:space="preserve"> vx48f.;</v>
      </c>
    </row>
    <row r="49" spans="1:10" x14ac:dyDescent="0.25">
      <c r="A49" t="s">
        <v>68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106</v>
      </c>
      <c r="J49" t="str">
        <f t="shared" si="5"/>
        <v xml:space="preserve"> vx49f.;</v>
      </c>
    </row>
    <row r="50" spans="1:10" x14ac:dyDescent="0.25">
      <c r="A50" t="s">
        <v>69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107</v>
      </c>
      <c r="J50" t="str">
        <f t="shared" si="5"/>
        <v xml:space="preserve"> vx50f.;</v>
      </c>
    </row>
    <row r="51" spans="1:10" x14ac:dyDescent="0.25">
      <c r="A51" t="s">
        <v>70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108</v>
      </c>
      <c r="J51" t="str">
        <f t="shared" si="5"/>
        <v xml:space="preserve"> vx51f.;</v>
      </c>
    </row>
    <row r="52" spans="1:10" x14ac:dyDescent="0.25">
      <c r="A52" t="s">
        <v>72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109</v>
      </c>
      <c r="J52" t="str">
        <f t="shared" si="5"/>
        <v xml:space="preserve"> vx52f.; </v>
      </c>
    </row>
    <row r="53" spans="1:10" x14ac:dyDescent="0.25">
      <c r="I5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 rename</vt:lpstr>
      <vt:lpstr>Wide_Format</vt:lpstr>
      <vt:lpstr>Long_Format</vt:lpstr>
      <vt:lpstr>Long_Format (2)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ludmila</cp:lastModifiedBy>
  <dcterms:created xsi:type="dcterms:W3CDTF">2009-10-27T20:23:20Z</dcterms:created>
  <dcterms:modified xsi:type="dcterms:W3CDTF">2013-07-13T22:11:42Z</dcterms:modified>
</cp:coreProperties>
</file>