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ulie\6-PULSE\"/>
    </mc:Choice>
  </mc:AlternateContent>
  <bookViews>
    <workbookView xWindow="0" yWindow="0" windowWidth="24000" windowHeight="10650" tabRatio="975" activeTab="1"/>
  </bookViews>
  <sheets>
    <sheet name="Requirements" sheetId="14" r:id="rId1"/>
    <sheet name="Test Cases" sheetId="1" r:id="rId2"/>
    <sheet name="Queries" sheetId="28" r:id="rId3"/>
    <sheet name="Screenshots" sheetId="27" r:id="rId4"/>
    <sheet name="Defects" sheetId="31" r:id="rId5"/>
    <sheet name="Execution Status" sheetId="30" r:id="rId6"/>
    <sheet name="Q&amp;A" sheetId="29" r:id="rId7"/>
    <sheet name="Sheet1" sheetId="32" state="hidden" r:id="rId8"/>
  </sheets>
  <definedNames>
    <definedName name="_xlnm._FilterDatabase" localSheetId="1" hidden="1">'Test Cases'!$A$1:$L$74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Q17" i="30" l="1"/>
  <c r="P17" i="30"/>
  <c r="O17" i="30"/>
  <c r="N17" i="30"/>
  <c r="M17" i="30"/>
  <c r="L17" i="30"/>
  <c r="K17" i="30"/>
  <c r="J17" i="30"/>
  <c r="I17" i="30"/>
  <c r="P13" i="30"/>
  <c r="O13" i="30"/>
  <c r="M13" i="30"/>
  <c r="L13" i="30"/>
  <c r="K13" i="30"/>
  <c r="J13" i="30"/>
  <c r="N13" i="30" l="1"/>
</calcChain>
</file>

<file path=xl/comments1.xml><?xml version="1.0" encoding="utf-8"?>
<comments xmlns="http://schemas.openxmlformats.org/spreadsheetml/2006/main">
  <authors>
    <author>Julie Lakhani</author>
  </authors>
  <commentList>
    <comment ref="F57" authorId="0" shapeId="0">
      <text>
        <r>
          <rPr>
            <b/>
            <sz val="9"/>
            <color indexed="81"/>
            <rFont val="Tahoma"/>
            <family val="2"/>
          </rPr>
          <t>Julie Lakhani:</t>
        </r>
        <r>
          <rPr>
            <sz val="9"/>
            <color indexed="81"/>
            <rFont val="Tahoma"/>
            <family val="2"/>
          </rPr>
          <t xml:space="preserve">
If multiple visits are tied for the most recent visits, this column should be 1 if *any* visit has a discharge disposition of 70. --- how can multiple visits gets tied to most recent visit??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Julie Lakhani:</t>
        </r>
        <r>
          <rPr>
            <sz val="9"/>
            <color indexed="81"/>
            <rFont val="Tahoma"/>
            <family val="2"/>
          </rPr>
          <t xml:space="preserve">
If multiple visits are tied for the most recent visits, this column should be 1 if *any* visit has a discharge disposition of 70. --- how can multiple visits gets tied to most recent visit??</t>
        </r>
      </text>
    </comment>
  </commentList>
</comments>
</file>

<file path=xl/sharedStrings.xml><?xml version="1.0" encoding="utf-8"?>
<sst xmlns="http://schemas.openxmlformats.org/spreadsheetml/2006/main" count="469" uniqueCount="238">
  <si>
    <t>Steps to Execute</t>
  </si>
  <si>
    <t>Expected Result</t>
  </si>
  <si>
    <t>Actual Result</t>
  </si>
  <si>
    <t>Status</t>
  </si>
  <si>
    <t>Defect/Comment</t>
  </si>
  <si>
    <t>Tester</t>
  </si>
  <si>
    <t>TC001</t>
  </si>
  <si>
    <t>TC002</t>
  </si>
  <si>
    <t>TC003</t>
  </si>
  <si>
    <t>TC004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</si>
  <si>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</si>
  <si>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</si>
  <si>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</si>
  <si>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</si>
  <si>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</si>
  <si>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</si>
  <si>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</si>
  <si>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</si>
  <si>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</si>
  <si>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</si>
  <si>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</si>
  <si>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</si>
  <si>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</si>
  <si>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</si>
  <si>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Test Case Description</t>
  </si>
  <si>
    <t>Test Scenario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</si>
  <si>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</si>
  <si>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</si>
  <si>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</si>
  <si>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</si>
  <si>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</si>
  <si>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</si>
  <si>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</si>
  <si>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</si>
  <si>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</si>
  <si>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</si>
  <si>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</si>
  <si>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</si>
  <si>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</si>
  <si>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</si>
  <si>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</si>
  <si>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</si>
  <si>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</si>
  <si>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</si>
  <si>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</si>
  <si>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</si>
  <si>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</si>
  <si>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</si>
  <si>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</si>
  <si>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</si>
  <si>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</si>
  <si>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</si>
  <si>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</si>
  <si>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</si>
  <si>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</si>
  <si>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</si>
  <si>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</si>
  <si>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</si>
  <si>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</si>
  <si>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</si>
  <si>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</si>
  <si>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</si>
  <si>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</si>
  <si>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</si>
  <si>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</si>
  <si>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</si>
  <si>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</si>
  <si>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</si>
  <si>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</si>
  <si>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</si>
  <si>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</si>
  <si>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</si>
  <si>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</si>
  <si>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</si>
  <si>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</si>
  <si>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</si>
  <si>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</si>
  <si>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</si>
  <si>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</si>
  <si>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</si>
  <si>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Question</t>
  </si>
  <si>
    <t>Answer</t>
  </si>
  <si>
    <t>Raised By</t>
  </si>
  <si>
    <t>Answered By</t>
  </si>
  <si>
    <t>Raised On</t>
  </si>
  <si>
    <t>S.No</t>
  </si>
  <si>
    <t>JL</t>
  </si>
  <si>
    <t>Closed</t>
  </si>
  <si>
    <t>Name of Tester(s):</t>
  </si>
  <si>
    <t>Julie Lakhani</t>
  </si>
  <si>
    <t>Testing Start Date:</t>
  </si>
  <si>
    <t>Pass</t>
  </si>
  <si>
    <t>Fail</t>
  </si>
  <si>
    <t>Blocked</t>
  </si>
  <si>
    <t>InProgress</t>
  </si>
  <si>
    <t>NoRun</t>
  </si>
  <si>
    <t>NA</t>
  </si>
  <si>
    <t>Total</t>
  </si>
  <si>
    <t>Testing End Date:</t>
  </si>
  <si>
    <t>Defect Id</t>
  </si>
  <si>
    <t>Description</t>
  </si>
  <si>
    <t>Date Created</t>
  </si>
  <si>
    <t>Priority</t>
  </si>
  <si>
    <t>Severity</t>
  </si>
  <si>
    <t>Assigned To</t>
  </si>
  <si>
    <t>No of Failed TC</t>
  </si>
  <si>
    <t>No of Blocked TCs</t>
  </si>
  <si>
    <t>Date Closed</t>
  </si>
  <si>
    <t>Root Cause</t>
  </si>
  <si>
    <t>Detected By</t>
  </si>
  <si>
    <t>Comments</t>
  </si>
  <si>
    <t>Fixed</t>
  </si>
  <si>
    <t>Test Case ID</t>
  </si>
  <si>
    <t>PreCondition</t>
  </si>
  <si>
    <t>Test Data</t>
  </si>
  <si>
    <t>TC Status</t>
  </si>
  <si>
    <t>Defect Status</t>
  </si>
  <si>
    <t>Reported</t>
  </si>
  <si>
    <t>Triage</t>
  </si>
  <si>
    <t>Verified</t>
  </si>
  <si>
    <t>Being Fixed</t>
  </si>
  <si>
    <t>Ready for Testing</t>
  </si>
  <si>
    <t>Rejected</t>
  </si>
  <si>
    <t>Deferred</t>
  </si>
  <si>
    <t>Obsolete</t>
  </si>
  <si>
    <t>TC005</t>
  </si>
  <si>
    <t>Test Environment:</t>
  </si>
  <si>
    <t>TC Priority</t>
  </si>
  <si>
    <t>Priority-1</t>
  </si>
  <si>
    <t>Priority-2</t>
  </si>
  <si>
    <t>Priority-3</t>
  </si>
  <si>
    <t>Defect Priority</t>
  </si>
  <si>
    <t>Low</t>
  </si>
  <si>
    <t>No Impact</t>
  </si>
  <si>
    <t>Lack of Requirements</t>
  </si>
  <si>
    <t>Medium-Low</t>
  </si>
  <si>
    <t>Low Impact</t>
  </si>
  <si>
    <t>Understanding of Requirements</t>
  </si>
  <si>
    <t>Medium</t>
  </si>
  <si>
    <t>Medium Impact</t>
  </si>
  <si>
    <t>Development (Logic Error)</t>
  </si>
  <si>
    <t>Medium-High</t>
  </si>
  <si>
    <t>High Impact</t>
  </si>
  <si>
    <t>Development (Coding Error)</t>
  </si>
  <si>
    <t>High</t>
  </si>
  <si>
    <t>Critical</t>
  </si>
  <si>
    <t>New Feature</t>
  </si>
  <si>
    <t>None</t>
  </si>
  <si>
    <t>Could not Replicate</t>
  </si>
  <si>
    <t>User Story</t>
  </si>
  <si>
    <t>defect severity</t>
  </si>
  <si>
    <t>defect root cause</t>
  </si>
  <si>
    <t>PUL-67</t>
  </si>
  <si>
    <t>Verify that ROLE_ORG_ADMIN user is able to activate its own organization's PULSE</t>
  </si>
  <si>
    <t>Verify that ROLE_ORG_ADMIN user is not able to activate other organization's PULSE</t>
  </si>
  <si>
    <t>Verify that ROLE_ORG_ADMIN user is able to access ACFs of its own organization</t>
  </si>
  <si>
    <t>Verify that ROLE_ORG_ADMIN user is able to create ACFs for its own organization</t>
  </si>
  <si>
    <t>Verify that ROLE_ORG_ADMIN user is able to edit ACFs of its own organization</t>
  </si>
  <si>
    <t>Verify that ROLE_ORG_ADMIN user is able to delete ACFs of its own organization</t>
  </si>
  <si>
    <t>Verify that ROLE_ORG_ADMIN user is able to get information about an ACF of its own organization</t>
  </si>
  <si>
    <t>Verify that ROLE_ORG_ADMIN user is able to designate an ACF of its own organization as self</t>
  </si>
  <si>
    <t>Verify that ROLE_ORG_ADMIN user is not able to access ACFs of other organization</t>
  </si>
  <si>
    <t>Verify that ROLE_ORG_ADMIN user is not able to create ACFs for another organization</t>
  </si>
  <si>
    <t>Verify that ROLE_ORG_ADMIN user is not able to edit ACFs of another organization</t>
  </si>
  <si>
    <t>Verify that ROLE_ORG_ADMIN user is not able to delete ACFs of another organization</t>
  </si>
  <si>
    <t>Verify that ROLE_ORG_ADMIN user is not able to get information about an ACF of another organization</t>
  </si>
  <si>
    <t>Verify that ROLE_ORG_ADMIN user is not able to designate an ACF of another organization as self</t>
  </si>
  <si>
    <t>Verify that ROLE_ORG_ADMIN user is not able to designate an ACF of another organization as non-self</t>
  </si>
  <si>
    <t>Verify that ROLE_ORG_ADMIN user is able to create a new user of its own organization</t>
  </si>
  <si>
    <t>Verify that ROLE_ORG_ADMIN user is able to bulk upload users of its own organization</t>
  </si>
  <si>
    <t>Verify that ROLE_ORG_ADMIN is able to delete a user of its own organization</t>
  </si>
  <si>
    <t>Verify that ROLE_ORG_ADMIN is able to edit a user(non-self) of its own organization</t>
  </si>
  <si>
    <t>Verify that ROLE_ORG_ADMIN is able to edit a user(self) of its own organization</t>
  </si>
  <si>
    <t>Verify that ROLE_ORG_ADMIN user is not able to create a new user of another organization</t>
  </si>
  <si>
    <t>Verify that ROLE_ORG_ADMIN user is not able to bulk upload users of another organization</t>
  </si>
  <si>
    <t>Verify that ROLE_ORG_ADMIN is not able to delete a user of another organization</t>
  </si>
  <si>
    <t>Verify that ROLE_ORG_ADMIN is not able to edit a user(non-self) of another organization</t>
  </si>
  <si>
    <t>Verify that ROLE_ORG_ADMIN is not able to edit a user(self) of another organization</t>
  </si>
  <si>
    <t>Verify that ROLE_ORG_ADMIN is able to get a list of all locations of its own state</t>
  </si>
  <si>
    <t>Verify that ROLE_ORG_ADMIN is able to query time statistics for all locations of its own state</t>
  </si>
  <si>
    <t>Verify that ROLE_ORG_ADMIN is not able to get a list of all locations of any other state</t>
  </si>
  <si>
    <t>Verify that ROLE_ORG_ADMIN is not able to query time statistics for all locations of any other state</t>
  </si>
  <si>
    <t>Verify that ROLE_ADMIN is able to activate PULSE of any state</t>
  </si>
  <si>
    <t>Verify that ROLE_ADMIN is able to access ACFs of any organization irrespective of any state</t>
  </si>
  <si>
    <t>Verify that ROLE_ADMIN user is able to create ACFs for any organization irrespective of any state</t>
  </si>
  <si>
    <t>Verify that ROLE_ADMIN user is able to edit ACFs of any organization irrespective of any state</t>
  </si>
  <si>
    <t>Verify that ROLE_ADMIN user is able to delete ACFs of any organization irrespective of any state</t>
  </si>
  <si>
    <t>Verify that ROLE_ADMIN user is able to get information about an ACF of any organization irrespective of any state</t>
  </si>
  <si>
    <t>Verify that ROLE_ADMIN user is able to designate an ACF of any organization irrespective of any state as self</t>
  </si>
  <si>
    <t>Verify that ROLE_ADMIN user is able to designate an ACF of any organization irrespective of any state as non-self</t>
  </si>
  <si>
    <t>Verify that ROLE_ADMIN user is able to create a new user of any organization irrespective of any state</t>
  </si>
  <si>
    <t>Verify that ROLE_ADMIN user is able to bulk upload users of any organization irrespective of any state</t>
  </si>
  <si>
    <t>Verify that ROLE_ADMIN is able to delete a user of any organization irrespective of any state</t>
  </si>
  <si>
    <t>Verify that ROLE_ADMIN is able to edit a user(non-self) of any organization irrespective of any state</t>
  </si>
  <si>
    <t>Verify that ROLE_ADMIN is able to edit a user(self) of any organization irrespective of any state</t>
  </si>
  <si>
    <t>Verify that ROLE_ADMIN is able to search for a patient of any organization irrespective of any state</t>
  </si>
  <si>
    <t>Verify that ROLE_ADMIN is able to stage for a patient of any organization irrespective of any state</t>
  </si>
  <si>
    <t>Verify that ROLE_ADMIN is able to edit for a patient of any organization irrespective of any state</t>
  </si>
  <si>
    <t>Verify that ROLE_ADMIN is able to delete patient and associated documents of any organization irrespective of any state</t>
  </si>
  <si>
    <t>Verify that ROLE_ADMIN is able to see staged patients of any ACF irrespective of any state</t>
  </si>
  <si>
    <t>Verify that ROLE_ADMIN is able to retrieve specific document for a specific patient of any state</t>
  </si>
  <si>
    <t>Verify that ROLE_ADMIN is able to search documents for a given patient of any state</t>
  </si>
  <si>
    <t>Verify that ROLE_ADMIN is able to get a list of all locations</t>
  </si>
  <si>
    <t>Verify that ROLE_ADMIN is able to query time statistics for all locations</t>
  </si>
  <si>
    <t>Verify that ROLE_PROVIDER user is able to access ACFs of its own state</t>
  </si>
  <si>
    <t>Verify that ROLE_PROVIDER user is able to create ACFs for its own state</t>
  </si>
  <si>
    <t>Verify that ROLE_PROVIDER user is able to get information about an ACF of its own organization</t>
  </si>
  <si>
    <t>Verify that ROLE_PROVIDER user is able to designate an ACF of its own organization as self</t>
  </si>
  <si>
    <t>Verify that ROLE_PROVIDER is able to edit a user(self)</t>
  </si>
  <si>
    <t>Verify that ROLE_PROVIDER is able to stage for a patient of its own state</t>
  </si>
  <si>
    <t>Verify that ROLE_PROVIDER is able to edit for a patient of its own state</t>
  </si>
  <si>
    <t>Verify that ROLE_PROVIDER is able to delete patient and associated documents of any organization of its own state</t>
  </si>
  <si>
    <t>Verify that ROLE_PROVIDER is able to see staged patients of any ACF irrespective of its own state</t>
  </si>
  <si>
    <t>Verify that ROLE_PROVIDER is able to retrieve specific document for a specific patient of its own state</t>
  </si>
  <si>
    <t>Verify that ROLE_PROVIDER is able to search documents for a given patient of its own state</t>
  </si>
  <si>
    <t>Verify that ROLE_PROVIDER user is not able to access ACFs of any other state</t>
  </si>
  <si>
    <t>Verify that ROLE_PROVIDER user is not able to create ACFs for any other state</t>
  </si>
  <si>
    <t>Verify that ROLE_PROVIDER user is not able to get information about an ACF of any other organization</t>
  </si>
  <si>
    <t>Verify that ROLE_PROVIDER user is not able to designate an ACF of any other organization as self</t>
  </si>
  <si>
    <t>Verify that ROLE_PROVIDER is not able to edit a user(self)</t>
  </si>
  <si>
    <t>Verify that ROLE_PROVIDER is not able to stage for a patient of any other state</t>
  </si>
  <si>
    <t>Verify that ROLE_PROVIDER is not able to edit for a patient of any other state</t>
  </si>
  <si>
    <t>Verify that ROLE_PROVIDER is not able to delete patient and associated documents of any organization of any other state</t>
  </si>
  <si>
    <t>Verify that ROLE_PROVIDER is not able to see staged patients of any ACF irrespective of any other state</t>
  </si>
  <si>
    <t>Verify that ROLE_PROVIDER is not able to retrieve specific document for a specific patient of any other state</t>
  </si>
  <si>
    <t>Verify that ROLE_PROVIDER is not able to search documents for a given patient of any other state</t>
  </si>
  <si>
    <t>ROLE_ORG_ADMIN+Activation</t>
  </si>
  <si>
    <t>ROLE_ORG_ADMIN + ACF own state</t>
  </si>
  <si>
    <t>ROLE_ORG_ADMIN + User Management</t>
  </si>
  <si>
    <t>ROLE_ORG_ADMIN + Location Admin</t>
  </si>
  <si>
    <t>ROLE_ADMIN+Activation</t>
  </si>
  <si>
    <t>ROLE_ADMIN + ACF own state</t>
  </si>
  <si>
    <t>ROLE_ADMIN + User Management</t>
  </si>
  <si>
    <t>ROLE_ADMIN + Patient Management</t>
  </si>
  <si>
    <t>ROLE_ADMIN + Location Admin</t>
  </si>
  <si>
    <t>ROLE_PROVIDER + ACF own state</t>
  </si>
  <si>
    <t>ROLE_PROVIDER + User Management</t>
  </si>
  <si>
    <t>ROLE_PROVIDER + Patient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</si>
</sst>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 wrapText="1"/>
    </xf>
    <xf numFmtId="0" fontId="7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8" fillId="3" borderId="1" xfId="1" applyFont="1" applyFill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10" fillId="0" borderId="0" xfId="1" applyFont="1" applyBorder="1" applyAlignment="1"/>
    <xf numFmtId="15" fontId="0" fillId="0" borderId="1" xfId="0" applyNumberFormat="1" applyFont="1" applyBorder="1" applyAlignment="1">
      <alignment vertical="top" wrapText="1"/>
    </xf>
    <xf numFmtId="14" fontId="10" fillId="0" borderId="0" xfId="1" applyNumberFormat="1" applyFont="1" applyBorder="1" applyAlignment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8" fillId="0" borderId="8" xfId="1" applyFont="1" applyFill="1" applyBorder="1" applyAlignment="1" applyProtection="1">
      <alignment horizontal="center" vertical="top"/>
      <protection hidden="1"/>
    </xf>
    <xf numFmtId="0" fontId="8" fillId="0" borderId="9" xfId="1" applyFont="1" applyFill="1" applyBorder="1" applyAlignment="1" applyProtection="1">
      <alignment horizontal="center" vertical="top"/>
      <protection hidden="1"/>
    </xf>
    <xf numFmtId="0" fontId="8" fillId="0" borderId="10" xfId="1" applyFont="1" applyFill="1" applyBorder="1" applyAlignment="1" applyProtection="1">
      <alignment horizontal="center" vertical="top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horizontal="left" vertical="top"/>
    </xf>
    <xf numFmtId="0" fontId="4" fillId="0" borderId="1" xfId="0" quotePrefix="1" applyFont="1" applyBorder="1" applyAlignment="1">
      <alignment vertical="top" wrapText="1"/>
    </xf>
    <xf numFmtId="0" fontId="4" fillId="0" borderId="1" xfId="0" quotePrefix="1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1" xfId="0" quotePrefix="1" applyFont="1" applyFill="1" applyBorder="1" applyAlignment="1">
      <alignment horizontal="left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4" fillId="0" borderId="0" xfId="0" applyFont="1" applyAlignment="1">
      <alignment horizontal="center" vertical="top" wrapText="1"/>
    </xf>
  </cellXfs>
  <cellStyles count="3">
    <cellStyle name="Normal" xfId="0" builtinId="0"/>
    <cellStyle name="Normal 2" xfId="1"/>
    <cellStyle name="Norm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38100</xdr:rowOff>
    </xdr:from>
    <xdr:to>
      <xdr:col>4</xdr:col>
      <xdr:colOff>407035</xdr:colOff>
      <xdr:row>52</xdr:row>
      <xdr:rowOff>67945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1600"/>
          <a:ext cx="2845435" cy="9823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5"/>
  <sheetViews>
    <sheetView showGridLines="0" zoomScaleNormal="100" workbookViewId="0">
      <pane ySplit="4" topLeftCell="A5" activePane="bottomLeft" state="frozen"/>
      <selection pane="bottomLeft" activeCell="I6" sqref="I6"/>
    </sheetView>
  </sheetViews>
  <sheetFormatPr defaultRowHeight="15" x14ac:dyDescent="0.25"/>
  <cols>
    <col min="5" max="5" width="17.7109375" bestFit="1" customWidth="1"/>
    <col min="6" max="6" width="12.28515625" bestFit="1" customWidth="1"/>
    <col min="8" max="8" width="17.42578125" bestFit="1" customWidth="1"/>
    <col min="11" max="11" width="17.42578125" bestFit="1" customWidth="1"/>
    <col min="12" max="12" width="10.140625" bestFit="1" customWidth="1"/>
    <col min="14" max="14" width="16.42578125" bestFit="1" customWidth="1"/>
    <col min="15" max="15" width="9.5703125" bestFit="1" customWidth="1"/>
  </cols>
  <sheetData>
    <row r="2" spans="3:17" x14ac:dyDescent="0.25">
      <c r="E2" s="21" t="s">
        <v>88</v>
      </c>
      <c r="F2" s="22" t="s">
        <v>89</v>
      </c>
      <c r="G2" s="23"/>
      <c r="H2" s="21" t="s">
        <v>126</v>
      </c>
      <c r="I2" s="22"/>
      <c r="K2" s="21" t="s">
        <v>90</v>
      </c>
      <c r="L2" s="24"/>
      <c r="N2" s="21" t="s">
        <v>98</v>
      </c>
      <c r="O2" s="24"/>
    </row>
    <row r="3" spans="3:17" x14ac:dyDescent="0.25">
      <c r="G3" s="25"/>
    </row>
    <row r="4" spans="3:17" ht="15" customHeight="1" x14ac:dyDescent="0.25">
      <c r="C4" s="63" t="s">
        <v>149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</row>
    <row r="5" spans="3:17" x14ac:dyDescent="0.25">
      <c r="I5" t="s">
        <v>152</v>
      </c>
    </row>
  </sheetData>
  <mergeCells count="1">
    <mergeCell ref="C4:Q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4"/>
  <sheetViews>
    <sheetView tabSelected="1" zoomScaleNormal="100" workbookViewId="0">
      <pane ySplit="1" topLeftCell="A2" activePane="bottomLeft" state="frozen"/>
      <selection pane="bottomLeft" activeCell="D4" sqref="D4"/>
    </sheetView>
  </sheetViews>
  <sheetFormatPr defaultColWidth="17.5703125" defaultRowHeight="15" x14ac:dyDescent="0.25"/>
  <cols>
    <col min="1" max="1" width="20.7109375" style="66" bestFit="1" customWidth="1"/>
    <col min="2" max="2" width="12" style="49" customWidth="1"/>
    <col min="3" max="3" width="39.85546875" style="58" customWidth="1"/>
    <col min="4" max="4" width="12.7109375" style="53" customWidth="1"/>
    <col min="5" max="5" width="43.5703125" style="58" customWidth="1"/>
    <col min="6" max="6" width="30.42578125" style="58" customWidth="1"/>
    <col min="7" max="7" width="12.5703125" style="53" customWidth="1"/>
    <col min="8" max="8" width="15.5703125" style="59" customWidth="1"/>
    <col min="9" max="9" width="11.140625" style="60" hidden="1" customWidth="1"/>
    <col min="10" max="10" width="24.5703125" style="60" customWidth="1"/>
    <col min="11" max="11" width="6.5703125" style="53" bestFit="1" customWidth="1"/>
    <col min="12" max="16384" width="17.5703125" style="53"/>
  </cols>
  <sheetData>
    <row r="1" spans="1:12" s="49" customFormat="1" x14ac:dyDescent="0.25">
      <c r="A1" s="48" t="s">
        <v>25</v>
      </c>
      <c r="B1" s="48" t="s">
        <v>112</v>
      </c>
      <c r="C1" s="48" t="s">
        <v>24</v>
      </c>
      <c r="D1" s="48" t="s">
        <v>113</v>
      </c>
      <c r="E1" s="48" t="s">
        <v>0</v>
      </c>
      <c r="F1" s="48" t="s">
        <v>1</v>
      </c>
      <c r="G1" s="48" t="s">
        <v>2</v>
      </c>
      <c r="H1" s="48" t="s">
        <v>3</v>
      </c>
      <c r="I1" s="48" t="s">
        <v>102</v>
      </c>
      <c r="J1" s="48" t="s">
        <v>4</v>
      </c>
      <c r="K1" s="48" t="s">
        <v>5</v>
      </c>
      <c r="L1" s="48" t="s">
        <v>114</v>
      </c>
    </row>
    <row r="2" spans="1:12" ht="30" x14ac:dyDescent="0.25">
      <c r="A2" s="16" t="s">
        <v>226</v>
      </c>
      <c r="B2" s="51" t="s">
        <v>6</v>
      </c>
      <c r="C2" s="16" t="s">
        <v>153</v>
      </c>
      <c r="D2" s="43"/>
      <c r="E2" s="57"/>
      <c r="F2" s="61"/>
      <c r="G2" s="44"/>
      <c r="H2" s="45" t="s">
        <v>95</v>
      </c>
      <c r="I2" s="44"/>
      <c r="J2" s="44"/>
      <c r="K2" s="50" t="s">
        <v>86</v>
      </c>
      <c r="L2" s="52"/>
    </row>
    <row r="3" spans="1:12" ht="30" x14ac:dyDescent="0.25">
      <c r="A3" s="16" t="s">
        <v>226</v>
      </c>
      <c r="B3" s="50" t="s">
        <v>7</v>
      </c>
      <c r="C3" s="16" t="s">
        <v>154</v>
      </c>
      <c r="D3" s="46"/>
      <c r="E3" s="57"/>
      <c r="F3" s="56"/>
      <c r="G3" s="46"/>
      <c r="H3" s="45" t="s">
        <v>95</v>
      </c>
      <c r="I3" s="44"/>
      <c r="J3" s="44"/>
      <c r="K3" s="50" t="s">
        <v>86</v>
      </c>
      <c r="L3" s="52"/>
    </row>
    <row r="4" spans="1:12" ht="30" x14ac:dyDescent="0.25">
      <c r="A4" s="16" t="s">
        <v>227</v>
      </c>
      <c r="B4" s="50" t="s">
        <v>8</v>
      </c>
      <c r="C4" s="16" t="s">
        <v>155</v>
      </c>
      <c r="D4" s="43"/>
      <c r="E4" s="57"/>
      <c r="F4" s="56"/>
      <c r="G4" s="46"/>
      <c r="H4" s="45" t="s">
        <v>95</v>
      </c>
      <c r="I4" s="44"/>
      <c r="J4" s="45"/>
      <c r="K4" s="50" t="s">
        <v>86</v>
      </c>
      <c r="L4" s="52"/>
    </row>
    <row r="5" spans="1:12" ht="30" x14ac:dyDescent="0.25">
      <c r="A5" s="16" t="s">
        <v>227</v>
      </c>
      <c r="B5" s="50" t="s">
        <v>9</v>
      </c>
      <c r="C5" s="16" t="s">
        <v>156</v>
      </c>
      <c r="D5" s="43"/>
      <c r="E5" s="57"/>
      <c r="F5" s="56"/>
      <c r="G5" s="46"/>
      <c r="H5" s="45" t="s">
        <v>95</v>
      </c>
      <c r="I5" s="44"/>
      <c r="J5" s="45"/>
      <c r="K5" s="50" t="s">
        <v>86</v>
      </c>
      <c r="L5" s="52"/>
    </row>
    <row r="6" spans="1:12" ht="30" x14ac:dyDescent="0.25">
      <c r="A6" s="16" t="s">
        <v>227</v>
      </c>
      <c r="B6" s="51" t="s">
        <v>125</v>
      </c>
      <c r="C6" s="16" t="s">
        <v>157</v>
      </c>
      <c r="D6" s="43"/>
      <c r="E6" s="57"/>
      <c r="F6" s="56"/>
      <c r="G6" s="46"/>
      <c r="H6" s="45" t="s">
        <v>95</v>
      </c>
      <c r="I6" s="44"/>
      <c r="J6" s="45"/>
      <c r="K6" s="50" t="s">
        <v>86</v>
      </c>
      <c r="L6" s="52"/>
    </row>
    <row r="7" spans="1:12" ht="30" x14ac:dyDescent="0.25">
      <c r="A7" s="16" t="s">
        <v>227</v>
      </c>
      <c r="B7" s="50" t="s">
        <v>10</v>
      </c>
      <c r="C7" s="16" t="s">
        <v>158</v>
      </c>
      <c r="D7" s="43"/>
      <c r="E7" s="57"/>
      <c r="F7" s="56"/>
      <c r="G7" s="46"/>
      <c r="H7" s="45" t="s">
        <v>95</v>
      </c>
      <c r="I7" s="44"/>
      <c r="J7" s="45"/>
      <c r="K7" s="50" t="s">
        <v>86</v>
      </c>
      <c r="L7" s="52"/>
    </row>
    <row r="8" spans="1:12" ht="45" x14ac:dyDescent="0.25">
      <c r="A8" s="16" t="s">
        <v>227</v>
      </c>
      <c r="B8" s="50" t="s">
        <v>11</v>
      </c>
      <c r="C8" s="16" t="s">
        <v>159</v>
      </c>
      <c r="D8" s="43"/>
      <c r="E8" s="57"/>
      <c r="F8" s="56"/>
      <c r="G8" s="46"/>
      <c r="H8" s="45" t="s">
        <v>95</v>
      </c>
      <c r="I8" s="44"/>
      <c r="J8" s="45"/>
      <c r="K8" s="50" t="s">
        <v>86</v>
      </c>
      <c r="L8" s="52"/>
    </row>
    <row r="9" spans="1:12" ht="45" x14ac:dyDescent="0.25">
      <c r="A9" s="16" t="s">
        <v>227</v>
      </c>
      <c r="B9" s="50" t="s">
        <v>12</v>
      </c>
      <c r="C9" s="16" t="s">
        <v>160</v>
      </c>
      <c r="D9" s="43"/>
      <c r="E9" s="57"/>
      <c r="F9" s="56"/>
      <c r="G9" s="46"/>
      <c r="H9" s="45" t="s">
        <v>95</v>
      </c>
      <c r="I9" s="44"/>
      <c r="J9" s="45"/>
      <c r="K9" s="50" t="s">
        <v>86</v>
      </c>
      <c r="L9" s="52"/>
    </row>
    <row r="10" spans="1:12" ht="30" x14ac:dyDescent="0.25">
      <c r="A10" s="16" t="s">
        <v>227</v>
      </c>
      <c r="B10" s="51" t="s">
        <v>13</v>
      </c>
      <c r="C10" s="16" t="s">
        <v>161</v>
      </c>
      <c r="D10" s="43"/>
      <c r="E10" s="57"/>
      <c r="F10" s="56"/>
      <c r="G10" s="46"/>
      <c r="H10" s="45" t="s">
        <v>95</v>
      </c>
      <c r="I10" s="44"/>
      <c r="J10" s="45"/>
      <c r="K10" s="50" t="s">
        <v>86</v>
      </c>
      <c r="L10" s="52"/>
    </row>
    <row r="11" spans="1:12" ht="45" x14ac:dyDescent="0.25">
      <c r="A11" s="16" t="s">
        <v>227</v>
      </c>
      <c r="B11" s="50" t="s">
        <v>14</v>
      </c>
      <c r="C11" s="16" t="s">
        <v>162</v>
      </c>
      <c r="D11" s="43"/>
      <c r="E11" s="57"/>
      <c r="F11" s="56"/>
      <c r="G11" s="46"/>
      <c r="H11" s="45" t="s">
        <v>95</v>
      </c>
      <c r="I11" s="44"/>
      <c r="J11" s="45"/>
      <c r="K11" s="50" t="s">
        <v>86</v>
      </c>
      <c r="L11" s="52"/>
    </row>
    <row r="12" spans="1:12" ht="30" x14ac:dyDescent="0.25">
      <c r="A12" s="16" t="s">
        <v>227</v>
      </c>
      <c r="B12" s="50" t="s">
        <v>15</v>
      </c>
      <c r="C12" s="16" t="s">
        <v>163</v>
      </c>
      <c r="D12" s="43"/>
      <c r="E12" s="57"/>
      <c r="F12" s="61"/>
      <c r="G12" s="3"/>
      <c r="H12" s="45" t="s">
        <v>95</v>
      </c>
      <c r="I12" s="44"/>
      <c r="J12" s="2"/>
      <c r="K12" s="50" t="s">
        <v>86</v>
      </c>
      <c r="L12" s="52"/>
    </row>
    <row r="13" spans="1:12" ht="45" x14ac:dyDescent="0.25">
      <c r="A13" s="16" t="s">
        <v>227</v>
      </c>
      <c r="B13" s="50" t="s">
        <v>16</v>
      </c>
      <c r="C13" s="16" t="s">
        <v>164</v>
      </c>
      <c r="D13" s="43"/>
      <c r="E13" s="57"/>
      <c r="F13" s="61"/>
      <c r="G13" s="3"/>
      <c r="H13" s="45" t="s">
        <v>95</v>
      </c>
      <c r="I13" s="44"/>
      <c r="J13" s="2"/>
      <c r="K13" s="50" t="s">
        <v>86</v>
      </c>
      <c r="L13" s="52"/>
    </row>
    <row r="14" spans="1:12" ht="45" x14ac:dyDescent="0.25">
      <c r="A14" s="16" t="s">
        <v>227</v>
      </c>
      <c r="B14" s="51" t="s">
        <v>17</v>
      </c>
      <c r="C14" s="16" t="s">
        <v>165</v>
      </c>
      <c r="D14" s="43"/>
      <c r="E14" s="57"/>
      <c r="F14" s="61"/>
      <c r="G14" s="3"/>
      <c r="H14" s="45" t="s">
        <v>95</v>
      </c>
      <c r="I14" s="44"/>
      <c r="J14" s="2"/>
      <c r="K14" s="50" t="s">
        <v>86</v>
      </c>
      <c r="L14" s="52"/>
    </row>
    <row r="15" spans="1:12" ht="45" x14ac:dyDescent="0.25">
      <c r="A15" s="16" t="s">
        <v>227</v>
      </c>
      <c r="B15" s="50" t="s">
        <v>18</v>
      </c>
      <c r="C15" s="16" t="s">
        <v>166</v>
      </c>
      <c r="D15" s="43"/>
      <c r="E15" s="57"/>
      <c r="F15" s="61"/>
      <c r="G15" s="3"/>
      <c r="H15" s="45" t="s">
        <v>95</v>
      </c>
      <c r="I15" s="44"/>
      <c r="J15" s="2"/>
      <c r="K15" s="50" t="s">
        <v>86</v>
      </c>
      <c r="L15" s="52"/>
    </row>
    <row r="16" spans="1:12" ht="45" x14ac:dyDescent="0.25">
      <c r="A16" s="16" t="s">
        <v>227</v>
      </c>
      <c r="B16" s="50" t="s">
        <v>19</v>
      </c>
      <c r="C16" s="16" t="s">
        <v>167</v>
      </c>
      <c r="D16" s="43"/>
      <c r="E16" s="57"/>
      <c r="F16" s="61"/>
      <c r="G16" s="3"/>
      <c r="H16" s="45" t="s">
        <v>95</v>
      </c>
      <c r="I16" s="44"/>
      <c r="J16" s="2"/>
      <c r="K16" s="50" t="s">
        <v>86</v>
      </c>
      <c r="L16" s="52"/>
    </row>
    <row r="17" spans="1:12" ht="45" x14ac:dyDescent="0.25">
      <c r="A17" s="16" t="s">
        <v>228</v>
      </c>
      <c r="B17" s="50" t="s">
        <v>20</v>
      </c>
      <c r="C17" s="16" t="s">
        <v>168</v>
      </c>
      <c r="D17" s="43"/>
      <c r="E17" s="57"/>
      <c r="F17" s="61"/>
      <c r="G17" s="3"/>
      <c r="H17" s="45" t="s">
        <v>95</v>
      </c>
      <c r="I17" s="44"/>
      <c r="J17" s="2"/>
      <c r="K17" s="50" t="s">
        <v>86</v>
      </c>
      <c r="L17" s="52"/>
    </row>
    <row r="18" spans="1:12" ht="45" x14ac:dyDescent="0.25">
      <c r="A18" s="16" t="s">
        <v>228</v>
      </c>
      <c r="B18" s="51" t="s">
        <v>21</v>
      </c>
      <c r="C18" s="16" t="s">
        <v>169</v>
      </c>
      <c r="D18" s="43"/>
      <c r="E18" s="57"/>
      <c r="F18" s="61"/>
      <c r="G18" s="3"/>
      <c r="H18" s="45" t="s">
        <v>95</v>
      </c>
      <c r="I18" s="44"/>
      <c r="J18" s="2"/>
      <c r="K18" s="50" t="s">
        <v>86</v>
      </c>
      <c r="L18" s="52"/>
    </row>
    <row r="19" spans="1:12" ht="30" x14ac:dyDescent="0.25">
      <c r="A19" s="16" t="s">
        <v>228</v>
      </c>
      <c r="B19" s="50" t="s">
        <v>22</v>
      </c>
      <c r="C19" s="16" t="s">
        <v>170</v>
      </c>
      <c r="D19" s="43"/>
      <c r="E19" s="57"/>
      <c r="F19" s="61"/>
      <c r="G19" s="3"/>
      <c r="H19" s="45" t="s">
        <v>95</v>
      </c>
      <c r="I19" s="44"/>
      <c r="J19" s="2"/>
      <c r="K19" s="50" t="s">
        <v>86</v>
      </c>
      <c r="L19" s="52"/>
    </row>
    <row r="20" spans="1:12" ht="45" x14ac:dyDescent="0.25">
      <c r="A20" s="16" t="s">
        <v>228</v>
      </c>
      <c r="B20" s="50" t="s">
        <v>23</v>
      </c>
      <c r="C20" s="16" t="s">
        <v>171</v>
      </c>
      <c r="D20" s="43"/>
      <c r="E20" s="57"/>
      <c r="F20" s="57"/>
      <c r="G20" s="3"/>
      <c r="H20" s="45" t="s">
        <v>95</v>
      </c>
      <c r="I20" s="44"/>
      <c r="J20" s="2"/>
      <c r="K20" s="50" t="s">
        <v>86</v>
      </c>
      <c r="L20" s="52"/>
    </row>
    <row r="21" spans="1:12" ht="30" x14ac:dyDescent="0.25">
      <c r="A21" s="16" t="s">
        <v>228</v>
      </c>
      <c r="B21" s="50" t="s">
        <v>26</v>
      </c>
      <c r="C21" s="16" t="s">
        <v>172</v>
      </c>
      <c r="D21" s="43"/>
      <c r="E21" s="57"/>
      <c r="F21" s="57"/>
      <c r="G21" s="3"/>
      <c r="H21" s="45" t="s">
        <v>95</v>
      </c>
      <c r="I21" s="44"/>
      <c r="J21" s="2"/>
      <c r="K21" s="50" t="s">
        <v>86</v>
      </c>
      <c r="L21" s="52"/>
    </row>
    <row r="22" spans="1:12" ht="45" x14ac:dyDescent="0.25">
      <c r="A22" s="16" t="s">
        <v>228</v>
      </c>
      <c r="B22" s="51" t="s">
        <v>27</v>
      </c>
      <c r="C22" s="16" t="s">
        <v>173</v>
      </c>
      <c r="D22" s="43"/>
      <c r="E22" s="57"/>
      <c r="F22" s="57"/>
      <c r="G22" s="3"/>
      <c r="H22" s="45" t="s">
        <v>95</v>
      </c>
      <c r="I22" s="44"/>
      <c r="J22" s="2"/>
      <c r="K22" s="50" t="s">
        <v>86</v>
      </c>
      <c r="L22" s="52"/>
    </row>
    <row r="23" spans="1:12" ht="45" x14ac:dyDescent="0.25">
      <c r="A23" s="16" t="s">
        <v>228</v>
      </c>
      <c r="B23" s="50" t="s">
        <v>28</v>
      </c>
      <c r="C23" s="16" t="s">
        <v>174</v>
      </c>
      <c r="D23" s="43"/>
      <c r="E23" s="57"/>
      <c r="F23" s="57"/>
      <c r="G23" s="3"/>
      <c r="H23" s="45" t="s">
        <v>95</v>
      </c>
      <c r="I23" s="44"/>
      <c r="J23" s="2"/>
      <c r="K23" s="50" t="s">
        <v>86</v>
      </c>
      <c r="L23" s="52"/>
    </row>
    <row r="24" spans="1:12" ht="30" x14ac:dyDescent="0.25">
      <c r="A24" s="16" t="s">
        <v>228</v>
      </c>
      <c r="B24" s="50" t="s">
        <v>29</v>
      </c>
      <c r="C24" s="16" t="s">
        <v>175</v>
      </c>
      <c r="D24" s="3"/>
      <c r="E24" s="2"/>
      <c r="F24" s="2"/>
      <c r="G24" s="3"/>
      <c r="H24" s="45" t="s">
        <v>95</v>
      </c>
      <c r="I24" s="44"/>
      <c r="J24" s="2"/>
      <c r="K24" s="50" t="s">
        <v>86</v>
      </c>
      <c r="L24" s="52"/>
    </row>
    <row r="25" spans="1:12" ht="45" x14ac:dyDescent="0.25">
      <c r="A25" s="16" t="s">
        <v>228</v>
      </c>
      <c r="B25" s="50" t="s">
        <v>30</v>
      </c>
      <c r="C25" s="16" t="s">
        <v>176</v>
      </c>
      <c r="D25" s="3"/>
      <c r="E25" s="2"/>
      <c r="F25" s="4"/>
      <c r="G25" s="3"/>
      <c r="H25" s="45" t="s">
        <v>95</v>
      </c>
      <c r="I25" s="44"/>
      <c r="J25" s="2"/>
      <c r="K25" s="50" t="s">
        <v>86</v>
      </c>
      <c r="L25" s="52"/>
    </row>
    <row r="26" spans="1:12" ht="30" x14ac:dyDescent="0.25">
      <c r="A26" s="16" t="s">
        <v>228</v>
      </c>
      <c r="B26" s="51" t="s">
        <v>31</v>
      </c>
      <c r="C26" s="16" t="s">
        <v>177</v>
      </c>
      <c r="D26" s="3"/>
      <c r="E26" s="2"/>
      <c r="F26" s="2"/>
      <c r="G26" s="46"/>
      <c r="H26" s="45" t="s">
        <v>95</v>
      </c>
      <c r="I26" s="44"/>
      <c r="J26" s="51"/>
      <c r="K26" s="50" t="s">
        <v>86</v>
      </c>
      <c r="L26" s="52"/>
    </row>
    <row r="27" spans="1:12" ht="30" x14ac:dyDescent="0.25">
      <c r="A27" s="64" t="s">
        <v>229</v>
      </c>
      <c r="B27" s="50" t="s">
        <v>32</v>
      </c>
      <c r="C27" s="64" t="s">
        <v>178</v>
      </c>
      <c r="D27" s="3"/>
      <c r="E27" s="2"/>
      <c r="F27" s="2"/>
      <c r="G27" s="46"/>
      <c r="H27" s="45" t="s">
        <v>95</v>
      </c>
      <c r="I27" s="44"/>
      <c r="J27" s="51"/>
      <c r="K27" s="50" t="s">
        <v>86</v>
      </c>
      <c r="L27" s="52"/>
    </row>
    <row r="28" spans="1:12" ht="45" x14ac:dyDescent="0.25">
      <c r="A28" s="64" t="s">
        <v>229</v>
      </c>
      <c r="B28" s="50" t="s">
        <v>33</v>
      </c>
      <c r="C28" s="64" t="s">
        <v>179</v>
      </c>
      <c r="D28" s="52"/>
      <c r="E28" s="2"/>
      <c r="F28" s="2"/>
      <c r="G28" s="46"/>
      <c r="H28" s="45" t="s">
        <v>95</v>
      </c>
      <c r="I28" s="44"/>
      <c r="J28" s="51"/>
      <c r="K28" s="50" t="s">
        <v>86</v>
      </c>
      <c r="L28" s="52"/>
    </row>
    <row r="29" spans="1:12" ht="45" x14ac:dyDescent="0.25">
      <c r="A29" s="64" t="s">
        <v>229</v>
      </c>
      <c r="B29" s="50" t="s">
        <v>34</v>
      </c>
      <c r="C29" s="64" t="s">
        <v>180</v>
      </c>
      <c r="D29" s="52"/>
      <c r="E29" s="2"/>
      <c r="F29" s="55"/>
      <c r="G29" s="46"/>
      <c r="H29" s="45" t="s">
        <v>95</v>
      </c>
      <c r="I29" s="44"/>
      <c r="J29" s="51"/>
      <c r="K29" s="50" t="s">
        <v>86</v>
      </c>
      <c r="L29" s="52"/>
    </row>
    <row r="30" spans="1:12" ht="45" x14ac:dyDescent="0.25">
      <c r="A30" s="64" t="s">
        <v>229</v>
      </c>
      <c r="B30" s="51" t="s">
        <v>35</v>
      </c>
      <c r="C30" s="64" t="s">
        <v>181</v>
      </c>
      <c r="D30" s="52"/>
      <c r="E30" s="2"/>
      <c r="F30" s="55"/>
      <c r="G30" s="3"/>
      <c r="H30" s="45" t="s">
        <v>95</v>
      </c>
      <c r="I30" s="44"/>
      <c r="J30" s="54"/>
      <c r="K30" s="50" t="s">
        <v>86</v>
      </c>
      <c r="L30" s="52"/>
    </row>
    <row r="31" spans="1:12" ht="30" x14ac:dyDescent="0.25">
      <c r="A31" s="65" t="s">
        <v>230</v>
      </c>
      <c r="B31" s="50" t="s">
        <v>36</v>
      </c>
      <c r="C31" s="65" t="s">
        <v>182</v>
      </c>
      <c r="D31" s="52"/>
      <c r="E31" s="2"/>
      <c r="F31" s="55"/>
      <c r="G31" s="3"/>
      <c r="H31" s="45" t="s">
        <v>95</v>
      </c>
      <c r="I31" s="44"/>
      <c r="J31" s="54"/>
      <c r="K31" s="50" t="s">
        <v>86</v>
      </c>
      <c r="L31" s="52"/>
    </row>
    <row r="32" spans="1:12" ht="45" x14ac:dyDescent="0.25">
      <c r="A32" s="65" t="s">
        <v>231</v>
      </c>
      <c r="B32" s="50" t="s">
        <v>37</v>
      </c>
      <c r="C32" s="65" t="s">
        <v>183</v>
      </c>
      <c r="D32" s="52"/>
      <c r="E32" s="2"/>
      <c r="F32" s="2"/>
      <c r="G32" s="3"/>
      <c r="H32" s="45" t="s">
        <v>95</v>
      </c>
      <c r="I32" s="44"/>
      <c r="J32" s="54"/>
      <c r="K32" s="50" t="s">
        <v>86</v>
      </c>
      <c r="L32" s="52"/>
    </row>
    <row r="33" spans="1:12" ht="45" x14ac:dyDescent="0.25">
      <c r="A33" s="65" t="s">
        <v>231</v>
      </c>
      <c r="B33" s="50" t="s">
        <v>38</v>
      </c>
      <c r="C33" s="65" t="s">
        <v>184</v>
      </c>
      <c r="D33" s="52"/>
      <c r="E33" s="2"/>
      <c r="F33" s="2"/>
      <c r="G33" s="3"/>
      <c r="H33" s="45" t="s">
        <v>95</v>
      </c>
      <c r="I33" s="44"/>
      <c r="J33" s="54"/>
      <c r="K33" s="50" t="s">
        <v>86</v>
      </c>
      <c r="L33" s="52"/>
    </row>
    <row r="34" spans="1:12" ht="45" x14ac:dyDescent="0.25">
      <c r="A34" s="65" t="s">
        <v>231</v>
      </c>
      <c r="B34" s="51" t="s">
        <v>39</v>
      </c>
      <c r="C34" s="65" t="s">
        <v>185</v>
      </c>
      <c r="D34" s="52"/>
      <c r="E34" s="2"/>
      <c r="F34" s="2"/>
      <c r="G34" s="3"/>
      <c r="H34" s="45" t="s">
        <v>95</v>
      </c>
      <c r="I34" s="44"/>
      <c r="J34" s="54"/>
      <c r="K34" s="50" t="s">
        <v>86</v>
      </c>
      <c r="L34" s="52"/>
    </row>
    <row r="35" spans="1:12" ht="45" x14ac:dyDescent="0.25">
      <c r="A35" s="65" t="s">
        <v>231</v>
      </c>
      <c r="B35" s="50" t="s">
        <v>40</v>
      </c>
      <c r="C35" s="65" t="s">
        <v>186</v>
      </c>
      <c r="D35" s="52"/>
      <c r="E35" s="2"/>
      <c r="F35" s="55"/>
      <c r="G35" s="3"/>
      <c r="H35" s="45" t="s">
        <v>95</v>
      </c>
      <c r="I35" s="44"/>
      <c r="J35" s="54"/>
      <c r="K35" s="50" t="s">
        <v>86</v>
      </c>
      <c r="L35" s="52"/>
    </row>
    <row r="36" spans="1:12" ht="45" x14ac:dyDescent="0.25">
      <c r="A36" s="65" t="s">
        <v>231</v>
      </c>
      <c r="B36" s="50" t="s">
        <v>41</v>
      </c>
      <c r="C36" s="65" t="s">
        <v>187</v>
      </c>
      <c r="D36" s="3"/>
      <c r="E36" s="2"/>
      <c r="F36" s="2"/>
      <c r="G36" s="46"/>
      <c r="H36" s="45" t="s">
        <v>95</v>
      </c>
      <c r="I36" s="44"/>
      <c r="J36" s="54"/>
      <c r="K36" s="50" t="s">
        <v>86</v>
      </c>
      <c r="L36" s="52"/>
    </row>
    <row r="37" spans="1:12" ht="45" x14ac:dyDescent="0.25">
      <c r="A37" s="65" t="s">
        <v>231</v>
      </c>
      <c r="B37" s="50" t="s">
        <v>42</v>
      </c>
      <c r="C37" s="65" t="s">
        <v>188</v>
      </c>
      <c r="D37" s="52"/>
      <c r="E37" s="2"/>
      <c r="F37" s="2"/>
      <c r="G37" s="52"/>
      <c r="H37" s="45" t="s">
        <v>95</v>
      </c>
      <c r="I37" s="44"/>
      <c r="J37" s="54"/>
      <c r="K37" s="50" t="s">
        <v>86</v>
      </c>
      <c r="L37" s="52"/>
    </row>
    <row r="38" spans="1:12" ht="45" x14ac:dyDescent="0.25">
      <c r="A38" s="65" t="s">
        <v>231</v>
      </c>
      <c r="B38" s="51" t="s">
        <v>43</v>
      </c>
      <c r="C38" s="65" t="s">
        <v>189</v>
      </c>
      <c r="D38" s="52"/>
      <c r="E38" s="2"/>
      <c r="F38" s="2"/>
      <c r="G38" s="52"/>
      <c r="H38" s="45" t="s">
        <v>95</v>
      </c>
      <c r="I38" s="44"/>
      <c r="J38" s="54"/>
      <c r="K38" s="50" t="s">
        <v>86</v>
      </c>
      <c r="L38" s="52"/>
    </row>
    <row r="39" spans="1:12" ht="45" x14ac:dyDescent="0.25">
      <c r="A39" s="65" t="s">
        <v>232</v>
      </c>
      <c r="B39" s="50" t="s">
        <v>44</v>
      </c>
      <c r="C39" s="65" t="s">
        <v>190</v>
      </c>
      <c r="D39" s="52"/>
      <c r="E39" s="2"/>
      <c r="F39" s="2"/>
      <c r="G39" s="52"/>
      <c r="H39" s="45" t="s">
        <v>95</v>
      </c>
      <c r="I39" s="44"/>
      <c r="J39" s="54"/>
      <c r="K39" s="50" t="s">
        <v>86</v>
      </c>
      <c r="L39" s="52"/>
    </row>
    <row r="40" spans="1:12" ht="45" x14ac:dyDescent="0.25">
      <c r="A40" s="65" t="s">
        <v>232</v>
      </c>
      <c r="B40" s="50" t="s">
        <v>45</v>
      </c>
      <c r="C40" s="65" t="s">
        <v>191</v>
      </c>
      <c r="D40" s="52"/>
      <c r="E40" s="2"/>
      <c r="F40" s="55"/>
      <c r="G40" s="52"/>
      <c r="H40" s="45" t="s">
        <v>95</v>
      </c>
      <c r="I40" s="44"/>
      <c r="J40" s="54"/>
      <c r="K40" s="50" t="s">
        <v>86</v>
      </c>
      <c r="L40" s="52"/>
    </row>
    <row r="41" spans="1:12" ht="45" x14ac:dyDescent="0.25">
      <c r="A41" s="65" t="s">
        <v>232</v>
      </c>
      <c r="B41" s="50" t="s">
        <v>46</v>
      </c>
      <c r="C41" s="65" t="s">
        <v>192</v>
      </c>
      <c r="D41" s="52"/>
      <c r="E41" s="2"/>
      <c r="F41" s="55"/>
      <c r="G41" s="52"/>
      <c r="H41" s="45" t="s">
        <v>95</v>
      </c>
      <c r="I41" s="44"/>
      <c r="J41" s="2"/>
      <c r="K41" s="50" t="s">
        <v>86</v>
      </c>
      <c r="L41" s="52"/>
    </row>
    <row r="42" spans="1:12" ht="45" x14ac:dyDescent="0.25">
      <c r="A42" s="65" t="s">
        <v>232</v>
      </c>
      <c r="B42" s="51" t="s">
        <v>47</v>
      </c>
      <c r="C42" s="65" t="s">
        <v>193</v>
      </c>
      <c r="D42" s="52"/>
      <c r="E42" s="2"/>
      <c r="F42" s="55"/>
      <c r="G42" s="52"/>
      <c r="H42" s="45" t="s">
        <v>95</v>
      </c>
      <c r="I42" s="44"/>
      <c r="J42" s="2"/>
      <c r="K42" s="50" t="s">
        <v>86</v>
      </c>
      <c r="L42" s="52"/>
    </row>
    <row r="43" spans="1:12" ht="45" x14ac:dyDescent="0.25">
      <c r="A43" s="65" t="s">
        <v>232</v>
      </c>
      <c r="B43" s="50" t="s">
        <v>48</v>
      </c>
      <c r="C43" s="65" t="s">
        <v>194</v>
      </c>
      <c r="D43" s="52"/>
      <c r="E43" s="3"/>
      <c r="F43" s="3"/>
      <c r="G43" s="52"/>
      <c r="H43" s="45" t="s">
        <v>95</v>
      </c>
      <c r="I43" s="44"/>
      <c r="J43" s="2"/>
      <c r="K43" s="50" t="s">
        <v>86</v>
      </c>
      <c r="L43" s="52"/>
    </row>
    <row r="44" spans="1:12" ht="45" x14ac:dyDescent="0.25">
      <c r="A44" s="65" t="s">
        <v>233</v>
      </c>
      <c r="B44" s="50" t="s">
        <v>49</v>
      </c>
      <c r="C44" s="65" t="s">
        <v>195</v>
      </c>
      <c r="D44" s="52"/>
      <c r="E44" s="3"/>
      <c r="F44" s="3"/>
      <c r="G44" s="52"/>
      <c r="H44" s="45" t="s">
        <v>95</v>
      </c>
      <c r="I44" s="44"/>
      <c r="J44" s="2"/>
      <c r="K44" s="50" t="s">
        <v>86</v>
      </c>
      <c r="L44" s="52"/>
    </row>
    <row r="45" spans="1:12" ht="45" x14ac:dyDescent="0.25">
      <c r="A45" s="65" t="s">
        <v>233</v>
      </c>
      <c r="B45" s="50" t="s">
        <v>50</v>
      </c>
      <c r="C45" s="65" t="s">
        <v>196</v>
      </c>
      <c r="D45" s="52"/>
      <c r="E45" s="3"/>
      <c r="F45" s="3"/>
      <c r="G45" s="52"/>
      <c r="H45" s="45" t="s">
        <v>95</v>
      </c>
      <c r="I45" s="44"/>
      <c r="J45" s="2"/>
      <c r="K45" s="50" t="s">
        <v>86</v>
      </c>
      <c r="L45" s="52"/>
    </row>
    <row r="46" spans="1:12" ht="45" x14ac:dyDescent="0.25">
      <c r="A46" s="65" t="s">
        <v>233</v>
      </c>
      <c r="B46" s="51" t="s">
        <v>51</v>
      </c>
      <c r="C46" s="65" t="s">
        <v>197</v>
      </c>
      <c r="D46" s="52"/>
      <c r="E46" s="3"/>
      <c r="F46" s="3"/>
      <c r="G46" s="52"/>
      <c r="H46" s="45" t="s">
        <v>95</v>
      </c>
      <c r="I46" s="44"/>
      <c r="J46" s="2"/>
      <c r="K46" s="50" t="s">
        <v>86</v>
      </c>
      <c r="L46" s="52"/>
    </row>
    <row r="47" spans="1:12" ht="45" x14ac:dyDescent="0.25">
      <c r="A47" s="65" t="s">
        <v>233</v>
      </c>
      <c r="B47" s="50" t="s">
        <v>52</v>
      </c>
      <c r="C47" s="65" t="s">
        <v>198</v>
      </c>
      <c r="D47" s="52"/>
      <c r="E47" s="3"/>
      <c r="F47" s="3"/>
      <c r="G47" s="52"/>
      <c r="H47" s="45" t="s">
        <v>95</v>
      </c>
      <c r="I47" s="44"/>
      <c r="J47" s="54"/>
      <c r="K47" s="50" t="s">
        <v>86</v>
      </c>
      <c r="L47" s="52"/>
    </row>
    <row r="48" spans="1:12" ht="45" x14ac:dyDescent="0.25">
      <c r="A48" s="65" t="s">
        <v>233</v>
      </c>
      <c r="B48" s="50" t="s">
        <v>53</v>
      </c>
      <c r="C48" s="65" t="s">
        <v>199</v>
      </c>
      <c r="D48" s="52"/>
      <c r="E48" s="3"/>
      <c r="F48" s="3"/>
      <c r="G48" s="52"/>
      <c r="H48" s="45" t="s">
        <v>95</v>
      </c>
      <c r="I48" s="44"/>
      <c r="J48" s="54"/>
      <c r="K48" s="50" t="s">
        <v>86</v>
      </c>
      <c r="L48" s="52"/>
    </row>
    <row r="49" spans="1:12" ht="45" x14ac:dyDescent="0.25">
      <c r="A49" s="65" t="s">
        <v>233</v>
      </c>
      <c r="B49" s="50" t="s">
        <v>54</v>
      </c>
      <c r="C49" s="65" t="s">
        <v>200</v>
      </c>
      <c r="D49" s="52"/>
      <c r="E49" s="3"/>
      <c r="F49" s="3"/>
      <c r="G49" s="52"/>
      <c r="H49" s="45" t="s">
        <v>95</v>
      </c>
      <c r="I49" s="44"/>
      <c r="J49" s="2"/>
      <c r="K49" s="50" t="s">
        <v>86</v>
      </c>
      <c r="L49" s="52"/>
    </row>
    <row r="50" spans="1:12" ht="30" x14ac:dyDescent="0.25">
      <c r="A50" s="65" t="s">
        <v>233</v>
      </c>
      <c r="B50" s="51" t="s">
        <v>55</v>
      </c>
      <c r="C50" s="65" t="s">
        <v>201</v>
      </c>
      <c r="D50" s="52"/>
      <c r="E50" s="3"/>
      <c r="F50" s="3"/>
      <c r="G50" s="52"/>
      <c r="H50" s="45" t="s">
        <v>95</v>
      </c>
      <c r="I50" s="44"/>
      <c r="J50" s="2"/>
      <c r="K50" s="50" t="s">
        <v>86</v>
      </c>
      <c r="L50" s="52"/>
    </row>
    <row r="51" spans="1:12" ht="30" x14ac:dyDescent="0.25">
      <c r="A51" s="65" t="s">
        <v>234</v>
      </c>
      <c r="B51" s="50" t="s">
        <v>56</v>
      </c>
      <c r="C51" s="65" t="s">
        <v>202</v>
      </c>
      <c r="D51" s="46"/>
      <c r="E51" s="43"/>
      <c r="F51" s="43"/>
      <c r="G51" s="52"/>
      <c r="H51" s="45" t="s">
        <v>95</v>
      </c>
      <c r="I51" s="44"/>
      <c r="J51" s="47"/>
      <c r="K51" s="50" t="s">
        <v>86</v>
      </c>
      <c r="L51" s="52"/>
    </row>
    <row r="52" spans="1:12" ht="30" x14ac:dyDescent="0.25">
      <c r="A52" s="65" t="s">
        <v>234</v>
      </c>
      <c r="B52" s="50" t="s">
        <v>57</v>
      </c>
      <c r="C52" s="65" t="s">
        <v>203</v>
      </c>
      <c r="D52" s="46"/>
      <c r="E52" s="43"/>
      <c r="F52" s="56"/>
      <c r="G52" s="52"/>
      <c r="H52" s="45" t="s">
        <v>95</v>
      </c>
      <c r="I52" s="44"/>
      <c r="J52" s="57"/>
      <c r="K52" s="50" t="s">
        <v>86</v>
      </c>
      <c r="L52" s="52"/>
    </row>
    <row r="53" spans="1:12" ht="177.75" customHeight="1" x14ac:dyDescent="0.25">
      <c r="A53" s="16" t="s">
        <v>235</v>
      </c>
      <c r="B53" s="50" t="s">
        <v>58</v>
      </c>
      <c r="C53" s="16" t="s">
        <v>204</v>
      </c>
      <c r="D53" s="46"/>
      <c r="E53" s="57"/>
      <c r="F53" s="56"/>
      <c r="G53" s="52"/>
      <c r="H53" s="45" t="s">
        <v>95</v>
      </c>
      <c r="I53" s="44"/>
      <c r="J53" s="57"/>
      <c r="K53" s="50" t="s">
        <v>86</v>
      </c>
      <c r="L53" s="52"/>
    </row>
    <row r="54" spans="1:12" ht="30" x14ac:dyDescent="0.25">
      <c r="A54" s="16" t="s">
        <v>235</v>
      </c>
      <c r="B54" s="51" t="s">
        <v>59</v>
      </c>
      <c r="C54" s="16" t="s">
        <v>205</v>
      </c>
      <c r="D54" s="46"/>
      <c r="E54" s="43"/>
      <c r="F54" s="43"/>
      <c r="G54" s="52"/>
      <c r="H54" s="45" t="s">
        <v>95</v>
      </c>
      <c r="I54" s="44"/>
      <c r="J54" s="57"/>
      <c r="K54" s="50" t="s">
        <v>86</v>
      </c>
      <c r="L54" s="52"/>
    </row>
    <row r="55" spans="1:12" ht="45" x14ac:dyDescent="0.25">
      <c r="A55" s="16" t="s">
        <v>235</v>
      </c>
      <c r="B55" s="50" t="s">
        <v>60</v>
      </c>
      <c r="C55" s="16" t="s">
        <v>206</v>
      </c>
      <c r="D55" s="46"/>
      <c r="E55" s="43"/>
      <c r="F55" s="43"/>
      <c r="G55" s="52"/>
      <c r="H55" s="45" t="s">
        <v>95</v>
      </c>
      <c r="I55" s="44"/>
      <c r="J55" s="57"/>
      <c r="K55" s="50" t="s">
        <v>86</v>
      </c>
      <c r="L55" s="52"/>
    </row>
    <row r="56" spans="1:12" ht="159" customHeight="1" x14ac:dyDescent="0.25">
      <c r="A56" s="16" t="s">
        <v>235</v>
      </c>
      <c r="B56" s="50" t="s">
        <v>61</v>
      </c>
      <c r="C56" s="16" t="s">
        <v>207</v>
      </c>
      <c r="D56" s="46"/>
      <c r="E56" s="46"/>
      <c r="F56" s="43"/>
      <c r="G56" s="52"/>
      <c r="H56" s="45" t="s">
        <v>95</v>
      </c>
      <c r="I56" s="44"/>
      <c r="J56" s="57"/>
      <c r="K56" s="50" t="s">
        <v>86</v>
      </c>
      <c r="L56" s="52"/>
    </row>
    <row r="57" spans="1:12" ht="30" x14ac:dyDescent="0.25">
      <c r="A57" s="16" t="s">
        <v>236</v>
      </c>
      <c r="B57" s="50" t="s">
        <v>62</v>
      </c>
      <c r="C57" s="16" t="s">
        <v>208</v>
      </c>
      <c r="D57" s="46"/>
      <c r="E57" s="43"/>
      <c r="F57" s="43"/>
      <c r="G57" s="52"/>
      <c r="H57" s="45" t="s">
        <v>95</v>
      </c>
      <c r="I57" s="44"/>
      <c r="J57" s="47"/>
      <c r="K57" s="50" t="s">
        <v>86</v>
      </c>
      <c r="L57" s="52"/>
    </row>
    <row r="58" spans="1:12" ht="30" x14ac:dyDescent="0.25">
      <c r="A58" s="64" t="s">
        <v>237</v>
      </c>
      <c r="B58" s="51" t="s">
        <v>63</v>
      </c>
      <c r="C58" s="64" t="s">
        <v>209</v>
      </c>
      <c r="D58" s="46"/>
      <c r="E58" s="43"/>
      <c r="F58" s="43"/>
      <c r="G58" s="52"/>
      <c r="H58" s="45" t="s">
        <v>95</v>
      </c>
      <c r="I58" s="44"/>
      <c r="J58" s="47"/>
      <c r="K58" s="50" t="s">
        <v>86</v>
      </c>
      <c r="L58" s="52"/>
    </row>
    <row r="59" spans="1:12" ht="30" x14ac:dyDescent="0.25">
      <c r="A59" s="64" t="s">
        <v>237</v>
      </c>
      <c r="B59" s="50" t="s">
        <v>64</v>
      </c>
      <c r="C59" s="64" t="s">
        <v>210</v>
      </c>
      <c r="D59" s="46"/>
      <c r="E59" s="43"/>
      <c r="F59" s="43"/>
      <c r="G59" s="46"/>
      <c r="H59" s="45" t="s">
        <v>95</v>
      </c>
      <c r="I59" s="44"/>
      <c r="J59" s="47"/>
      <c r="K59" s="50" t="s">
        <v>86</v>
      </c>
      <c r="L59" s="52"/>
    </row>
    <row r="60" spans="1:12" ht="45" x14ac:dyDescent="0.25">
      <c r="A60" s="64" t="s">
        <v>237</v>
      </c>
      <c r="B60" s="50" t="s">
        <v>65</v>
      </c>
      <c r="C60" s="64" t="s">
        <v>211</v>
      </c>
      <c r="D60" s="46"/>
      <c r="E60" s="43"/>
      <c r="F60" s="43"/>
      <c r="G60" s="46"/>
      <c r="H60" s="45" t="s">
        <v>95</v>
      </c>
      <c r="I60" s="44"/>
      <c r="J60" s="47"/>
      <c r="K60" s="50" t="s">
        <v>86</v>
      </c>
      <c r="L60" s="52"/>
    </row>
    <row r="61" spans="1:12" ht="45" x14ac:dyDescent="0.25">
      <c r="A61" s="64" t="s">
        <v>237</v>
      </c>
      <c r="B61" s="50" t="s">
        <v>66</v>
      </c>
      <c r="C61" s="64" t="s">
        <v>212</v>
      </c>
      <c r="D61" s="46"/>
      <c r="E61" s="43"/>
      <c r="F61" s="43"/>
      <c r="G61" s="46"/>
      <c r="H61" s="45" t="s">
        <v>95</v>
      </c>
      <c r="I61" s="44"/>
      <c r="J61" s="47"/>
      <c r="K61" s="50" t="s">
        <v>86</v>
      </c>
      <c r="L61" s="52"/>
    </row>
    <row r="62" spans="1:12" ht="45" x14ac:dyDescent="0.25">
      <c r="A62" s="64" t="s">
        <v>237</v>
      </c>
      <c r="B62" s="51" t="s">
        <v>67</v>
      </c>
      <c r="C62" s="64" t="s">
        <v>213</v>
      </c>
      <c r="D62" s="46"/>
      <c r="E62" s="43"/>
      <c r="F62" s="43"/>
      <c r="G62" s="46"/>
      <c r="H62" s="45" t="s">
        <v>95</v>
      </c>
      <c r="I62" s="44"/>
      <c r="J62" s="47"/>
      <c r="K62" s="50" t="s">
        <v>86</v>
      </c>
      <c r="L62" s="52"/>
    </row>
    <row r="63" spans="1:12" ht="45" x14ac:dyDescent="0.25">
      <c r="A63" s="64" t="s">
        <v>237</v>
      </c>
      <c r="B63" s="50" t="s">
        <v>68</v>
      </c>
      <c r="C63" s="64" t="s">
        <v>214</v>
      </c>
      <c r="D63" s="46"/>
      <c r="E63" s="43"/>
      <c r="F63" s="43"/>
      <c r="G63" s="46"/>
      <c r="H63" s="45" t="s">
        <v>95</v>
      </c>
      <c r="I63" s="44"/>
      <c r="J63" s="46"/>
      <c r="K63" s="50" t="s">
        <v>86</v>
      </c>
      <c r="L63" s="52"/>
    </row>
    <row r="64" spans="1:12" ht="30" x14ac:dyDescent="0.25">
      <c r="A64" s="64" t="s">
        <v>237</v>
      </c>
      <c r="B64" s="50" t="s">
        <v>69</v>
      </c>
      <c r="C64" s="16" t="s">
        <v>215</v>
      </c>
      <c r="D64" s="46"/>
      <c r="E64" s="43"/>
      <c r="F64" s="43"/>
      <c r="G64" s="46"/>
      <c r="H64" s="45" t="s">
        <v>95</v>
      </c>
      <c r="I64" s="44"/>
      <c r="J64" s="47"/>
      <c r="K64" s="50" t="s">
        <v>86</v>
      </c>
      <c r="L64" s="52"/>
    </row>
    <row r="65" spans="1:12" ht="30" x14ac:dyDescent="0.25">
      <c r="A65" s="64" t="s">
        <v>237</v>
      </c>
      <c r="B65" s="50" t="s">
        <v>70</v>
      </c>
      <c r="C65" s="16" t="s">
        <v>216</v>
      </c>
      <c r="D65" s="52"/>
      <c r="E65" s="43"/>
      <c r="F65" s="3"/>
      <c r="G65" s="46"/>
      <c r="H65" s="45" t="s">
        <v>95</v>
      </c>
      <c r="I65" s="44"/>
      <c r="J65" s="54"/>
      <c r="K65" s="50" t="s">
        <v>86</v>
      </c>
      <c r="L65" s="52"/>
    </row>
    <row r="66" spans="1:12" ht="45" x14ac:dyDescent="0.25">
      <c r="A66" s="64" t="s">
        <v>237</v>
      </c>
      <c r="B66" s="51" t="s">
        <v>71</v>
      </c>
      <c r="C66" s="16" t="s">
        <v>217</v>
      </c>
      <c r="D66" s="52"/>
      <c r="E66" s="43"/>
      <c r="F66" s="3"/>
      <c r="G66" s="46"/>
      <c r="H66" s="45" t="s">
        <v>95</v>
      </c>
      <c r="I66" s="44"/>
      <c r="J66" s="54"/>
      <c r="K66" s="50" t="s">
        <v>86</v>
      </c>
      <c r="L66" s="52"/>
    </row>
    <row r="67" spans="1:12" ht="45" x14ac:dyDescent="0.25">
      <c r="A67" s="64" t="s">
        <v>237</v>
      </c>
      <c r="B67" s="50" t="s">
        <v>72</v>
      </c>
      <c r="C67" s="16" t="s">
        <v>218</v>
      </c>
      <c r="D67" s="52"/>
      <c r="E67" s="43"/>
      <c r="F67" s="3"/>
      <c r="G67" s="46"/>
      <c r="H67" s="45" t="s">
        <v>95</v>
      </c>
      <c r="I67" s="44"/>
      <c r="J67" s="54"/>
      <c r="K67" s="50" t="s">
        <v>86</v>
      </c>
      <c r="L67" s="52"/>
    </row>
    <row r="68" spans="1:12" ht="30" x14ac:dyDescent="0.25">
      <c r="A68" s="64" t="s">
        <v>237</v>
      </c>
      <c r="B68" s="50" t="s">
        <v>73</v>
      </c>
      <c r="C68" s="16" t="s">
        <v>219</v>
      </c>
      <c r="D68" s="52"/>
      <c r="E68" s="43"/>
      <c r="F68" s="3"/>
      <c r="G68" s="46"/>
      <c r="H68" s="45" t="s">
        <v>95</v>
      </c>
      <c r="I68" s="44"/>
      <c r="J68" s="54"/>
      <c r="K68" s="50" t="s">
        <v>86</v>
      </c>
      <c r="L68" s="52"/>
    </row>
    <row r="69" spans="1:12" ht="30" x14ac:dyDescent="0.25">
      <c r="A69" s="64" t="s">
        <v>237</v>
      </c>
      <c r="B69" s="50" t="s">
        <v>74</v>
      </c>
      <c r="C69" s="64" t="s">
        <v>220</v>
      </c>
      <c r="D69" s="52"/>
      <c r="E69" s="43"/>
      <c r="F69" s="3"/>
      <c r="G69" s="46"/>
      <c r="H69" s="45" t="s">
        <v>95</v>
      </c>
      <c r="I69" s="44"/>
      <c r="J69" s="54"/>
      <c r="K69" s="50" t="s">
        <v>86</v>
      </c>
      <c r="L69" s="52"/>
    </row>
    <row r="70" spans="1:12" ht="30" x14ac:dyDescent="0.25">
      <c r="A70" s="64" t="s">
        <v>237</v>
      </c>
      <c r="B70" s="51" t="s">
        <v>75</v>
      </c>
      <c r="C70" s="64" t="s">
        <v>221</v>
      </c>
      <c r="D70" s="52"/>
      <c r="E70" s="43"/>
      <c r="F70" s="3"/>
      <c r="G70" s="46"/>
      <c r="H70" s="45" t="s">
        <v>95</v>
      </c>
      <c r="I70" s="44"/>
      <c r="J70" s="54"/>
      <c r="K70" s="50" t="s">
        <v>86</v>
      </c>
      <c r="L70" s="52"/>
    </row>
    <row r="71" spans="1:12" ht="45" x14ac:dyDescent="0.25">
      <c r="A71" s="64" t="s">
        <v>237</v>
      </c>
      <c r="B71" s="50" t="s">
        <v>76</v>
      </c>
      <c r="C71" s="64" t="s">
        <v>222</v>
      </c>
      <c r="D71" s="52"/>
      <c r="E71" s="43"/>
      <c r="F71" s="3"/>
      <c r="G71" s="46"/>
      <c r="H71" s="45" t="s">
        <v>95</v>
      </c>
      <c r="I71" s="44"/>
      <c r="J71" s="54"/>
      <c r="K71" s="50" t="s">
        <v>86</v>
      </c>
      <c r="L71" s="52"/>
    </row>
    <row r="72" spans="1:12" ht="45" x14ac:dyDescent="0.25">
      <c r="A72" s="64" t="s">
        <v>237</v>
      </c>
      <c r="B72" s="50" t="s">
        <v>77</v>
      </c>
      <c r="C72" s="64" t="s">
        <v>223</v>
      </c>
      <c r="D72" s="52"/>
      <c r="E72" s="43"/>
      <c r="F72" s="3"/>
      <c r="G72" s="46"/>
      <c r="H72" s="45" t="s">
        <v>95</v>
      </c>
      <c r="I72" s="44"/>
      <c r="J72" s="54"/>
      <c r="K72" s="50" t="s">
        <v>86</v>
      </c>
      <c r="L72" s="52"/>
    </row>
    <row r="73" spans="1:12" ht="45" x14ac:dyDescent="0.25">
      <c r="A73" s="64" t="s">
        <v>237</v>
      </c>
      <c r="B73" s="50" t="s">
        <v>78</v>
      </c>
      <c r="C73" s="64" t="s">
        <v>224</v>
      </c>
      <c r="D73" s="52"/>
      <c r="E73" s="43"/>
      <c r="F73" s="3"/>
      <c r="G73" s="46"/>
      <c r="H73" s="45" t="s">
        <v>95</v>
      </c>
      <c r="I73" s="44"/>
      <c r="J73" s="54"/>
      <c r="K73" s="50" t="s">
        <v>86</v>
      </c>
      <c r="L73" s="52"/>
    </row>
    <row r="74" spans="1:12" ht="45" x14ac:dyDescent="0.25">
      <c r="A74" s="64" t="s">
        <v>237</v>
      </c>
      <c r="B74" s="51" t="s">
        <v>79</v>
      </c>
      <c r="C74" s="64" t="s">
        <v>225</v>
      </c>
      <c r="D74" s="52"/>
      <c r="E74" s="43"/>
      <c r="F74" s="3"/>
      <c r="G74" s="46"/>
      <c r="H74" s="45" t="s">
        <v>95</v>
      </c>
      <c r="I74" s="44"/>
      <c r="J74" s="54"/>
      <c r="K74" s="50" t="s">
        <v>86</v>
      </c>
      <c r="L74" s="52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Sheet1!$IK$2:$IK$7</xm:f>
          </x14:formula1>
          <xm:sqref>H2:H74</xm:sqref>
        </x14:dataValidation>
        <x14:dataValidation type="list" allowBlank="1" showInputMessage="1" showErrorMessage="1">
          <x14:formula1>
            <xm:f>Sheet1!$IJ$2:$IJ$4</xm:f>
          </x14:formula1>
          <xm:sqref>I2:I74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sqref="A1:XFD1048576"/>
    </sheetView>
  </sheetViews>
  <sheetFormatPr defaultRowHeight="15" x14ac:dyDescent="0.25"/>
  <cols>
    <col min="1" max="1" width="108.85546875" bestFit="1" customWidth="1"/>
  </cols>
  <sheetData>
    <row r="1" spans="1:3" x14ac:dyDescent="0.25">
      <c r="A1" s="5"/>
      <c r="C1" s="6"/>
    </row>
    <row r="13" spans="1:3" x14ac:dyDescent="0.25">
      <c r="A13" s="6"/>
    </row>
    <row r="26" spans="1:1" x14ac:dyDescent="0.25">
      <c r="A2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"/>
  <sheetViews>
    <sheetView workbookViewId="0">
      <selection activeCell="G20" sqref="G20"/>
    </sheetView>
  </sheetViews>
  <sheetFormatPr defaultRowHeight="15" x14ac:dyDescent="0.25"/>
  <sheetData>
    <row r="46" spans="1:1" x14ac:dyDescent="0.25">
      <c r="A46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9" style="26" bestFit="1" customWidth="1"/>
    <col min="2" max="2" width="43.140625" style="12" bestFit="1" customWidth="1"/>
    <col min="3" max="3" width="12.5703125" style="26" bestFit="1" customWidth="1"/>
    <col min="4" max="4" width="13.28515625" style="26" bestFit="1" customWidth="1"/>
    <col min="5" max="5" width="15" style="26" bestFit="1" customWidth="1"/>
    <col min="6" max="6" width="12.28515625" style="26" bestFit="1" customWidth="1"/>
    <col min="7" max="7" width="16.42578125" style="26" bestFit="1" customWidth="1"/>
    <col min="8" max="8" width="14.42578125" style="26" bestFit="1" customWidth="1"/>
    <col min="9" max="9" width="16.85546875" style="26" bestFit="1" customWidth="1"/>
    <col min="10" max="10" width="11.5703125" style="26" bestFit="1" customWidth="1"/>
    <col min="11" max="11" width="30" style="26" bestFit="1" customWidth="1"/>
    <col min="12" max="12" width="12.28515625" style="26" bestFit="1" customWidth="1"/>
    <col min="13" max="13" width="10.5703125" style="26" bestFit="1" customWidth="1"/>
    <col min="14" max="16384" width="9.140625" style="26"/>
  </cols>
  <sheetData>
    <row r="1" spans="1:13" x14ac:dyDescent="0.25">
      <c r="A1" s="8" t="s">
        <v>99</v>
      </c>
      <c r="B1" s="9" t="s">
        <v>100</v>
      </c>
      <c r="C1" s="8" t="s">
        <v>101</v>
      </c>
      <c r="D1" s="8" t="s">
        <v>102</v>
      </c>
      <c r="E1" s="8" t="s">
        <v>103</v>
      </c>
      <c r="F1" s="8" t="s">
        <v>104</v>
      </c>
      <c r="G1" s="8" t="s">
        <v>3</v>
      </c>
      <c r="H1" s="8" t="s">
        <v>105</v>
      </c>
      <c r="I1" s="8" t="s">
        <v>106</v>
      </c>
      <c r="J1" s="8" t="s">
        <v>107</v>
      </c>
      <c r="K1" s="8" t="s">
        <v>108</v>
      </c>
      <c r="L1" s="8" t="s">
        <v>109</v>
      </c>
      <c r="M1" s="8" t="s">
        <v>110</v>
      </c>
    </row>
    <row r="2" spans="1:13" s="27" customFormat="1" x14ac:dyDescent="0.25">
      <c r="A2" s="17"/>
      <c r="B2" s="20"/>
      <c r="C2" s="18"/>
      <c r="D2" s="17"/>
      <c r="E2" s="17"/>
      <c r="F2" s="17"/>
      <c r="G2" s="17"/>
      <c r="H2" s="17"/>
      <c r="I2" s="17"/>
      <c r="J2" s="18"/>
      <c r="K2" s="17"/>
      <c r="L2" s="17" t="s">
        <v>86</v>
      </c>
      <c r="M2" s="17"/>
    </row>
    <row r="3" spans="1:13" x14ac:dyDescent="0.25">
      <c r="A3" s="17"/>
      <c r="B3" s="20"/>
      <c r="C3" s="18"/>
      <c r="D3" s="17"/>
      <c r="E3" s="17"/>
      <c r="F3" s="17"/>
      <c r="G3" s="17"/>
      <c r="H3" s="17"/>
      <c r="I3" s="17"/>
      <c r="J3" s="18"/>
      <c r="K3" s="17"/>
      <c r="L3" s="17" t="s">
        <v>86</v>
      </c>
      <c r="M3" s="17"/>
    </row>
    <row r="4" spans="1:13" x14ac:dyDescent="0.25">
      <c r="A4" s="17"/>
      <c r="B4" s="20"/>
      <c r="C4" s="18"/>
      <c r="D4" s="17"/>
      <c r="E4" s="17"/>
      <c r="F4" s="17"/>
      <c r="G4" s="17"/>
      <c r="H4" s="17"/>
      <c r="I4" s="17"/>
      <c r="J4" s="18"/>
      <c r="K4" s="17"/>
      <c r="L4" s="17" t="s">
        <v>86</v>
      </c>
      <c r="M4" s="17"/>
    </row>
    <row r="5" spans="1:13" x14ac:dyDescent="0.25">
      <c r="A5" s="17"/>
      <c r="B5" s="20"/>
      <c r="C5" s="18"/>
      <c r="D5" s="17"/>
      <c r="E5" s="17"/>
      <c r="F5" s="17"/>
      <c r="G5" s="17"/>
      <c r="H5" s="17"/>
      <c r="I5" s="17"/>
      <c r="J5" s="18"/>
      <c r="K5" s="17"/>
      <c r="L5" s="17" t="s">
        <v>86</v>
      </c>
      <c r="M5" s="17"/>
    </row>
    <row r="6" spans="1:13" x14ac:dyDescent="0.25">
      <c r="A6" s="17"/>
      <c r="B6" s="20"/>
      <c r="C6" s="18"/>
      <c r="D6" s="17"/>
      <c r="E6" s="17"/>
      <c r="F6" s="17"/>
      <c r="G6" s="17"/>
      <c r="H6" s="17"/>
      <c r="I6" s="17"/>
      <c r="J6" s="18"/>
      <c r="K6" s="17"/>
      <c r="L6" s="17" t="s">
        <v>86</v>
      </c>
      <c r="M6" s="17"/>
    </row>
    <row r="7" spans="1:13" x14ac:dyDescent="0.25">
      <c r="A7" s="17"/>
      <c r="B7" s="20"/>
      <c r="C7" s="18"/>
      <c r="D7" s="17"/>
      <c r="E7" s="17"/>
      <c r="F7" s="17"/>
      <c r="G7" s="17"/>
      <c r="H7" s="17"/>
      <c r="I7" s="17"/>
      <c r="J7" s="62"/>
      <c r="K7" s="17"/>
      <c r="L7" s="17" t="s">
        <v>86</v>
      </c>
      <c r="M7" s="1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Sheet1!$IO$2:$IO$7</xm:f>
          </x14:formula1>
          <xm:sqref>K2:K7</xm:sqref>
        </x14:dataValidation>
        <x14:dataValidation type="list" allowBlank="1" showInputMessage="1" showErrorMessage="1">
          <x14:formula1>
            <xm:f>Sheet1!$IN$2:$IN$6</xm:f>
          </x14:formula1>
          <xm:sqref>E2:E7</xm:sqref>
        </x14:dataValidation>
        <x14:dataValidation type="list" allowBlank="1" showInputMessage="1" showErrorMessage="1">
          <x14:formula1>
            <xm:f>Sheet1!$IM$2:$IM$6</xm:f>
          </x14:formula1>
          <xm:sqref>D2:D7</xm:sqref>
        </x14:dataValidation>
        <x14:dataValidation type="list" allowBlank="1" showInputMessage="1" showErrorMessage="1">
          <x14:formula1>
            <xm:f>Sheet1!$IL$2:$IL$10</xm:f>
          </x14:formula1>
          <xm:sqref>G2:G7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1:R17"/>
  <sheetViews>
    <sheetView showGridLines="0" workbookViewId="0">
      <pane ySplit="17" topLeftCell="A18" activePane="bottomLeft" state="frozen"/>
      <selection pane="bottomLeft" activeCell="J13" sqref="J13"/>
    </sheetView>
  </sheetViews>
  <sheetFormatPr defaultRowHeight="15" x14ac:dyDescent="0.25"/>
  <cols>
    <col min="1" max="8" width="9.140625" style="29"/>
    <col min="9" max="9" width="9.28515625" style="29" bestFit="1" customWidth="1"/>
    <col min="10" max="10" width="6.42578125" style="29" bestFit="1" customWidth="1"/>
    <col min="11" max="11" width="8.28515625" style="29" bestFit="1" customWidth="1"/>
    <col min="12" max="12" width="11.28515625" style="29" bestFit="1" customWidth="1"/>
    <col min="13" max="13" width="16.42578125" style="29" bestFit="1" customWidth="1"/>
    <col min="14" max="14" width="7" style="29" bestFit="1" customWidth="1"/>
    <col min="15" max="15" width="8.85546875" style="29" bestFit="1" customWidth="1"/>
    <col min="16" max="16" width="9" style="29" bestFit="1" customWidth="1"/>
    <col min="17" max="18" width="9.140625" style="29" bestFit="1" customWidth="1"/>
    <col min="19" max="19" width="10.28515625" style="29" bestFit="1" customWidth="1"/>
    <col min="20" max="20" width="7" style="29" bestFit="1" customWidth="1"/>
    <col min="21" max="21" width="3.7109375" style="29" bestFit="1" customWidth="1"/>
    <col min="22" max="22" width="5.42578125" style="29" bestFit="1" customWidth="1"/>
    <col min="23" max="251" width="9.140625" style="29"/>
    <col min="252" max="252" width="10.140625" style="29" bestFit="1" customWidth="1"/>
    <col min="253" max="253" width="10.28515625" style="29" bestFit="1" customWidth="1"/>
    <col min="254" max="254" width="16.42578125" style="29" bestFit="1" customWidth="1"/>
    <col min="255" max="255" width="14" style="29" bestFit="1" customWidth="1"/>
    <col min="256" max="256" width="15.140625" style="29" bestFit="1" customWidth="1"/>
    <col min="257" max="257" width="30.140625" style="29" bestFit="1" customWidth="1"/>
    <col min="258" max="16384" width="9.140625" style="29"/>
  </cols>
  <sheetData>
    <row r="11" spans="9:18" ht="15.75" thickBot="1" x14ac:dyDescent="0.3"/>
    <row r="12" spans="9:18" x14ac:dyDescent="0.25">
      <c r="J12" s="34" t="s">
        <v>91</v>
      </c>
      <c r="K12" s="35" t="s">
        <v>92</v>
      </c>
      <c r="L12" s="35" t="s">
        <v>93</v>
      </c>
      <c r="M12" s="35" t="s">
        <v>94</v>
      </c>
      <c r="N12" s="35" t="s">
        <v>95</v>
      </c>
      <c r="O12" s="35" t="s">
        <v>96</v>
      </c>
      <c r="P12" s="36" t="s">
        <v>97</v>
      </c>
      <c r="Q12" s="30"/>
      <c r="R12" s="30"/>
    </row>
    <row r="13" spans="9:18" ht="15.75" thickBot="1" x14ac:dyDescent="0.3">
      <c r="J13" s="37">
        <f>COUNTIF('Test Cases'!$H:$H,"Pass")</f>
        <v>0</v>
      </c>
      <c r="K13" s="38">
        <f>COUNTIF('Test Cases'!$H:$H,"Fail")</f>
        <v>0</v>
      </c>
      <c r="L13" s="38">
        <f>COUNTIF('Test Cases'!$H:$H,"Blocked")</f>
        <v>0</v>
      </c>
      <c r="M13" s="38">
        <f>COUNTIF('Test Cases'!$H:$H,"InProgress")</f>
        <v>0</v>
      </c>
      <c r="N13" s="38">
        <f>P13-SUM(J13:M13)-O13</f>
        <v>73</v>
      </c>
      <c r="O13" s="38">
        <f>COUNTIF('Test Cases'!$H:$H,"NA")</f>
        <v>0</v>
      </c>
      <c r="P13" s="39">
        <f>COUNTA('Test Cases'!B:B)-1</f>
        <v>73</v>
      </c>
      <c r="Q13" s="30"/>
      <c r="R13" s="30"/>
    </row>
    <row r="14" spans="9:18" x14ac:dyDescent="0.25">
      <c r="J14" s="31"/>
      <c r="K14" s="32"/>
      <c r="L14" s="33"/>
      <c r="M14" s="33"/>
      <c r="N14" s="33"/>
      <c r="O14" s="33"/>
      <c r="P14" s="33"/>
      <c r="Q14" s="33"/>
      <c r="R14" s="33"/>
    </row>
    <row r="15" spans="9:18" ht="15.75" thickBot="1" x14ac:dyDescent="0.3"/>
    <row r="16" spans="9:18" x14ac:dyDescent="0.25">
      <c r="I16" s="34" t="s">
        <v>117</v>
      </c>
      <c r="J16" s="35" t="s">
        <v>118</v>
      </c>
      <c r="K16" s="35" t="s">
        <v>119</v>
      </c>
      <c r="L16" s="35" t="s">
        <v>120</v>
      </c>
      <c r="M16" s="35" t="s">
        <v>121</v>
      </c>
      <c r="N16" s="35" t="s">
        <v>111</v>
      </c>
      <c r="O16" s="35" t="s">
        <v>122</v>
      </c>
      <c r="P16" s="35" t="s">
        <v>123</v>
      </c>
      <c r="Q16" s="36" t="s">
        <v>124</v>
      </c>
    </row>
    <row r="17" spans="9:17" ht="15.75" thickBot="1" x14ac:dyDescent="0.3">
      <c r="I17" s="40">
        <f>COUNTIF(Defects!$G:$G,"Reported")</f>
        <v>0</v>
      </c>
      <c r="J17" s="41">
        <f>COUNTIF(Defects!$G:$G,"Triage")</f>
        <v>0</v>
      </c>
      <c r="K17" s="41">
        <f>COUNTIF(Defects!$G:$G,"Verified")</f>
        <v>0</v>
      </c>
      <c r="L17" s="41">
        <f>COUNTIF(Defects!$G:$G,"Being Fixed")</f>
        <v>0</v>
      </c>
      <c r="M17" s="41">
        <f>COUNTIF(Defects!$G:$G,"Ready for Testing")</f>
        <v>0</v>
      </c>
      <c r="N17" s="41">
        <f>COUNTIF(Defects!$G:$G,"Fixed")</f>
        <v>0</v>
      </c>
      <c r="O17" s="41">
        <f>COUNTIF(Defects!$G:$G,"Rejected")</f>
        <v>0</v>
      </c>
      <c r="P17" s="41">
        <f>COUNTIF(Defects!$G:$G,"Deferred")</f>
        <v>0</v>
      </c>
      <c r="Q17" s="42">
        <f>COUNTIF(Defects!$G:$G,"Obsolete")</f>
        <v>0</v>
      </c>
    </row>
  </sheetData>
  <sheetProtection password="857D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ySplit="1" topLeftCell="A2" activePane="bottomLeft" state="frozen"/>
      <selection pane="bottomLeft" activeCell="A2" sqref="A2"/>
    </sheetView>
  </sheetViews>
  <sheetFormatPr defaultColWidth="9.28515625" defaultRowHeight="15" x14ac:dyDescent="0.25"/>
  <cols>
    <col min="1" max="1" width="5.140625" style="10" bestFit="1" customWidth="1"/>
    <col min="2" max="2" width="79.7109375" style="7" customWidth="1"/>
    <col min="3" max="3" width="80.7109375" style="7" customWidth="1"/>
    <col min="4" max="4" width="9.42578125" style="10" bestFit="1" customWidth="1"/>
    <col min="5" max="5" width="12.5703125" style="10" bestFit="1" customWidth="1"/>
    <col min="6" max="6" width="9.85546875" style="10" bestFit="1" customWidth="1"/>
    <col min="7" max="7" width="7" style="10" bestFit="1" customWidth="1"/>
    <col min="8" max="16384" width="9.28515625" style="10"/>
  </cols>
  <sheetData>
    <row r="1" spans="1:7" x14ac:dyDescent="0.25">
      <c r="A1" s="14" t="s">
        <v>85</v>
      </c>
      <c r="B1" s="19" t="s">
        <v>80</v>
      </c>
      <c r="C1" s="19" t="s">
        <v>81</v>
      </c>
      <c r="D1" s="14" t="s">
        <v>82</v>
      </c>
      <c r="E1" s="14" t="s">
        <v>83</v>
      </c>
      <c r="F1" s="14" t="s">
        <v>84</v>
      </c>
      <c r="G1" s="13" t="s">
        <v>87</v>
      </c>
    </row>
    <row r="2" spans="1:7" x14ac:dyDescent="0.25">
      <c r="A2" s="17">
        <v>1</v>
      </c>
      <c r="B2" s="16"/>
      <c r="C2" s="15"/>
      <c r="D2" s="17"/>
      <c r="E2" s="17"/>
      <c r="F2" s="18"/>
      <c r="G2" s="17"/>
    </row>
    <row r="3" spans="1:7" x14ac:dyDescent="0.25">
      <c r="A3" s="17">
        <v>2</v>
      </c>
      <c r="B3" s="16"/>
      <c r="C3" s="15"/>
      <c r="D3" s="17"/>
      <c r="E3" s="17"/>
      <c r="F3" s="18"/>
      <c r="G3" s="17"/>
    </row>
    <row r="4" spans="1:7" x14ac:dyDescent="0.25">
      <c r="A4" s="17">
        <v>3</v>
      </c>
      <c r="B4" s="16"/>
      <c r="C4" s="15"/>
      <c r="D4" s="17"/>
      <c r="E4" s="20"/>
      <c r="F4" s="18"/>
      <c r="G4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J1:IO10"/>
  <sheetViews>
    <sheetView workbookViewId="0"/>
  </sheetViews>
  <sheetFormatPr defaultColWidth="9.28515625" defaultRowHeight="15" x14ac:dyDescent="0.25"/>
  <cols>
    <col min="243" max="243" width="9.28515625" customWidth="1"/>
    <col min="244" max="244" width="10.140625" hidden="1" customWidth="1"/>
    <col min="245" max="245" width="10.28515625" hidden="1" customWidth="1"/>
    <col min="246" max="246" width="16.42578125" hidden="1" customWidth="1"/>
    <col min="247" max="247" width="14" hidden="1" customWidth="1"/>
    <col min="248" max="248" width="15.140625" hidden="1" customWidth="1"/>
    <col min="249" max="249" width="30.140625" hidden="1" customWidth="1"/>
    <col min="250" max="250" width="9.28515625" customWidth="1"/>
  </cols>
  <sheetData>
    <row r="1" spans="244:249" x14ac:dyDescent="0.25">
      <c r="IJ1" t="s">
        <v>127</v>
      </c>
      <c r="IK1" s="11" t="s">
        <v>115</v>
      </c>
      <c r="IL1" s="11" t="s">
        <v>116</v>
      </c>
      <c r="IM1" t="s">
        <v>131</v>
      </c>
      <c r="IN1" t="s">
        <v>150</v>
      </c>
      <c r="IO1" t="s">
        <v>151</v>
      </c>
    </row>
    <row r="2" spans="244:249" x14ac:dyDescent="0.25">
      <c r="IJ2" s="8" t="s">
        <v>128</v>
      </c>
      <c r="IK2" s="8" t="s">
        <v>91</v>
      </c>
      <c r="IL2" s="8" t="s">
        <v>117</v>
      </c>
      <c r="IM2" s="8" t="s">
        <v>132</v>
      </c>
      <c r="IN2" s="28" t="s">
        <v>133</v>
      </c>
      <c r="IO2" s="8" t="s">
        <v>134</v>
      </c>
    </row>
    <row r="3" spans="244:249" x14ac:dyDescent="0.25">
      <c r="IJ3" s="8" t="s">
        <v>129</v>
      </c>
      <c r="IK3" s="8" t="s">
        <v>92</v>
      </c>
      <c r="IL3" s="8" t="s">
        <v>118</v>
      </c>
      <c r="IM3" s="8" t="s">
        <v>135</v>
      </c>
      <c r="IN3" s="28" t="s">
        <v>136</v>
      </c>
      <c r="IO3" s="8" t="s">
        <v>137</v>
      </c>
    </row>
    <row r="4" spans="244:249" x14ac:dyDescent="0.25">
      <c r="IJ4" s="8" t="s">
        <v>130</v>
      </c>
      <c r="IK4" s="8" t="s">
        <v>93</v>
      </c>
      <c r="IL4" s="8" t="s">
        <v>119</v>
      </c>
      <c r="IM4" s="8" t="s">
        <v>138</v>
      </c>
      <c r="IN4" s="28" t="s">
        <v>139</v>
      </c>
      <c r="IO4" s="8" t="s">
        <v>140</v>
      </c>
    </row>
    <row r="5" spans="244:249" x14ac:dyDescent="0.25">
      <c r="IK5" s="8" t="s">
        <v>94</v>
      </c>
      <c r="IL5" s="8" t="s">
        <v>120</v>
      </c>
      <c r="IM5" s="8" t="s">
        <v>141</v>
      </c>
      <c r="IN5" s="28" t="s">
        <v>142</v>
      </c>
      <c r="IO5" s="8" t="s">
        <v>143</v>
      </c>
    </row>
    <row r="6" spans="244:249" x14ac:dyDescent="0.25">
      <c r="IK6" s="8" t="s">
        <v>95</v>
      </c>
      <c r="IL6" s="8" t="s">
        <v>121</v>
      </c>
      <c r="IM6" s="8" t="s">
        <v>144</v>
      </c>
      <c r="IN6" s="28" t="s">
        <v>145</v>
      </c>
      <c r="IO6" s="8" t="s">
        <v>146</v>
      </c>
    </row>
    <row r="7" spans="244:249" x14ac:dyDescent="0.25">
      <c r="IK7" s="8" t="s">
        <v>96</v>
      </c>
      <c r="IL7" s="8" t="s">
        <v>111</v>
      </c>
      <c r="IM7" s="8" t="s">
        <v>147</v>
      </c>
      <c r="IN7" s="28" t="s">
        <v>147</v>
      </c>
      <c r="IO7" s="8" t="s">
        <v>148</v>
      </c>
    </row>
    <row r="8" spans="244:249" x14ac:dyDescent="0.25">
      <c r="IL8" s="8" t="s">
        <v>122</v>
      </c>
      <c r="IO8" s="8" t="s">
        <v>147</v>
      </c>
    </row>
    <row r="9" spans="244:249" x14ac:dyDescent="0.25">
      <c r="IL9" s="8" t="s">
        <v>123</v>
      </c>
    </row>
    <row r="10" spans="244:249" x14ac:dyDescent="0.25">
      <c r="IL10" s="8" t="s">
        <v>124</v>
      </c>
    </row>
  </sheetData>
  <sheetProtection password="857D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Requirements</vt:lpstr>
      <vt:lpstr>Test Cases</vt:lpstr>
      <vt:lpstr>Queries</vt:lpstr>
      <vt:lpstr>Screenshots</vt:lpstr>
      <vt:lpstr>Defects</vt:lpstr>
      <vt:lpstr>Execution Status</vt:lpstr>
      <vt:lpstr>Q&amp;A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Lakhani</dc:creator>
  <cp:lastModifiedBy>Julie Lakhani</cp:lastModifiedBy>
  <dcterms:created xsi:type="dcterms:W3CDTF">2015-04-21T17:22:42Z</dcterms:created>
  <dcterms:modified xsi:type="dcterms:W3CDTF">2018-02-14T14:59:33Z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86b0388a-9940-4e2e-b5e0-67e4e957bda9</vt:lpwstr>
  </property>
</Properties>
</file>