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60b47bf4b06fe49/TCC - Smart Glove/Core/"/>
    </mc:Choice>
  </mc:AlternateContent>
  <xr:revisionPtr revIDLastSave="429" documentId="11_3B613CBE8C4D8F1EDB33D923B927DDEFE0B0C05E" xr6:coauthVersionLast="47" xr6:coauthVersionMax="47" xr10:uidLastSave="{6C66049D-3862-494A-9934-566DF77AC1D7}"/>
  <bookViews>
    <workbookView xWindow="-108" yWindow="-108" windowWidth="23256" windowHeight="12576" tabRatio="817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B15" i="2"/>
  <c r="G8" i="1"/>
  <c r="G6" i="1"/>
  <c r="G5" i="1"/>
  <c r="G13" i="1"/>
  <c r="G12" i="1"/>
  <c r="G11" i="1"/>
  <c r="G10" i="1"/>
  <c r="G9" i="1"/>
  <c r="G7" i="1"/>
  <c r="G4" i="1" l="1"/>
  <c r="G3" i="1"/>
  <c r="G14" i="1" s="1"/>
</calcChain>
</file>

<file path=xl/sharedStrings.xml><?xml version="1.0" encoding="utf-8"?>
<sst xmlns="http://schemas.openxmlformats.org/spreadsheetml/2006/main" count="91" uniqueCount="70">
  <si>
    <t>Componente</t>
  </si>
  <si>
    <t>Modelo</t>
  </si>
  <si>
    <t>Característica</t>
  </si>
  <si>
    <t>Quantidade</t>
  </si>
  <si>
    <t>Custo unitário</t>
  </si>
  <si>
    <t>Custo Total</t>
  </si>
  <si>
    <t>Módulo Bluetooh</t>
  </si>
  <si>
    <t>Realiza comunicação Bluetooh</t>
  </si>
  <si>
    <t>Acelerômetro e Giroscópio</t>
  </si>
  <si>
    <t>Capta a posição X,Y,Z da luva no espaço</t>
  </si>
  <si>
    <t>Sensor de Força</t>
  </si>
  <si>
    <t>FSR400</t>
  </si>
  <si>
    <t>Mede a pressão exercida pelo usuário</t>
  </si>
  <si>
    <t>Sensor de Curvatura</t>
  </si>
  <si>
    <t>Flex 4.5"</t>
  </si>
  <si>
    <t>Mede a curvatura do movimento da mão do usuário</t>
  </si>
  <si>
    <t>Placa Principal</t>
  </si>
  <si>
    <t>Placa mãe</t>
  </si>
  <si>
    <t>Velcro</t>
  </si>
  <si>
    <t>Genérico</t>
  </si>
  <si>
    <t>Fixa os cabos da luva</t>
  </si>
  <si>
    <t>https://produto.mercadolivre.com.br/MLB-726492162-velcro-original-organizador-para-cabos-10-pecas-20cm-_JM?searchVariation=46635218559#searchVariation=46635218559&amp;position=7&amp;search_layout=stack&amp;type=item&amp;tracking_id=8d768a00-4827-4051-8ed7-51752f1514a5</t>
  </si>
  <si>
    <t>Luvas</t>
  </si>
  <si>
    <t>Protege a mão do usuário</t>
  </si>
  <si>
    <t>Cabos</t>
  </si>
  <si>
    <t>Interliga os componentes</t>
  </si>
  <si>
    <t>https://produto.mercadolivre.com.br/MLB-2137220322-cabo-wire-jumper-20cm-40-fios-fmea-macho-protoboard-arduino-_JM#position=5&amp;search_layout=stack&amp;type=item&amp;tracking_id=6f80dce9-eb7a-4d4f-a7f8-cd948f03b4c7</t>
  </si>
  <si>
    <t>Integrante</t>
  </si>
  <si>
    <t>André</t>
  </si>
  <si>
    <t>Lucas</t>
  </si>
  <si>
    <t>Luan</t>
  </si>
  <si>
    <t>Raul</t>
  </si>
  <si>
    <t>Eduardo</t>
  </si>
  <si>
    <t>/09</t>
  </si>
  <si>
    <t>/10</t>
  </si>
  <si>
    <t>/11</t>
  </si>
  <si>
    <t>—</t>
  </si>
  <si>
    <t>Dia $</t>
  </si>
  <si>
    <t>VALOR:</t>
  </si>
  <si>
    <t xml:space="preserve"> MPU9250/MS5611</t>
  </si>
  <si>
    <t>AT-09 4.0 BLE Arduino HM-10</t>
  </si>
  <si>
    <t>Mega 2560 Pro Mini</t>
  </si>
  <si>
    <t>DANNY DA-12.100PT</t>
  </si>
  <si>
    <t>https://www.amazon.com.br/Seguran%C3%A7a-Flext%C3%A1ctil-Preta-Tamanho-G-DANNY-DA12100GPT/dp/B077V23XZR/ref=sr_1_1?m=A3JN678ECQQUZK&amp;marketplaceID=A2Q3Y263D00KWC&amp;qid=1661611338&amp;refinements=p_4%3ADANNY&amp;s=merchant-items&amp;sr=1-1</t>
  </si>
  <si>
    <t>Bateria</t>
  </si>
  <si>
    <t>B600BE/ B600BC</t>
  </si>
  <si>
    <t>Alimentação do dispositivo</t>
  </si>
  <si>
    <t xml:space="preserve"> Carregador PCB 18650</t>
  </si>
  <si>
    <t xml:space="preserve"> DIY Power Bank</t>
  </si>
  <si>
    <t>Permite carregar a bateria diretamente em CA</t>
  </si>
  <si>
    <t>Placa amplificadora 5V, 8V, 9V e 12V</t>
  </si>
  <si>
    <t>DIY Conversor CC/ CC</t>
  </si>
  <si>
    <t>Placa Multifuncional</t>
  </si>
  <si>
    <t>https://pt.aliexpress.com/item/4000121584679.html?spm=a2g0o.order_list.0.0.21efcaa4vLQ13z&amp;gatewayAdapt=glo2bra</t>
  </si>
  <si>
    <t>https://pt.aliexpress.com/item/32846185344.html?spm=a2g0o.order_list.0.0.21efcaa4vLQ13z&amp;gatewayAdapt=glo2bra</t>
  </si>
  <si>
    <t>https://pt.aliexpress.com/item/1005001621813486.html?spm=a2g0o.order_list.0.0.21efcaa4vLQ13z&amp;gatewayAdapt=glo2bra</t>
  </si>
  <si>
    <t>https://pt.aliexpress.com/item/4000142398040.html?spm=a2g0o.order_list.0.0.21efcaa4vLQ13z&amp;gatewayAdapt=glo2bra</t>
  </si>
  <si>
    <t>https://pt.aliexpress.com/item/32888733000.html?spm=a2g0o.order_list.0.0.21efcaa4vLQ13z&amp;gatewayAdapt=glo2bra</t>
  </si>
  <si>
    <t>https://pt.aliexpress.com/item/32971337597.html?spm=a2g0o.order_list.0.0.21efcaa4vLQ13z&amp;gatewayAdapt=glo2bra</t>
  </si>
  <si>
    <t>https://pt.aliexpress.com/item/32983005272.html?spm=a2g0o.order_list.0.0.21efcaa4vLQ13z&amp;gatewayAdapt=glo2bra</t>
  </si>
  <si>
    <t>https://pt.aliexpress.com/item/32859017846.html?spm=a2g0o.order_list.0.0.21efcaa4vLQ13z&amp;gatewayAdapt=glo2bra</t>
  </si>
  <si>
    <t>OK</t>
  </si>
  <si>
    <t>GASTOS ADICIONAIS - NÃO PREVISTOS</t>
  </si>
  <si>
    <t>ÁLCOOL/ FITA ISOLANTE</t>
  </si>
  <si>
    <t>GLOBAL ELECTRONICS/ ESTAC.</t>
  </si>
  <si>
    <r>
      <t xml:space="preserve">VALOR </t>
    </r>
    <r>
      <rPr>
        <b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:</t>
    </r>
  </si>
  <si>
    <t>VALOR AT.:</t>
  </si>
  <si>
    <t>RESISTORES/ CONECTORES (VCC+GND)/ CABOS DIVERSOS</t>
  </si>
  <si>
    <t>MALHA DE COBRE</t>
  </si>
  <si>
    <t>VALOR +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</si>
</sst>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wrapText="1"/>
    </xf>
    <xf numFmtId="0" fontId="0" fillId="0" borderId="1" xfId="0" applyBorder="1"/>
    <xf numFmtId="8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Seguran%C3%A7a-Flext%C3%A1ctil-Preta-Tamanho-G-DANNY-DA12100GPT/dp/B077V23XZR/ref=sr_1_1?m=A3JN678ECQQUZK&amp;marketplaceID=A2Q3Y263D00KWC&amp;qid=1661611338&amp;refinements=p_4%3ADANNY&amp;s=merchant-items&amp;sr=1-1" TargetMode="External"/><Relationship Id="rId2" Type="http://schemas.openxmlformats.org/officeDocument/2006/relationships/hyperlink" Target="https://produto.mercadolivre.com.br/MLB-2137220322-cabo-wire-jumper-20cm-40-fios-fmea-macho-protoboard-arduino-_JM" TargetMode="External"/><Relationship Id="rId1" Type="http://schemas.openxmlformats.org/officeDocument/2006/relationships/hyperlink" Target="https://produto.mercadolivre.com.br/MLB-726492162-velcro-original-organizador-para-cabos-10-pecas-20cm-_JM?searchVariation=4663521855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t.aliexpress.com/item/32859017846.html?spm=a2g0o.order_list.0.0.21efcaa4vLQ13z&amp;gatewayAdapt=glo2bra" TargetMode="External"/><Relationship Id="rId4" Type="http://schemas.openxmlformats.org/officeDocument/2006/relationships/hyperlink" Target="https://pt.aliexpress.com/item/32846185344.html?spm=a2g0o.order_list.0.0.21efcaa4vLQ13z&amp;gatewayAdapt=glo2b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"/>
  <sheetViews>
    <sheetView zoomScaleNormal="100" workbookViewId="0">
      <selection activeCell="H9" sqref="H9"/>
    </sheetView>
  </sheetViews>
  <sheetFormatPr defaultRowHeight="14.4" x14ac:dyDescent="0.3"/>
  <cols>
    <col min="2" max="2" width="21" customWidth="1"/>
    <col min="3" max="3" width="24.33203125" customWidth="1"/>
    <col min="4" max="4" width="42" customWidth="1"/>
    <col min="5" max="5" width="10.77734375" customWidth="1"/>
    <col min="6" max="6" width="12.21875" style="1" customWidth="1"/>
    <col min="7" max="7" width="10.6640625" style="1" customWidth="1"/>
  </cols>
  <sheetData>
    <row r="2" spans="2:8" x14ac:dyDescent="0.3">
      <c r="B2" s="18" t="s">
        <v>0</v>
      </c>
      <c r="C2" s="18" t="s">
        <v>1</v>
      </c>
      <c r="D2" s="18" t="s">
        <v>2</v>
      </c>
      <c r="E2" s="3" t="s">
        <v>3</v>
      </c>
      <c r="F2" s="4" t="s">
        <v>4</v>
      </c>
      <c r="G2" s="4" t="s">
        <v>5</v>
      </c>
    </row>
    <row r="3" spans="2:8" ht="14.4" customHeight="1" x14ac:dyDescent="0.3">
      <c r="B3" s="17" t="s">
        <v>6</v>
      </c>
      <c r="C3" s="19" t="s">
        <v>40</v>
      </c>
      <c r="D3" s="17" t="s">
        <v>7</v>
      </c>
      <c r="E3" s="5">
        <v>1</v>
      </c>
      <c r="F3" s="6">
        <v>21.36</v>
      </c>
      <c r="G3" s="6">
        <f t="shared" ref="G3:G9" si="0">E3*F3</f>
        <v>21.36</v>
      </c>
      <c r="H3" s="2" t="s">
        <v>57</v>
      </c>
    </row>
    <row r="4" spans="2:8" x14ac:dyDescent="0.3">
      <c r="B4" s="16" t="s">
        <v>8</v>
      </c>
      <c r="C4" s="17" t="s">
        <v>39</v>
      </c>
      <c r="D4" s="16" t="s">
        <v>9</v>
      </c>
      <c r="E4" s="7">
        <v>1</v>
      </c>
      <c r="F4" s="8">
        <v>130.57</v>
      </c>
      <c r="G4" s="8">
        <f t="shared" si="0"/>
        <v>130.57</v>
      </c>
      <c r="H4" s="2" t="s">
        <v>54</v>
      </c>
    </row>
    <row r="5" spans="2:8" x14ac:dyDescent="0.3">
      <c r="B5" s="16" t="s">
        <v>10</v>
      </c>
      <c r="C5" s="16" t="s">
        <v>11</v>
      </c>
      <c r="D5" s="16" t="s">
        <v>12</v>
      </c>
      <c r="E5" s="7">
        <v>6</v>
      </c>
      <c r="F5" s="8">
        <v>90.61</v>
      </c>
      <c r="G5" s="8">
        <f>E5*F5</f>
        <v>543.66</v>
      </c>
      <c r="H5" s="2" t="s">
        <v>60</v>
      </c>
    </row>
    <row r="6" spans="2:8" ht="14.4" customHeight="1" x14ac:dyDescent="0.3">
      <c r="B6" s="17" t="s">
        <v>13</v>
      </c>
      <c r="C6" s="17" t="s">
        <v>14</v>
      </c>
      <c r="D6" s="19" t="s">
        <v>15</v>
      </c>
      <c r="E6" s="7">
        <v>6</v>
      </c>
      <c r="F6" s="8">
        <v>79.930000000000007</v>
      </c>
      <c r="G6" s="8">
        <f>E6*F6</f>
        <v>479.58000000000004</v>
      </c>
      <c r="H6" s="2" t="s">
        <v>56</v>
      </c>
    </row>
    <row r="7" spans="2:8" x14ac:dyDescent="0.3">
      <c r="B7" s="16" t="s">
        <v>16</v>
      </c>
      <c r="C7" s="16" t="s">
        <v>41</v>
      </c>
      <c r="D7" s="16" t="s">
        <v>17</v>
      </c>
      <c r="E7" s="7">
        <v>1</v>
      </c>
      <c r="F7" s="8">
        <v>42.83</v>
      </c>
      <c r="G7" s="8">
        <f t="shared" si="0"/>
        <v>42.83</v>
      </c>
      <c r="H7" s="2" t="s">
        <v>59</v>
      </c>
    </row>
    <row r="8" spans="2:8" x14ac:dyDescent="0.3">
      <c r="B8" s="16" t="s">
        <v>18</v>
      </c>
      <c r="C8" s="16" t="s">
        <v>19</v>
      </c>
      <c r="D8" s="16" t="s">
        <v>20</v>
      </c>
      <c r="E8" s="7">
        <v>10</v>
      </c>
      <c r="F8" s="8">
        <v>1.89</v>
      </c>
      <c r="G8" s="8">
        <f>E8*F8</f>
        <v>18.899999999999999</v>
      </c>
      <c r="H8" s="2" t="s">
        <v>21</v>
      </c>
    </row>
    <row r="9" spans="2:8" x14ac:dyDescent="0.3">
      <c r="B9" s="16" t="s">
        <v>22</v>
      </c>
      <c r="C9" s="16" t="s">
        <v>42</v>
      </c>
      <c r="D9" s="16" t="s">
        <v>23</v>
      </c>
      <c r="E9" s="7">
        <v>1</v>
      </c>
      <c r="F9" s="8">
        <v>16.899999999999999</v>
      </c>
      <c r="G9" s="8">
        <f t="shared" si="0"/>
        <v>16.899999999999999</v>
      </c>
      <c r="H9" s="2" t="s">
        <v>43</v>
      </c>
    </row>
    <row r="10" spans="2:8" x14ac:dyDescent="0.3">
      <c r="B10" s="16" t="s">
        <v>24</v>
      </c>
      <c r="C10" s="16" t="s">
        <v>19</v>
      </c>
      <c r="D10" s="16" t="s">
        <v>25</v>
      </c>
      <c r="E10" s="7">
        <v>40</v>
      </c>
      <c r="F10" s="8">
        <v>0.35499999999999998</v>
      </c>
      <c r="G10" s="8">
        <f>E10*F10</f>
        <v>14.2</v>
      </c>
      <c r="H10" s="2" t="s">
        <v>26</v>
      </c>
    </row>
    <row r="11" spans="2:8" x14ac:dyDescent="0.3">
      <c r="B11" s="20" t="s">
        <v>44</v>
      </c>
      <c r="C11" s="20" t="s">
        <v>45</v>
      </c>
      <c r="D11" s="20" t="s">
        <v>46</v>
      </c>
      <c r="E11" s="7">
        <v>1</v>
      </c>
      <c r="F11" s="8">
        <v>46.2</v>
      </c>
      <c r="G11" s="8">
        <f>E11*F11</f>
        <v>46.2</v>
      </c>
      <c r="H11" s="2" t="s">
        <v>58</v>
      </c>
    </row>
    <row r="12" spans="2:8" x14ac:dyDescent="0.3">
      <c r="B12" s="20" t="s">
        <v>48</v>
      </c>
      <c r="C12" s="20" t="s">
        <v>47</v>
      </c>
      <c r="D12" s="20" t="s">
        <v>49</v>
      </c>
      <c r="E12" s="7">
        <v>1</v>
      </c>
      <c r="F12" s="8">
        <v>8.43</v>
      </c>
      <c r="G12" s="8">
        <f>E12*F12</f>
        <v>8.43</v>
      </c>
      <c r="H12" s="2" t="s">
        <v>55</v>
      </c>
    </row>
    <row r="13" spans="2:8" x14ac:dyDescent="0.3">
      <c r="B13" s="20" t="s">
        <v>51</v>
      </c>
      <c r="C13" s="20" t="s">
        <v>52</v>
      </c>
      <c r="D13" s="20" t="s">
        <v>50</v>
      </c>
      <c r="E13" s="7">
        <v>1</v>
      </c>
      <c r="F13" s="8">
        <v>8.1</v>
      </c>
      <c r="G13" s="8">
        <f>E13*F13</f>
        <v>8.1</v>
      </c>
      <c r="H13" s="2" t="s">
        <v>53</v>
      </c>
    </row>
    <row r="14" spans="2:8" x14ac:dyDescent="0.3">
      <c r="B14" s="10"/>
      <c r="C14" s="11"/>
      <c r="D14" s="11"/>
      <c r="E14" s="11"/>
      <c r="F14" s="9"/>
      <c r="G14" s="9">
        <f>SUM(G3:G13)</f>
        <v>1330.7300000000002</v>
      </c>
    </row>
    <row r="21" spans="10:10" x14ac:dyDescent="0.3">
      <c r="J21" s="2"/>
    </row>
  </sheetData>
  <hyperlinks>
    <hyperlink ref="H8" r:id="rId1" location="searchVariation=46635218559&amp;position=7&amp;search_layout=stack&amp;type=item&amp;tracking_id=8d768a00-4827-4051-8ed7-51752f1514a5" xr:uid="{AF765CA1-30B9-4633-A77A-20A147FD4072}"/>
    <hyperlink ref="H10" r:id="rId2" location="position=5&amp;search_layout=stack&amp;type=item&amp;tracking_id=6f80dce9-eb7a-4d4f-a7f8-cd948f03b4c7" xr:uid="{CA50718E-FB56-4C73-A7CE-9A2CC8D42187}"/>
    <hyperlink ref="H9" r:id="rId3" xr:uid="{8B48BA1D-4772-4F57-B0CF-3CC9B7A02FBA}"/>
    <hyperlink ref="H4" r:id="rId4" xr:uid="{DEA91165-1D80-4C30-9FBA-EF87632C8692}"/>
    <hyperlink ref="H5" r:id="rId5" xr:uid="{F99DA34B-3BEC-437D-8261-B937E951E348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4ABE-ED33-499B-A5F5-4EC88D4EBB0F}">
  <dimension ref="A1:H15"/>
  <sheetViews>
    <sheetView tabSelected="1" zoomScale="190" zoomScaleNormal="190" workbookViewId="0">
      <selection activeCell="F11" sqref="F11"/>
    </sheetView>
  </sheetViews>
  <sheetFormatPr defaultRowHeight="14.4" x14ac:dyDescent="0.3"/>
  <cols>
    <col min="1" max="1" width="10.5546875" customWidth="1"/>
    <col min="2" max="8" width="12.77734375" customWidth="1"/>
  </cols>
  <sheetData>
    <row r="1" spans="1:8" x14ac:dyDescent="0.3">
      <c r="A1" s="12" t="s">
        <v>27</v>
      </c>
      <c r="B1" s="12" t="s">
        <v>28</v>
      </c>
      <c r="C1" s="12" t="s">
        <v>32</v>
      </c>
      <c r="D1" s="12" t="s">
        <v>30</v>
      </c>
      <c r="E1" s="12" t="s">
        <v>29</v>
      </c>
      <c r="F1" s="12" t="s">
        <v>31</v>
      </c>
    </row>
    <row r="2" spans="1:8" x14ac:dyDescent="0.3">
      <c r="A2" s="14" t="s">
        <v>37</v>
      </c>
      <c r="B2" s="13">
        <v>19</v>
      </c>
      <c r="C2" s="13">
        <v>5</v>
      </c>
      <c r="D2" s="13">
        <v>9</v>
      </c>
      <c r="E2" s="13">
        <v>1</v>
      </c>
      <c r="F2" s="13">
        <v>15</v>
      </c>
    </row>
    <row r="3" spans="1:8" x14ac:dyDescent="0.3">
      <c r="A3" s="14" t="s">
        <v>33</v>
      </c>
      <c r="B3" s="13" t="s">
        <v>61</v>
      </c>
      <c r="C3" s="13" t="s">
        <v>61</v>
      </c>
      <c r="D3" s="13" t="s">
        <v>61</v>
      </c>
      <c r="E3" s="13" t="s">
        <v>61</v>
      </c>
      <c r="F3" s="13" t="s">
        <v>61</v>
      </c>
      <c r="G3" s="14" t="s">
        <v>38</v>
      </c>
      <c r="H3" s="15">
        <v>97</v>
      </c>
    </row>
    <row r="4" spans="1:8" x14ac:dyDescent="0.3">
      <c r="A4" s="14" t="s">
        <v>34</v>
      </c>
      <c r="B4" s="13" t="s">
        <v>36</v>
      </c>
      <c r="C4" s="13" t="s">
        <v>61</v>
      </c>
      <c r="D4" s="13" t="s">
        <v>61</v>
      </c>
      <c r="E4" s="13" t="s">
        <v>61</v>
      </c>
      <c r="F4" s="13" t="s">
        <v>61</v>
      </c>
      <c r="G4" s="14" t="s">
        <v>66</v>
      </c>
      <c r="H4" s="15">
        <f>97+(B15/2)</f>
        <v>122.889</v>
      </c>
    </row>
    <row r="5" spans="1:8" x14ac:dyDescent="0.3">
      <c r="A5" s="14" t="s">
        <v>35</v>
      </c>
      <c r="B5" s="13" t="s">
        <v>36</v>
      </c>
      <c r="C5" s="13" t="s">
        <v>61</v>
      </c>
      <c r="D5" s="13" t="s">
        <v>61</v>
      </c>
      <c r="E5" s="13" t="s">
        <v>61</v>
      </c>
      <c r="F5" s="13" t="s">
        <v>36</v>
      </c>
      <c r="G5" s="14" t="s">
        <v>66</v>
      </c>
      <c r="H5" s="15">
        <f>97+(B15/2)</f>
        <v>122.889</v>
      </c>
    </row>
    <row r="6" spans="1:8" x14ac:dyDescent="0.3">
      <c r="A6" s="22" t="s">
        <v>35</v>
      </c>
      <c r="B6" s="13" t="s">
        <v>36</v>
      </c>
      <c r="C6" s="13" t="s">
        <v>61</v>
      </c>
      <c r="D6" s="13" t="s">
        <v>36</v>
      </c>
      <c r="E6" s="13" t="s">
        <v>61</v>
      </c>
      <c r="F6" s="13" t="s">
        <v>36</v>
      </c>
      <c r="G6" s="22" t="s">
        <v>69</v>
      </c>
      <c r="H6" s="15">
        <v>30.3</v>
      </c>
    </row>
    <row r="9" spans="1:8" x14ac:dyDescent="0.3">
      <c r="A9" s="24" t="s">
        <v>62</v>
      </c>
      <c r="B9" s="24"/>
      <c r="C9" s="24"/>
      <c r="D9" s="24"/>
      <c r="E9" s="24"/>
    </row>
    <row r="10" spans="1:8" x14ac:dyDescent="0.3">
      <c r="A10" s="23" t="s">
        <v>64</v>
      </c>
      <c r="B10" s="23"/>
      <c r="C10" s="23"/>
      <c r="D10" s="23"/>
      <c r="E10" s="15">
        <v>123</v>
      </c>
    </row>
    <row r="11" spans="1:8" x14ac:dyDescent="0.3">
      <c r="A11" s="23" t="s">
        <v>63</v>
      </c>
      <c r="B11" s="23"/>
      <c r="C11" s="23"/>
      <c r="D11" s="23"/>
      <c r="E11" s="15">
        <v>18</v>
      </c>
    </row>
    <row r="12" spans="1:8" x14ac:dyDescent="0.3">
      <c r="A12" s="23" t="s">
        <v>67</v>
      </c>
      <c r="B12" s="23"/>
      <c r="C12" s="23"/>
      <c r="D12" s="23"/>
      <c r="E12" s="15">
        <v>107.2</v>
      </c>
    </row>
    <row r="13" spans="1:8" x14ac:dyDescent="0.3">
      <c r="A13" s="23" t="s">
        <v>68</v>
      </c>
      <c r="B13" s="23"/>
      <c r="C13" s="23"/>
      <c r="D13" s="23"/>
      <c r="E13" s="15">
        <v>10.69</v>
      </c>
    </row>
    <row r="15" spans="1:8" x14ac:dyDescent="0.3">
      <c r="A15" s="14" t="s">
        <v>65</v>
      </c>
      <c r="B15" s="21">
        <f>(E10+E11+E12+E13)/5</f>
        <v>51.777999999999999</v>
      </c>
    </row>
  </sheetData>
  <mergeCells count="5">
    <mergeCell ref="A13:D13"/>
    <mergeCell ref="A9:E9"/>
    <mergeCell ref="A10:D10"/>
    <mergeCell ref="A11:D11"/>
    <mergeCell ref="A12:D12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GUILHERME GOMES DE ABREU WHITAKER SALLES</dc:creator>
  <cp:keywords/>
  <dc:description/>
  <cp:lastModifiedBy>André Lucas de Macedo Santos</cp:lastModifiedBy>
  <cp:revision/>
  <dcterms:created xsi:type="dcterms:W3CDTF">2022-05-17T23:07:44Z</dcterms:created>
  <dcterms:modified xsi:type="dcterms:W3CDTF">2022-11-11T17:29:18Z</dcterms:modified>
  <cp:category/>
  <cp:contentStatus/>
</cp:coreProperties>
</file>